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scscarreira/My Papers/UZModelUncertainty/UZClass/"/>
    </mc:Choice>
  </mc:AlternateContent>
  <xr:revisionPtr revIDLastSave="0" documentId="13_ncr:1_{E21E5A75-2032-CC48-8395-0CB338E86C95}" xr6:coauthVersionLast="46" xr6:coauthVersionMax="46" xr10:uidLastSave="{00000000-0000-0000-0000-000000000000}"/>
  <bookViews>
    <workbookView xWindow="51120" yWindow="12140" windowWidth="33680" windowHeight="11840" activeTab="1" xr2:uid="{67DFFB6B-3788-B747-B37F-1A613499B2AD}"/>
  </bookViews>
  <sheets>
    <sheet name="Global" sheetId="1" r:id="rId1"/>
    <sheet name="Powell" sheetId="2" r:id="rId2"/>
    <sheet name="LBFGSB" sheetId="3" r:id="rId3"/>
    <sheet name="Bound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21" i="3" l="1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AQ21" i="1"/>
  <c r="AP21" i="1"/>
  <c r="AQ20" i="1"/>
  <c r="AP20" i="1"/>
  <c r="AQ19" i="1"/>
  <c r="AP19" i="1"/>
  <c r="AQ18" i="1"/>
  <c r="AP18" i="1"/>
  <c r="AQ17" i="1"/>
  <c r="AP17" i="1"/>
  <c r="AQ16" i="1"/>
  <c r="AP16" i="1"/>
  <c r="AQ15" i="1"/>
  <c r="AP15" i="1"/>
  <c r="AQ14" i="1"/>
  <c r="AP14" i="1"/>
  <c r="AQ13" i="1"/>
  <c r="AP13" i="1"/>
  <c r="AQ12" i="1"/>
  <c r="AP12" i="1"/>
  <c r="AQ11" i="1"/>
  <c r="AP11" i="1"/>
  <c r="AQ10" i="1"/>
  <c r="AP10" i="1"/>
  <c r="AQ9" i="1"/>
  <c r="AP9" i="1"/>
  <c r="AQ8" i="1"/>
  <c r="AP8" i="1"/>
  <c r="AQ7" i="1"/>
  <c r="AP7" i="1"/>
  <c r="AQ6" i="1"/>
  <c r="AP6" i="1"/>
  <c r="AQ5" i="1"/>
  <c r="AP5" i="1"/>
  <c r="AQ4" i="1"/>
  <c r="AP4" i="1"/>
  <c r="AQ3" i="1"/>
  <c r="AP3" i="1"/>
  <c r="AQ2" i="1"/>
  <c r="AP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</calcChain>
</file>

<file path=xl/sharedStrings.xml><?xml version="1.0" encoding="utf-8"?>
<sst xmlns="http://schemas.openxmlformats.org/spreadsheetml/2006/main" count="186" uniqueCount="44">
  <si>
    <t>Day</t>
  </si>
  <si>
    <t>λ0Ta</t>
  </si>
  <si>
    <t>λ0Tb</t>
  </si>
  <si>
    <t>α11</t>
  </si>
  <si>
    <t>α12</t>
  </si>
  <si>
    <t>α13</t>
  </si>
  <si>
    <t>α14</t>
  </si>
  <si>
    <t>α21</t>
  </si>
  <si>
    <t>α22</t>
  </si>
  <si>
    <t>α23</t>
  </si>
  <si>
    <t>α24</t>
  </si>
  <si>
    <t>α31</t>
  </si>
  <si>
    <t>α32</t>
  </si>
  <si>
    <t>α33</t>
  </si>
  <si>
    <t>α34</t>
  </si>
  <si>
    <t>α41</t>
  </si>
  <si>
    <t>α42</t>
  </si>
  <si>
    <t>α43</t>
  </si>
  <si>
    <t>α44</t>
  </si>
  <si>
    <t>β11</t>
  </si>
  <si>
    <t>β12</t>
  </si>
  <si>
    <t>β13</t>
  </si>
  <si>
    <t>β14</t>
  </si>
  <si>
    <t>β21</t>
  </si>
  <si>
    <t>β22</t>
  </si>
  <si>
    <t>β23</t>
  </si>
  <si>
    <t>β24</t>
  </si>
  <si>
    <t>β31</t>
  </si>
  <si>
    <t>β32</t>
  </si>
  <si>
    <t>β33</t>
  </si>
  <si>
    <t>β34</t>
  </si>
  <si>
    <t>β41</t>
  </si>
  <si>
    <t>β42</t>
  </si>
  <si>
    <t>β43</t>
  </si>
  <si>
    <t>β44</t>
  </si>
  <si>
    <t>LLP</t>
  </si>
  <si>
    <t>LLT</t>
  </si>
  <si>
    <t>λ0Pu</t>
  </si>
  <si>
    <t>λ0Pd</t>
  </si>
  <si>
    <t>Powell</t>
  </si>
  <si>
    <t>L-BFGS-B</t>
  </si>
  <si>
    <t>Lower</t>
  </si>
  <si>
    <t>Upper</t>
  </si>
  <si>
    <t>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</si>
</sst>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0.0000"/>
    <numFmt numFmtId="166" formatCode="#,##0.00_ ;[Red]\-#,##0.00\ 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165" fontId="0" fillId="0" borderId="2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4" fontId="0" fillId="0" borderId="2" xfId="0" applyNumberFormat="1" applyBorder="1"/>
    <xf numFmtId="4" fontId="0" fillId="0" borderId="0" xfId="0" applyNumberFormat="1" applyBorder="1"/>
    <xf numFmtId="4" fontId="0" fillId="0" borderId="3" xfId="0" applyNumberFormat="1" applyBorder="1"/>
    <xf numFmtId="4" fontId="0" fillId="0" borderId="4" xfId="0" applyNumberFormat="1" applyBorder="1"/>
    <xf numFmtId="4" fontId="0" fillId="0" borderId="5" xfId="0" applyNumberFormat="1" applyBorder="1"/>
    <xf numFmtId="4" fontId="0" fillId="0" borderId="6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/>
    <xf numFmtId="166" fontId="0" fillId="0" borderId="0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6" xfId="0" applyNumberFormat="1" applyBorder="1"/>
    <xf numFmtId="0" fontId="0" fillId="0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/>
    <xf numFmtId="0" fontId="0" fillId="0" borderId="7" xfId="0" applyFill="1" applyBorder="1"/>
    <xf numFmtId="165" fontId="0" fillId="0" borderId="2" xfId="0" applyNumberFormat="1" applyFill="1" applyBorder="1"/>
    <xf numFmtId="165" fontId="0" fillId="0" borderId="0" xfId="0" applyNumberFormat="1" applyFill="1" applyBorder="1"/>
    <xf numFmtId="165" fontId="0" fillId="0" borderId="3" xfId="0" applyNumberFormat="1" applyFill="1" applyBorder="1"/>
    <xf numFmtId="166" fontId="0" fillId="0" borderId="2" xfId="0" applyNumberFormat="1" applyFill="1" applyBorder="1"/>
    <xf numFmtId="166" fontId="0" fillId="0" borderId="0" xfId="0" applyNumberFormat="1" applyFill="1" applyBorder="1"/>
    <xf numFmtId="166" fontId="0" fillId="0" borderId="3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 applyBorder="1"/>
    <xf numFmtId="4" fontId="0" fillId="0" borderId="3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165" fontId="0" fillId="0" borderId="0" xfId="0" applyNumberFormat="1" applyFill="1"/>
    <xf numFmtId="166" fontId="0" fillId="0" borderId="0" xfId="0" applyNumberFormat="1" applyFill="1"/>
    <xf numFmtId="4" fontId="0" fillId="0" borderId="0" xfId="0" applyNumberFormat="1" applyFill="1"/>
    <xf numFmtId="0" fontId="0" fillId="0" borderId="8" xfId="0" applyFill="1" applyBorder="1"/>
    <xf numFmtId="165" fontId="0" fillId="0" borderId="4" xfId="0" applyNumberFormat="1" applyFill="1" applyBorder="1"/>
    <xf numFmtId="165" fontId="0" fillId="0" borderId="5" xfId="0" applyNumberFormat="1" applyFill="1" applyBorder="1"/>
    <xf numFmtId="165" fontId="0" fillId="0" borderId="6" xfId="0" applyNumberFormat="1" applyFill="1" applyBorder="1"/>
    <xf numFmtId="166" fontId="0" fillId="0" borderId="4" xfId="0" applyNumberFormat="1" applyFill="1" applyBorder="1"/>
    <xf numFmtId="166" fontId="0" fillId="0" borderId="5" xfId="0" applyNumberFormat="1" applyFill="1" applyBorder="1"/>
    <xf numFmtId="166" fontId="0" fillId="0" borderId="6" xfId="0" applyNumberFormat="1" applyFill="1" applyBorder="1"/>
    <xf numFmtId="4" fontId="0" fillId="0" borderId="4" xfId="0" applyNumberFormat="1" applyFill="1" applyBorder="1"/>
    <xf numFmtId="4" fontId="0" fillId="0" borderId="5" xfId="0" applyNumberFormat="1" applyFill="1" applyBorder="1"/>
    <xf numFmtId="4" fontId="0" fillId="0" borderId="6" xfId="0" applyNumberFormat="1" applyFill="1" applyBorder="1"/>
    <xf numFmtId="164" fontId="0" fillId="0" borderId="4" xfId="0" applyNumberFormat="1" applyFill="1" applyBorder="1"/>
    <xf numFmtId="164" fontId="0" fillId="0" borderId="6" xfId="0" applyNumberFormat="1" applyFill="1" applyBorder="1"/>
    <xf numFmtId="0" fontId="0" fillId="0" borderId="1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12" xfId="0" applyBorder="1"/>
    <xf numFmtId="4" fontId="0" fillId="2" borderId="0" xfId="0" applyNumberFormat="1" applyFill="1" applyBorder="1"/>
    <xf numFmtId="166" fontId="0" fillId="2" borderId="2" xfId="0" applyNumberFormat="1" applyFill="1" applyBorder="1"/>
    <xf numFmtId="164" fontId="0" fillId="0" borderId="13" xfId="0" applyNumberFormat="1" applyFill="1" applyBorder="1"/>
    <xf numFmtId="164" fontId="0" fillId="0" borderId="14" xfId="0" applyNumberFormat="1" applyFill="1" applyBorder="1"/>
    <xf numFmtId="164" fontId="0" fillId="2" borderId="13" xfId="0" applyNumberFormat="1" applyFill="1" applyBorder="1"/>
    <xf numFmtId="164" fontId="0" fillId="2" borderId="14" xfId="0" applyNumberFormat="1" applyFill="1" applyBorder="1"/>
    <xf numFmtId="164" fontId="0" fillId="2" borderId="3" xfId="0" applyNumberFormat="1" applyFill="1" applyBorder="1"/>
    <xf numFmtId="164" fontId="0" fillId="2" borderId="2" xfId="0" applyNumberFormat="1" applyFill="1" applyBorder="1"/>
    <xf numFmtId="164" fontId="0" fillId="3" borderId="3" xfId="0" applyNumberFormat="1" applyFill="1" applyBorder="1"/>
    <xf numFmtId="166" fontId="0" fillId="2" borderId="0" xfId="0" applyNumberFormat="1" applyFill="1"/>
    <xf numFmtId="4" fontId="0" fillId="2" borderId="0" xfId="0" applyNumberFormat="1" applyFill="1"/>
    <xf numFmtId="165" fontId="0" fillId="2" borderId="0" xfId="0" applyNumberFormat="1" applyFill="1" applyBorder="1"/>
    <xf numFmtId="4" fontId="0" fillId="2" borderId="5" xfId="0" applyNumberFormat="1" applyFill="1" applyBorder="1"/>
    <xf numFmtId="164" fontId="0" fillId="3" borderId="6" xfId="0" applyNumberFormat="1" applyFill="1" applyBorder="1"/>
    <xf numFmtId="164" fontId="0" fillId="2" borderId="4" xfId="0" applyNumberFormat="1" applyFill="1" applyBorder="1"/>
    <xf numFmtId="164" fontId="0" fillId="2" borderId="6" xfId="0" applyNumberFormat="1" applyFill="1" applyBorder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D05B-4720-6246-A879-7FE840AC4E03}">
  <dimension ref="A1:BG2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N21" sqref="AN21:AO21"/>
    </sheetView>
  </sheetViews>
  <sheetFormatPr baseColWidth="10" defaultColWidth="5.6640625" defaultRowHeight="16" x14ac:dyDescent="0.2"/>
  <cols>
    <col min="1" max="1" width="4.1640625" style="33" bestFit="1" customWidth="1"/>
    <col min="2" max="5" width="6.6640625" style="33" bestFit="1" customWidth="1"/>
    <col min="6" max="8" width="7.1640625" style="33" bestFit="1" customWidth="1"/>
    <col min="9" max="9" width="6.1640625" style="33" bestFit="1" customWidth="1"/>
    <col min="10" max="11" width="7.1640625" style="33" hidden="1" customWidth="1"/>
    <col min="12" max="12" width="6.1640625" style="33" hidden="1" customWidth="1"/>
    <col min="13" max="13" width="7.1640625" style="33" hidden="1" customWidth="1"/>
    <col min="14" max="14" width="6.1640625" style="33" bestFit="1" customWidth="1"/>
    <col min="15" max="15" width="7.1640625" style="33" bestFit="1" customWidth="1"/>
    <col min="16" max="16" width="7" style="33" customWidth="1"/>
    <col min="17" max="17" width="6" style="33" bestFit="1" customWidth="1"/>
    <col min="18" max="18" width="7.1640625" style="33" hidden="1" customWidth="1"/>
    <col min="19" max="19" width="6.1640625" style="33" hidden="1" customWidth="1"/>
    <col min="20" max="20" width="6" style="33" hidden="1" customWidth="1"/>
    <col min="21" max="21" width="6.1640625" style="33" hidden="1" customWidth="1"/>
    <col min="22" max="22" width="8.1640625" style="33" bestFit="1" customWidth="1"/>
    <col min="23" max="23" width="8.1640625" style="33" hidden="1" customWidth="1"/>
    <col min="24" max="24" width="8.1640625" style="33" bestFit="1" customWidth="1"/>
    <col min="25" max="29" width="8.1640625" style="33" hidden="1" customWidth="1"/>
    <col min="30" max="30" width="8.1640625" style="33" bestFit="1" customWidth="1"/>
    <col min="31" max="31" width="8.1640625" style="33" hidden="1" customWidth="1"/>
    <col min="32" max="32" width="6.6640625" style="33" bestFit="1" customWidth="1"/>
    <col min="33" max="33" width="6.6640625" style="33" hidden="1" customWidth="1"/>
    <col min="34" max="35" width="8.1640625" style="33" hidden="1" customWidth="1"/>
    <col min="36" max="37" width="6.6640625" style="33" hidden="1" customWidth="1"/>
    <col min="38" max="38" width="8.83203125" style="33" bestFit="1" customWidth="1"/>
    <col min="39" max="39" width="7.83203125" style="33" bestFit="1" customWidth="1"/>
    <col min="40" max="40" width="8.5" style="33" customWidth="1"/>
    <col min="41" max="41" width="7.83203125" style="33" bestFit="1" customWidth="1"/>
    <col min="42" max="42" width="8.5" style="33" customWidth="1"/>
    <col min="43" max="43" width="7.83203125" style="33" bestFit="1" customWidth="1"/>
    <col min="44" max="47" width="5.6640625" style="33" bestFit="1" customWidth="1"/>
    <col min="48" max="48" width="6.1640625" style="33" bestFit="1" customWidth="1"/>
    <col min="49" max="50" width="5.6640625" style="33" bestFit="1" customWidth="1"/>
    <col min="51" max="51" width="5.6640625" style="33"/>
    <col min="52" max="52" width="6.1640625" style="33" bestFit="1" customWidth="1"/>
    <col min="53" max="53" width="5.6640625" style="33" bestFit="1" customWidth="1"/>
    <col min="54" max="57" width="5.6640625" style="33"/>
    <col min="58" max="59" width="6.1640625" style="33" bestFit="1" customWidth="1"/>
    <col min="60" max="16384" width="5.6640625" style="33"/>
  </cols>
  <sheetData>
    <row r="1" spans="1:59" x14ac:dyDescent="0.2">
      <c r="A1" s="29" t="s">
        <v>0</v>
      </c>
      <c r="B1" s="30" t="s">
        <v>37</v>
      </c>
      <c r="C1" s="31" t="s">
        <v>38</v>
      </c>
      <c r="D1" s="31" t="s">
        <v>1</v>
      </c>
      <c r="E1" s="32" t="s">
        <v>2</v>
      </c>
      <c r="F1" s="30" t="s">
        <v>3</v>
      </c>
      <c r="G1" s="31" t="s">
        <v>4</v>
      </c>
      <c r="H1" s="31" t="s">
        <v>5</v>
      </c>
      <c r="I1" s="31" t="s">
        <v>6</v>
      </c>
      <c r="J1" s="31" t="s">
        <v>7</v>
      </c>
      <c r="K1" s="31" t="s">
        <v>8</v>
      </c>
      <c r="L1" s="31" t="s">
        <v>9</v>
      </c>
      <c r="M1" s="31" t="s">
        <v>10</v>
      </c>
      <c r="N1" s="31" t="s">
        <v>11</v>
      </c>
      <c r="O1" s="31" t="s">
        <v>12</v>
      </c>
      <c r="P1" s="31" t="s">
        <v>13</v>
      </c>
      <c r="Q1" s="31" t="s">
        <v>14</v>
      </c>
      <c r="R1" s="31" t="s">
        <v>15</v>
      </c>
      <c r="S1" s="31" t="s">
        <v>16</v>
      </c>
      <c r="T1" s="31" t="s">
        <v>17</v>
      </c>
      <c r="U1" s="32" t="s">
        <v>18</v>
      </c>
      <c r="V1" s="30" t="s">
        <v>19</v>
      </c>
      <c r="W1" s="31" t="s">
        <v>20</v>
      </c>
      <c r="X1" s="31" t="s">
        <v>21</v>
      </c>
      <c r="Y1" s="31" t="s">
        <v>22</v>
      </c>
      <c r="Z1" s="31" t="s">
        <v>23</v>
      </c>
      <c r="AA1" s="31" t="s">
        <v>24</v>
      </c>
      <c r="AB1" s="31" t="s">
        <v>25</v>
      </c>
      <c r="AC1" s="31" t="s">
        <v>26</v>
      </c>
      <c r="AD1" s="31" t="s">
        <v>27</v>
      </c>
      <c r="AE1" s="31" t="s">
        <v>28</v>
      </c>
      <c r="AF1" s="31" t="s">
        <v>29</v>
      </c>
      <c r="AG1" s="31" t="s">
        <v>30</v>
      </c>
      <c r="AH1" s="31" t="s">
        <v>31</v>
      </c>
      <c r="AI1" s="31" t="s">
        <v>32</v>
      </c>
      <c r="AJ1" s="31" t="s">
        <v>33</v>
      </c>
      <c r="AK1" s="32" t="s">
        <v>34</v>
      </c>
      <c r="AL1" s="30" t="s">
        <v>35</v>
      </c>
      <c r="AM1" s="32" t="s">
        <v>36</v>
      </c>
      <c r="AN1" s="30" t="s">
        <v>39</v>
      </c>
      <c r="AO1" s="32"/>
      <c r="AP1" s="30" t="s">
        <v>40</v>
      </c>
      <c r="AQ1" s="32"/>
      <c r="AR1" s="30" t="s">
        <v>37</v>
      </c>
      <c r="AS1" s="31" t="s">
        <v>38</v>
      </c>
      <c r="AT1" s="31" t="s">
        <v>1</v>
      </c>
      <c r="AU1" s="32" t="s">
        <v>2</v>
      </c>
      <c r="AV1" s="30" t="s">
        <v>3</v>
      </c>
      <c r="AW1" s="31" t="s">
        <v>4</v>
      </c>
      <c r="AX1" s="31" t="s">
        <v>5</v>
      </c>
      <c r="AY1" s="32" t="s">
        <v>6</v>
      </c>
      <c r="AZ1" s="30" t="s">
        <v>11</v>
      </c>
      <c r="BA1" s="31" t="s">
        <v>12</v>
      </c>
      <c r="BB1" s="31" t="s">
        <v>13</v>
      </c>
      <c r="BC1" s="32" t="s">
        <v>14</v>
      </c>
      <c r="BD1" s="30" t="s">
        <v>19</v>
      </c>
      <c r="BE1" s="31" t="s">
        <v>21</v>
      </c>
      <c r="BF1" s="31" t="s">
        <v>27</v>
      </c>
      <c r="BG1" s="32" t="s">
        <v>29</v>
      </c>
    </row>
    <row r="2" spans="1:59" x14ac:dyDescent="0.2">
      <c r="A2" s="34">
        <v>1</v>
      </c>
      <c r="B2" s="35">
        <v>3.5616304062305024E-2</v>
      </c>
      <c r="C2" s="36">
        <v>3.5264980212946724E-2</v>
      </c>
      <c r="D2" s="36">
        <v>0.10194697664393297</v>
      </c>
      <c r="E2" s="37">
        <v>0.10448599610173483</v>
      </c>
      <c r="F2" s="38">
        <v>834.89234778015293</v>
      </c>
      <c r="G2" s="39">
        <v>692.38682554802676</v>
      </c>
      <c r="H2" s="39">
        <v>433.27238141285051</v>
      </c>
      <c r="I2" s="39">
        <v>17.206487236688311</v>
      </c>
      <c r="J2" s="39">
        <v>692.38682554802676</v>
      </c>
      <c r="K2" s="39">
        <v>834.89234778015293</v>
      </c>
      <c r="L2" s="39">
        <v>17.206487236688311</v>
      </c>
      <c r="M2" s="39">
        <v>433.27238141285051</v>
      </c>
      <c r="N2" s="39">
        <v>49.832341813561897</v>
      </c>
      <c r="O2" s="39">
        <v>766.47675724883914</v>
      </c>
      <c r="P2" s="39">
        <v>2.7040542463287309</v>
      </c>
      <c r="Q2" s="39">
        <v>0.14007806289543157</v>
      </c>
      <c r="R2" s="39">
        <v>766.47675724883914</v>
      </c>
      <c r="S2" s="39">
        <v>49.832341813561897</v>
      </c>
      <c r="T2" s="39">
        <v>0.14007806289543157</v>
      </c>
      <c r="U2" s="40">
        <v>2.7040542463287309</v>
      </c>
      <c r="V2" s="41">
        <v>4196.4323392836495</v>
      </c>
      <c r="W2" s="42">
        <v>4196.4323392836495</v>
      </c>
      <c r="X2" s="42">
        <v>3366.2783359824184</v>
      </c>
      <c r="Y2" s="42">
        <v>3366.2783359824184</v>
      </c>
      <c r="Z2" s="42">
        <v>4196.4323392836495</v>
      </c>
      <c r="AA2" s="42">
        <v>4196.4323392836495</v>
      </c>
      <c r="AB2" s="42">
        <v>3366.2783359824184</v>
      </c>
      <c r="AC2" s="42">
        <v>3366.2783359824184</v>
      </c>
      <c r="AD2" s="42">
        <v>1452.5703293141207</v>
      </c>
      <c r="AE2" s="42">
        <v>1452.5703293141207</v>
      </c>
      <c r="AF2" s="42">
        <v>4.8739457178141414</v>
      </c>
      <c r="AG2" s="42">
        <v>4.8739457178141414</v>
      </c>
      <c r="AH2" s="42">
        <v>1452.5703293141207</v>
      </c>
      <c r="AI2" s="42">
        <v>1452.5703293141207</v>
      </c>
      <c r="AJ2" s="42">
        <v>4.8739457178141414</v>
      </c>
      <c r="AK2" s="43">
        <v>4.8739457178141414</v>
      </c>
      <c r="AL2" s="73">
        <v>-74914.958163312258</v>
      </c>
      <c r="AM2" s="74">
        <v>-50255.190930924131</v>
      </c>
      <c r="AN2" s="75">
        <f>Powell!AL2</f>
        <v>-74992.016473718162</v>
      </c>
      <c r="AO2" s="76">
        <f>Powell!AM2</f>
        <v>-50860.247687064599</v>
      </c>
      <c r="AP2" s="44">
        <f>LBFGSB!AL2</f>
        <v>-74863.029050551413</v>
      </c>
      <c r="AQ2" s="79">
        <f>LBFGSB!AM2</f>
        <v>-48535.984683071685</v>
      </c>
      <c r="AR2" s="35" t="b">
        <f>AND(B2&gt;1.1*Bounds!$B$2,B2&lt;0.9*Bounds!$C$2)</f>
        <v>1</v>
      </c>
      <c r="AS2" s="36" t="b">
        <f>AND(C2&gt;1.1*Bounds!$B$3,C2&lt;0.9*Bounds!$C$3)</f>
        <v>1</v>
      </c>
      <c r="AT2" s="36" t="b">
        <f>AND(D2&gt;1.1*Bounds!$B$4,D2&lt;0.9*Bounds!$C$4)</f>
        <v>1</v>
      </c>
      <c r="AU2" s="37" t="b">
        <f>AND(E2&gt;1.1*Bounds!$B$5,E2&lt;0.9*Bounds!$C$5)</f>
        <v>1</v>
      </c>
      <c r="AV2" s="38" t="b">
        <f>AND(F2&gt;1.1*Bounds!$B$6,F2&lt;0.9*Bounds!$C$6)</f>
        <v>1</v>
      </c>
      <c r="AW2" s="39" t="b">
        <f>AND(G2&gt;1.1*Bounds!$B$7,G2&lt;0.9*Bounds!$C$7)</f>
        <v>1</v>
      </c>
      <c r="AX2" s="39" t="b">
        <f>AND(H2&gt;1.1*Bounds!$B$8,H2&lt;0.9*Bounds!$C$8)</f>
        <v>1</v>
      </c>
      <c r="AY2" s="40" t="b">
        <f>AND(I2&gt;1.1*Bounds!$B$9,I2&lt;0.9*Bounds!$C$9)</f>
        <v>1</v>
      </c>
      <c r="AZ2" s="38" t="b">
        <f>AND(N2&gt;1.1*Bounds!$B$10,N2&lt;0.9*Bounds!$C$10)</f>
        <v>1</v>
      </c>
      <c r="BA2" s="39" t="b">
        <f>AND(O2&gt;1.1*Bounds!$B$11,O2&lt;0.9*Bounds!$C$11)</f>
        <v>1</v>
      </c>
      <c r="BB2" s="39" t="b">
        <f>AND(P2&gt;1.1*Bounds!$B$12,P2&lt;0.9*Bounds!$C$12)</f>
        <v>1</v>
      </c>
      <c r="BC2" s="40" t="b">
        <f>AND(Q2&gt;1.1*Bounds!$B$13,Q2&lt;0.9*Bounds!$C$13)</f>
        <v>1</v>
      </c>
      <c r="BD2" s="38" t="b">
        <f>AND(V2&gt;1.1*Bounds!$B$14,V2&lt;0.9*Bounds!$C$14)</f>
        <v>1</v>
      </c>
      <c r="BE2" s="39" t="b">
        <f>AND(X2&gt;1.1*Bounds!$B$15,S2&lt;0.9*Bounds!$C$15)</f>
        <v>1</v>
      </c>
      <c r="BF2" s="39" t="b">
        <f>AND(AD2&gt;1.1*Bounds!$B$16,AD2&lt;0.9*Bounds!$C$16)</f>
        <v>1</v>
      </c>
      <c r="BG2" s="40" t="b">
        <f>AND(AF2&gt;1.1*Bounds!$B$17,AF2&lt;0.9*Bounds!$C$17)</f>
        <v>1</v>
      </c>
    </row>
    <row r="3" spans="1:59" x14ac:dyDescent="0.2">
      <c r="A3" s="34">
        <v>2</v>
      </c>
      <c r="B3" s="35">
        <v>2.9656887309781329E-2</v>
      </c>
      <c r="C3" s="36">
        <v>3.1697943882039101E-2</v>
      </c>
      <c r="D3" s="36">
        <v>0.10787484459112007</v>
      </c>
      <c r="E3" s="37">
        <v>0.11529698035577227</v>
      </c>
      <c r="F3" s="38">
        <v>691.70842419043822</v>
      </c>
      <c r="G3" s="39">
        <v>636.06543763574928</v>
      </c>
      <c r="H3" s="39">
        <v>358.16298798266922</v>
      </c>
      <c r="I3" s="39">
        <v>12.562310091722551</v>
      </c>
      <c r="J3" s="39">
        <v>636.06543763574928</v>
      </c>
      <c r="K3" s="39">
        <v>691.70842419043822</v>
      </c>
      <c r="L3" s="39">
        <v>12.562310091722551</v>
      </c>
      <c r="M3" s="39">
        <v>358.16298798266922</v>
      </c>
      <c r="N3" s="39">
        <v>61.986687280604251</v>
      </c>
      <c r="O3" s="39">
        <v>407.78722637217521</v>
      </c>
      <c r="P3" s="39">
        <v>2.8563392739706783</v>
      </c>
      <c r="Q3" s="39">
        <v>0.19502486446595321</v>
      </c>
      <c r="R3" s="39">
        <v>407.78722637217521</v>
      </c>
      <c r="S3" s="39">
        <v>61.986687280604251</v>
      </c>
      <c r="T3" s="39">
        <v>0.19502486446595321</v>
      </c>
      <c r="U3" s="40">
        <v>2.8563392739706783</v>
      </c>
      <c r="V3" s="41">
        <v>2978.0040737562422</v>
      </c>
      <c r="W3" s="42">
        <v>2978.0040737562422</v>
      </c>
      <c r="X3" s="42">
        <v>3566.9036363867194</v>
      </c>
      <c r="Y3" s="42">
        <v>3566.9036363867194</v>
      </c>
      <c r="Z3" s="42">
        <v>2978.0040737562422</v>
      </c>
      <c r="AA3" s="42">
        <v>2978.0040737562422</v>
      </c>
      <c r="AB3" s="42">
        <v>3566.9036363867194</v>
      </c>
      <c r="AC3" s="42">
        <v>3566.9036363867194</v>
      </c>
      <c r="AD3" s="71">
        <v>1878.7455039727952</v>
      </c>
      <c r="AE3" s="42">
        <v>1878.7455039727952</v>
      </c>
      <c r="AF3" s="42">
        <v>4.9740155020434385</v>
      </c>
      <c r="AG3" s="42">
        <v>4.9740155020434385</v>
      </c>
      <c r="AH3" s="42">
        <v>1878.7455039727952</v>
      </c>
      <c r="AI3" s="42">
        <v>1878.7455039727952</v>
      </c>
      <c r="AJ3" s="42">
        <v>4.9740155020434385</v>
      </c>
      <c r="AK3" s="43">
        <v>4.9740155020434385</v>
      </c>
      <c r="AL3" s="44">
        <v>-75912.399853021605</v>
      </c>
      <c r="AM3" s="45">
        <v>-51036.170995275403</v>
      </c>
      <c r="AN3" s="78">
        <f>Powell!AL3</f>
        <v>-75959.645556313015</v>
      </c>
      <c r="AO3" s="77">
        <f>Powell!AM3</f>
        <v>-51295.04344426711</v>
      </c>
      <c r="AP3" s="44">
        <f>LBFGSB!AL3</f>
        <v>-75931.548163536208</v>
      </c>
      <c r="AQ3" s="79">
        <f>LBFGSB!AM3</f>
        <v>-44641.076118705765</v>
      </c>
      <c r="AR3" s="35" t="b">
        <f>AND(B3&gt;1.1*Bounds!$B$2,B3&lt;0.9*Bounds!$C$2)</f>
        <v>1</v>
      </c>
      <c r="AS3" s="36" t="b">
        <f>AND(C3&gt;1.1*Bounds!$B$3,C3&lt;0.9*Bounds!$C$3)</f>
        <v>1</v>
      </c>
      <c r="AT3" s="36" t="b">
        <f>AND(D3&gt;1.1*Bounds!$B$4,D3&lt;0.9*Bounds!$C$4)</f>
        <v>1</v>
      </c>
      <c r="AU3" s="37" t="b">
        <f>AND(E3&gt;1.1*Bounds!$B$5,E3&lt;0.9*Bounds!$C$5)</f>
        <v>1</v>
      </c>
      <c r="AV3" s="38" t="b">
        <f>AND(F3&gt;1.1*Bounds!$B$6,F3&lt;0.9*Bounds!$C$6)</f>
        <v>1</v>
      </c>
      <c r="AW3" s="39" t="b">
        <f>AND(G3&gt;1.1*Bounds!$B$7,G3&lt;0.9*Bounds!$C$7)</f>
        <v>1</v>
      </c>
      <c r="AX3" s="39" t="b">
        <f>AND(H3&gt;1.1*Bounds!$B$8,H3&lt;0.9*Bounds!$C$8)</f>
        <v>1</v>
      </c>
      <c r="AY3" s="40" t="b">
        <f>AND(I3&gt;1.1*Bounds!$B$9,I3&lt;0.9*Bounds!$C$9)</f>
        <v>1</v>
      </c>
      <c r="AZ3" s="38" t="b">
        <f>AND(N3&gt;1.1*Bounds!$B$10,N3&lt;0.9*Bounds!$C$10)</f>
        <v>1</v>
      </c>
      <c r="BA3" s="39" t="b">
        <f>AND(O3&gt;1.1*Bounds!$B$11,O3&lt;0.9*Bounds!$C$11)</f>
        <v>1</v>
      </c>
      <c r="BB3" s="39" t="b">
        <f>AND(P3&gt;1.1*Bounds!$B$12,P3&lt;0.9*Bounds!$C$12)</f>
        <v>1</v>
      </c>
      <c r="BC3" s="40" t="b">
        <f>AND(Q3&gt;1.1*Bounds!$B$13,Q3&lt;0.9*Bounds!$C$13)</f>
        <v>1</v>
      </c>
      <c r="BD3" s="38" t="b">
        <f>AND(V3&gt;1.1*Bounds!$B$14,V3&lt;0.9*Bounds!$C$14)</f>
        <v>1</v>
      </c>
      <c r="BE3" s="39" t="b">
        <f>AND(X3&gt;1.1*Bounds!$B$15,S3&lt;0.9*Bounds!$C$15)</f>
        <v>1</v>
      </c>
      <c r="BF3" s="39" t="b">
        <f>AND(AD3&gt;1.1*Bounds!$B$16,AD3&lt;0.9*Bounds!$C$16)</f>
        <v>0</v>
      </c>
      <c r="BG3" s="40" t="b">
        <f>AND(AF3&gt;1.1*Bounds!$B$17,AF3&lt;0.9*Bounds!$C$17)</f>
        <v>1</v>
      </c>
    </row>
    <row r="4" spans="1:59" x14ac:dyDescent="0.2">
      <c r="A4" s="34">
        <v>3</v>
      </c>
      <c r="B4" s="35">
        <v>3.6451601342884214E-2</v>
      </c>
      <c r="C4" s="36">
        <v>3.7943302269444854E-2</v>
      </c>
      <c r="D4" s="36">
        <v>0.14468249714978004</v>
      </c>
      <c r="E4" s="37">
        <v>0.15469854116009585</v>
      </c>
      <c r="F4" s="72">
        <v>902.96398451329628</v>
      </c>
      <c r="G4" s="39">
        <v>562.09951510810095</v>
      </c>
      <c r="H4" s="39">
        <v>400.58283400071917</v>
      </c>
      <c r="I4" s="39">
        <v>21.734282483161415</v>
      </c>
      <c r="J4" s="39">
        <v>562.09951510810095</v>
      </c>
      <c r="K4" s="39">
        <v>902.96398451329628</v>
      </c>
      <c r="L4" s="39">
        <v>21.734282483161415</v>
      </c>
      <c r="M4" s="39">
        <v>400.58283400071917</v>
      </c>
      <c r="N4" s="39">
        <v>18.941971987946761</v>
      </c>
      <c r="O4" s="39">
        <v>343.90122737647528</v>
      </c>
      <c r="P4" s="39">
        <v>3.6788113326878302</v>
      </c>
      <c r="Q4" s="39">
        <v>0.31438809606998258</v>
      </c>
      <c r="R4" s="39">
        <v>343.90122737647528</v>
      </c>
      <c r="S4" s="39">
        <v>18.941971987946761</v>
      </c>
      <c r="T4" s="39">
        <v>0.31438809606998258</v>
      </c>
      <c r="U4" s="40">
        <v>3.6788113326878302</v>
      </c>
      <c r="V4" s="41">
        <v>3923.7130590671491</v>
      </c>
      <c r="W4" s="42">
        <v>3923.7130590671491</v>
      </c>
      <c r="X4" s="42">
        <v>3413.8010946340451</v>
      </c>
      <c r="Y4" s="42">
        <v>3413.8010946340451</v>
      </c>
      <c r="Z4" s="42">
        <v>3923.7130590671491</v>
      </c>
      <c r="AA4" s="42">
        <v>3923.7130590671491</v>
      </c>
      <c r="AB4" s="42">
        <v>3413.8010946340451</v>
      </c>
      <c r="AC4" s="42">
        <v>3413.8010946340451</v>
      </c>
      <c r="AD4" s="42">
        <v>973.47772155451719</v>
      </c>
      <c r="AE4" s="42">
        <v>973.47772155451719</v>
      </c>
      <c r="AF4" s="42">
        <v>8.2585949863968278</v>
      </c>
      <c r="AG4" s="42">
        <v>8.2585949863968278</v>
      </c>
      <c r="AH4" s="42">
        <v>973.47772155451719</v>
      </c>
      <c r="AI4" s="42">
        <v>973.47772155451719</v>
      </c>
      <c r="AJ4" s="42">
        <v>8.2585949863968278</v>
      </c>
      <c r="AK4" s="43">
        <v>8.2585949863968278</v>
      </c>
      <c r="AL4" s="44">
        <v>-76596.425520849225</v>
      </c>
      <c r="AM4" s="45">
        <v>-51395.471027403488</v>
      </c>
      <c r="AN4" s="78">
        <f>Powell!AL4</f>
        <v>-76674.580883795905</v>
      </c>
      <c r="AO4" s="77">
        <f>Powell!AM4</f>
        <v>-51405.387922859838</v>
      </c>
      <c r="AP4" s="44">
        <f>LBFGSB!AL4</f>
        <v>-76528.840548886074</v>
      </c>
      <c r="AQ4" s="79">
        <f>LBFGSB!AM4</f>
        <v>-48781.607327165657</v>
      </c>
      <c r="AR4" s="35" t="b">
        <f>AND(B4&gt;1.1*Bounds!$B$2,B4&lt;0.9*Bounds!$C$2)</f>
        <v>1</v>
      </c>
      <c r="AS4" s="36" t="b">
        <f>AND(C4&gt;1.1*Bounds!$B$3,C4&lt;0.9*Bounds!$C$3)</f>
        <v>1</v>
      </c>
      <c r="AT4" s="36" t="b">
        <f>AND(D4&gt;1.1*Bounds!$B$4,D4&lt;0.9*Bounds!$C$4)</f>
        <v>1</v>
      </c>
      <c r="AU4" s="37" t="b">
        <f>AND(E4&gt;1.1*Bounds!$B$5,E4&lt;0.9*Bounds!$C$5)</f>
        <v>1</v>
      </c>
      <c r="AV4" s="38" t="b">
        <f>AND(F4&gt;1.1*Bounds!$B$6,F4&lt;0.9*Bounds!$C$6)</f>
        <v>0</v>
      </c>
      <c r="AW4" s="39" t="b">
        <f>AND(G4&gt;1.1*Bounds!$B$7,G4&lt;0.9*Bounds!$C$7)</f>
        <v>1</v>
      </c>
      <c r="AX4" s="39" t="b">
        <f>AND(H4&gt;1.1*Bounds!$B$8,H4&lt;0.9*Bounds!$C$8)</f>
        <v>1</v>
      </c>
      <c r="AY4" s="40" t="b">
        <f>AND(I4&gt;1.1*Bounds!$B$9,I4&lt;0.9*Bounds!$C$9)</f>
        <v>1</v>
      </c>
      <c r="AZ4" s="38" t="b">
        <f>AND(N4&gt;1.1*Bounds!$B$10,N4&lt;0.9*Bounds!$C$10)</f>
        <v>1</v>
      </c>
      <c r="BA4" s="39" t="b">
        <f>AND(O4&gt;1.1*Bounds!$B$11,O4&lt;0.9*Bounds!$C$11)</f>
        <v>1</v>
      </c>
      <c r="BB4" s="39" t="b">
        <f>AND(P4&gt;1.1*Bounds!$B$12,P4&lt;0.9*Bounds!$C$12)</f>
        <v>1</v>
      </c>
      <c r="BC4" s="40" t="b">
        <f>AND(Q4&gt;1.1*Bounds!$B$13,Q4&lt;0.9*Bounds!$C$13)</f>
        <v>1</v>
      </c>
      <c r="BD4" s="38" t="b">
        <f>AND(V4&gt;1.1*Bounds!$B$14,V4&lt;0.9*Bounds!$C$14)</f>
        <v>1</v>
      </c>
      <c r="BE4" s="39" t="b">
        <f>AND(X4&gt;1.1*Bounds!$B$15,S4&lt;0.9*Bounds!$C$15)</f>
        <v>1</v>
      </c>
      <c r="BF4" s="39" t="b">
        <f>AND(AD4&gt;1.1*Bounds!$B$16,AD4&lt;0.9*Bounds!$C$16)</f>
        <v>1</v>
      </c>
      <c r="BG4" s="40" t="b">
        <f>AND(AF4&gt;1.1*Bounds!$B$17,AF4&lt;0.9*Bounds!$C$17)</f>
        <v>1</v>
      </c>
    </row>
    <row r="5" spans="1:59" x14ac:dyDescent="0.2">
      <c r="A5" s="34">
        <v>4</v>
      </c>
      <c r="B5" s="35">
        <v>5.5043156551129443E-2</v>
      </c>
      <c r="C5" s="36">
        <v>5.5457404838511214E-2</v>
      </c>
      <c r="D5" s="36">
        <v>0.18083540743263904</v>
      </c>
      <c r="E5" s="37">
        <v>0.18487107447724938</v>
      </c>
      <c r="F5" s="38">
        <v>636.95968251369493</v>
      </c>
      <c r="G5" s="39">
        <v>409.65721661971918</v>
      </c>
      <c r="H5" s="39">
        <v>488.96551763689695</v>
      </c>
      <c r="I5" s="39">
        <v>28.223052969990306</v>
      </c>
      <c r="J5" s="39">
        <v>409.65721661971918</v>
      </c>
      <c r="K5" s="39">
        <v>636.95968251369493</v>
      </c>
      <c r="L5" s="39">
        <v>28.223052969990306</v>
      </c>
      <c r="M5" s="39">
        <v>488.96551763689695</v>
      </c>
      <c r="N5" s="39">
        <v>44.430231710073841</v>
      </c>
      <c r="O5" s="39">
        <v>303.15438240543551</v>
      </c>
      <c r="P5" s="39">
        <v>7.1637104424087292</v>
      </c>
      <c r="Q5" s="39">
        <v>0.62137195212930219</v>
      </c>
      <c r="R5" s="39">
        <v>303.15438240543551</v>
      </c>
      <c r="S5" s="39">
        <v>44.430231710073841</v>
      </c>
      <c r="T5" s="39">
        <v>0.62137195212930219</v>
      </c>
      <c r="U5" s="40">
        <v>7.1637104424087292</v>
      </c>
      <c r="V5" s="41">
        <v>2308.5292159799519</v>
      </c>
      <c r="W5" s="42">
        <v>2308.5292159799519</v>
      </c>
      <c r="X5" s="42">
        <v>3340.667062956777</v>
      </c>
      <c r="Y5" s="42">
        <v>3340.667062956777</v>
      </c>
      <c r="Z5" s="42">
        <v>2308.5292159799519</v>
      </c>
      <c r="AA5" s="42">
        <v>2308.5292159799519</v>
      </c>
      <c r="AB5" s="42">
        <v>3340.667062956777</v>
      </c>
      <c r="AC5" s="42">
        <v>3340.667062956777</v>
      </c>
      <c r="AD5" s="42">
        <v>1206.9109582037379</v>
      </c>
      <c r="AE5" s="42">
        <v>1206.9109582037379</v>
      </c>
      <c r="AF5" s="42">
        <v>15.818574317048281</v>
      </c>
      <c r="AG5" s="42">
        <v>15.818574317048281</v>
      </c>
      <c r="AH5" s="42">
        <v>1206.9109582037379</v>
      </c>
      <c r="AI5" s="42">
        <v>1206.9109582037379</v>
      </c>
      <c r="AJ5" s="42">
        <v>15.818574317048281</v>
      </c>
      <c r="AK5" s="43">
        <v>15.818574317048281</v>
      </c>
      <c r="AL5" s="44">
        <v>-91687.607431357552</v>
      </c>
      <c r="AM5" s="45">
        <v>-58315.009223763744</v>
      </c>
      <c r="AN5" s="78">
        <f>Powell!AL5</f>
        <v>-91757.246568435658</v>
      </c>
      <c r="AO5" s="77">
        <f>Powell!AM5</f>
        <v>-58373.096362910932</v>
      </c>
      <c r="AP5" s="44">
        <f>LBFGSB!AL5</f>
        <v>-91734.048345706877</v>
      </c>
      <c r="AQ5" s="79">
        <f>LBFGSB!AM5</f>
        <v>-52626.551622622152</v>
      </c>
      <c r="AR5" s="35" t="b">
        <f>AND(B5&gt;1.1*Bounds!$B$2,B5&lt;0.9*Bounds!$C$2)</f>
        <v>1</v>
      </c>
      <c r="AS5" s="36" t="b">
        <f>AND(C5&gt;1.1*Bounds!$B$3,C5&lt;0.9*Bounds!$C$3)</f>
        <v>1</v>
      </c>
      <c r="AT5" s="36" t="b">
        <f>AND(D5&gt;1.1*Bounds!$B$4,D5&lt;0.9*Bounds!$C$4)</f>
        <v>1</v>
      </c>
      <c r="AU5" s="37" t="b">
        <f>AND(E5&gt;1.1*Bounds!$B$5,E5&lt;0.9*Bounds!$C$5)</f>
        <v>1</v>
      </c>
      <c r="AV5" s="38" t="b">
        <f>AND(F5&gt;1.1*Bounds!$B$6,F5&lt;0.9*Bounds!$C$6)</f>
        <v>1</v>
      </c>
      <c r="AW5" s="39" t="b">
        <f>AND(G5&gt;1.1*Bounds!$B$7,G5&lt;0.9*Bounds!$C$7)</f>
        <v>1</v>
      </c>
      <c r="AX5" s="39" t="b">
        <f>AND(H5&gt;1.1*Bounds!$B$8,H5&lt;0.9*Bounds!$C$8)</f>
        <v>1</v>
      </c>
      <c r="AY5" s="40" t="b">
        <f>AND(I5&gt;1.1*Bounds!$B$9,I5&lt;0.9*Bounds!$C$9)</f>
        <v>1</v>
      </c>
      <c r="AZ5" s="38" t="b">
        <f>AND(N5&gt;1.1*Bounds!$B$10,N5&lt;0.9*Bounds!$C$10)</f>
        <v>1</v>
      </c>
      <c r="BA5" s="39" t="b">
        <f>AND(O5&gt;1.1*Bounds!$B$11,O5&lt;0.9*Bounds!$C$11)</f>
        <v>1</v>
      </c>
      <c r="BB5" s="39" t="b">
        <f>AND(P5&gt;1.1*Bounds!$B$12,P5&lt;0.9*Bounds!$C$12)</f>
        <v>1</v>
      </c>
      <c r="BC5" s="40" t="b">
        <f>AND(Q5&gt;1.1*Bounds!$B$13,Q5&lt;0.9*Bounds!$C$13)</f>
        <v>1</v>
      </c>
      <c r="BD5" s="38" t="b">
        <f>AND(V5&gt;1.1*Bounds!$B$14,V5&lt;0.9*Bounds!$C$14)</f>
        <v>1</v>
      </c>
      <c r="BE5" s="39" t="b">
        <f>AND(X5&gt;1.1*Bounds!$B$15,S5&lt;0.9*Bounds!$C$15)</f>
        <v>1</v>
      </c>
      <c r="BF5" s="39" t="b">
        <f>AND(AD5&gt;1.1*Bounds!$B$16,AD5&lt;0.9*Bounds!$C$16)</f>
        <v>1</v>
      </c>
      <c r="BG5" s="40" t="b">
        <f>AND(AF5&gt;1.1*Bounds!$B$17,AF5&lt;0.9*Bounds!$C$17)</f>
        <v>1</v>
      </c>
    </row>
    <row r="6" spans="1:59" x14ac:dyDescent="0.2">
      <c r="A6" s="34">
        <v>5</v>
      </c>
      <c r="B6" s="35">
        <v>3.0530829438995578E-2</v>
      </c>
      <c r="C6" s="36">
        <v>2.9393759288461753E-2</v>
      </c>
      <c r="D6" s="36">
        <v>0.14165182596056433</v>
      </c>
      <c r="E6" s="37">
        <v>0.14243661033731556</v>
      </c>
      <c r="F6" s="38">
        <v>893.67619202946503</v>
      </c>
      <c r="G6" s="39">
        <v>887.66574203526886</v>
      </c>
      <c r="H6" s="39">
        <v>477.85662312856681</v>
      </c>
      <c r="I6" s="39">
        <v>21.817147571340694</v>
      </c>
      <c r="J6" s="39">
        <v>887.66574203526886</v>
      </c>
      <c r="K6" s="39">
        <v>893.67619202946503</v>
      </c>
      <c r="L6" s="39">
        <v>21.817147571340694</v>
      </c>
      <c r="M6" s="39">
        <v>477.85662312856681</v>
      </c>
      <c r="N6" s="39">
        <v>50.64408005391283</v>
      </c>
      <c r="O6" s="39">
        <v>312.43594550425973</v>
      </c>
      <c r="P6" s="39">
        <v>45.076142395652411</v>
      </c>
      <c r="Q6" s="39">
        <v>2.1013890642076234</v>
      </c>
      <c r="R6" s="39">
        <v>312.43594550425973</v>
      </c>
      <c r="S6" s="39">
        <v>50.64408005391283</v>
      </c>
      <c r="T6" s="39">
        <v>2.1013890642076234</v>
      </c>
      <c r="U6" s="40">
        <v>45.076142395652411</v>
      </c>
      <c r="V6" s="41">
        <v>3934.4114048705096</v>
      </c>
      <c r="W6" s="42">
        <v>3934.4114048705096</v>
      </c>
      <c r="X6" s="42">
        <v>3457.4430155344212</v>
      </c>
      <c r="Y6" s="42">
        <v>3457.4430155344212</v>
      </c>
      <c r="Z6" s="42">
        <v>3934.4114048705096</v>
      </c>
      <c r="AA6" s="42">
        <v>3934.4114048705096</v>
      </c>
      <c r="AB6" s="42">
        <v>3457.4430155344212</v>
      </c>
      <c r="AC6" s="42">
        <v>3457.4430155344212</v>
      </c>
      <c r="AD6" s="42">
        <v>1464.3874479193603</v>
      </c>
      <c r="AE6" s="42">
        <v>1464.3874479193603</v>
      </c>
      <c r="AF6" s="42">
        <v>137.99197462410388</v>
      </c>
      <c r="AG6" s="42">
        <v>137.99197462410388</v>
      </c>
      <c r="AH6" s="42">
        <v>1464.3874479193603</v>
      </c>
      <c r="AI6" s="42">
        <v>1464.3874479193603</v>
      </c>
      <c r="AJ6" s="42">
        <v>137.99197462410388</v>
      </c>
      <c r="AK6" s="43">
        <v>137.99197462410388</v>
      </c>
      <c r="AL6" s="44">
        <v>-72759.416794444318</v>
      </c>
      <c r="AM6" s="45">
        <v>-51517.002379206991</v>
      </c>
      <c r="AN6" s="78">
        <f>Powell!AL6</f>
        <v>-72831.29249345047</v>
      </c>
      <c r="AO6" s="77">
        <f>Powell!AM6</f>
        <v>-51610.889132064061</v>
      </c>
      <c r="AP6" s="44">
        <f>LBFGSB!AL6</f>
        <v>-72762.413769180013</v>
      </c>
      <c r="AQ6" s="45">
        <f>LBFGSB!AM6</f>
        <v>-51566.33108901696</v>
      </c>
      <c r="AR6" s="35" t="b">
        <f>AND(B6&gt;1.1*Bounds!$B$2,B6&lt;0.9*Bounds!$C$2)</f>
        <v>1</v>
      </c>
      <c r="AS6" s="36" t="b">
        <f>AND(C6&gt;1.1*Bounds!$B$3,C6&lt;0.9*Bounds!$C$3)</f>
        <v>1</v>
      </c>
      <c r="AT6" s="36" t="b">
        <f>AND(D6&gt;1.1*Bounds!$B$4,D6&lt;0.9*Bounds!$C$4)</f>
        <v>1</v>
      </c>
      <c r="AU6" s="37" t="b">
        <f>AND(E6&gt;1.1*Bounds!$B$5,E6&lt;0.9*Bounds!$C$5)</f>
        <v>1</v>
      </c>
      <c r="AV6" s="38" t="b">
        <f>AND(F6&gt;1.1*Bounds!$B$6,F6&lt;0.9*Bounds!$C$6)</f>
        <v>1</v>
      </c>
      <c r="AW6" s="39" t="b">
        <f>AND(G6&gt;1.1*Bounds!$B$7,G6&lt;0.9*Bounds!$C$7)</f>
        <v>1</v>
      </c>
      <c r="AX6" s="39" t="b">
        <f>AND(H6&gt;1.1*Bounds!$B$8,H6&lt;0.9*Bounds!$C$8)</f>
        <v>1</v>
      </c>
      <c r="AY6" s="40" t="b">
        <f>AND(I6&gt;1.1*Bounds!$B$9,I6&lt;0.9*Bounds!$C$9)</f>
        <v>1</v>
      </c>
      <c r="AZ6" s="38" t="b">
        <f>AND(N6&gt;1.1*Bounds!$B$10,N6&lt;0.9*Bounds!$C$10)</f>
        <v>1</v>
      </c>
      <c r="BA6" s="39" t="b">
        <f>AND(O6&gt;1.1*Bounds!$B$11,O6&lt;0.9*Bounds!$C$11)</f>
        <v>1</v>
      </c>
      <c r="BB6" s="39" t="b">
        <f>AND(P6&gt;1.1*Bounds!$B$12,P6&lt;0.9*Bounds!$C$12)</f>
        <v>1</v>
      </c>
      <c r="BC6" s="40" t="b">
        <f>AND(Q6&gt;1.1*Bounds!$B$13,Q6&lt;0.9*Bounds!$C$13)</f>
        <v>1</v>
      </c>
      <c r="BD6" s="38" t="b">
        <f>AND(V6&gt;1.1*Bounds!$B$14,V6&lt;0.9*Bounds!$C$14)</f>
        <v>1</v>
      </c>
      <c r="BE6" s="39" t="b">
        <f>AND(X6&gt;1.1*Bounds!$B$15,S6&lt;0.9*Bounds!$C$15)</f>
        <v>1</v>
      </c>
      <c r="BF6" s="39" t="b">
        <f>AND(AD6&gt;1.1*Bounds!$B$16,AD6&lt;0.9*Bounds!$C$16)</f>
        <v>1</v>
      </c>
      <c r="BG6" s="40" t="b">
        <f>AND(AF6&gt;1.1*Bounds!$B$17,AF6&lt;0.9*Bounds!$C$17)</f>
        <v>1</v>
      </c>
    </row>
    <row r="7" spans="1:59" x14ac:dyDescent="0.2">
      <c r="A7" s="34">
        <v>6</v>
      </c>
      <c r="B7" s="35">
        <v>3.6369479058567813E-2</v>
      </c>
      <c r="C7" s="36">
        <v>3.5435997801933655E-2</v>
      </c>
      <c r="D7" s="36">
        <v>0.10462658088008764</v>
      </c>
      <c r="E7" s="37">
        <v>0.13939523962115086</v>
      </c>
      <c r="F7" s="38">
        <v>728.9090708158302</v>
      </c>
      <c r="G7" s="39">
        <v>519.84009942658315</v>
      </c>
      <c r="H7" s="39">
        <v>392.9292992504686</v>
      </c>
      <c r="I7" s="39">
        <v>15.807066519764918</v>
      </c>
      <c r="J7" s="39">
        <v>519.84009942658315</v>
      </c>
      <c r="K7" s="39">
        <v>728.9090708158302</v>
      </c>
      <c r="L7" s="39">
        <v>15.807066519764918</v>
      </c>
      <c r="M7" s="39">
        <v>392.9292992504686</v>
      </c>
      <c r="N7" s="39">
        <v>41.77168717024761</v>
      </c>
      <c r="O7" s="39">
        <v>414.10902278534468</v>
      </c>
      <c r="P7" s="39">
        <v>3.0316798287765447</v>
      </c>
      <c r="Q7" s="39">
        <v>0.18263619761684111</v>
      </c>
      <c r="R7" s="39">
        <v>414.10902278534468</v>
      </c>
      <c r="S7" s="39">
        <v>41.77168717024761</v>
      </c>
      <c r="T7" s="39">
        <v>0.18263619761684111</v>
      </c>
      <c r="U7" s="40">
        <v>3.0316798287765447</v>
      </c>
      <c r="V7" s="41">
        <v>3027.4692621191775</v>
      </c>
      <c r="W7" s="42">
        <v>3027.4692621191775</v>
      </c>
      <c r="X7" s="42">
        <v>3431.4663406463333</v>
      </c>
      <c r="Y7" s="42">
        <v>3431.4663406463333</v>
      </c>
      <c r="Z7" s="42">
        <v>3027.4692621191775</v>
      </c>
      <c r="AA7" s="42">
        <v>3027.4692621191775</v>
      </c>
      <c r="AB7" s="42">
        <v>3431.4663406463333</v>
      </c>
      <c r="AC7" s="42">
        <v>3431.4663406463333</v>
      </c>
      <c r="AD7" s="71">
        <v>1941.7044107862309</v>
      </c>
      <c r="AE7" s="42">
        <v>1941.7044107862309</v>
      </c>
      <c r="AF7" s="42">
        <v>5.2612228091414082</v>
      </c>
      <c r="AG7" s="42">
        <v>5.2612228091414082</v>
      </c>
      <c r="AH7" s="42">
        <v>1941.7044107862309</v>
      </c>
      <c r="AI7" s="42">
        <v>1941.7044107862309</v>
      </c>
      <c r="AJ7" s="42">
        <v>5.2612228091414082</v>
      </c>
      <c r="AK7" s="43">
        <v>5.2612228091414082</v>
      </c>
      <c r="AL7" s="44">
        <v>-80264.692370083736</v>
      </c>
      <c r="AM7" s="45">
        <v>-50261.302642445109</v>
      </c>
      <c r="AN7" s="78">
        <f>Powell!AL7</f>
        <v>-80285.119728489473</v>
      </c>
      <c r="AO7" s="77">
        <f>Powell!AM7</f>
        <v>-50525.16599659354</v>
      </c>
      <c r="AP7" s="44">
        <f>LBFGSB!AL7</f>
        <v>-80066.654594210384</v>
      </c>
      <c r="AQ7" s="79">
        <f>LBFGSB!AM7</f>
        <v>-43883.305061277715</v>
      </c>
      <c r="AR7" s="35" t="b">
        <f>AND(B7&gt;1.1*Bounds!$B$2,B7&lt;0.9*Bounds!$C$2)</f>
        <v>1</v>
      </c>
      <c r="AS7" s="36" t="b">
        <f>AND(C7&gt;1.1*Bounds!$B$3,C7&lt;0.9*Bounds!$C$3)</f>
        <v>1</v>
      </c>
      <c r="AT7" s="36" t="b">
        <f>AND(D7&gt;1.1*Bounds!$B$4,D7&lt;0.9*Bounds!$C$4)</f>
        <v>1</v>
      </c>
      <c r="AU7" s="37" t="b">
        <f>AND(E7&gt;1.1*Bounds!$B$5,E7&lt;0.9*Bounds!$C$5)</f>
        <v>1</v>
      </c>
      <c r="AV7" s="38" t="b">
        <f>AND(F7&gt;1.1*Bounds!$B$6,F7&lt;0.9*Bounds!$C$6)</f>
        <v>1</v>
      </c>
      <c r="AW7" s="39" t="b">
        <f>AND(G7&gt;1.1*Bounds!$B$7,G7&lt;0.9*Bounds!$C$7)</f>
        <v>1</v>
      </c>
      <c r="AX7" s="39" t="b">
        <f>AND(H7&gt;1.1*Bounds!$B$8,H7&lt;0.9*Bounds!$C$8)</f>
        <v>1</v>
      </c>
      <c r="AY7" s="40" t="b">
        <f>AND(I7&gt;1.1*Bounds!$B$9,I7&lt;0.9*Bounds!$C$9)</f>
        <v>1</v>
      </c>
      <c r="AZ7" s="38" t="b">
        <f>AND(N7&gt;1.1*Bounds!$B$10,N7&lt;0.9*Bounds!$C$10)</f>
        <v>1</v>
      </c>
      <c r="BA7" s="39" t="b">
        <f>AND(O7&gt;1.1*Bounds!$B$11,O7&lt;0.9*Bounds!$C$11)</f>
        <v>1</v>
      </c>
      <c r="BB7" s="39" t="b">
        <f>AND(P7&gt;1.1*Bounds!$B$12,P7&lt;0.9*Bounds!$C$12)</f>
        <v>1</v>
      </c>
      <c r="BC7" s="40" t="b">
        <f>AND(Q7&gt;1.1*Bounds!$B$13,Q7&lt;0.9*Bounds!$C$13)</f>
        <v>1</v>
      </c>
      <c r="BD7" s="38" t="b">
        <f>AND(V7&gt;1.1*Bounds!$B$14,V7&lt;0.9*Bounds!$C$14)</f>
        <v>1</v>
      </c>
      <c r="BE7" s="39" t="b">
        <f>AND(X7&gt;1.1*Bounds!$B$15,S7&lt;0.9*Bounds!$C$15)</f>
        <v>1</v>
      </c>
      <c r="BF7" s="39" t="b">
        <f>AND(AD7&gt;1.1*Bounds!$B$16,AD7&lt;0.9*Bounds!$C$16)</f>
        <v>0</v>
      </c>
      <c r="BG7" s="40" t="b">
        <f>AND(AF7&gt;1.1*Bounds!$B$17,AF7&lt;0.9*Bounds!$C$17)</f>
        <v>1</v>
      </c>
    </row>
    <row r="8" spans="1:59" x14ac:dyDescent="0.2">
      <c r="A8" s="34">
        <v>7</v>
      </c>
      <c r="B8" s="35">
        <v>3.8376090344073563E-2</v>
      </c>
      <c r="C8" s="36">
        <v>4.2371753679312202E-2</v>
      </c>
      <c r="D8" s="36">
        <v>0.16480253026486724</v>
      </c>
      <c r="E8" s="37">
        <v>0.22294508873710372</v>
      </c>
      <c r="F8" s="38">
        <v>868.91007054462352</v>
      </c>
      <c r="G8" s="39">
        <v>656.43058430011399</v>
      </c>
      <c r="H8" s="39">
        <v>346.61030335575879</v>
      </c>
      <c r="I8" s="39">
        <v>13.565407055883483</v>
      </c>
      <c r="J8" s="39">
        <v>656.43058430011399</v>
      </c>
      <c r="K8" s="39">
        <v>868.91007054462352</v>
      </c>
      <c r="L8" s="39">
        <v>13.565407055883483</v>
      </c>
      <c r="M8" s="39">
        <v>346.61030335575879</v>
      </c>
      <c r="N8" s="39">
        <v>26.428218683809657</v>
      </c>
      <c r="O8" s="39">
        <v>392.3160079934151</v>
      </c>
      <c r="P8" s="39">
        <v>23.43683317139633</v>
      </c>
      <c r="Q8" s="39">
        <v>1.381350633308575</v>
      </c>
      <c r="R8" s="39">
        <v>392.3160079934151</v>
      </c>
      <c r="S8" s="39">
        <v>26.428218683809657</v>
      </c>
      <c r="T8" s="39">
        <v>1.381350633308575</v>
      </c>
      <c r="U8" s="40">
        <v>23.43683317139633</v>
      </c>
      <c r="V8" s="41">
        <v>3329.8863346270509</v>
      </c>
      <c r="W8" s="42">
        <v>3329.8863346270509</v>
      </c>
      <c r="X8" s="42">
        <v>2232.6332034261022</v>
      </c>
      <c r="Y8" s="42">
        <v>2232.6332034261022</v>
      </c>
      <c r="Z8" s="42">
        <v>3329.8863346270509</v>
      </c>
      <c r="AA8" s="42">
        <v>3329.8863346270509</v>
      </c>
      <c r="AB8" s="42">
        <v>2232.6332034261022</v>
      </c>
      <c r="AC8" s="42">
        <v>2232.6332034261022</v>
      </c>
      <c r="AD8" s="42">
        <v>1639.4741332169767</v>
      </c>
      <c r="AE8" s="42">
        <v>1639.4741332169767</v>
      </c>
      <c r="AF8" s="42">
        <v>78.458277637893516</v>
      </c>
      <c r="AG8" s="42">
        <v>78.458277637893516</v>
      </c>
      <c r="AH8" s="42">
        <v>1639.4741332169767</v>
      </c>
      <c r="AI8" s="42">
        <v>1639.4741332169767</v>
      </c>
      <c r="AJ8" s="42">
        <v>78.458277637893516</v>
      </c>
      <c r="AK8" s="43">
        <v>78.458277637893516</v>
      </c>
      <c r="AL8" s="44">
        <v>-82077.218210291481</v>
      </c>
      <c r="AM8" s="45">
        <v>-50203.348111342159</v>
      </c>
      <c r="AN8" s="78">
        <f>Powell!AL8</f>
        <v>-82181.539474607693</v>
      </c>
      <c r="AO8" s="77">
        <f>Powell!AM8</f>
        <v>-50633.670274662116</v>
      </c>
      <c r="AP8" s="44">
        <f>LBFGSB!AL8</f>
        <v>-82036.996268576841</v>
      </c>
      <c r="AQ8" s="45">
        <f>LBFGSB!AM8</f>
        <v>-50179.027778263502</v>
      </c>
      <c r="AR8" s="35" t="b">
        <f>AND(B8&gt;1.1*Bounds!$B$2,B8&lt;0.9*Bounds!$C$2)</f>
        <v>1</v>
      </c>
      <c r="AS8" s="36" t="b">
        <f>AND(C8&gt;1.1*Bounds!$B$3,C8&lt;0.9*Bounds!$C$3)</f>
        <v>1</v>
      </c>
      <c r="AT8" s="36" t="b">
        <f>AND(D8&gt;1.1*Bounds!$B$4,D8&lt;0.9*Bounds!$C$4)</f>
        <v>1</v>
      </c>
      <c r="AU8" s="37" t="b">
        <f>AND(E8&gt;1.1*Bounds!$B$5,E8&lt;0.9*Bounds!$C$5)</f>
        <v>1</v>
      </c>
      <c r="AV8" s="38" t="b">
        <f>AND(F8&gt;1.1*Bounds!$B$6,F8&lt;0.9*Bounds!$C$6)</f>
        <v>1</v>
      </c>
      <c r="AW8" s="39" t="b">
        <f>AND(G8&gt;1.1*Bounds!$B$7,G8&lt;0.9*Bounds!$C$7)</f>
        <v>1</v>
      </c>
      <c r="AX8" s="39" t="b">
        <f>AND(H8&gt;1.1*Bounds!$B$8,H8&lt;0.9*Bounds!$C$8)</f>
        <v>1</v>
      </c>
      <c r="AY8" s="40" t="b">
        <f>AND(I8&gt;1.1*Bounds!$B$9,I8&lt;0.9*Bounds!$C$9)</f>
        <v>1</v>
      </c>
      <c r="AZ8" s="38" t="b">
        <f>AND(N8&gt;1.1*Bounds!$B$10,N8&lt;0.9*Bounds!$C$10)</f>
        <v>1</v>
      </c>
      <c r="BA8" s="39" t="b">
        <f>AND(O8&gt;1.1*Bounds!$B$11,O8&lt;0.9*Bounds!$C$11)</f>
        <v>1</v>
      </c>
      <c r="BB8" s="39" t="b">
        <f>AND(P8&gt;1.1*Bounds!$B$12,P8&lt;0.9*Bounds!$C$12)</f>
        <v>1</v>
      </c>
      <c r="BC8" s="40" t="b">
        <f>AND(Q8&gt;1.1*Bounds!$B$13,Q8&lt;0.9*Bounds!$C$13)</f>
        <v>1</v>
      </c>
      <c r="BD8" s="38" t="b">
        <f>AND(V8&gt;1.1*Bounds!$B$14,V8&lt;0.9*Bounds!$C$14)</f>
        <v>1</v>
      </c>
      <c r="BE8" s="39" t="b">
        <f>AND(X8&gt;1.1*Bounds!$B$15,S8&lt;0.9*Bounds!$C$15)</f>
        <v>1</v>
      </c>
      <c r="BF8" s="39" t="b">
        <f>AND(AD8&gt;1.1*Bounds!$B$16,AD8&lt;0.9*Bounds!$C$16)</f>
        <v>1</v>
      </c>
      <c r="BG8" s="40" t="b">
        <f>AND(AF8&gt;1.1*Bounds!$B$17,AF8&lt;0.9*Bounds!$C$17)</f>
        <v>1</v>
      </c>
    </row>
    <row r="9" spans="1:59" x14ac:dyDescent="0.2">
      <c r="A9" s="34">
        <v>8</v>
      </c>
      <c r="B9" s="35">
        <v>2.7798023414422928E-2</v>
      </c>
      <c r="C9" s="46">
        <v>2.973903519590463E-2</v>
      </c>
      <c r="D9" s="46">
        <v>0.15378037018655721</v>
      </c>
      <c r="E9" s="37">
        <v>0.26704526853199778</v>
      </c>
      <c r="F9" s="72">
        <v>981.92345829081853</v>
      </c>
      <c r="G9" s="47">
        <v>481.99923417405216</v>
      </c>
      <c r="H9" s="47">
        <v>408.45630041548191</v>
      </c>
      <c r="I9" s="47">
        <v>14.086986086372452</v>
      </c>
      <c r="J9" s="47">
        <v>481.99923417405216</v>
      </c>
      <c r="K9" s="47">
        <v>981.92345829081853</v>
      </c>
      <c r="L9" s="47">
        <v>14.086986086372452</v>
      </c>
      <c r="M9" s="47">
        <v>408.45630041548191</v>
      </c>
      <c r="N9" s="47">
        <v>14.065161127634239</v>
      </c>
      <c r="O9" s="47">
        <v>321.15655339025432</v>
      </c>
      <c r="P9" s="47">
        <v>16.558241948977052</v>
      </c>
      <c r="Q9" s="47">
        <v>0.80511884931928679</v>
      </c>
      <c r="R9" s="47">
        <v>321.15655339025432</v>
      </c>
      <c r="S9" s="47">
        <v>14.065161127634239</v>
      </c>
      <c r="T9" s="47">
        <v>0.80511884931928679</v>
      </c>
      <c r="U9" s="40">
        <v>16.558241948977052</v>
      </c>
      <c r="V9" s="41">
        <v>3978.9641624882443</v>
      </c>
      <c r="W9" s="48">
        <v>3978.9641624882443</v>
      </c>
      <c r="X9" s="48">
        <v>3276.4947856930758</v>
      </c>
      <c r="Y9" s="48">
        <v>3276.4947856930758</v>
      </c>
      <c r="Z9" s="48">
        <v>3978.9641624882443</v>
      </c>
      <c r="AA9" s="48">
        <v>3978.9641624882443</v>
      </c>
      <c r="AB9" s="48">
        <v>3276.4947856930758</v>
      </c>
      <c r="AC9" s="48">
        <v>3276.4947856930758</v>
      </c>
      <c r="AD9" s="48">
        <v>1266.5732357605921</v>
      </c>
      <c r="AE9" s="48">
        <v>1266.5732357605921</v>
      </c>
      <c r="AF9" s="48">
        <v>47.446265978400127</v>
      </c>
      <c r="AG9" s="48">
        <v>47.446265978400127</v>
      </c>
      <c r="AH9" s="48">
        <v>1266.5732357605921</v>
      </c>
      <c r="AI9" s="48">
        <v>1266.5732357605921</v>
      </c>
      <c r="AJ9" s="48">
        <v>47.446265978400127</v>
      </c>
      <c r="AK9" s="43">
        <v>47.446265978400127</v>
      </c>
      <c r="AL9" s="44">
        <v>-76526.972825014236</v>
      </c>
      <c r="AM9" s="79">
        <v>-49384.16851237759</v>
      </c>
      <c r="AN9" s="78">
        <f>Powell!AL9</f>
        <v>-76579.85478256506</v>
      </c>
      <c r="AO9" s="77">
        <f>Powell!AM9</f>
        <v>-51756.822659703263</v>
      </c>
      <c r="AP9" s="44">
        <f>LBFGSB!AL9</f>
        <v>-76523.29463058227</v>
      </c>
      <c r="AQ9" s="79">
        <f>LBFGSB!AM9</f>
        <v>-48469.337066903616</v>
      </c>
      <c r="AR9" s="35" t="b">
        <f>AND(B9&gt;1.1*Bounds!$B$2,B9&lt;0.9*Bounds!$C$2)</f>
        <v>1</v>
      </c>
      <c r="AS9" s="46" t="b">
        <f>AND(C9&gt;1.1*Bounds!$B$3,C9&lt;0.9*Bounds!$C$3)</f>
        <v>1</v>
      </c>
      <c r="AT9" s="46" t="b">
        <f>AND(D9&gt;1.1*Bounds!$B$4,D9&lt;0.9*Bounds!$C$4)</f>
        <v>1</v>
      </c>
      <c r="AU9" s="37" t="b">
        <f>AND(E9&gt;1.1*Bounds!$B$5,E9&lt;0.9*Bounds!$C$5)</f>
        <v>1</v>
      </c>
      <c r="AV9" s="38" t="b">
        <f>AND(F9&gt;1.1*Bounds!$B$6,F9&lt;0.9*Bounds!$C$6)</f>
        <v>0</v>
      </c>
      <c r="AW9" s="39" t="b">
        <f>AND(G9&gt;1.1*Bounds!$B$7,G9&lt;0.9*Bounds!$C$7)</f>
        <v>1</v>
      </c>
      <c r="AX9" s="39" t="b">
        <f>AND(H9&gt;1.1*Bounds!$B$8,H9&lt;0.9*Bounds!$C$8)</f>
        <v>1</v>
      </c>
      <c r="AY9" s="40" t="b">
        <f>AND(I9&gt;1.1*Bounds!$B$9,I9&lt;0.9*Bounds!$C$9)</f>
        <v>1</v>
      </c>
      <c r="AZ9" s="38" t="b">
        <f>AND(N9&gt;1.1*Bounds!$B$10,N9&lt;0.9*Bounds!$C$10)</f>
        <v>1</v>
      </c>
      <c r="BA9" s="39" t="b">
        <f>AND(O9&gt;1.1*Bounds!$B$11,O9&lt;0.9*Bounds!$C$11)</f>
        <v>1</v>
      </c>
      <c r="BB9" s="39" t="b">
        <f>AND(P9&gt;1.1*Bounds!$B$12,P9&lt;0.9*Bounds!$C$12)</f>
        <v>1</v>
      </c>
      <c r="BC9" s="40" t="b">
        <f>AND(Q9&gt;1.1*Bounds!$B$13,Q9&lt;0.9*Bounds!$C$13)</f>
        <v>1</v>
      </c>
      <c r="BD9" s="38" t="b">
        <f>AND(V9&gt;1.1*Bounds!$B$14,V9&lt;0.9*Bounds!$C$14)</f>
        <v>1</v>
      </c>
      <c r="BE9" s="39" t="b">
        <f>AND(X9&gt;1.1*Bounds!$B$15,S9&lt;0.9*Bounds!$C$15)</f>
        <v>1</v>
      </c>
      <c r="BF9" s="39" t="b">
        <f>AND(AD9&gt;1.1*Bounds!$B$16,AD9&lt;0.9*Bounds!$C$16)</f>
        <v>1</v>
      </c>
      <c r="BG9" s="40" t="b">
        <f>AND(AF9&gt;1.1*Bounds!$B$17,AF9&lt;0.9*Bounds!$C$17)</f>
        <v>1</v>
      </c>
    </row>
    <row r="10" spans="1:59" x14ac:dyDescent="0.2">
      <c r="A10" s="34">
        <v>9</v>
      </c>
      <c r="B10" s="35">
        <v>4.6632630349539295E-2</v>
      </c>
      <c r="C10" s="46">
        <v>4.3366072030870881E-2</v>
      </c>
      <c r="D10" s="46">
        <v>0.17027580549698815</v>
      </c>
      <c r="E10" s="37">
        <v>0.19174186282005751</v>
      </c>
      <c r="F10" s="38">
        <v>624.05450035061097</v>
      </c>
      <c r="G10" s="47">
        <v>579.603777297698</v>
      </c>
      <c r="H10" s="47">
        <v>357.02183862398056</v>
      </c>
      <c r="I10" s="47">
        <v>11.92801648472684</v>
      </c>
      <c r="J10" s="47">
        <v>579.603777297698</v>
      </c>
      <c r="K10" s="47">
        <v>624.05450035061097</v>
      </c>
      <c r="L10" s="47">
        <v>11.92801648472684</v>
      </c>
      <c r="M10" s="47">
        <v>357.02183862398056</v>
      </c>
      <c r="N10" s="47">
        <v>10.735032867140649</v>
      </c>
      <c r="O10" s="47">
        <v>316.50295027277792</v>
      </c>
      <c r="P10" s="47">
        <v>7.9176469604602326</v>
      </c>
      <c r="Q10" s="47">
        <v>0.68915318384108137</v>
      </c>
      <c r="R10" s="47">
        <v>316.50295027277792</v>
      </c>
      <c r="S10" s="47">
        <v>10.735032867140649</v>
      </c>
      <c r="T10" s="47">
        <v>0.68915318384108137</v>
      </c>
      <c r="U10" s="40">
        <v>7.9176469604602326</v>
      </c>
      <c r="V10" s="41">
        <v>2897.9236691791143</v>
      </c>
      <c r="W10" s="48">
        <v>2897.9236691791143</v>
      </c>
      <c r="X10" s="48">
        <v>2526.4548102121021</v>
      </c>
      <c r="Y10" s="48">
        <v>2526.4548102121021</v>
      </c>
      <c r="Z10" s="48">
        <v>2897.9236691791143</v>
      </c>
      <c r="AA10" s="48">
        <v>2897.9236691791143</v>
      </c>
      <c r="AB10" s="48">
        <v>2526.4548102121021</v>
      </c>
      <c r="AC10" s="48">
        <v>2526.4548102121021</v>
      </c>
      <c r="AD10" s="48">
        <v>1292.8554005004751</v>
      </c>
      <c r="AE10" s="48">
        <v>1292.8554005004751</v>
      </c>
      <c r="AF10" s="48">
        <v>18.984744466682464</v>
      </c>
      <c r="AG10" s="48">
        <v>18.984744466682464</v>
      </c>
      <c r="AH10" s="48">
        <v>1292.8554005004751</v>
      </c>
      <c r="AI10" s="48">
        <v>1292.8554005004751</v>
      </c>
      <c r="AJ10" s="48">
        <v>18.984744466682464</v>
      </c>
      <c r="AK10" s="43">
        <v>18.984744466682464</v>
      </c>
      <c r="AL10" s="44">
        <v>-86731.558746688897</v>
      </c>
      <c r="AM10" s="45">
        <v>-51992.276138933579</v>
      </c>
      <c r="AN10" s="78">
        <f>Powell!AL10</f>
        <v>-86776.787098116998</v>
      </c>
      <c r="AO10" s="77">
        <f>Powell!AM10</f>
        <v>-52017.763265814501</v>
      </c>
      <c r="AP10" s="44">
        <f>LBFGSB!AL10</f>
        <v>-86764.443856158701</v>
      </c>
      <c r="AQ10" s="79">
        <f>LBFGSB!AM10</f>
        <v>-48022.763546066046</v>
      </c>
      <c r="AR10" s="35" t="b">
        <f>AND(B10&gt;1.1*Bounds!$B$2,B10&lt;0.9*Bounds!$C$2)</f>
        <v>1</v>
      </c>
      <c r="AS10" s="46" t="b">
        <f>AND(C10&gt;1.1*Bounds!$B$3,C10&lt;0.9*Bounds!$C$3)</f>
        <v>1</v>
      </c>
      <c r="AT10" s="46" t="b">
        <f>AND(D10&gt;1.1*Bounds!$B$4,D10&lt;0.9*Bounds!$C$4)</f>
        <v>1</v>
      </c>
      <c r="AU10" s="37" t="b">
        <f>AND(E10&gt;1.1*Bounds!$B$5,E10&lt;0.9*Bounds!$C$5)</f>
        <v>1</v>
      </c>
      <c r="AV10" s="38" t="b">
        <f>AND(F10&gt;1.1*Bounds!$B$6,F10&lt;0.9*Bounds!$C$6)</f>
        <v>1</v>
      </c>
      <c r="AW10" s="39" t="b">
        <f>AND(G10&gt;1.1*Bounds!$B$7,G10&lt;0.9*Bounds!$C$7)</f>
        <v>1</v>
      </c>
      <c r="AX10" s="39" t="b">
        <f>AND(H10&gt;1.1*Bounds!$B$8,H10&lt;0.9*Bounds!$C$8)</f>
        <v>1</v>
      </c>
      <c r="AY10" s="40" t="b">
        <f>AND(I10&gt;1.1*Bounds!$B$9,I10&lt;0.9*Bounds!$C$9)</f>
        <v>1</v>
      </c>
      <c r="AZ10" s="38" t="b">
        <f>AND(N10&gt;1.1*Bounds!$B$10,N10&lt;0.9*Bounds!$C$10)</f>
        <v>1</v>
      </c>
      <c r="BA10" s="39" t="b">
        <f>AND(O10&gt;1.1*Bounds!$B$11,O10&lt;0.9*Bounds!$C$11)</f>
        <v>1</v>
      </c>
      <c r="BB10" s="39" t="b">
        <f>AND(P10&gt;1.1*Bounds!$B$12,P10&lt;0.9*Bounds!$C$12)</f>
        <v>1</v>
      </c>
      <c r="BC10" s="40" t="b">
        <f>AND(Q10&gt;1.1*Bounds!$B$13,Q10&lt;0.9*Bounds!$C$13)</f>
        <v>1</v>
      </c>
      <c r="BD10" s="38" t="b">
        <f>AND(V10&gt;1.1*Bounds!$B$14,V10&lt;0.9*Bounds!$C$14)</f>
        <v>1</v>
      </c>
      <c r="BE10" s="39" t="b">
        <f>AND(X10&gt;1.1*Bounds!$B$15,S10&lt;0.9*Bounds!$C$15)</f>
        <v>1</v>
      </c>
      <c r="BF10" s="39" t="b">
        <f>AND(AD10&gt;1.1*Bounds!$B$16,AD10&lt;0.9*Bounds!$C$16)</f>
        <v>1</v>
      </c>
      <c r="BG10" s="40" t="b">
        <f>AND(AF10&gt;1.1*Bounds!$B$17,AF10&lt;0.9*Bounds!$C$17)</f>
        <v>1</v>
      </c>
    </row>
    <row r="11" spans="1:59" x14ac:dyDescent="0.2">
      <c r="A11" s="34">
        <v>10</v>
      </c>
      <c r="B11" s="35">
        <v>6.4133129008702938E-2</v>
      </c>
      <c r="C11" s="46">
        <v>6.2343208425259616E-2</v>
      </c>
      <c r="D11" s="46">
        <v>0.15238399760835572</v>
      </c>
      <c r="E11" s="37">
        <v>0.16481923608736077</v>
      </c>
      <c r="F11" s="38">
        <v>693.0202006586195</v>
      </c>
      <c r="G11" s="47">
        <v>351.94023810965291</v>
      </c>
      <c r="H11" s="47">
        <v>525.02197768048234</v>
      </c>
      <c r="I11" s="47">
        <v>11.247744306641797</v>
      </c>
      <c r="J11" s="47">
        <v>351.94023810965291</v>
      </c>
      <c r="K11" s="47">
        <v>693.0202006586195</v>
      </c>
      <c r="L11" s="47">
        <v>11.247744306641797</v>
      </c>
      <c r="M11" s="47">
        <v>525.02197768048234</v>
      </c>
      <c r="N11" s="47">
        <v>84.753360733011746</v>
      </c>
      <c r="O11" s="47">
        <v>347.16010760324673</v>
      </c>
      <c r="P11" s="47">
        <v>2.5777618618535008</v>
      </c>
      <c r="Q11" s="47">
        <v>0.29887205218917384</v>
      </c>
      <c r="R11" s="47">
        <v>347.16010760324673</v>
      </c>
      <c r="S11" s="47">
        <v>84.753360733011746</v>
      </c>
      <c r="T11" s="47">
        <v>0.29887205218917384</v>
      </c>
      <c r="U11" s="40">
        <v>2.5777618618535008</v>
      </c>
      <c r="V11" s="41">
        <v>2070.5231031559315</v>
      </c>
      <c r="W11" s="48">
        <v>2070.5231031559315</v>
      </c>
      <c r="X11" s="48">
        <v>3997.5527893576177</v>
      </c>
      <c r="Y11" s="48">
        <v>3997.5527893576177</v>
      </c>
      <c r="Z11" s="48">
        <v>2070.5231031559315</v>
      </c>
      <c r="AA11" s="48">
        <v>2070.5231031559315</v>
      </c>
      <c r="AB11" s="48">
        <v>3997.5527893576177</v>
      </c>
      <c r="AC11" s="48">
        <v>3997.5527893576177</v>
      </c>
      <c r="AD11" s="48">
        <v>1365.4260971908232</v>
      </c>
      <c r="AE11" s="48">
        <v>1365.4260971908232</v>
      </c>
      <c r="AF11" s="48">
        <v>4.7321724272310304</v>
      </c>
      <c r="AG11" s="48">
        <v>4.7321724272310304</v>
      </c>
      <c r="AH11" s="48">
        <v>1365.4260971908232</v>
      </c>
      <c r="AI11" s="48">
        <v>1365.4260971908232</v>
      </c>
      <c r="AJ11" s="48">
        <v>4.7321724272310304</v>
      </c>
      <c r="AK11" s="43">
        <v>4.7321724272310304</v>
      </c>
      <c r="AL11" s="44">
        <v>-87969.602754239211</v>
      </c>
      <c r="AM11" s="45">
        <v>-58347.675717406077</v>
      </c>
      <c r="AN11" s="78">
        <f>Powell!AL11</f>
        <v>-88179.021565090079</v>
      </c>
      <c r="AO11" s="77">
        <f>Powell!AM11</f>
        <v>-58546.217692709593</v>
      </c>
      <c r="AP11" s="44">
        <f>LBFGSB!AL11</f>
        <v>-87800.721293664101</v>
      </c>
      <c r="AQ11" s="79">
        <f>LBFGSB!AM11</f>
        <v>-51191.25872233366</v>
      </c>
      <c r="AR11" s="35" t="b">
        <f>AND(B11&gt;1.1*Bounds!$B$2,B11&lt;0.9*Bounds!$C$2)</f>
        <v>1</v>
      </c>
      <c r="AS11" s="46" t="b">
        <f>AND(C11&gt;1.1*Bounds!$B$3,C11&lt;0.9*Bounds!$C$3)</f>
        <v>1</v>
      </c>
      <c r="AT11" s="46" t="b">
        <f>AND(D11&gt;1.1*Bounds!$B$4,D11&lt;0.9*Bounds!$C$4)</f>
        <v>1</v>
      </c>
      <c r="AU11" s="37" t="b">
        <f>AND(E11&gt;1.1*Bounds!$B$5,E11&lt;0.9*Bounds!$C$5)</f>
        <v>1</v>
      </c>
      <c r="AV11" s="38" t="b">
        <f>AND(F11&gt;1.1*Bounds!$B$6,F11&lt;0.9*Bounds!$C$6)</f>
        <v>1</v>
      </c>
      <c r="AW11" s="39" t="b">
        <f>AND(G11&gt;1.1*Bounds!$B$7,G11&lt;0.9*Bounds!$C$7)</f>
        <v>1</v>
      </c>
      <c r="AX11" s="39" t="b">
        <f>AND(H11&gt;1.1*Bounds!$B$8,H11&lt;0.9*Bounds!$C$8)</f>
        <v>1</v>
      </c>
      <c r="AY11" s="40" t="b">
        <f>AND(I11&gt;1.1*Bounds!$B$9,I11&lt;0.9*Bounds!$C$9)</f>
        <v>1</v>
      </c>
      <c r="AZ11" s="38" t="b">
        <f>AND(N11&gt;1.1*Bounds!$B$10,N11&lt;0.9*Bounds!$C$10)</f>
        <v>1</v>
      </c>
      <c r="BA11" s="39" t="b">
        <f>AND(O11&gt;1.1*Bounds!$B$11,O11&lt;0.9*Bounds!$C$11)</f>
        <v>1</v>
      </c>
      <c r="BB11" s="39" t="b">
        <f>AND(P11&gt;1.1*Bounds!$B$12,P11&lt;0.9*Bounds!$C$12)</f>
        <v>1</v>
      </c>
      <c r="BC11" s="40" t="b">
        <f>AND(Q11&gt;1.1*Bounds!$B$13,Q11&lt;0.9*Bounds!$C$13)</f>
        <v>1</v>
      </c>
      <c r="BD11" s="38" t="b">
        <f>AND(V11&gt;1.1*Bounds!$B$14,V11&lt;0.9*Bounds!$C$14)</f>
        <v>1</v>
      </c>
      <c r="BE11" s="39" t="b">
        <f>AND(X11&gt;1.1*Bounds!$B$15,S11&lt;0.9*Bounds!$C$15)</f>
        <v>1</v>
      </c>
      <c r="BF11" s="39" t="b">
        <f>AND(AD11&gt;1.1*Bounds!$B$16,AD11&lt;0.9*Bounds!$C$16)</f>
        <v>1</v>
      </c>
      <c r="BG11" s="40" t="b">
        <f>AND(AF11&gt;1.1*Bounds!$B$17,AF11&lt;0.9*Bounds!$C$17)</f>
        <v>1</v>
      </c>
    </row>
    <row r="12" spans="1:59" x14ac:dyDescent="0.2">
      <c r="A12" s="34">
        <v>11</v>
      </c>
      <c r="B12" s="35">
        <v>2.7806006507761116E-2</v>
      </c>
      <c r="C12" s="46">
        <v>2.9710786842867185E-2</v>
      </c>
      <c r="D12" s="46">
        <v>0.17733757944582867</v>
      </c>
      <c r="E12" s="37">
        <v>0.18721474473089664</v>
      </c>
      <c r="F12" s="38">
        <v>826.61153406578478</v>
      </c>
      <c r="G12" s="47">
        <v>572.51087446138388</v>
      </c>
      <c r="H12" s="47">
        <v>339.27299524696406</v>
      </c>
      <c r="I12" s="47">
        <v>14.235845383245456</v>
      </c>
      <c r="J12" s="47">
        <v>572.51087446138388</v>
      </c>
      <c r="K12" s="47">
        <v>826.61153406578478</v>
      </c>
      <c r="L12" s="47">
        <v>14.235845383245456</v>
      </c>
      <c r="M12" s="47">
        <v>339.27299524696406</v>
      </c>
      <c r="N12" s="80">
        <v>95.380636267793079</v>
      </c>
      <c r="O12" s="47">
        <v>441.9203996824088</v>
      </c>
      <c r="P12" s="47">
        <v>33.449757061310635</v>
      </c>
      <c r="Q12" s="47">
        <v>1.653202000132415</v>
      </c>
      <c r="R12" s="47">
        <v>441.9203996824088</v>
      </c>
      <c r="S12" s="47">
        <v>95.380636267793079</v>
      </c>
      <c r="T12" s="47">
        <v>1.653202000132415</v>
      </c>
      <c r="U12" s="40">
        <v>33.449757061310635</v>
      </c>
      <c r="V12" s="41">
        <v>3937.7465994042341</v>
      </c>
      <c r="W12" s="48">
        <v>3937.7465994042341</v>
      </c>
      <c r="X12" s="48">
        <v>3308.5699601227047</v>
      </c>
      <c r="Y12" s="48">
        <v>3308.5699601227047</v>
      </c>
      <c r="Z12" s="48">
        <v>3937.7465994042341</v>
      </c>
      <c r="AA12" s="48">
        <v>3937.7465994042341</v>
      </c>
      <c r="AB12" s="48">
        <v>3308.5699601227047</v>
      </c>
      <c r="AC12" s="48">
        <v>3308.5699601227047</v>
      </c>
      <c r="AD12" s="81">
        <v>1823.6433526027508</v>
      </c>
      <c r="AE12" s="48">
        <v>1823.6433526027508</v>
      </c>
      <c r="AF12" s="48">
        <v>110.72228873760048</v>
      </c>
      <c r="AG12" s="48">
        <v>110.72228873760048</v>
      </c>
      <c r="AH12" s="48">
        <v>1823.6433526027508</v>
      </c>
      <c r="AI12" s="48">
        <v>1823.6433526027508</v>
      </c>
      <c r="AJ12" s="48">
        <v>110.72228873760048</v>
      </c>
      <c r="AK12" s="43">
        <v>110.72228873760048</v>
      </c>
      <c r="AL12" s="44">
        <v>-71689.648304597329</v>
      </c>
      <c r="AM12" s="45">
        <v>-49852.374646027187</v>
      </c>
      <c r="AN12" s="78">
        <f>Powell!AL12</f>
        <v>-71751.2003073456</v>
      </c>
      <c r="AO12" s="77">
        <f>Powell!AM12</f>
        <v>-50065.812746037176</v>
      </c>
      <c r="AP12" s="44">
        <f>LBFGSB!AL12</f>
        <v>-71615.765138424147</v>
      </c>
      <c r="AQ12" s="45">
        <f>LBFGSB!AM12</f>
        <v>-49608.154424877008</v>
      </c>
      <c r="AR12" s="35" t="b">
        <f>AND(B12&gt;1.1*Bounds!$B$2,B12&lt;0.9*Bounds!$C$2)</f>
        <v>1</v>
      </c>
      <c r="AS12" s="46" t="b">
        <f>AND(C12&gt;1.1*Bounds!$B$3,C12&lt;0.9*Bounds!$C$3)</f>
        <v>1</v>
      </c>
      <c r="AT12" s="46" t="b">
        <f>AND(D12&gt;1.1*Bounds!$B$4,D12&lt;0.9*Bounds!$C$4)</f>
        <v>1</v>
      </c>
      <c r="AU12" s="37" t="b">
        <f>AND(E12&gt;1.1*Bounds!$B$5,E12&lt;0.9*Bounds!$C$5)</f>
        <v>1</v>
      </c>
      <c r="AV12" s="38" t="b">
        <f>AND(F12&gt;1.1*Bounds!$B$6,F12&lt;0.9*Bounds!$C$6)</f>
        <v>1</v>
      </c>
      <c r="AW12" s="39" t="b">
        <f>AND(G12&gt;1.1*Bounds!$B$7,G12&lt;0.9*Bounds!$C$7)</f>
        <v>1</v>
      </c>
      <c r="AX12" s="39" t="b">
        <f>AND(H12&gt;1.1*Bounds!$B$8,H12&lt;0.9*Bounds!$C$8)</f>
        <v>1</v>
      </c>
      <c r="AY12" s="40" t="b">
        <f>AND(I12&gt;1.1*Bounds!$B$9,I12&lt;0.9*Bounds!$C$9)</f>
        <v>1</v>
      </c>
      <c r="AZ12" s="38" t="b">
        <f>AND(N12&gt;1.1*Bounds!$B$10,N12&lt;0.9*Bounds!$C$10)</f>
        <v>0</v>
      </c>
      <c r="BA12" s="39" t="b">
        <f>AND(O12&gt;1.1*Bounds!$B$11,O12&lt;0.9*Bounds!$C$11)</f>
        <v>1</v>
      </c>
      <c r="BB12" s="39" t="b">
        <f>AND(P12&gt;1.1*Bounds!$B$12,P12&lt;0.9*Bounds!$C$12)</f>
        <v>1</v>
      </c>
      <c r="BC12" s="40" t="b">
        <f>AND(Q12&gt;1.1*Bounds!$B$13,Q12&lt;0.9*Bounds!$C$13)</f>
        <v>1</v>
      </c>
      <c r="BD12" s="38" t="b">
        <f>AND(V12&gt;1.1*Bounds!$B$14,V12&lt;0.9*Bounds!$C$14)</f>
        <v>1</v>
      </c>
      <c r="BE12" s="39" t="b">
        <f>AND(X12&gt;1.1*Bounds!$B$15,S12&lt;0.9*Bounds!$C$15)</f>
        <v>1</v>
      </c>
      <c r="BF12" s="39" t="b">
        <f>AND(AD12&gt;1.1*Bounds!$B$16,AD12&lt;0.9*Bounds!$C$16)</f>
        <v>0</v>
      </c>
      <c r="BG12" s="40" t="b">
        <f>AND(AF12&gt;1.1*Bounds!$B$17,AF12&lt;0.9*Bounds!$C$17)</f>
        <v>1</v>
      </c>
    </row>
    <row r="13" spans="1:59" x14ac:dyDescent="0.2">
      <c r="A13" s="34">
        <v>12</v>
      </c>
      <c r="B13" s="35">
        <v>7.2780627538683626E-2</v>
      </c>
      <c r="C13" s="46">
        <v>6.7630805907996749E-2</v>
      </c>
      <c r="D13" s="46">
        <v>0.17730480657382316</v>
      </c>
      <c r="E13" s="37">
        <v>0.14148725412052221</v>
      </c>
      <c r="F13" s="38">
        <v>716.88543657808043</v>
      </c>
      <c r="G13" s="47">
        <v>425.23296710609407</v>
      </c>
      <c r="H13" s="47">
        <v>392.3262238704994</v>
      </c>
      <c r="I13" s="47">
        <v>12.302897267585637</v>
      </c>
      <c r="J13" s="47">
        <v>425.23296710609407</v>
      </c>
      <c r="K13" s="47">
        <v>716.88543657808043</v>
      </c>
      <c r="L13" s="47">
        <v>12.302897267585637</v>
      </c>
      <c r="M13" s="47">
        <v>392.3262238704994</v>
      </c>
      <c r="N13" s="47">
        <v>24.049593200141853</v>
      </c>
      <c r="O13" s="47">
        <v>579.3646092193618</v>
      </c>
      <c r="P13" s="47">
        <v>2.324632339295873</v>
      </c>
      <c r="Q13" s="47">
        <v>0.16318893286588756</v>
      </c>
      <c r="R13" s="47">
        <v>579.3646092193618</v>
      </c>
      <c r="S13" s="47">
        <v>24.049593200141853</v>
      </c>
      <c r="T13" s="47">
        <v>0.16318893286588756</v>
      </c>
      <c r="U13" s="40">
        <v>2.324632339295873</v>
      </c>
      <c r="V13" s="41">
        <v>2761.7699437213414</v>
      </c>
      <c r="W13" s="48">
        <v>2761.7699437213414</v>
      </c>
      <c r="X13" s="48">
        <v>3217.6879354450243</v>
      </c>
      <c r="Y13" s="48">
        <v>3217.6879354450243</v>
      </c>
      <c r="Z13" s="48">
        <v>2761.7699437213414</v>
      </c>
      <c r="AA13" s="48">
        <v>2761.7699437213414</v>
      </c>
      <c r="AB13" s="48">
        <v>3217.6879354450243</v>
      </c>
      <c r="AC13" s="48">
        <v>3217.6879354450243</v>
      </c>
      <c r="AD13" s="48">
        <v>1585.3872485150025</v>
      </c>
      <c r="AE13" s="48">
        <v>1585.3872485150025</v>
      </c>
      <c r="AF13" s="48">
        <v>4.2121780284461536</v>
      </c>
      <c r="AG13" s="48">
        <v>4.2121780284461536</v>
      </c>
      <c r="AH13" s="48">
        <v>1585.3872485150025</v>
      </c>
      <c r="AI13" s="48">
        <v>1585.3872485150025</v>
      </c>
      <c r="AJ13" s="48">
        <v>4.2121780284461536</v>
      </c>
      <c r="AK13" s="43">
        <v>4.2121780284461536</v>
      </c>
      <c r="AL13" s="44">
        <v>-90068.629407801709</v>
      </c>
      <c r="AM13" s="45">
        <v>-55020.427649209858</v>
      </c>
      <c r="AN13" s="78">
        <f>Powell!AL13</f>
        <v>-90096.736582157551</v>
      </c>
      <c r="AO13" s="77">
        <f>Powell!AM13</f>
        <v>-55532.096112302468</v>
      </c>
      <c r="AP13" s="44">
        <f>LBFGSB!AL13</f>
        <v>-89616.7701100509</v>
      </c>
      <c r="AQ13" s="79">
        <f>LBFGSB!AM13</f>
        <v>-45165.69454690034</v>
      </c>
      <c r="AR13" s="35" t="b">
        <f>AND(B13&gt;1.1*Bounds!$B$2,B13&lt;0.9*Bounds!$C$2)</f>
        <v>1</v>
      </c>
      <c r="AS13" s="46" t="b">
        <f>AND(C13&gt;1.1*Bounds!$B$3,C13&lt;0.9*Bounds!$C$3)</f>
        <v>1</v>
      </c>
      <c r="AT13" s="46" t="b">
        <f>AND(D13&gt;1.1*Bounds!$B$4,D13&lt;0.9*Bounds!$C$4)</f>
        <v>1</v>
      </c>
      <c r="AU13" s="37" t="b">
        <f>AND(E13&gt;1.1*Bounds!$B$5,E13&lt;0.9*Bounds!$C$5)</f>
        <v>1</v>
      </c>
      <c r="AV13" s="38" t="b">
        <f>AND(F13&gt;1.1*Bounds!$B$6,F13&lt;0.9*Bounds!$C$6)</f>
        <v>1</v>
      </c>
      <c r="AW13" s="39" t="b">
        <f>AND(G13&gt;1.1*Bounds!$B$7,G13&lt;0.9*Bounds!$C$7)</f>
        <v>1</v>
      </c>
      <c r="AX13" s="39" t="b">
        <f>AND(H13&gt;1.1*Bounds!$B$8,H13&lt;0.9*Bounds!$C$8)</f>
        <v>1</v>
      </c>
      <c r="AY13" s="40" t="b">
        <f>AND(I13&gt;1.1*Bounds!$B$9,I13&lt;0.9*Bounds!$C$9)</f>
        <v>1</v>
      </c>
      <c r="AZ13" s="38" t="b">
        <f>AND(N13&gt;1.1*Bounds!$B$10,N13&lt;0.9*Bounds!$C$10)</f>
        <v>1</v>
      </c>
      <c r="BA13" s="39" t="b">
        <f>AND(O13&gt;1.1*Bounds!$B$11,O13&lt;0.9*Bounds!$C$11)</f>
        <v>1</v>
      </c>
      <c r="BB13" s="39" t="b">
        <f>AND(P13&gt;1.1*Bounds!$B$12,P13&lt;0.9*Bounds!$C$12)</f>
        <v>1</v>
      </c>
      <c r="BC13" s="40" t="b">
        <f>AND(Q13&gt;1.1*Bounds!$B$13,Q13&lt;0.9*Bounds!$C$13)</f>
        <v>1</v>
      </c>
      <c r="BD13" s="38" t="b">
        <f>AND(V13&gt;1.1*Bounds!$B$14,V13&lt;0.9*Bounds!$C$14)</f>
        <v>1</v>
      </c>
      <c r="BE13" s="39" t="b">
        <f>AND(X13&gt;1.1*Bounds!$B$15,S13&lt;0.9*Bounds!$C$15)</f>
        <v>1</v>
      </c>
      <c r="BF13" s="39" t="b">
        <f>AND(AD13&gt;1.1*Bounds!$B$16,AD13&lt;0.9*Bounds!$C$16)</f>
        <v>1</v>
      </c>
      <c r="BG13" s="40" t="b">
        <f>AND(AF13&gt;1.1*Bounds!$B$17,AF13&lt;0.9*Bounds!$C$17)</f>
        <v>1</v>
      </c>
    </row>
    <row r="14" spans="1:59" x14ac:dyDescent="0.2">
      <c r="A14" s="34">
        <v>13</v>
      </c>
      <c r="B14" s="35">
        <v>5.4203281289078628E-2</v>
      </c>
      <c r="C14" s="46">
        <v>5.3661391474352817E-2</v>
      </c>
      <c r="D14" s="46">
        <v>0.16070390490955896</v>
      </c>
      <c r="E14" s="37">
        <v>0.18143180798055758</v>
      </c>
      <c r="F14" s="38">
        <v>694.39748848947374</v>
      </c>
      <c r="G14" s="47">
        <v>596.01403763622454</v>
      </c>
      <c r="H14" s="47">
        <v>341.00939012783175</v>
      </c>
      <c r="I14" s="47">
        <v>11.833585589489404</v>
      </c>
      <c r="J14" s="47">
        <v>596.01403763622454</v>
      </c>
      <c r="K14" s="47">
        <v>694.39748848947374</v>
      </c>
      <c r="L14" s="47">
        <v>11.833585589489404</v>
      </c>
      <c r="M14" s="47">
        <v>341.00939012783175</v>
      </c>
      <c r="N14" s="47">
        <v>48.068159790129762</v>
      </c>
      <c r="O14" s="47">
        <v>575.77713776472638</v>
      </c>
      <c r="P14" s="47">
        <v>3.4318171923847447</v>
      </c>
      <c r="Q14" s="47">
        <v>0.26234013057633487</v>
      </c>
      <c r="R14" s="47">
        <v>575.77713776472638</v>
      </c>
      <c r="S14" s="47">
        <v>48.068159790129762</v>
      </c>
      <c r="T14" s="47">
        <v>0.26234013057633487</v>
      </c>
      <c r="U14" s="40">
        <v>3.4318171923847447</v>
      </c>
      <c r="V14" s="41">
        <v>2534.37396237757</v>
      </c>
      <c r="W14" s="48">
        <v>2534.37396237757</v>
      </c>
      <c r="X14" s="48">
        <v>3282.2918635049318</v>
      </c>
      <c r="Y14" s="48">
        <v>3282.2918635049318</v>
      </c>
      <c r="Z14" s="48">
        <v>2534.37396237757</v>
      </c>
      <c r="AA14" s="48">
        <v>2534.37396237757</v>
      </c>
      <c r="AB14" s="48">
        <v>3282.2918635049318</v>
      </c>
      <c r="AC14" s="48">
        <v>3282.2918635049318</v>
      </c>
      <c r="AD14" s="81">
        <v>1958.0775083269521</v>
      </c>
      <c r="AE14" s="48">
        <v>1958.0775083269521</v>
      </c>
      <c r="AF14" s="48">
        <v>6.3171120486843577</v>
      </c>
      <c r="AG14" s="48">
        <v>6.3171120486843577</v>
      </c>
      <c r="AH14" s="48">
        <v>1958.0775083269521</v>
      </c>
      <c r="AI14" s="48">
        <v>1958.0775083269521</v>
      </c>
      <c r="AJ14" s="48">
        <v>6.3171120486843577</v>
      </c>
      <c r="AK14" s="43">
        <v>6.3171120486843577</v>
      </c>
      <c r="AL14" s="44">
        <v>-90282.658974571197</v>
      </c>
      <c r="AM14" s="45">
        <v>-56527.710415360758</v>
      </c>
      <c r="AN14" s="78">
        <f>Powell!AL14</f>
        <v>-90430.881461222161</v>
      </c>
      <c r="AO14" s="77">
        <f>Powell!AM14</f>
        <v>-57083.444698758613</v>
      </c>
      <c r="AP14" s="44">
        <f>LBFGSB!AL14</f>
        <v>-90163.366859411573</v>
      </c>
      <c r="AQ14" s="79">
        <f>LBFGSB!AM14</f>
        <v>-50321.579366601552</v>
      </c>
      <c r="AR14" s="35" t="b">
        <f>AND(B14&gt;1.1*Bounds!$B$2,B14&lt;0.9*Bounds!$C$2)</f>
        <v>1</v>
      </c>
      <c r="AS14" s="46" t="b">
        <f>AND(C14&gt;1.1*Bounds!$B$3,C14&lt;0.9*Bounds!$C$3)</f>
        <v>1</v>
      </c>
      <c r="AT14" s="46" t="b">
        <f>AND(D14&gt;1.1*Bounds!$B$4,D14&lt;0.9*Bounds!$C$4)</f>
        <v>1</v>
      </c>
      <c r="AU14" s="37" t="b">
        <f>AND(E14&gt;1.1*Bounds!$B$5,E14&lt;0.9*Bounds!$C$5)</f>
        <v>1</v>
      </c>
      <c r="AV14" s="38" t="b">
        <f>AND(F14&gt;1.1*Bounds!$B$6,F14&lt;0.9*Bounds!$C$6)</f>
        <v>1</v>
      </c>
      <c r="AW14" s="39" t="b">
        <f>AND(G14&gt;1.1*Bounds!$B$7,G14&lt;0.9*Bounds!$C$7)</f>
        <v>1</v>
      </c>
      <c r="AX14" s="39" t="b">
        <f>AND(H14&gt;1.1*Bounds!$B$8,H14&lt;0.9*Bounds!$C$8)</f>
        <v>1</v>
      </c>
      <c r="AY14" s="40" t="b">
        <f>AND(I14&gt;1.1*Bounds!$B$9,I14&lt;0.9*Bounds!$C$9)</f>
        <v>1</v>
      </c>
      <c r="AZ14" s="38" t="b">
        <f>AND(N14&gt;1.1*Bounds!$B$10,N14&lt;0.9*Bounds!$C$10)</f>
        <v>1</v>
      </c>
      <c r="BA14" s="39" t="b">
        <f>AND(O14&gt;1.1*Bounds!$B$11,O14&lt;0.9*Bounds!$C$11)</f>
        <v>1</v>
      </c>
      <c r="BB14" s="39" t="b">
        <f>AND(P14&gt;1.1*Bounds!$B$12,P14&lt;0.9*Bounds!$C$12)</f>
        <v>1</v>
      </c>
      <c r="BC14" s="40" t="b">
        <f>AND(Q14&gt;1.1*Bounds!$B$13,Q14&lt;0.9*Bounds!$C$13)</f>
        <v>1</v>
      </c>
      <c r="BD14" s="38" t="b">
        <f>AND(V14&gt;1.1*Bounds!$B$14,V14&lt;0.9*Bounds!$C$14)</f>
        <v>1</v>
      </c>
      <c r="BE14" s="39" t="b">
        <f>AND(X14&gt;1.1*Bounds!$B$15,S14&lt;0.9*Bounds!$C$15)</f>
        <v>1</v>
      </c>
      <c r="BF14" s="39" t="b">
        <f>AND(AD14&gt;1.1*Bounds!$B$16,AD14&lt;0.9*Bounds!$C$16)</f>
        <v>0</v>
      </c>
      <c r="BG14" s="40" t="b">
        <f>AND(AF14&gt;1.1*Bounds!$B$17,AF14&lt;0.9*Bounds!$C$17)</f>
        <v>1</v>
      </c>
    </row>
    <row r="15" spans="1:59" x14ac:dyDescent="0.2">
      <c r="A15" s="34">
        <v>14</v>
      </c>
      <c r="B15" s="35">
        <v>4.0059161472919345E-2</v>
      </c>
      <c r="C15" s="46">
        <v>3.90221507970143E-2</v>
      </c>
      <c r="D15" s="46">
        <v>0.11917583613800685</v>
      </c>
      <c r="E15" s="37">
        <v>0.1561740309647103</v>
      </c>
      <c r="F15" s="38">
        <v>727.13150162767681</v>
      </c>
      <c r="G15" s="47">
        <v>441.65877903259798</v>
      </c>
      <c r="H15" s="47">
        <v>336.92982370448937</v>
      </c>
      <c r="I15" s="47">
        <v>15.183430849900704</v>
      </c>
      <c r="J15" s="47">
        <v>441.65877903259798</v>
      </c>
      <c r="K15" s="47">
        <v>727.13150162767681</v>
      </c>
      <c r="L15" s="47">
        <v>15.183430849900704</v>
      </c>
      <c r="M15" s="47">
        <v>336.92982370448937</v>
      </c>
      <c r="N15" s="47">
        <v>18.041137949399118</v>
      </c>
      <c r="O15" s="47">
        <v>340.44619715650333</v>
      </c>
      <c r="P15" s="47">
        <v>3.9075459778865835</v>
      </c>
      <c r="Q15" s="47">
        <v>0.26570253972429209</v>
      </c>
      <c r="R15" s="47">
        <v>340.44619715650333</v>
      </c>
      <c r="S15" s="47">
        <v>18.041137949399118</v>
      </c>
      <c r="T15" s="47">
        <v>0.26570253972429209</v>
      </c>
      <c r="U15" s="40">
        <v>3.9075459778865835</v>
      </c>
      <c r="V15" s="41">
        <v>3630.2620759646193</v>
      </c>
      <c r="W15" s="48">
        <v>3630.2620759646193</v>
      </c>
      <c r="X15" s="48">
        <v>2638.7095880779534</v>
      </c>
      <c r="Y15" s="48">
        <v>2638.7095880779534</v>
      </c>
      <c r="Z15" s="48">
        <v>3630.2620759646193</v>
      </c>
      <c r="AA15" s="48">
        <v>3630.2620759646193</v>
      </c>
      <c r="AB15" s="48">
        <v>2638.7095880779534</v>
      </c>
      <c r="AC15" s="48">
        <v>2638.7095880779534</v>
      </c>
      <c r="AD15" s="48">
        <v>1157.2732888474884</v>
      </c>
      <c r="AE15" s="48">
        <v>1157.2732888474884</v>
      </c>
      <c r="AF15" s="48">
        <v>8.1443184669216375</v>
      </c>
      <c r="AG15" s="48">
        <v>8.1443184669216375</v>
      </c>
      <c r="AH15" s="48">
        <v>1157.2732888474884</v>
      </c>
      <c r="AI15" s="48">
        <v>1157.2732888474884</v>
      </c>
      <c r="AJ15" s="48">
        <v>8.1443184669216375</v>
      </c>
      <c r="AK15" s="43">
        <v>8.1443184669216375</v>
      </c>
      <c r="AL15" s="44">
        <v>-78018.997088805481</v>
      </c>
      <c r="AM15" s="77">
        <v>-52605.25503528105</v>
      </c>
      <c r="AN15" s="78">
        <f>Powell!AL15</f>
        <v>-78069.013874868804</v>
      </c>
      <c r="AO15" s="77">
        <f>Powell!AM15</f>
        <v>-52604.3965041232</v>
      </c>
      <c r="AP15" s="44">
        <f>LBFGSB!AL15</f>
        <v>-77913.601410774529</v>
      </c>
      <c r="AQ15" s="45">
        <f>LBFGSB!AM15</f>
        <v>-52590.519950244154</v>
      </c>
      <c r="AR15" s="35" t="b">
        <f>AND(B15&gt;1.1*Bounds!$B$2,B15&lt;0.9*Bounds!$C$2)</f>
        <v>1</v>
      </c>
      <c r="AS15" s="46" t="b">
        <f>AND(C15&gt;1.1*Bounds!$B$3,C15&lt;0.9*Bounds!$C$3)</f>
        <v>1</v>
      </c>
      <c r="AT15" s="46" t="b">
        <f>AND(D15&gt;1.1*Bounds!$B$4,D15&lt;0.9*Bounds!$C$4)</f>
        <v>1</v>
      </c>
      <c r="AU15" s="37" t="b">
        <f>AND(E15&gt;1.1*Bounds!$B$5,E15&lt;0.9*Bounds!$C$5)</f>
        <v>1</v>
      </c>
      <c r="AV15" s="38" t="b">
        <f>AND(F15&gt;1.1*Bounds!$B$6,F15&lt;0.9*Bounds!$C$6)</f>
        <v>1</v>
      </c>
      <c r="AW15" s="39" t="b">
        <f>AND(G15&gt;1.1*Bounds!$B$7,G15&lt;0.9*Bounds!$C$7)</f>
        <v>1</v>
      </c>
      <c r="AX15" s="39" t="b">
        <f>AND(H15&gt;1.1*Bounds!$B$8,H15&lt;0.9*Bounds!$C$8)</f>
        <v>1</v>
      </c>
      <c r="AY15" s="40" t="b">
        <f>AND(I15&gt;1.1*Bounds!$B$9,I15&lt;0.9*Bounds!$C$9)</f>
        <v>1</v>
      </c>
      <c r="AZ15" s="38" t="b">
        <f>AND(N15&gt;1.1*Bounds!$B$10,N15&lt;0.9*Bounds!$C$10)</f>
        <v>1</v>
      </c>
      <c r="BA15" s="39" t="b">
        <f>AND(O15&gt;1.1*Bounds!$B$11,O15&lt;0.9*Bounds!$C$11)</f>
        <v>1</v>
      </c>
      <c r="BB15" s="39" t="b">
        <f>AND(P15&gt;1.1*Bounds!$B$12,P15&lt;0.9*Bounds!$C$12)</f>
        <v>1</v>
      </c>
      <c r="BC15" s="40" t="b">
        <f>AND(Q15&gt;1.1*Bounds!$B$13,Q15&lt;0.9*Bounds!$C$13)</f>
        <v>1</v>
      </c>
      <c r="BD15" s="38" t="b">
        <f>AND(V15&gt;1.1*Bounds!$B$14,V15&lt;0.9*Bounds!$C$14)</f>
        <v>1</v>
      </c>
      <c r="BE15" s="39" t="b">
        <f>AND(X15&gt;1.1*Bounds!$B$15,S15&lt;0.9*Bounds!$C$15)</f>
        <v>1</v>
      </c>
      <c r="BF15" s="39" t="b">
        <f>AND(AD15&gt;1.1*Bounds!$B$16,AD15&lt;0.9*Bounds!$C$16)</f>
        <v>1</v>
      </c>
      <c r="BG15" s="40" t="b">
        <f>AND(AF15&gt;1.1*Bounds!$B$17,AF15&lt;0.9*Bounds!$C$17)</f>
        <v>1</v>
      </c>
    </row>
    <row r="16" spans="1:59" x14ac:dyDescent="0.2">
      <c r="A16" s="34">
        <v>15</v>
      </c>
      <c r="B16" s="35">
        <v>5.4814848460474699E-2</v>
      </c>
      <c r="C16" s="46">
        <v>5.359081538187551E-2</v>
      </c>
      <c r="D16" s="46">
        <v>0.27558258332617858</v>
      </c>
      <c r="E16" s="37">
        <v>0.38970041421305562</v>
      </c>
      <c r="F16" s="72">
        <v>920.16963393518722</v>
      </c>
      <c r="G16" s="47">
        <v>811.54807567509943</v>
      </c>
      <c r="H16" s="47">
        <v>549.01330932133317</v>
      </c>
      <c r="I16" s="47">
        <v>23.22261933111557</v>
      </c>
      <c r="J16" s="47">
        <v>811.54807567509943</v>
      </c>
      <c r="K16" s="47">
        <v>920.16963393518722</v>
      </c>
      <c r="L16" s="47">
        <v>23.22261933111557</v>
      </c>
      <c r="M16" s="47">
        <v>549.01330932133317</v>
      </c>
      <c r="N16" s="47">
        <v>17.136767921095537</v>
      </c>
      <c r="O16" s="47">
        <v>334.21704708969429</v>
      </c>
      <c r="P16" s="47">
        <v>106.21534016821225</v>
      </c>
      <c r="Q16" s="47">
        <v>3.6483960283876211</v>
      </c>
      <c r="R16" s="47">
        <v>334.21704708969429</v>
      </c>
      <c r="S16" s="47">
        <v>17.136767921095537</v>
      </c>
      <c r="T16" s="47">
        <v>3.6483960283876211</v>
      </c>
      <c r="U16" s="40">
        <v>106.21534016821225</v>
      </c>
      <c r="V16" s="41">
        <v>4014.1867023035547</v>
      </c>
      <c r="W16" s="48">
        <v>4014.1867023035547</v>
      </c>
      <c r="X16" s="48">
        <v>3184.764657088811</v>
      </c>
      <c r="Y16" s="48">
        <v>3184.764657088811</v>
      </c>
      <c r="Z16" s="48">
        <v>4014.1867023035547</v>
      </c>
      <c r="AA16" s="48">
        <v>4014.1867023035547</v>
      </c>
      <c r="AB16" s="48">
        <v>3184.764657088811</v>
      </c>
      <c r="AC16" s="48">
        <v>3184.764657088811</v>
      </c>
      <c r="AD16" s="48">
        <v>1686.6009072449808</v>
      </c>
      <c r="AE16" s="48">
        <v>1686.6009072449808</v>
      </c>
      <c r="AF16" s="48">
        <v>431.86472624814002</v>
      </c>
      <c r="AG16" s="48">
        <v>431.86472624814002</v>
      </c>
      <c r="AH16" s="48">
        <v>1686.6009072449808</v>
      </c>
      <c r="AI16" s="48">
        <v>1686.6009072449808</v>
      </c>
      <c r="AJ16" s="48">
        <v>431.86472624814002</v>
      </c>
      <c r="AK16" s="43">
        <v>431.86472624814002</v>
      </c>
      <c r="AL16" s="44">
        <v>-90363.602251134318</v>
      </c>
      <c r="AM16" s="45">
        <v>-53666.171602853341</v>
      </c>
      <c r="AN16" s="78">
        <f>Powell!AL16</f>
        <v>-90546.507109868195</v>
      </c>
      <c r="AO16" s="77">
        <f>Powell!AM16</f>
        <v>-54124.051099445496</v>
      </c>
      <c r="AP16" s="44">
        <f>LBFGSB!AL16</f>
        <v>-90371.891581268719</v>
      </c>
      <c r="AQ16" s="45">
        <f>LBFGSB!AM16</f>
        <v>-53654.70080572123</v>
      </c>
      <c r="AR16" s="35" t="b">
        <f>AND(B16&gt;1.1*Bounds!$B$2,B16&lt;0.9*Bounds!$C$2)</f>
        <v>1</v>
      </c>
      <c r="AS16" s="46" t="b">
        <f>AND(C16&gt;1.1*Bounds!$B$3,C16&lt;0.9*Bounds!$C$3)</f>
        <v>1</v>
      </c>
      <c r="AT16" s="46" t="b">
        <f>AND(D16&gt;1.1*Bounds!$B$4,D16&lt;0.9*Bounds!$C$4)</f>
        <v>1</v>
      </c>
      <c r="AU16" s="37" t="b">
        <f>AND(E16&gt;1.1*Bounds!$B$5,E16&lt;0.9*Bounds!$C$5)</f>
        <v>1</v>
      </c>
      <c r="AV16" s="38" t="b">
        <f>AND(F16&gt;1.1*Bounds!$B$6,F16&lt;0.9*Bounds!$C$6)</f>
        <v>0</v>
      </c>
      <c r="AW16" s="39" t="b">
        <f>AND(G16&gt;1.1*Bounds!$B$7,G16&lt;0.9*Bounds!$C$7)</f>
        <v>1</v>
      </c>
      <c r="AX16" s="39" t="b">
        <f>AND(H16&gt;1.1*Bounds!$B$8,H16&lt;0.9*Bounds!$C$8)</f>
        <v>1</v>
      </c>
      <c r="AY16" s="40" t="b">
        <f>AND(I16&gt;1.1*Bounds!$B$9,I16&lt;0.9*Bounds!$C$9)</f>
        <v>1</v>
      </c>
      <c r="AZ16" s="38" t="b">
        <f>AND(N16&gt;1.1*Bounds!$B$10,N16&lt;0.9*Bounds!$C$10)</f>
        <v>1</v>
      </c>
      <c r="BA16" s="39" t="b">
        <f>AND(O16&gt;1.1*Bounds!$B$11,O16&lt;0.9*Bounds!$C$11)</f>
        <v>1</v>
      </c>
      <c r="BB16" s="39" t="b">
        <f>AND(P16&gt;1.1*Bounds!$B$12,P16&lt;0.9*Bounds!$C$12)</f>
        <v>1</v>
      </c>
      <c r="BC16" s="40" t="b">
        <f>AND(Q16&gt;1.1*Bounds!$B$13,Q16&lt;0.9*Bounds!$C$13)</f>
        <v>1</v>
      </c>
      <c r="BD16" s="38" t="b">
        <f>AND(V16&gt;1.1*Bounds!$B$14,V16&lt;0.9*Bounds!$C$14)</f>
        <v>1</v>
      </c>
      <c r="BE16" s="39" t="b">
        <f>AND(X16&gt;1.1*Bounds!$B$15,S16&lt;0.9*Bounds!$C$15)</f>
        <v>1</v>
      </c>
      <c r="BF16" s="39" t="b">
        <f>AND(AD16&gt;1.1*Bounds!$B$16,AD16&lt;0.9*Bounds!$C$16)</f>
        <v>1</v>
      </c>
      <c r="BG16" s="40" t="b">
        <f>AND(AF16&gt;1.1*Bounds!$B$17,AF16&lt;0.9*Bounds!$C$17)</f>
        <v>1</v>
      </c>
    </row>
    <row r="17" spans="1:59" x14ac:dyDescent="0.2">
      <c r="A17" s="34">
        <v>16</v>
      </c>
      <c r="B17" s="35">
        <v>4.1556160665438116E-2</v>
      </c>
      <c r="C17" s="46">
        <v>4.0640825095689025E-2</v>
      </c>
      <c r="D17" s="46">
        <v>0.24456714277449992</v>
      </c>
      <c r="E17" s="37">
        <v>0.26298839222866105</v>
      </c>
      <c r="F17" s="38">
        <v>507.78074147772617</v>
      </c>
      <c r="G17" s="47">
        <v>373.77009757960411</v>
      </c>
      <c r="H17" s="47">
        <v>548.66831904742651</v>
      </c>
      <c r="I17" s="47">
        <v>14.149402625431275</v>
      </c>
      <c r="J17" s="47">
        <v>373.77009757960411</v>
      </c>
      <c r="K17" s="47">
        <v>507.78074147772617</v>
      </c>
      <c r="L17" s="47">
        <v>14.149402625431275</v>
      </c>
      <c r="M17" s="47">
        <v>548.66831904742651</v>
      </c>
      <c r="N17" s="47">
        <v>16.836325789324285</v>
      </c>
      <c r="O17" s="47">
        <v>317.23556332982918</v>
      </c>
      <c r="P17" s="47">
        <v>121.41803979620654</v>
      </c>
      <c r="Q17" s="47">
        <v>2.6003065663802043</v>
      </c>
      <c r="R17" s="47">
        <v>317.23556332982918</v>
      </c>
      <c r="S17" s="47">
        <v>16.836325789324285</v>
      </c>
      <c r="T17" s="47">
        <v>2.6003065663802043</v>
      </c>
      <c r="U17" s="40">
        <v>121.41803979620654</v>
      </c>
      <c r="V17" s="41">
        <v>2410.5985553152036</v>
      </c>
      <c r="W17" s="48">
        <v>2410.5985553152036</v>
      </c>
      <c r="X17" s="48">
        <v>2930.2404758720741</v>
      </c>
      <c r="Y17" s="48">
        <v>2930.2404758720741</v>
      </c>
      <c r="Z17" s="48">
        <v>2410.5985553152036</v>
      </c>
      <c r="AA17" s="48">
        <v>2410.5985553152036</v>
      </c>
      <c r="AB17" s="48">
        <v>2930.2404758720741</v>
      </c>
      <c r="AC17" s="48">
        <v>2930.2404758720741</v>
      </c>
      <c r="AD17" s="48">
        <v>1291.9637355246141</v>
      </c>
      <c r="AE17" s="48">
        <v>1291.9637355246141</v>
      </c>
      <c r="AF17" s="81">
        <v>475.98127087084129</v>
      </c>
      <c r="AG17" s="48">
        <v>475.98127087084129</v>
      </c>
      <c r="AH17" s="48">
        <v>1291.9637355246141</v>
      </c>
      <c r="AI17" s="48">
        <v>1291.9637355246141</v>
      </c>
      <c r="AJ17" s="48">
        <v>475.98127087084129</v>
      </c>
      <c r="AK17" s="43">
        <v>475.98127087084129</v>
      </c>
      <c r="AL17" s="44">
        <v>-81394.426743461474</v>
      </c>
      <c r="AM17" s="45">
        <v>-54899.871793753235</v>
      </c>
      <c r="AN17" s="78">
        <f>Powell!AL17</f>
        <v>-81486.474716454424</v>
      </c>
      <c r="AO17" s="77">
        <f>Powell!AM17</f>
        <v>-54930.395696141612</v>
      </c>
      <c r="AP17" s="44">
        <f>LBFGSB!AL17</f>
        <v>-81396.081978744696</v>
      </c>
      <c r="AQ17" s="45">
        <f>LBFGSB!AM17</f>
        <v>-54787.009508842595</v>
      </c>
      <c r="AR17" s="35" t="b">
        <f>AND(B17&gt;1.1*Bounds!$B$2,B17&lt;0.9*Bounds!$C$2)</f>
        <v>1</v>
      </c>
      <c r="AS17" s="46" t="b">
        <f>AND(C17&gt;1.1*Bounds!$B$3,C17&lt;0.9*Bounds!$C$3)</f>
        <v>1</v>
      </c>
      <c r="AT17" s="46" t="b">
        <f>AND(D17&gt;1.1*Bounds!$B$4,D17&lt;0.9*Bounds!$C$4)</f>
        <v>1</v>
      </c>
      <c r="AU17" s="37" t="b">
        <f>AND(E17&gt;1.1*Bounds!$B$5,E17&lt;0.9*Bounds!$C$5)</f>
        <v>1</v>
      </c>
      <c r="AV17" s="38" t="b">
        <f>AND(F17&gt;1.1*Bounds!$B$6,F17&lt;0.9*Bounds!$C$6)</f>
        <v>1</v>
      </c>
      <c r="AW17" s="39" t="b">
        <f>AND(G17&gt;1.1*Bounds!$B$7,G17&lt;0.9*Bounds!$C$7)</f>
        <v>1</v>
      </c>
      <c r="AX17" s="39" t="b">
        <f>AND(H17&gt;1.1*Bounds!$B$8,H17&lt;0.9*Bounds!$C$8)</f>
        <v>1</v>
      </c>
      <c r="AY17" s="40" t="b">
        <f>AND(I17&gt;1.1*Bounds!$B$9,I17&lt;0.9*Bounds!$C$9)</f>
        <v>1</v>
      </c>
      <c r="AZ17" s="38" t="b">
        <f>AND(N17&gt;1.1*Bounds!$B$10,N17&lt;0.9*Bounds!$C$10)</f>
        <v>1</v>
      </c>
      <c r="BA17" s="39" t="b">
        <f>AND(O17&gt;1.1*Bounds!$B$11,O17&lt;0.9*Bounds!$C$11)</f>
        <v>1</v>
      </c>
      <c r="BB17" s="39" t="b">
        <f>AND(P17&gt;1.1*Bounds!$B$12,P17&lt;0.9*Bounds!$C$12)</f>
        <v>1</v>
      </c>
      <c r="BC17" s="40" t="b">
        <f>AND(Q17&gt;1.1*Bounds!$B$13,Q17&lt;0.9*Bounds!$C$13)</f>
        <v>1</v>
      </c>
      <c r="BD17" s="38" t="b">
        <f>AND(V17&gt;1.1*Bounds!$B$14,V17&lt;0.9*Bounds!$C$14)</f>
        <v>1</v>
      </c>
      <c r="BE17" s="39" t="b">
        <f>AND(X17&gt;1.1*Bounds!$B$15,S17&lt;0.9*Bounds!$C$15)</f>
        <v>1</v>
      </c>
      <c r="BF17" s="39" t="b">
        <f>AND(AD17&gt;1.1*Bounds!$B$16,AD17&lt;0.9*Bounds!$C$16)</f>
        <v>1</v>
      </c>
      <c r="BG17" s="40" t="b">
        <f>AND(AF17&gt;1.1*Bounds!$B$17,AF17&lt;0.9*Bounds!$C$17)</f>
        <v>0</v>
      </c>
    </row>
    <row r="18" spans="1:59" x14ac:dyDescent="0.2">
      <c r="A18" s="34">
        <v>17</v>
      </c>
      <c r="B18" s="35">
        <v>4.1615207805754159E-2</v>
      </c>
      <c r="C18" s="46">
        <v>4.2457961686541285E-2</v>
      </c>
      <c r="D18" s="46">
        <v>0.2756521795379982</v>
      </c>
      <c r="E18" s="37">
        <v>0.38133418562434901</v>
      </c>
      <c r="F18" s="38">
        <v>853.5562486761221</v>
      </c>
      <c r="G18" s="47">
        <v>615.28004483978691</v>
      </c>
      <c r="H18" s="47">
        <v>573.87844962032693</v>
      </c>
      <c r="I18" s="47">
        <v>11.866943699103523</v>
      </c>
      <c r="J18" s="47">
        <v>615.28004483978691</v>
      </c>
      <c r="K18" s="47">
        <v>853.5562486761221</v>
      </c>
      <c r="L18" s="47">
        <v>11.866943699103523</v>
      </c>
      <c r="M18" s="47">
        <v>573.87844962032693</v>
      </c>
      <c r="N18" s="47">
        <v>15.548588326895882</v>
      </c>
      <c r="O18" s="47">
        <v>388.17879959118369</v>
      </c>
      <c r="P18" s="47">
        <v>107.1130346310797</v>
      </c>
      <c r="Q18" s="47">
        <v>2.8694531583240765</v>
      </c>
      <c r="R18" s="47">
        <v>388.17879959118369</v>
      </c>
      <c r="S18" s="47">
        <v>15.548588326895882</v>
      </c>
      <c r="T18" s="47">
        <v>2.8694531583240765</v>
      </c>
      <c r="U18" s="40">
        <v>107.1130346310797</v>
      </c>
      <c r="V18" s="41">
        <v>2842.9963892332471</v>
      </c>
      <c r="W18" s="48">
        <v>2842.9963892332471</v>
      </c>
      <c r="X18" s="48">
        <v>4544.0806072654923</v>
      </c>
      <c r="Y18" s="48">
        <v>4544.0806072654923</v>
      </c>
      <c r="Z18" s="48">
        <v>2842.9963892332471</v>
      </c>
      <c r="AA18" s="48">
        <v>2842.9963892332471</v>
      </c>
      <c r="AB18" s="48">
        <v>4544.0806072654923</v>
      </c>
      <c r="AC18" s="48">
        <v>4544.0806072654923</v>
      </c>
      <c r="AD18" s="48">
        <v>1442.5685811402518</v>
      </c>
      <c r="AE18" s="48">
        <v>1442.5685811402518</v>
      </c>
      <c r="AF18" s="81">
        <v>482.33149975885948</v>
      </c>
      <c r="AG18" s="48">
        <v>482.33149975885948</v>
      </c>
      <c r="AH18" s="48">
        <v>1442.5685811402518</v>
      </c>
      <c r="AI18" s="48">
        <v>1442.5685811402518</v>
      </c>
      <c r="AJ18" s="48">
        <v>482.33149975885948</v>
      </c>
      <c r="AK18" s="43">
        <v>482.33149975885948</v>
      </c>
      <c r="AL18" s="44">
        <v>-85522.654746265325</v>
      </c>
      <c r="AM18" s="79">
        <v>-48679.257312876929</v>
      </c>
      <c r="AN18" s="78">
        <f>Powell!AL18</f>
        <v>-85767.701446170584</v>
      </c>
      <c r="AO18" s="77">
        <f>Powell!AM18</f>
        <v>-50434.840061951807</v>
      </c>
      <c r="AP18" s="44">
        <f>LBFGSB!AL18</f>
        <v>-85512.29440228935</v>
      </c>
      <c r="AQ18" s="79">
        <f>LBFGSB!AM18</f>
        <v>-48692.89748632702</v>
      </c>
      <c r="AR18" s="35" t="b">
        <f>AND(B18&gt;1.1*Bounds!$B$2,B18&lt;0.9*Bounds!$C$2)</f>
        <v>1</v>
      </c>
      <c r="AS18" s="46" t="b">
        <f>AND(C18&gt;1.1*Bounds!$B$3,C18&lt;0.9*Bounds!$C$3)</f>
        <v>1</v>
      </c>
      <c r="AT18" s="46" t="b">
        <f>AND(D18&gt;1.1*Bounds!$B$4,D18&lt;0.9*Bounds!$C$4)</f>
        <v>1</v>
      </c>
      <c r="AU18" s="37" t="b">
        <f>AND(E18&gt;1.1*Bounds!$B$5,E18&lt;0.9*Bounds!$C$5)</f>
        <v>1</v>
      </c>
      <c r="AV18" s="38" t="b">
        <f>AND(F18&gt;1.1*Bounds!$B$6,F18&lt;0.9*Bounds!$C$6)</f>
        <v>1</v>
      </c>
      <c r="AW18" s="39" t="b">
        <f>AND(G18&gt;1.1*Bounds!$B$7,G18&lt;0.9*Bounds!$C$7)</f>
        <v>1</v>
      </c>
      <c r="AX18" s="39" t="b">
        <f>AND(H18&gt;1.1*Bounds!$B$8,H18&lt;0.9*Bounds!$C$8)</f>
        <v>1</v>
      </c>
      <c r="AY18" s="40" t="b">
        <f>AND(I18&gt;1.1*Bounds!$B$9,I18&lt;0.9*Bounds!$C$9)</f>
        <v>1</v>
      </c>
      <c r="AZ18" s="38" t="b">
        <f>AND(N18&gt;1.1*Bounds!$B$10,N18&lt;0.9*Bounds!$C$10)</f>
        <v>1</v>
      </c>
      <c r="BA18" s="39" t="b">
        <f>AND(O18&gt;1.1*Bounds!$B$11,O18&lt;0.9*Bounds!$C$11)</f>
        <v>1</v>
      </c>
      <c r="BB18" s="39" t="b">
        <f>AND(P18&gt;1.1*Bounds!$B$12,P18&lt;0.9*Bounds!$C$12)</f>
        <v>1</v>
      </c>
      <c r="BC18" s="40" t="b">
        <f>AND(Q18&gt;1.1*Bounds!$B$13,Q18&lt;0.9*Bounds!$C$13)</f>
        <v>1</v>
      </c>
      <c r="BD18" s="38" t="b">
        <f>AND(V18&gt;1.1*Bounds!$B$14,V18&lt;0.9*Bounds!$C$14)</f>
        <v>1</v>
      </c>
      <c r="BE18" s="39" t="b">
        <f>AND(X18&gt;1.1*Bounds!$B$15,S18&lt;0.9*Bounds!$C$15)</f>
        <v>1</v>
      </c>
      <c r="BF18" s="39" t="b">
        <f>AND(AD18&gt;1.1*Bounds!$B$16,AD18&lt;0.9*Bounds!$C$16)</f>
        <v>1</v>
      </c>
      <c r="BG18" s="40" t="b">
        <f>AND(AF18&gt;1.1*Bounds!$B$17,AF18&lt;0.9*Bounds!$C$17)</f>
        <v>0</v>
      </c>
    </row>
    <row r="19" spans="1:59" x14ac:dyDescent="0.2">
      <c r="A19" s="34">
        <v>18</v>
      </c>
      <c r="B19" s="35">
        <v>2.2615605879880735E-2</v>
      </c>
      <c r="C19" s="46">
        <v>2.5474678548904846E-2</v>
      </c>
      <c r="D19" s="46">
        <v>0.11236108533443667</v>
      </c>
      <c r="E19" s="37">
        <v>0.15283205910332159</v>
      </c>
      <c r="F19" s="38">
        <v>896.22551987750887</v>
      </c>
      <c r="G19" s="47">
        <v>413.40563651374822</v>
      </c>
      <c r="H19" s="47">
        <v>351.45680040212414</v>
      </c>
      <c r="I19" s="47">
        <v>11.153993949391607</v>
      </c>
      <c r="J19" s="47">
        <v>413.40563651374822</v>
      </c>
      <c r="K19" s="47">
        <v>896.22551987750887</v>
      </c>
      <c r="L19" s="47">
        <v>11.153993949391607</v>
      </c>
      <c r="M19" s="47">
        <v>351.45680040212414</v>
      </c>
      <c r="N19" s="47">
        <v>76.145882179093462</v>
      </c>
      <c r="O19" s="47">
        <v>240.84629948209093</v>
      </c>
      <c r="P19" s="47">
        <v>3.6294381745215083</v>
      </c>
      <c r="Q19" s="47">
        <v>0.22904995870559899</v>
      </c>
      <c r="R19" s="47">
        <v>240.84629948209093</v>
      </c>
      <c r="S19" s="47">
        <v>76.145882179093462</v>
      </c>
      <c r="T19" s="47">
        <v>0.22904995870559899</v>
      </c>
      <c r="U19" s="40">
        <v>3.6294381745215083</v>
      </c>
      <c r="V19" s="41">
        <v>2819.3761424565682</v>
      </c>
      <c r="W19" s="48">
        <v>2819.3761424565682</v>
      </c>
      <c r="X19" s="48">
        <v>3707.3620721676866</v>
      </c>
      <c r="Y19" s="48">
        <v>3707.3620721676866</v>
      </c>
      <c r="Z19" s="48">
        <v>2819.3761424565682</v>
      </c>
      <c r="AA19" s="48">
        <v>2819.3761424565682</v>
      </c>
      <c r="AB19" s="48">
        <v>3707.3620721676866</v>
      </c>
      <c r="AC19" s="48">
        <v>3707.3620721676866</v>
      </c>
      <c r="AD19" s="48">
        <v>1194.161216632647</v>
      </c>
      <c r="AE19" s="48">
        <v>1194.161216632647</v>
      </c>
      <c r="AF19" s="48">
        <v>7.5404468985150999</v>
      </c>
      <c r="AG19" s="48">
        <v>7.5404468985150999</v>
      </c>
      <c r="AH19" s="48">
        <v>1194.161216632647</v>
      </c>
      <c r="AI19" s="48">
        <v>1194.161216632647</v>
      </c>
      <c r="AJ19" s="48">
        <v>7.5404468985150999</v>
      </c>
      <c r="AK19" s="43">
        <v>7.5404468985150999</v>
      </c>
      <c r="AL19" s="44">
        <v>-69777.569068996439</v>
      </c>
      <c r="AM19" s="45">
        <v>-47274.060190089527</v>
      </c>
      <c r="AN19" s="78">
        <f>Powell!AL19</f>
        <v>-69855.995624979376</v>
      </c>
      <c r="AO19" s="77">
        <f>Powell!AM19</f>
        <v>-47488.865098389084</v>
      </c>
      <c r="AP19" s="44">
        <f>LBFGSB!AL19</f>
        <v>-69788.718368917078</v>
      </c>
      <c r="AQ19" s="45">
        <f>LBFGSB!AM19</f>
        <v>-47486.542979682628</v>
      </c>
      <c r="AR19" s="35" t="b">
        <f>AND(B19&gt;1.1*Bounds!$B$2,B19&lt;0.9*Bounds!$C$2)</f>
        <v>1</v>
      </c>
      <c r="AS19" s="46" t="b">
        <f>AND(C19&gt;1.1*Bounds!$B$3,C19&lt;0.9*Bounds!$C$3)</f>
        <v>1</v>
      </c>
      <c r="AT19" s="46" t="b">
        <f>AND(D19&gt;1.1*Bounds!$B$4,D19&lt;0.9*Bounds!$C$4)</f>
        <v>1</v>
      </c>
      <c r="AU19" s="37" t="b">
        <f>AND(E19&gt;1.1*Bounds!$B$5,E19&lt;0.9*Bounds!$C$5)</f>
        <v>1</v>
      </c>
      <c r="AV19" s="38" t="b">
        <f>AND(F19&gt;1.1*Bounds!$B$6,F19&lt;0.9*Bounds!$C$6)</f>
        <v>1</v>
      </c>
      <c r="AW19" s="39" t="b">
        <f>AND(G19&gt;1.1*Bounds!$B$7,G19&lt;0.9*Bounds!$C$7)</f>
        <v>1</v>
      </c>
      <c r="AX19" s="39" t="b">
        <f>AND(H19&gt;1.1*Bounds!$B$8,H19&lt;0.9*Bounds!$C$8)</f>
        <v>1</v>
      </c>
      <c r="AY19" s="40" t="b">
        <f>AND(I19&gt;1.1*Bounds!$B$9,I19&lt;0.9*Bounds!$C$9)</f>
        <v>1</v>
      </c>
      <c r="AZ19" s="38" t="b">
        <f>AND(N19&gt;1.1*Bounds!$B$10,N19&lt;0.9*Bounds!$C$10)</f>
        <v>1</v>
      </c>
      <c r="BA19" s="39" t="b">
        <f>AND(O19&gt;1.1*Bounds!$B$11,O19&lt;0.9*Bounds!$C$11)</f>
        <v>1</v>
      </c>
      <c r="BB19" s="39" t="b">
        <f>AND(P19&gt;1.1*Bounds!$B$12,P19&lt;0.9*Bounds!$C$12)</f>
        <v>1</v>
      </c>
      <c r="BC19" s="40" t="b">
        <f>AND(Q19&gt;1.1*Bounds!$B$13,Q19&lt;0.9*Bounds!$C$13)</f>
        <v>1</v>
      </c>
      <c r="BD19" s="38" t="b">
        <f>AND(V19&gt;1.1*Bounds!$B$14,V19&lt;0.9*Bounds!$C$14)</f>
        <v>1</v>
      </c>
      <c r="BE19" s="39" t="b">
        <f>AND(X19&gt;1.1*Bounds!$B$15,S19&lt;0.9*Bounds!$C$15)</f>
        <v>1</v>
      </c>
      <c r="BF19" s="39" t="b">
        <f>AND(AD19&gt;1.1*Bounds!$B$16,AD19&lt;0.9*Bounds!$C$16)</f>
        <v>1</v>
      </c>
      <c r="BG19" s="40" t="b">
        <f>AND(AF19&gt;1.1*Bounds!$B$17,AF19&lt;0.9*Bounds!$C$17)</f>
        <v>1</v>
      </c>
    </row>
    <row r="20" spans="1:59" x14ac:dyDescent="0.2">
      <c r="A20" s="34">
        <v>19</v>
      </c>
      <c r="B20" s="35">
        <v>3.0028841802713008E-2</v>
      </c>
      <c r="C20" s="46">
        <v>3.2966717291605288E-2</v>
      </c>
      <c r="D20" s="46">
        <v>0.22387154383582669</v>
      </c>
      <c r="E20" s="37">
        <v>0.35308923832771644</v>
      </c>
      <c r="F20" s="38">
        <v>675.08031757625054</v>
      </c>
      <c r="G20" s="47">
        <v>289.74229022786693</v>
      </c>
      <c r="H20" s="47">
        <v>474.33862526069191</v>
      </c>
      <c r="I20" s="47">
        <v>11.259751036205889</v>
      </c>
      <c r="J20" s="47">
        <v>289.74229022786693</v>
      </c>
      <c r="K20" s="47">
        <v>675.08031757625054</v>
      </c>
      <c r="L20" s="47">
        <v>11.259751036205889</v>
      </c>
      <c r="M20" s="47">
        <v>474.33862526069191</v>
      </c>
      <c r="N20" s="47">
        <v>19.879514384297941</v>
      </c>
      <c r="O20" s="47">
        <v>413.83116439292081</v>
      </c>
      <c r="P20" s="47">
        <v>107.25980250349507</v>
      </c>
      <c r="Q20" s="47">
        <v>1.866842523510112</v>
      </c>
      <c r="R20" s="47">
        <v>413.83116439292081</v>
      </c>
      <c r="S20" s="47">
        <v>19.879514384297941</v>
      </c>
      <c r="T20" s="47">
        <v>1.866842523510112</v>
      </c>
      <c r="U20" s="40">
        <v>107.25980250349507</v>
      </c>
      <c r="V20" s="41">
        <v>3412.1608330213821</v>
      </c>
      <c r="W20" s="48">
        <v>3412.1608330213821</v>
      </c>
      <c r="X20" s="48">
        <v>3726.6951422498355</v>
      </c>
      <c r="Y20" s="48">
        <v>3726.6951422498355</v>
      </c>
      <c r="Z20" s="48">
        <v>3412.1608330213821</v>
      </c>
      <c r="AA20" s="48">
        <v>3412.1608330213821</v>
      </c>
      <c r="AB20" s="48">
        <v>3726.6951422498355</v>
      </c>
      <c r="AC20" s="48">
        <v>3726.6951422498355</v>
      </c>
      <c r="AD20" s="48">
        <v>1646.2466515690123</v>
      </c>
      <c r="AE20" s="48">
        <v>1646.2466515690123</v>
      </c>
      <c r="AF20" s="81">
        <v>500</v>
      </c>
      <c r="AG20" s="48">
        <v>500</v>
      </c>
      <c r="AH20" s="48">
        <v>1646.2466515690123</v>
      </c>
      <c r="AI20" s="48">
        <v>1646.2466515690123</v>
      </c>
      <c r="AJ20" s="48">
        <v>500</v>
      </c>
      <c r="AK20" s="43">
        <v>500</v>
      </c>
      <c r="AL20" s="44">
        <v>-75208.048416901991</v>
      </c>
      <c r="AM20" s="79">
        <v>-48002.3496863193</v>
      </c>
      <c r="AN20" s="78">
        <f>Powell!AL20</f>
        <v>-75317.978612292762</v>
      </c>
      <c r="AO20" s="77">
        <f>Powell!AM20</f>
        <v>-50352.929753237266</v>
      </c>
      <c r="AP20" s="44">
        <f>LBFGSB!AL20</f>
        <v>-75123.788259842026</v>
      </c>
      <c r="AQ20" s="79">
        <f>LBFGSB!AM20</f>
        <v>-47947.662532009432</v>
      </c>
      <c r="AR20" s="35" t="b">
        <f>AND(B20&gt;1.1*Bounds!$B$2,B20&lt;0.9*Bounds!$C$2)</f>
        <v>1</v>
      </c>
      <c r="AS20" s="46" t="b">
        <f>AND(C20&gt;1.1*Bounds!$B$3,C20&lt;0.9*Bounds!$C$3)</f>
        <v>1</v>
      </c>
      <c r="AT20" s="46" t="b">
        <f>AND(D20&gt;1.1*Bounds!$B$4,D20&lt;0.9*Bounds!$C$4)</f>
        <v>1</v>
      </c>
      <c r="AU20" s="37" t="b">
        <f>AND(E20&gt;1.1*Bounds!$B$5,E20&lt;0.9*Bounds!$C$5)</f>
        <v>1</v>
      </c>
      <c r="AV20" s="38" t="b">
        <f>AND(F20&gt;1.1*Bounds!$B$6,F20&lt;0.9*Bounds!$C$6)</f>
        <v>1</v>
      </c>
      <c r="AW20" s="39" t="b">
        <f>AND(G20&gt;1.1*Bounds!$B$7,G20&lt;0.9*Bounds!$C$7)</f>
        <v>1</v>
      </c>
      <c r="AX20" s="39" t="b">
        <f>AND(H20&gt;1.1*Bounds!$B$8,H20&lt;0.9*Bounds!$C$8)</f>
        <v>1</v>
      </c>
      <c r="AY20" s="40" t="b">
        <f>AND(I20&gt;1.1*Bounds!$B$9,I20&lt;0.9*Bounds!$C$9)</f>
        <v>1</v>
      </c>
      <c r="AZ20" s="38" t="b">
        <f>AND(N20&gt;1.1*Bounds!$B$10,N20&lt;0.9*Bounds!$C$10)</f>
        <v>1</v>
      </c>
      <c r="BA20" s="39" t="b">
        <f>AND(O20&gt;1.1*Bounds!$B$11,O20&lt;0.9*Bounds!$C$11)</f>
        <v>1</v>
      </c>
      <c r="BB20" s="39" t="b">
        <f>AND(P20&gt;1.1*Bounds!$B$12,P20&lt;0.9*Bounds!$C$12)</f>
        <v>1</v>
      </c>
      <c r="BC20" s="40" t="b">
        <f>AND(Q20&gt;1.1*Bounds!$B$13,Q20&lt;0.9*Bounds!$C$13)</f>
        <v>1</v>
      </c>
      <c r="BD20" s="38" t="b">
        <f>AND(V20&gt;1.1*Bounds!$B$14,V20&lt;0.9*Bounds!$C$14)</f>
        <v>1</v>
      </c>
      <c r="BE20" s="39" t="b">
        <f>AND(X20&gt;1.1*Bounds!$B$15,S20&lt;0.9*Bounds!$C$15)</f>
        <v>1</v>
      </c>
      <c r="BF20" s="39" t="b">
        <f>AND(AD20&gt;1.1*Bounds!$B$16,AD20&lt;0.9*Bounds!$C$16)</f>
        <v>1</v>
      </c>
      <c r="BG20" s="40" t="b">
        <f>AND(AF20&gt;1.1*Bounds!$B$17,AF20&lt;0.9*Bounds!$C$17)</f>
        <v>0</v>
      </c>
    </row>
    <row r="21" spans="1:59" x14ac:dyDescent="0.2">
      <c r="A21" s="49">
        <v>20</v>
      </c>
      <c r="B21" s="50">
        <v>1.5090221770996053E-2</v>
      </c>
      <c r="C21" s="51">
        <v>1.7654824041783659E-2</v>
      </c>
      <c r="D21" s="51">
        <v>7.0766685249485595E-2</v>
      </c>
      <c r="E21" s="52">
        <v>9.6142297424006512E-2</v>
      </c>
      <c r="F21" s="53">
        <v>985.6125362645912</v>
      </c>
      <c r="G21" s="54">
        <v>672.54979856506145</v>
      </c>
      <c r="H21" s="54">
        <v>273.41540717164156</v>
      </c>
      <c r="I21" s="54">
        <v>15.92985524695095</v>
      </c>
      <c r="J21" s="54">
        <v>672.54979856506145</v>
      </c>
      <c r="K21" s="54">
        <v>985.6125362645912</v>
      </c>
      <c r="L21" s="54">
        <v>15.92985524695095</v>
      </c>
      <c r="M21" s="54">
        <v>273.41540717164156</v>
      </c>
      <c r="N21" s="54">
        <v>30.52054913429674</v>
      </c>
      <c r="O21" s="54">
        <v>603.19820907772987</v>
      </c>
      <c r="P21" s="54">
        <v>1.7675758663892989</v>
      </c>
      <c r="Q21" s="54">
        <v>3.9949840670618554E-2</v>
      </c>
      <c r="R21" s="54">
        <v>603.19820907772987</v>
      </c>
      <c r="S21" s="54">
        <v>30.52054913429674</v>
      </c>
      <c r="T21" s="54">
        <v>3.9949840670618554E-2</v>
      </c>
      <c r="U21" s="55">
        <v>1.7675758663892989</v>
      </c>
      <c r="V21" s="56">
        <v>3375.5086458225383</v>
      </c>
      <c r="W21" s="57">
        <v>3375.5086458225383</v>
      </c>
      <c r="X21" s="57">
        <v>4261.2109410395424</v>
      </c>
      <c r="Y21" s="57">
        <v>4261.2109410395424</v>
      </c>
      <c r="Z21" s="57">
        <v>3375.5086458225383</v>
      </c>
      <c r="AA21" s="57">
        <v>3375.5086458225383</v>
      </c>
      <c r="AB21" s="57">
        <v>4261.2109410395424</v>
      </c>
      <c r="AC21" s="57">
        <v>4261.2109410395424</v>
      </c>
      <c r="AD21" s="57">
        <v>1251.6476874630775</v>
      </c>
      <c r="AE21" s="57">
        <v>1251.6476874630775</v>
      </c>
      <c r="AF21" s="57">
        <v>2.6873023684446946</v>
      </c>
      <c r="AG21" s="57">
        <v>2.6873023684446946</v>
      </c>
      <c r="AH21" s="57">
        <v>1251.6476874630775</v>
      </c>
      <c r="AI21" s="57">
        <v>1251.6476874630775</v>
      </c>
      <c r="AJ21" s="57">
        <v>2.6873023684446946</v>
      </c>
      <c r="AK21" s="58">
        <v>2.6873023684446946</v>
      </c>
      <c r="AL21" s="59">
        <v>-68627.178361676866</v>
      </c>
      <c r="AM21" s="60">
        <v>-50097.355173933822</v>
      </c>
      <c r="AN21" s="85">
        <f>Powell!AL21</f>
        <v>-68804.20322319874</v>
      </c>
      <c r="AO21" s="86">
        <f>Powell!AM21</f>
        <v>-50224.662558913682</v>
      </c>
      <c r="AP21" s="59">
        <f>LBFGSB!AL21</f>
        <v>-68751.939093054447</v>
      </c>
      <c r="AQ21" s="84">
        <f>LBFGSB!AM21</f>
        <v>-40455.938979961968</v>
      </c>
      <c r="AR21" s="50" t="b">
        <f>AND(B21&gt;1.1*Bounds!$B$2,B21&lt;0.9*Bounds!$C$2)</f>
        <v>1</v>
      </c>
      <c r="AS21" s="51" t="b">
        <f>AND(C21&gt;1.1*Bounds!$B$3,C21&lt;0.9*Bounds!$C$3)</f>
        <v>1</v>
      </c>
      <c r="AT21" s="51" t="b">
        <f>AND(D21&gt;1.1*Bounds!$B$4,D21&lt;0.9*Bounds!$C$4)</f>
        <v>1</v>
      </c>
      <c r="AU21" s="52" t="b">
        <f>AND(E21&gt;1.1*Bounds!$B$5,E21&lt;0.9*Bounds!$C$5)</f>
        <v>1</v>
      </c>
      <c r="AV21" s="53" t="b">
        <f>AND(F21&gt;1.1*Bounds!$B$6,F21&lt;0.9*Bounds!$C$6)</f>
        <v>0</v>
      </c>
      <c r="AW21" s="54" t="b">
        <f>AND(G21&gt;1.1*Bounds!$B$7,G21&lt;0.9*Bounds!$C$7)</f>
        <v>1</v>
      </c>
      <c r="AX21" s="54" t="b">
        <f>AND(H21&gt;1.1*Bounds!$B$8,H21&lt;0.9*Bounds!$C$8)</f>
        <v>1</v>
      </c>
      <c r="AY21" s="55" t="b">
        <f>AND(I21&gt;1.1*Bounds!$B$9,I21&lt;0.9*Bounds!$C$9)</f>
        <v>1</v>
      </c>
      <c r="AZ21" s="53" t="b">
        <f>AND(N21&gt;1.1*Bounds!$B$10,N21&lt;0.9*Bounds!$C$10)</f>
        <v>1</v>
      </c>
      <c r="BA21" s="54" t="b">
        <f>AND(O21&gt;1.1*Bounds!$B$11,O21&lt;0.9*Bounds!$C$11)</f>
        <v>1</v>
      </c>
      <c r="BB21" s="54" t="b">
        <f>AND(P21&gt;1.1*Bounds!$B$12,P21&lt;0.9*Bounds!$C$12)</f>
        <v>1</v>
      </c>
      <c r="BC21" s="55" t="b">
        <f>AND(Q21&gt;1.1*Bounds!$B$13,Q21&lt;0.9*Bounds!$C$13)</f>
        <v>1</v>
      </c>
      <c r="BD21" s="53" t="b">
        <f>AND(V21&gt;1.1*Bounds!$B$14,V21&lt;0.9*Bounds!$C$14)</f>
        <v>1</v>
      </c>
      <c r="BE21" s="54" t="b">
        <f>AND(X21&gt;1.1*Bounds!$B$15,S21&lt;0.9*Bounds!$C$15)</f>
        <v>1</v>
      </c>
      <c r="BF21" s="54" t="b">
        <f>AND(AD21&gt;1.1*Bounds!$B$16,AD21&lt;0.9*Bounds!$C$16)</f>
        <v>1</v>
      </c>
      <c r="BG21" s="55" t="b">
        <f>AND(AF21&gt;1.1*Bounds!$B$17,AF21&lt;0.9*Bounds!$C$17)</f>
        <v>1</v>
      </c>
    </row>
  </sheetData>
  <phoneticPr fontId="1" type="noConversion"/>
  <conditionalFormatting sqref="AR2:BG21">
    <cfRule type="cellIs" dxfId="2" priority="5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8643-F578-9541-B67F-51D13A36276D}">
  <dimension ref="A1:BG21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F17" sqref="AF17"/>
    </sheetView>
  </sheetViews>
  <sheetFormatPr baseColWidth="10" defaultColWidth="5.6640625" defaultRowHeight="16" x14ac:dyDescent="0.2"/>
  <cols>
    <col min="2" max="5" width="6.6640625" bestFit="1" customWidth="1"/>
    <col min="6" max="8" width="7.1640625" bestFit="1" customWidth="1"/>
    <col min="9" max="9" width="6.1640625" bestFit="1" customWidth="1"/>
    <col min="10" max="11" width="7.1640625" hidden="1" customWidth="1"/>
    <col min="12" max="12" width="6.1640625" hidden="1" customWidth="1"/>
    <col min="13" max="13" width="7.1640625" hidden="1" customWidth="1"/>
    <col min="14" max="14" width="6.1640625" bestFit="1" customWidth="1"/>
    <col min="15" max="15" width="7.1640625" bestFit="1" customWidth="1"/>
    <col min="16" max="16" width="7.33203125" customWidth="1"/>
    <col min="17" max="17" width="6" bestFit="1" customWidth="1"/>
    <col min="18" max="18" width="7.1640625" hidden="1" customWidth="1"/>
    <col min="19" max="19" width="6.1640625" hidden="1" customWidth="1"/>
    <col min="20" max="20" width="6" hidden="1" customWidth="1"/>
    <col min="21" max="21" width="6.1640625" hidden="1" customWidth="1"/>
    <col min="22" max="22" width="8.1640625" bestFit="1" customWidth="1"/>
    <col min="23" max="23" width="8.1640625" hidden="1" customWidth="1"/>
    <col min="24" max="24" width="8.1640625" bestFit="1" customWidth="1"/>
    <col min="25" max="29" width="8.1640625" hidden="1" customWidth="1"/>
    <col min="30" max="30" width="8.1640625" bestFit="1" customWidth="1"/>
    <col min="31" max="31" width="8.1640625" hidden="1" customWidth="1"/>
    <col min="32" max="32" width="6.6640625" bestFit="1" customWidth="1"/>
    <col min="33" max="33" width="6.6640625" hidden="1" customWidth="1"/>
    <col min="34" max="35" width="8.1640625" hidden="1" customWidth="1"/>
    <col min="36" max="37" width="6.6640625" hidden="1" customWidth="1"/>
    <col min="38" max="38" width="8.83203125" bestFit="1" customWidth="1"/>
    <col min="39" max="39" width="7.83203125" bestFit="1" customWidth="1"/>
    <col min="44" max="47" width="5.6640625" style="33" bestFit="1"/>
    <col min="48" max="48" width="6.1640625" style="33" bestFit="1" customWidth="1"/>
    <col min="49" max="50" width="5.6640625" style="33" bestFit="1"/>
    <col min="51" max="51" width="5.6640625" style="33"/>
    <col min="52" max="53" width="5.6640625" style="33" bestFit="1"/>
    <col min="54" max="57" width="5.6640625" style="33"/>
    <col min="58" max="59" width="6" style="33" customWidth="1"/>
  </cols>
  <sheetData>
    <row r="1" spans="1:59" x14ac:dyDescent="0.2">
      <c r="A1" s="19" t="s">
        <v>0</v>
      </c>
      <c r="B1" s="20" t="s">
        <v>37</v>
      </c>
      <c r="C1" s="21" t="s">
        <v>38</v>
      </c>
      <c r="D1" s="21" t="s">
        <v>1</v>
      </c>
      <c r="E1" s="22" t="s">
        <v>2</v>
      </c>
      <c r="F1" s="20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22" t="s">
        <v>18</v>
      </c>
      <c r="V1" s="20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21" t="s">
        <v>28</v>
      </c>
      <c r="AF1" s="21" t="s">
        <v>29</v>
      </c>
      <c r="AG1" s="21" t="s">
        <v>30</v>
      </c>
      <c r="AH1" s="21" t="s">
        <v>31</v>
      </c>
      <c r="AI1" s="21" t="s">
        <v>32</v>
      </c>
      <c r="AJ1" s="21" t="s">
        <v>33</v>
      </c>
      <c r="AK1" s="22" t="s">
        <v>34</v>
      </c>
      <c r="AL1" s="20" t="s">
        <v>35</v>
      </c>
      <c r="AM1" s="22" t="s">
        <v>36</v>
      </c>
      <c r="AR1" s="30" t="s">
        <v>37</v>
      </c>
      <c r="AS1" s="31" t="s">
        <v>38</v>
      </c>
      <c r="AT1" s="31" t="s">
        <v>1</v>
      </c>
      <c r="AU1" s="32" t="s">
        <v>2</v>
      </c>
      <c r="AV1" s="30" t="s">
        <v>3</v>
      </c>
      <c r="AW1" s="31" t="s">
        <v>4</v>
      </c>
      <c r="AX1" s="31" t="s">
        <v>5</v>
      </c>
      <c r="AY1" s="32" t="s">
        <v>6</v>
      </c>
      <c r="AZ1" s="30" t="s">
        <v>11</v>
      </c>
      <c r="BA1" s="31" t="s">
        <v>12</v>
      </c>
      <c r="BB1" s="31" t="s">
        <v>13</v>
      </c>
      <c r="BC1" s="32" t="s">
        <v>14</v>
      </c>
      <c r="BD1" s="30" t="s">
        <v>19</v>
      </c>
      <c r="BE1" s="31" t="s">
        <v>21</v>
      </c>
      <c r="BF1" s="31" t="s">
        <v>27</v>
      </c>
      <c r="BG1" s="32" t="s">
        <v>29</v>
      </c>
    </row>
    <row r="2" spans="1:59" x14ac:dyDescent="0.2">
      <c r="A2" s="17">
        <v>1</v>
      </c>
      <c r="B2" s="1">
        <v>3.5137037822161529E-2</v>
      </c>
      <c r="C2" s="2">
        <v>3.4554926124171319E-2</v>
      </c>
      <c r="D2" s="2">
        <v>0.10197008710451375</v>
      </c>
      <c r="E2" s="3">
        <v>0.10449328149068338</v>
      </c>
      <c r="F2" s="23">
        <v>691.64928235340756</v>
      </c>
      <c r="G2" s="24">
        <v>469.61280950835186</v>
      </c>
      <c r="H2" s="24">
        <v>379.65836442429543</v>
      </c>
      <c r="I2" s="24">
        <v>12.97224537471287</v>
      </c>
      <c r="J2" s="24">
        <v>469.61280950835186</v>
      </c>
      <c r="K2" s="24">
        <v>691.64928235340756</v>
      </c>
      <c r="L2" s="24">
        <v>12.97224537471287</v>
      </c>
      <c r="M2" s="24">
        <v>379.65836442429543</v>
      </c>
      <c r="N2" s="24">
        <v>27.670290268080432</v>
      </c>
      <c r="O2" s="24">
        <v>318.93122408436415</v>
      </c>
      <c r="P2" s="24">
        <v>2.7290433578854043</v>
      </c>
      <c r="Q2" s="24">
        <v>0.13956587155005601</v>
      </c>
      <c r="R2" s="24">
        <v>318.93122408436415</v>
      </c>
      <c r="S2" s="24">
        <v>27.670290268080432</v>
      </c>
      <c r="T2" s="24">
        <v>0.13956587155005601</v>
      </c>
      <c r="U2" s="25">
        <v>2.7290433578854043</v>
      </c>
      <c r="V2" s="7">
        <v>3101.8988955824766</v>
      </c>
      <c r="W2" s="8">
        <v>3101.8988955824766</v>
      </c>
      <c r="X2" s="8">
        <v>2879.4815929740303</v>
      </c>
      <c r="Y2" s="8">
        <v>2879.4815929740303</v>
      </c>
      <c r="Z2" s="8">
        <v>3101.8988955824766</v>
      </c>
      <c r="AA2" s="8">
        <v>3101.8988955824766</v>
      </c>
      <c r="AB2" s="8">
        <v>2879.4815929740303</v>
      </c>
      <c r="AC2" s="8">
        <v>2879.4815929740303</v>
      </c>
      <c r="AD2" s="8">
        <v>1106.6162643595733</v>
      </c>
      <c r="AE2" s="8">
        <v>1106.6162643595733</v>
      </c>
      <c r="AF2" s="8">
        <v>4.9072617932171099</v>
      </c>
      <c r="AG2" s="8">
        <v>4.9072617932171099</v>
      </c>
      <c r="AH2" s="8">
        <v>1106.6162643595733</v>
      </c>
      <c r="AI2" s="8">
        <v>1106.6162643595733</v>
      </c>
      <c r="AJ2" s="8">
        <v>4.9072617932171099</v>
      </c>
      <c r="AK2" s="9">
        <v>4.9072617932171099</v>
      </c>
      <c r="AL2" s="13">
        <v>-74992.016473718162</v>
      </c>
      <c r="AM2" s="14">
        <v>-50860.247687064599</v>
      </c>
      <c r="AR2" s="35" t="b">
        <f>AND(B2&gt;1.1*Bounds!$B$2,B2&lt;0.9*Bounds!$C$2)</f>
        <v>1</v>
      </c>
      <c r="AS2" s="36" t="b">
        <f>AND(C2&gt;1.1*Bounds!$B$3,C2&lt;0.9*Bounds!$C$3)</f>
        <v>1</v>
      </c>
      <c r="AT2" s="36" t="b">
        <f>AND(D2&gt;1.1*Bounds!$B$4,D2&lt;0.9*Bounds!$C$4)</f>
        <v>1</v>
      </c>
      <c r="AU2" s="37" t="b">
        <f>AND(E2&gt;1.1*Bounds!$B$5,E2&lt;0.9*Bounds!$C$5)</f>
        <v>1</v>
      </c>
      <c r="AV2" s="38" t="b">
        <f>AND(F2&gt;1.1*Bounds!$B$6,F2&lt;0.9*Bounds!$C$6)</f>
        <v>1</v>
      </c>
      <c r="AW2" s="39" t="b">
        <f>AND(G2&gt;1.1*Bounds!$B$7,G2&lt;0.9*Bounds!$C$7)</f>
        <v>1</v>
      </c>
      <c r="AX2" s="39" t="b">
        <f>AND(H2&gt;1.1*Bounds!$B$8,H2&lt;0.9*Bounds!$C$8)</f>
        <v>1</v>
      </c>
      <c r="AY2" s="40" t="b">
        <f>AND(I2&gt;1.1*Bounds!$B$9,I2&lt;0.9*Bounds!$C$9)</f>
        <v>1</v>
      </c>
      <c r="AZ2" s="38" t="b">
        <f>AND(N2&gt;1.1*Bounds!$B$10,N2&lt;0.9*Bounds!$C$10)</f>
        <v>1</v>
      </c>
      <c r="BA2" s="39" t="b">
        <f>AND(O2&gt;1.1*Bounds!$B$11,O2&lt;0.9*Bounds!$C$11)</f>
        <v>1</v>
      </c>
      <c r="BB2" s="39" t="b">
        <f>AND(P2&gt;1.1*Bounds!$B$12,P2&lt;0.9*Bounds!$C$12)</f>
        <v>1</v>
      </c>
      <c r="BC2" s="40" t="b">
        <f>AND(Q2&gt;1.1*Bounds!$B$13,Q2&lt;0.9*Bounds!$C$13)</f>
        <v>1</v>
      </c>
      <c r="BD2" s="38" t="b">
        <f>AND(V2&gt;1.1*Bounds!$B$14,V2&lt;0.9*Bounds!$C$14)</f>
        <v>1</v>
      </c>
      <c r="BE2" s="39" t="b">
        <f>AND(X2&gt;1.1*Bounds!$B$15,S2&lt;0.9*Bounds!$C$15)</f>
        <v>1</v>
      </c>
      <c r="BF2" s="39" t="b">
        <f>AND(AD2&gt;1.1*Bounds!$B$16,AD2&lt;0.9*Bounds!$C$16)</f>
        <v>1</v>
      </c>
      <c r="BG2" s="40" t="b">
        <f>AND(AF2&gt;1.1*Bounds!$B$17,AF2&lt;0.9*Bounds!$C$17)</f>
        <v>1</v>
      </c>
    </row>
    <row r="3" spans="1:59" x14ac:dyDescent="0.2">
      <c r="A3" s="17">
        <v>2</v>
      </c>
      <c r="B3" s="1">
        <v>2.9528422443609894E-2</v>
      </c>
      <c r="C3" s="2">
        <v>3.1482757919282289E-2</v>
      </c>
      <c r="D3" s="2">
        <v>0.10748539446628812</v>
      </c>
      <c r="E3" s="3">
        <v>0.11478326070247802</v>
      </c>
      <c r="F3" s="23">
        <v>740.71654544616013</v>
      </c>
      <c r="G3" s="24">
        <v>504.20323403977915</v>
      </c>
      <c r="H3" s="24">
        <v>315.78002144857027</v>
      </c>
      <c r="I3" s="24">
        <v>10.978494844670427</v>
      </c>
      <c r="J3" s="24">
        <v>504.20323403977915</v>
      </c>
      <c r="K3" s="24">
        <v>740.71654544616013</v>
      </c>
      <c r="L3" s="24">
        <v>10.978494844670427</v>
      </c>
      <c r="M3" s="24">
        <v>315.78002144857027</v>
      </c>
      <c r="N3" s="24">
        <v>32.318940736646496</v>
      </c>
      <c r="O3" s="24">
        <v>313.49608708164277</v>
      </c>
      <c r="P3" s="24">
        <v>2.7950890459631546</v>
      </c>
      <c r="Q3" s="24">
        <v>0.18418944604613846</v>
      </c>
      <c r="R3" s="24">
        <v>313.49608708164277</v>
      </c>
      <c r="S3" s="24">
        <v>32.318940736646496</v>
      </c>
      <c r="T3" s="24">
        <v>0.18418944604613846</v>
      </c>
      <c r="U3" s="25">
        <v>2.7950890459631546</v>
      </c>
      <c r="V3" s="7">
        <v>2780.2081513226872</v>
      </c>
      <c r="W3" s="8">
        <v>2780.2081513226872</v>
      </c>
      <c r="X3" s="8">
        <v>3073.4509674103351</v>
      </c>
      <c r="Y3" s="8">
        <v>3073.4509674103351</v>
      </c>
      <c r="Z3" s="8">
        <v>2780.2081513226872</v>
      </c>
      <c r="AA3" s="8">
        <v>2780.2081513226872</v>
      </c>
      <c r="AB3" s="8">
        <v>3073.4509674103351</v>
      </c>
      <c r="AC3" s="8">
        <v>3073.4509674103351</v>
      </c>
      <c r="AD3" s="8">
        <v>1121.0323296678459</v>
      </c>
      <c r="AE3" s="8">
        <v>1121.0323296678459</v>
      </c>
      <c r="AF3" s="8">
        <v>4.8789021958413077</v>
      </c>
      <c r="AG3" s="8">
        <v>4.8789021958413077</v>
      </c>
      <c r="AH3" s="8">
        <v>1121.0323296678459</v>
      </c>
      <c r="AI3" s="8">
        <v>1121.0323296678459</v>
      </c>
      <c r="AJ3" s="8">
        <v>4.8789021958413077</v>
      </c>
      <c r="AK3" s="9">
        <v>4.8789021958413077</v>
      </c>
      <c r="AL3" s="13">
        <v>-75959.645556313015</v>
      </c>
      <c r="AM3" s="14">
        <v>-51295.04344426711</v>
      </c>
      <c r="AR3" s="35" t="b">
        <f>AND(B3&gt;1.1*Bounds!$B$2,B3&lt;0.9*Bounds!$C$2)</f>
        <v>1</v>
      </c>
      <c r="AS3" s="36" t="b">
        <f>AND(C3&gt;1.1*Bounds!$B$3,C3&lt;0.9*Bounds!$C$3)</f>
        <v>1</v>
      </c>
      <c r="AT3" s="36" t="b">
        <f>AND(D3&gt;1.1*Bounds!$B$4,D3&lt;0.9*Bounds!$C$4)</f>
        <v>1</v>
      </c>
      <c r="AU3" s="37" t="b">
        <f>AND(E3&gt;1.1*Bounds!$B$5,E3&lt;0.9*Bounds!$C$5)</f>
        <v>1</v>
      </c>
      <c r="AV3" s="38" t="b">
        <f>AND(F3&gt;1.1*Bounds!$B$6,F3&lt;0.9*Bounds!$C$6)</f>
        <v>1</v>
      </c>
      <c r="AW3" s="39" t="b">
        <f>AND(G3&gt;1.1*Bounds!$B$7,G3&lt;0.9*Bounds!$C$7)</f>
        <v>1</v>
      </c>
      <c r="AX3" s="39" t="b">
        <f>AND(H3&gt;1.1*Bounds!$B$8,H3&lt;0.9*Bounds!$C$8)</f>
        <v>1</v>
      </c>
      <c r="AY3" s="40" t="b">
        <f>AND(I3&gt;1.1*Bounds!$B$9,I3&lt;0.9*Bounds!$C$9)</f>
        <v>1</v>
      </c>
      <c r="AZ3" s="38" t="b">
        <f>AND(N3&gt;1.1*Bounds!$B$10,N3&lt;0.9*Bounds!$C$10)</f>
        <v>1</v>
      </c>
      <c r="BA3" s="39" t="b">
        <f>AND(O3&gt;1.1*Bounds!$B$11,O3&lt;0.9*Bounds!$C$11)</f>
        <v>1</v>
      </c>
      <c r="BB3" s="39" t="b">
        <f>AND(P3&gt;1.1*Bounds!$B$12,P3&lt;0.9*Bounds!$C$12)</f>
        <v>1</v>
      </c>
      <c r="BC3" s="40" t="b">
        <f>AND(Q3&gt;1.1*Bounds!$B$13,Q3&lt;0.9*Bounds!$C$13)</f>
        <v>1</v>
      </c>
      <c r="BD3" s="38" t="b">
        <f>AND(V3&gt;1.1*Bounds!$B$14,V3&lt;0.9*Bounds!$C$14)</f>
        <v>1</v>
      </c>
      <c r="BE3" s="39" t="b">
        <f>AND(X3&gt;1.1*Bounds!$B$15,S3&lt;0.9*Bounds!$C$15)</f>
        <v>1</v>
      </c>
      <c r="BF3" s="39" t="b">
        <f>AND(AD3&gt;1.1*Bounds!$B$16,AD3&lt;0.9*Bounds!$C$16)</f>
        <v>1</v>
      </c>
      <c r="BG3" s="40" t="b">
        <f>AND(AF3&gt;1.1*Bounds!$B$17,AF3&lt;0.9*Bounds!$C$17)</f>
        <v>1</v>
      </c>
    </row>
    <row r="4" spans="1:59" x14ac:dyDescent="0.2">
      <c r="A4" s="17">
        <v>3</v>
      </c>
      <c r="B4" s="1">
        <v>3.5871074165778866E-2</v>
      </c>
      <c r="C4" s="2">
        <v>3.7347071539816999E-2</v>
      </c>
      <c r="D4" s="2">
        <v>0.14595527997115423</v>
      </c>
      <c r="E4" s="3">
        <v>0.15579657770028449</v>
      </c>
      <c r="F4" s="23">
        <v>662.1435969669518</v>
      </c>
      <c r="G4" s="24">
        <v>410.40540797176874</v>
      </c>
      <c r="H4" s="24">
        <v>390.68676394522748</v>
      </c>
      <c r="I4" s="24">
        <v>17.171174069583135</v>
      </c>
      <c r="J4" s="24">
        <v>410.40540797176874</v>
      </c>
      <c r="K4" s="24">
        <v>662.1435969669518</v>
      </c>
      <c r="L4" s="24">
        <v>17.171174069583135</v>
      </c>
      <c r="M4" s="24">
        <v>390.68676394522748</v>
      </c>
      <c r="N4" s="24">
        <v>21.196633744577646</v>
      </c>
      <c r="O4" s="24">
        <v>386.17988539340462</v>
      </c>
      <c r="P4" s="24">
        <v>3.8053072502304874</v>
      </c>
      <c r="Q4" s="24">
        <v>0.32765076501214047</v>
      </c>
      <c r="R4" s="24">
        <v>386.17988539340462</v>
      </c>
      <c r="S4" s="24">
        <v>21.196633744577646</v>
      </c>
      <c r="T4" s="24">
        <v>0.32765076501214047</v>
      </c>
      <c r="U4" s="25">
        <v>3.8053072502304874</v>
      </c>
      <c r="V4" s="7">
        <v>2912.2054823902567</v>
      </c>
      <c r="W4" s="8">
        <v>2912.2054823902567</v>
      </c>
      <c r="X4" s="8">
        <v>3025.1363960935482</v>
      </c>
      <c r="Y4" s="8">
        <v>3025.1363960935482</v>
      </c>
      <c r="Z4" s="8">
        <v>2912.2054823902567</v>
      </c>
      <c r="AA4" s="8">
        <v>2912.2054823902567</v>
      </c>
      <c r="AB4" s="8">
        <v>3025.1363960935482</v>
      </c>
      <c r="AC4" s="8">
        <v>3025.1363960935482</v>
      </c>
      <c r="AD4" s="8">
        <v>1096.1503972933906</v>
      </c>
      <c r="AE4" s="8">
        <v>1096.1503972933906</v>
      </c>
      <c r="AF4" s="8">
        <v>8.5735983490634418</v>
      </c>
      <c r="AG4" s="8">
        <v>8.5735983490634418</v>
      </c>
      <c r="AH4" s="8">
        <v>1096.1503972933906</v>
      </c>
      <c r="AI4" s="8">
        <v>1096.1503972933906</v>
      </c>
      <c r="AJ4" s="8">
        <v>8.5735983490634418</v>
      </c>
      <c r="AK4" s="9">
        <v>8.5735983490634418</v>
      </c>
      <c r="AL4" s="13">
        <v>-76674.580883795905</v>
      </c>
      <c r="AM4" s="14">
        <v>-51405.387922859838</v>
      </c>
      <c r="AR4" s="35" t="b">
        <f>AND(B4&gt;1.1*Bounds!$B$2,B4&lt;0.9*Bounds!$C$2)</f>
        <v>1</v>
      </c>
      <c r="AS4" s="36" t="b">
        <f>AND(C4&gt;1.1*Bounds!$B$3,C4&lt;0.9*Bounds!$C$3)</f>
        <v>1</v>
      </c>
      <c r="AT4" s="36" t="b">
        <f>AND(D4&gt;1.1*Bounds!$B$4,D4&lt;0.9*Bounds!$C$4)</f>
        <v>1</v>
      </c>
      <c r="AU4" s="37" t="b">
        <f>AND(E4&gt;1.1*Bounds!$B$5,E4&lt;0.9*Bounds!$C$5)</f>
        <v>1</v>
      </c>
      <c r="AV4" s="38" t="b">
        <f>AND(F4&gt;1.1*Bounds!$B$6,F4&lt;0.9*Bounds!$C$6)</f>
        <v>1</v>
      </c>
      <c r="AW4" s="39" t="b">
        <f>AND(G4&gt;1.1*Bounds!$B$7,G4&lt;0.9*Bounds!$C$7)</f>
        <v>1</v>
      </c>
      <c r="AX4" s="39" t="b">
        <f>AND(H4&gt;1.1*Bounds!$B$8,H4&lt;0.9*Bounds!$C$8)</f>
        <v>1</v>
      </c>
      <c r="AY4" s="40" t="b">
        <f>AND(I4&gt;1.1*Bounds!$B$9,I4&lt;0.9*Bounds!$C$9)</f>
        <v>1</v>
      </c>
      <c r="AZ4" s="38" t="b">
        <f>AND(N4&gt;1.1*Bounds!$B$10,N4&lt;0.9*Bounds!$C$10)</f>
        <v>1</v>
      </c>
      <c r="BA4" s="39" t="b">
        <f>AND(O4&gt;1.1*Bounds!$B$11,O4&lt;0.9*Bounds!$C$11)</f>
        <v>1</v>
      </c>
      <c r="BB4" s="39" t="b">
        <f>AND(P4&gt;1.1*Bounds!$B$12,P4&lt;0.9*Bounds!$C$12)</f>
        <v>1</v>
      </c>
      <c r="BC4" s="40" t="b">
        <f>AND(Q4&gt;1.1*Bounds!$B$13,Q4&lt;0.9*Bounds!$C$13)</f>
        <v>1</v>
      </c>
      <c r="BD4" s="38" t="b">
        <f>AND(V4&gt;1.1*Bounds!$B$14,V4&lt;0.9*Bounds!$C$14)</f>
        <v>1</v>
      </c>
      <c r="BE4" s="39" t="b">
        <f>AND(X4&gt;1.1*Bounds!$B$15,S4&lt;0.9*Bounds!$C$15)</f>
        <v>1</v>
      </c>
      <c r="BF4" s="39" t="b">
        <f>AND(AD4&gt;1.1*Bounds!$B$16,AD4&lt;0.9*Bounds!$C$16)</f>
        <v>1</v>
      </c>
      <c r="BG4" s="40" t="b">
        <f>AND(AF4&gt;1.1*Bounds!$B$17,AF4&lt;0.9*Bounds!$C$17)</f>
        <v>1</v>
      </c>
    </row>
    <row r="5" spans="1:59" x14ac:dyDescent="0.2">
      <c r="A5" s="17">
        <v>4</v>
      </c>
      <c r="B5" s="1">
        <v>5.5606237817844295E-2</v>
      </c>
      <c r="C5" s="2">
        <v>5.6620031352155521E-2</v>
      </c>
      <c r="D5" s="2">
        <v>0.17788650331974395</v>
      </c>
      <c r="E5" s="3">
        <v>0.18182124778063977</v>
      </c>
      <c r="F5" s="23">
        <v>667.74250879639771</v>
      </c>
      <c r="G5" s="24">
        <v>554.78487672372921</v>
      </c>
      <c r="H5" s="24">
        <v>455.64524995544826</v>
      </c>
      <c r="I5" s="24">
        <v>15.320109444138881</v>
      </c>
      <c r="J5" s="24">
        <v>554.78487672372921</v>
      </c>
      <c r="K5" s="24">
        <v>667.74250879639771</v>
      </c>
      <c r="L5" s="24">
        <v>15.320109444138881</v>
      </c>
      <c r="M5" s="24">
        <v>455.64524995544826</v>
      </c>
      <c r="N5" s="24">
        <v>19.535767582910172</v>
      </c>
      <c r="O5" s="24">
        <v>310.05916335154876</v>
      </c>
      <c r="P5" s="24">
        <v>7.1221606113992202</v>
      </c>
      <c r="Q5" s="24">
        <v>0.62393602361375322</v>
      </c>
      <c r="R5" s="24">
        <v>310.05916335154876</v>
      </c>
      <c r="S5" s="24">
        <v>19.535767582910172</v>
      </c>
      <c r="T5" s="24">
        <v>0.62393602361375322</v>
      </c>
      <c r="U5" s="25">
        <v>7.1221606113992202</v>
      </c>
      <c r="V5" s="7">
        <v>2821.6440738047963</v>
      </c>
      <c r="W5" s="8">
        <v>2821.6440738047963</v>
      </c>
      <c r="X5" s="8">
        <v>3074.9647403978456</v>
      </c>
      <c r="Y5" s="8">
        <v>3074.9647403978456</v>
      </c>
      <c r="Z5" s="8">
        <v>2821.6440738047963</v>
      </c>
      <c r="AA5" s="8">
        <v>2821.6440738047963</v>
      </c>
      <c r="AB5" s="8">
        <v>3074.9647403978456</v>
      </c>
      <c r="AC5" s="8">
        <v>3074.9647403978456</v>
      </c>
      <c r="AD5" s="8">
        <v>1262.7655715818132</v>
      </c>
      <c r="AE5" s="8">
        <v>1262.7655715818132</v>
      </c>
      <c r="AF5" s="8">
        <v>15.638934408790552</v>
      </c>
      <c r="AG5" s="8">
        <v>15.638934408790552</v>
      </c>
      <c r="AH5" s="8">
        <v>1262.7655715818132</v>
      </c>
      <c r="AI5" s="8">
        <v>1262.7655715818132</v>
      </c>
      <c r="AJ5" s="8">
        <v>15.638934408790552</v>
      </c>
      <c r="AK5" s="9">
        <v>15.638934408790552</v>
      </c>
      <c r="AL5" s="13">
        <v>-91757.246568435658</v>
      </c>
      <c r="AM5" s="14">
        <v>-58373.096362910932</v>
      </c>
      <c r="AR5" s="35" t="b">
        <f>AND(B5&gt;1.1*Bounds!$B$2,B5&lt;0.9*Bounds!$C$2)</f>
        <v>1</v>
      </c>
      <c r="AS5" s="36" t="b">
        <f>AND(C5&gt;1.1*Bounds!$B$3,C5&lt;0.9*Bounds!$C$3)</f>
        <v>1</v>
      </c>
      <c r="AT5" s="36" t="b">
        <f>AND(D5&gt;1.1*Bounds!$B$4,D5&lt;0.9*Bounds!$C$4)</f>
        <v>1</v>
      </c>
      <c r="AU5" s="37" t="b">
        <f>AND(E5&gt;1.1*Bounds!$B$5,E5&lt;0.9*Bounds!$C$5)</f>
        <v>1</v>
      </c>
      <c r="AV5" s="38" t="b">
        <f>AND(F5&gt;1.1*Bounds!$B$6,F5&lt;0.9*Bounds!$C$6)</f>
        <v>1</v>
      </c>
      <c r="AW5" s="39" t="b">
        <f>AND(G5&gt;1.1*Bounds!$B$7,G5&lt;0.9*Bounds!$C$7)</f>
        <v>1</v>
      </c>
      <c r="AX5" s="39" t="b">
        <f>AND(H5&gt;1.1*Bounds!$B$8,H5&lt;0.9*Bounds!$C$8)</f>
        <v>1</v>
      </c>
      <c r="AY5" s="40" t="b">
        <f>AND(I5&gt;1.1*Bounds!$B$9,I5&lt;0.9*Bounds!$C$9)</f>
        <v>1</v>
      </c>
      <c r="AZ5" s="38" t="b">
        <f>AND(N5&gt;1.1*Bounds!$B$10,N5&lt;0.9*Bounds!$C$10)</f>
        <v>1</v>
      </c>
      <c r="BA5" s="39" t="b">
        <f>AND(O5&gt;1.1*Bounds!$B$11,O5&lt;0.9*Bounds!$C$11)</f>
        <v>1</v>
      </c>
      <c r="BB5" s="39" t="b">
        <f>AND(P5&gt;1.1*Bounds!$B$12,P5&lt;0.9*Bounds!$C$12)</f>
        <v>1</v>
      </c>
      <c r="BC5" s="40" t="b">
        <f>AND(Q5&gt;1.1*Bounds!$B$13,Q5&lt;0.9*Bounds!$C$13)</f>
        <v>1</v>
      </c>
      <c r="BD5" s="38" t="b">
        <f>AND(V5&gt;1.1*Bounds!$B$14,V5&lt;0.9*Bounds!$C$14)</f>
        <v>1</v>
      </c>
      <c r="BE5" s="39" t="b">
        <f>AND(X5&gt;1.1*Bounds!$B$15,S5&lt;0.9*Bounds!$C$15)</f>
        <v>1</v>
      </c>
      <c r="BF5" s="39" t="b">
        <f>AND(AD5&gt;1.1*Bounds!$B$16,AD5&lt;0.9*Bounds!$C$16)</f>
        <v>1</v>
      </c>
      <c r="BG5" s="40" t="b">
        <f>AND(AF5&gt;1.1*Bounds!$B$17,AF5&lt;0.9*Bounds!$C$17)</f>
        <v>1</v>
      </c>
    </row>
    <row r="6" spans="1:59" x14ac:dyDescent="0.2">
      <c r="A6" s="17">
        <v>5</v>
      </c>
      <c r="B6" s="1">
        <v>3.0216194410937335E-2</v>
      </c>
      <c r="C6" s="2">
        <v>2.9030148260112451E-2</v>
      </c>
      <c r="D6" s="2">
        <v>0.13836941432557917</v>
      </c>
      <c r="E6" s="3">
        <v>0.13852297409519301</v>
      </c>
      <c r="F6" s="23">
        <v>704.50488310837795</v>
      </c>
      <c r="G6" s="24">
        <v>533.30834563734857</v>
      </c>
      <c r="H6" s="24">
        <v>438.33148569270872</v>
      </c>
      <c r="I6" s="24">
        <v>17.824448230107421</v>
      </c>
      <c r="J6" s="24">
        <v>533.30834563734857</v>
      </c>
      <c r="K6" s="24">
        <v>704.50488310837795</v>
      </c>
      <c r="L6" s="24">
        <v>17.824448230107421</v>
      </c>
      <c r="M6" s="24">
        <v>438.33148569270872</v>
      </c>
      <c r="N6" s="24">
        <v>10.506102215742098</v>
      </c>
      <c r="O6" s="24">
        <v>246.81300431635682</v>
      </c>
      <c r="P6" s="24">
        <v>36.115849253124431</v>
      </c>
      <c r="Q6" s="24">
        <v>1.9394014764581811</v>
      </c>
      <c r="R6" s="24">
        <v>246.81300431635682</v>
      </c>
      <c r="S6" s="24">
        <v>10.506102215742098</v>
      </c>
      <c r="T6" s="24">
        <v>1.9394014764581811</v>
      </c>
      <c r="U6" s="25">
        <v>36.115849253124431</v>
      </c>
      <c r="V6" s="7">
        <v>3134.2876093489845</v>
      </c>
      <c r="W6" s="8">
        <v>3134.2876093489845</v>
      </c>
      <c r="X6" s="8">
        <v>3046.7899513293396</v>
      </c>
      <c r="Y6" s="8">
        <v>3046.7899513293396</v>
      </c>
      <c r="Z6" s="8">
        <v>3134.2876093489845</v>
      </c>
      <c r="AA6" s="8">
        <v>3134.2876093489845</v>
      </c>
      <c r="AB6" s="8">
        <v>3046.7899513293396</v>
      </c>
      <c r="AC6" s="8">
        <v>3046.7899513293396</v>
      </c>
      <c r="AD6" s="8">
        <v>1264.8058626010945</v>
      </c>
      <c r="AE6" s="8">
        <v>1264.8058626010945</v>
      </c>
      <c r="AF6" s="8">
        <v>106.44019183181855</v>
      </c>
      <c r="AG6" s="8">
        <v>106.44019183181855</v>
      </c>
      <c r="AH6" s="8">
        <v>1264.8058626010945</v>
      </c>
      <c r="AI6" s="8">
        <v>1264.8058626010945</v>
      </c>
      <c r="AJ6" s="8">
        <v>106.44019183181855</v>
      </c>
      <c r="AK6" s="9">
        <v>106.44019183181855</v>
      </c>
      <c r="AL6" s="13">
        <v>-72831.29249345047</v>
      </c>
      <c r="AM6" s="14">
        <v>-51610.889132064061</v>
      </c>
      <c r="AR6" s="35" t="b">
        <f>AND(B6&gt;1.1*Bounds!$B$2,B6&lt;0.9*Bounds!$C$2)</f>
        <v>1</v>
      </c>
      <c r="AS6" s="36" t="b">
        <f>AND(C6&gt;1.1*Bounds!$B$3,C6&lt;0.9*Bounds!$C$3)</f>
        <v>1</v>
      </c>
      <c r="AT6" s="36" t="b">
        <f>AND(D6&gt;1.1*Bounds!$B$4,D6&lt;0.9*Bounds!$C$4)</f>
        <v>1</v>
      </c>
      <c r="AU6" s="37" t="b">
        <f>AND(E6&gt;1.1*Bounds!$B$5,E6&lt;0.9*Bounds!$C$5)</f>
        <v>1</v>
      </c>
      <c r="AV6" s="38" t="b">
        <f>AND(F6&gt;1.1*Bounds!$B$6,F6&lt;0.9*Bounds!$C$6)</f>
        <v>1</v>
      </c>
      <c r="AW6" s="39" t="b">
        <f>AND(G6&gt;1.1*Bounds!$B$7,G6&lt;0.9*Bounds!$C$7)</f>
        <v>1</v>
      </c>
      <c r="AX6" s="39" t="b">
        <f>AND(H6&gt;1.1*Bounds!$B$8,H6&lt;0.9*Bounds!$C$8)</f>
        <v>1</v>
      </c>
      <c r="AY6" s="40" t="b">
        <f>AND(I6&gt;1.1*Bounds!$B$9,I6&lt;0.9*Bounds!$C$9)</f>
        <v>1</v>
      </c>
      <c r="AZ6" s="38" t="b">
        <f>AND(N6&gt;1.1*Bounds!$B$10,N6&lt;0.9*Bounds!$C$10)</f>
        <v>1</v>
      </c>
      <c r="BA6" s="39" t="b">
        <f>AND(O6&gt;1.1*Bounds!$B$11,O6&lt;0.9*Bounds!$C$11)</f>
        <v>1</v>
      </c>
      <c r="BB6" s="39" t="b">
        <f>AND(P6&gt;1.1*Bounds!$B$12,P6&lt;0.9*Bounds!$C$12)</f>
        <v>1</v>
      </c>
      <c r="BC6" s="40" t="b">
        <f>AND(Q6&gt;1.1*Bounds!$B$13,Q6&lt;0.9*Bounds!$C$13)</f>
        <v>1</v>
      </c>
      <c r="BD6" s="38" t="b">
        <f>AND(V6&gt;1.1*Bounds!$B$14,V6&lt;0.9*Bounds!$C$14)</f>
        <v>1</v>
      </c>
      <c r="BE6" s="39" t="b">
        <f>AND(X6&gt;1.1*Bounds!$B$15,S6&lt;0.9*Bounds!$C$15)</f>
        <v>1</v>
      </c>
      <c r="BF6" s="39" t="b">
        <f>AND(AD6&gt;1.1*Bounds!$B$16,AD6&lt;0.9*Bounds!$C$16)</f>
        <v>1</v>
      </c>
      <c r="BG6" s="40" t="b">
        <f>AND(AF6&gt;1.1*Bounds!$B$17,AF6&lt;0.9*Bounds!$C$17)</f>
        <v>1</v>
      </c>
    </row>
    <row r="7" spans="1:59" x14ac:dyDescent="0.2">
      <c r="A7" s="17">
        <v>6</v>
      </c>
      <c r="B7" s="1">
        <v>3.648499215851693E-2</v>
      </c>
      <c r="C7" s="2">
        <v>3.5571010697487214E-2</v>
      </c>
      <c r="D7" s="2">
        <v>0.10422943278616087</v>
      </c>
      <c r="E7" s="3">
        <v>0.1386785552805086</v>
      </c>
      <c r="F7" s="23">
        <v>816.69354132064029</v>
      </c>
      <c r="G7" s="24">
        <v>603.96629505352564</v>
      </c>
      <c r="H7" s="24">
        <v>399.08937671996597</v>
      </c>
      <c r="I7" s="24">
        <v>15.698819928002864</v>
      </c>
      <c r="J7" s="24">
        <v>603.96629505352564</v>
      </c>
      <c r="K7" s="24">
        <v>816.69354132064029</v>
      </c>
      <c r="L7" s="24">
        <v>15.698819928002864</v>
      </c>
      <c r="M7" s="24">
        <v>399.08937671996597</v>
      </c>
      <c r="N7" s="24">
        <v>21.430187313494567</v>
      </c>
      <c r="O7" s="24">
        <v>274.01142160822468</v>
      </c>
      <c r="P7" s="24">
        <v>2.9584428858005225</v>
      </c>
      <c r="Q7" s="24">
        <v>0.16881346162492317</v>
      </c>
      <c r="R7" s="24">
        <v>274.01142160822468</v>
      </c>
      <c r="S7" s="24">
        <v>21.430187313494567</v>
      </c>
      <c r="T7" s="24">
        <v>0.16881346162492317</v>
      </c>
      <c r="U7" s="25">
        <v>2.9584428858005225</v>
      </c>
      <c r="V7" s="7">
        <v>3464.7748830471464</v>
      </c>
      <c r="W7" s="8">
        <v>3464.7748830471464</v>
      </c>
      <c r="X7" s="8">
        <v>3246.2179754604067</v>
      </c>
      <c r="Y7" s="8">
        <v>3246.2179754604067</v>
      </c>
      <c r="Z7" s="8">
        <v>3464.7748830471464</v>
      </c>
      <c r="AA7" s="8">
        <v>3464.7748830471464</v>
      </c>
      <c r="AB7" s="8">
        <v>3246.2179754604067</v>
      </c>
      <c r="AC7" s="8">
        <v>3246.2179754604067</v>
      </c>
      <c r="AD7" s="8">
        <v>1096.5094813294679</v>
      </c>
      <c r="AE7" s="8">
        <v>1096.5094813294679</v>
      </c>
      <c r="AF7" s="8">
        <v>5.1469786215135187</v>
      </c>
      <c r="AG7" s="8">
        <v>5.1469786215135187</v>
      </c>
      <c r="AH7" s="8">
        <v>1096.5094813294679</v>
      </c>
      <c r="AI7" s="8">
        <v>1096.5094813294679</v>
      </c>
      <c r="AJ7" s="8">
        <v>5.1469786215135187</v>
      </c>
      <c r="AK7" s="9">
        <v>5.1469786215135187</v>
      </c>
      <c r="AL7" s="13">
        <v>-80285.119728489473</v>
      </c>
      <c r="AM7" s="14">
        <v>-50525.16599659354</v>
      </c>
      <c r="AR7" s="35" t="b">
        <f>AND(B7&gt;1.1*Bounds!$B$2,B7&lt;0.9*Bounds!$C$2)</f>
        <v>1</v>
      </c>
      <c r="AS7" s="36" t="b">
        <f>AND(C7&gt;1.1*Bounds!$B$3,C7&lt;0.9*Bounds!$C$3)</f>
        <v>1</v>
      </c>
      <c r="AT7" s="36" t="b">
        <f>AND(D7&gt;1.1*Bounds!$B$4,D7&lt;0.9*Bounds!$C$4)</f>
        <v>1</v>
      </c>
      <c r="AU7" s="37" t="b">
        <f>AND(E7&gt;1.1*Bounds!$B$5,E7&lt;0.9*Bounds!$C$5)</f>
        <v>1</v>
      </c>
      <c r="AV7" s="38" t="b">
        <f>AND(F7&gt;1.1*Bounds!$B$6,F7&lt;0.9*Bounds!$C$6)</f>
        <v>1</v>
      </c>
      <c r="AW7" s="39" t="b">
        <f>AND(G7&gt;1.1*Bounds!$B$7,G7&lt;0.9*Bounds!$C$7)</f>
        <v>1</v>
      </c>
      <c r="AX7" s="39" t="b">
        <f>AND(H7&gt;1.1*Bounds!$B$8,H7&lt;0.9*Bounds!$C$8)</f>
        <v>1</v>
      </c>
      <c r="AY7" s="40" t="b">
        <f>AND(I7&gt;1.1*Bounds!$B$9,I7&lt;0.9*Bounds!$C$9)</f>
        <v>1</v>
      </c>
      <c r="AZ7" s="38" t="b">
        <f>AND(N7&gt;1.1*Bounds!$B$10,N7&lt;0.9*Bounds!$C$10)</f>
        <v>1</v>
      </c>
      <c r="BA7" s="39" t="b">
        <f>AND(O7&gt;1.1*Bounds!$B$11,O7&lt;0.9*Bounds!$C$11)</f>
        <v>1</v>
      </c>
      <c r="BB7" s="39" t="b">
        <f>AND(P7&gt;1.1*Bounds!$B$12,P7&lt;0.9*Bounds!$C$12)</f>
        <v>1</v>
      </c>
      <c r="BC7" s="40" t="b">
        <f>AND(Q7&gt;1.1*Bounds!$B$13,Q7&lt;0.9*Bounds!$C$13)</f>
        <v>1</v>
      </c>
      <c r="BD7" s="38" t="b">
        <f>AND(V7&gt;1.1*Bounds!$B$14,V7&lt;0.9*Bounds!$C$14)</f>
        <v>1</v>
      </c>
      <c r="BE7" s="39" t="b">
        <f>AND(X7&gt;1.1*Bounds!$B$15,S7&lt;0.9*Bounds!$C$15)</f>
        <v>1</v>
      </c>
      <c r="BF7" s="39" t="b">
        <f>AND(AD7&gt;1.1*Bounds!$B$16,AD7&lt;0.9*Bounds!$C$16)</f>
        <v>1</v>
      </c>
      <c r="BG7" s="40" t="b">
        <f>AND(AF7&gt;1.1*Bounds!$B$17,AF7&lt;0.9*Bounds!$C$17)</f>
        <v>1</v>
      </c>
    </row>
    <row r="8" spans="1:59" x14ac:dyDescent="0.2">
      <c r="A8" s="17">
        <v>7</v>
      </c>
      <c r="B8" s="1">
        <v>3.8736290507644267E-2</v>
      </c>
      <c r="C8" s="2">
        <v>4.2866245226671554E-2</v>
      </c>
      <c r="D8" s="2">
        <v>0.12718584097749303</v>
      </c>
      <c r="E8" s="3">
        <v>0.14997168378525466</v>
      </c>
      <c r="F8" s="23">
        <v>872.82460912283534</v>
      </c>
      <c r="G8" s="24">
        <v>650.11824667073904</v>
      </c>
      <c r="H8" s="24">
        <v>458.44703748715665</v>
      </c>
      <c r="I8" s="24">
        <v>18.885321714571681</v>
      </c>
      <c r="J8" s="24">
        <v>650.11824667073904</v>
      </c>
      <c r="K8" s="24">
        <v>872.82460912283534</v>
      </c>
      <c r="L8" s="24">
        <v>18.885321714571681</v>
      </c>
      <c r="M8" s="24">
        <v>458.44703748715665</v>
      </c>
      <c r="N8" s="24">
        <v>26.747987167585766</v>
      </c>
      <c r="O8" s="24">
        <v>314.83478201559507</v>
      </c>
      <c r="P8" s="24">
        <v>4.6780848359377645</v>
      </c>
      <c r="Q8" s="24">
        <v>0.3094433540722924</v>
      </c>
      <c r="R8" s="24">
        <v>314.83478201559507</v>
      </c>
      <c r="S8" s="24">
        <v>26.747987167585766</v>
      </c>
      <c r="T8" s="24">
        <v>0.3094433540722924</v>
      </c>
      <c r="U8" s="25">
        <v>4.6780848359377645</v>
      </c>
      <c r="V8" s="7">
        <v>3616.764543419954</v>
      </c>
      <c r="W8" s="8">
        <v>3616.764543419954</v>
      </c>
      <c r="X8" s="8">
        <v>3014.8953606059881</v>
      </c>
      <c r="Y8" s="8">
        <v>3014.8953606059881</v>
      </c>
      <c r="Z8" s="8">
        <v>3616.764543419954</v>
      </c>
      <c r="AA8" s="8">
        <v>3616.764543419954</v>
      </c>
      <c r="AB8" s="8">
        <v>3014.8953606059881</v>
      </c>
      <c r="AC8" s="8">
        <v>3014.8953606059881</v>
      </c>
      <c r="AD8" s="8">
        <v>1199.2653113077158</v>
      </c>
      <c r="AE8" s="8">
        <v>1199.2653113077158</v>
      </c>
      <c r="AF8" s="8">
        <v>10.809312017376065</v>
      </c>
      <c r="AG8" s="8">
        <v>10.809312017376065</v>
      </c>
      <c r="AH8" s="8">
        <v>1199.2653113077158</v>
      </c>
      <c r="AI8" s="8">
        <v>1199.2653113077158</v>
      </c>
      <c r="AJ8" s="8">
        <v>10.809312017376065</v>
      </c>
      <c r="AK8" s="9">
        <v>10.809312017376065</v>
      </c>
      <c r="AL8" s="13">
        <v>-82181.539474607693</v>
      </c>
      <c r="AM8" s="14">
        <v>-50633.670274662116</v>
      </c>
      <c r="AR8" s="35" t="b">
        <f>AND(B8&gt;1.1*Bounds!$B$2,B8&lt;0.9*Bounds!$C$2)</f>
        <v>1</v>
      </c>
      <c r="AS8" s="36" t="b">
        <f>AND(C8&gt;1.1*Bounds!$B$3,C8&lt;0.9*Bounds!$C$3)</f>
        <v>1</v>
      </c>
      <c r="AT8" s="36" t="b">
        <f>AND(D8&gt;1.1*Bounds!$B$4,D8&lt;0.9*Bounds!$C$4)</f>
        <v>1</v>
      </c>
      <c r="AU8" s="37" t="b">
        <f>AND(E8&gt;1.1*Bounds!$B$5,E8&lt;0.9*Bounds!$C$5)</f>
        <v>1</v>
      </c>
      <c r="AV8" s="38" t="b">
        <f>AND(F8&gt;1.1*Bounds!$B$6,F8&lt;0.9*Bounds!$C$6)</f>
        <v>1</v>
      </c>
      <c r="AW8" s="39" t="b">
        <f>AND(G8&gt;1.1*Bounds!$B$7,G8&lt;0.9*Bounds!$C$7)</f>
        <v>1</v>
      </c>
      <c r="AX8" s="39" t="b">
        <f>AND(H8&gt;1.1*Bounds!$B$8,H8&lt;0.9*Bounds!$C$8)</f>
        <v>1</v>
      </c>
      <c r="AY8" s="40" t="b">
        <f>AND(I8&gt;1.1*Bounds!$B$9,I8&lt;0.9*Bounds!$C$9)</f>
        <v>1</v>
      </c>
      <c r="AZ8" s="38" t="b">
        <f>AND(N8&gt;1.1*Bounds!$B$10,N8&lt;0.9*Bounds!$C$10)</f>
        <v>1</v>
      </c>
      <c r="BA8" s="39" t="b">
        <f>AND(O8&gt;1.1*Bounds!$B$11,O8&lt;0.9*Bounds!$C$11)</f>
        <v>1</v>
      </c>
      <c r="BB8" s="39" t="b">
        <f>AND(P8&gt;1.1*Bounds!$B$12,P8&lt;0.9*Bounds!$C$12)</f>
        <v>1</v>
      </c>
      <c r="BC8" s="40" t="b">
        <f>AND(Q8&gt;1.1*Bounds!$B$13,Q8&lt;0.9*Bounds!$C$13)</f>
        <v>1</v>
      </c>
      <c r="BD8" s="38" t="b">
        <f>AND(V8&gt;1.1*Bounds!$B$14,V8&lt;0.9*Bounds!$C$14)</f>
        <v>1</v>
      </c>
      <c r="BE8" s="39" t="b">
        <f>AND(X8&gt;1.1*Bounds!$B$15,S8&lt;0.9*Bounds!$C$15)</f>
        <v>1</v>
      </c>
      <c r="BF8" s="39" t="b">
        <f>AND(AD8&gt;1.1*Bounds!$B$16,AD8&lt;0.9*Bounds!$C$16)</f>
        <v>1</v>
      </c>
      <c r="BG8" s="40" t="b">
        <f>AND(AF8&gt;1.1*Bounds!$B$17,AF8&lt;0.9*Bounds!$C$17)</f>
        <v>1</v>
      </c>
    </row>
    <row r="9" spans="1:59" x14ac:dyDescent="0.2">
      <c r="A9" s="17">
        <v>8</v>
      </c>
      <c r="B9" s="1">
        <v>2.74109218164399E-2</v>
      </c>
      <c r="C9" s="2">
        <v>2.9257313580769651E-2</v>
      </c>
      <c r="D9" s="2">
        <v>0.11703707541531877</v>
      </c>
      <c r="E9" s="3">
        <v>0.14207165520344556</v>
      </c>
      <c r="F9" s="23">
        <v>763.62378544259832</v>
      </c>
      <c r="G9" s="24">
        <v>487.31599553000859</v>
      </c>
      <c r="H9" s="24">
        <v>345.60954229713559</v>
      </c>
      <c r="I9" s="24">
        <v>9.9830876882850426</v>
      </c>
      <c r="J9" s="24">
        <v>487.31599553000859</v>
      </c>
      <c r="K9" s="24">
        <v>763.62378544259832</v>
      </c>
      <c r="L9" s="24">
        <v>9.9830876882850426</v>
      </c>
      <c r="M9" s="24">
        <v>345.60954229713559</v>
      </c>
      <c r="N9" s="24">
        <v>25.232670729003679</v>
      </c>
      <c r="O9" s="24">
        <v>343.22481166373336</v>
      </c>
      <c r="P9" s="24">
        <v>4.1869331328632038</v>
      </c>
      <c r="Q9" s="24">
        <v>0.20502196725975547</v>
      </c>
      <c r="R9" s="24">
        <v>343.22481166373336</v>
      </c>
      <c r="S9" s="24">
        <v>25.232670729003679</v>
      </c>
      <c r="T9" s="24">
        <v>0.20502196725975547</v>
      </c>
      <c r="U9" s="25">
        <v>4.1869331328632038</v>
      </c>
      <c r="V9" s="7">
        <v>3138.9192022163529</v>
      </c>
      <c r="W9" s="8">
        <v>3138.9192022163529</v>
      </c>
      <c r="X9" s="8">
        <v>3024.3576375742291</v>
      </c>
      <c r="Y9" s="8">
        <v>3024.3576375742291</v>
      </c>
      <c r="Z9" s="8">
        <v>3138.9192022163529</v>
      </c>
      <c r="AA9" s="8">
        <v>3138.9192022163529</v>
      </c>
      <c r="AB9" s="8">
        <v>3024.3576375742291</v>
      </c>
      <c r="AC9" s="8">
        <v>3024.3576375742291</v>
      </c>
      <c r="AD9" s="8">
        <v>1208.6806339279385</v>
      </c>
      <c r="AE9" s="8">
        <v>1208.6806339279385</v>
      </c>
      <c r="AF9" s="8">
        <v>7.754946239351117</v>
      </c>
      <c r="AG9" s="8">
        <v>7.754946239351117</v>
      </c>
      <c r="AH9" s="8">
        <v>1208.6806339279385</v>
      </c>
      <c r="AI9" s="8">
        <v>1208.6806339279385</v>
      </c>
      <c r="AJ9" s="8">
        <v>7.754946239351117</v>
      </c>
      <c r="AK9" s="9">
        <v>7.754946239351117</v>
      </c>
      <c r="AL9" s="13">
        <v>-76579.85478256506</v>
      </c>
      <c r="AM9" s="14">
        <v>-51756.822659703263</v>
      </c>
      <c r="AR9" s="35" t="b">
        <f>AND(B9&gt;1.1*Bounds!$B$2,B9&lt;0.9*Bounds!$C$2)</f>
        <v>1</v>
      </c>
      <c r="AS9" s="46" t="b">
        <f>AND(C9&gt;1.1*Bounds!$B$3,C9&lt;0.9*Bounds!$C$3)</f>
        <v>1</v>
      </c>
      <c r="AT9" s="46" t="b">
        <f>AND(D9&gt;1.1*Bounds!$B$4,D9&lt;0.9*Bounds!$C$4)</f>
        <v>1</v>
      </c>
      <c r="AU9" s="37" t="b">
        <f>AND(E9&gt;1.1*Bounds!$B$5,E9&lt;0.9*Bounds!$C$5)</f>
        <v>1</v>
      </c>
      <c r="AV9" s="38" t="b">
        <f>AND(F9&gt;1.1*Bounds!$B$6,F9&lt;0.9*Bounds!$C$6)</f>
        <v>1</v>
      </c>
      <c r="AW9" s="39" t="b">
        <f>AND(G9&gt;1.1*Bounds!$B$7,G9&lt;0.9*Bounds!$C$7)</f>
        <v>1</v>
      </c>
      <c r="AX9" s="39" t="b">
        <f>AND(H9&gt;1.1*Bounds!$B$8,H9&lt;0.9*Bounds!$C$8)</f>
        <v>1</v>
      </c>
      <c r="AY9" s="40" t="b">
        <f>AND(I9&gt;1.1*Bounds!$B$9,I9&lt;0.9*Bounds!$C$9)</f>
        <v>1</v>
      </c>
      <c r="AZ9" s="38" t="b">
        <f>AND(N9&gt;1.1*Bounds!$B$10,N9&lt;0.9*Bounds!$C$10)</f>
        <v>1</v>
      </c>
      <c r="BA9" s="39" t="b">
        <f>AND(O9&gt;1.1*Bounds!$B$11,O9&lt;0.9*Bounds!$C$11)</f>
        <v>1</v>
      </c>
      <c r="BB9" s="39" t="b">
        <f>AND(P9&gt;1.1*Bounds!$B$12,P9&lt;0.9*Bounds!$C$12)</f>
        <v>1</v>
      </c>
      <c r="BC9" s="40" t="b">
        <f>AND(Q9&gt;1.1*Bounds!$B$13,Q9&lt;0.9*Bounds!$C$13)</f>
        <v>1</v>
      </c>
      <c r="BD9" s="38" t="b">
        <f>AND(V9&gt;1.1*Bounds!$B$14,V9&lt;0.9*Bounds!$C$14)</f>
        <v>1</v>
      </c>
      <c r="BE9" s="39" t="b">
        <f>AND(X9&gt;1.1*Bounds!$B$15,S9&lt;0.9*Bounds!$C$15)</f>
        <v>1</v>
      </c>
      <c r="BF9" s="39" t="b">
        <f>AND(AD9&gt;1.1*Bounds!$B$16,AD9&lt;0.9*Bounds!$C$16)</f>
        <v>1</v>
      </c>
      <c r="BG9" s="40" t="b">
        <f>AND(AF9&gt;1.1*Bounds!$B$17,AF9&lt;0.9*Bounds!$C$17)</f>
        <v>1</v>
      </c>
    </row>
    <row r="10" spans="1:59" x14ac:dyDescent="0.2">
      <c r="A10" s="17">
        <v>9</v>
      </c>
      <c r="B10" s="1">
        <v>4.7029777010251052E-2</v>
      </c>
      <c r="C10" s="2">
        <v>4.3707658342880998E-2</v>
      </c>
      <c r="D10" s="2">
        <v>0.17011935751914936</v>
      </c>
      <c r="E10" s="3">
        <v>0.19159488969035193</v>
      </c>
      <c r="F10" s="23">
        <v>713.03432831652447</v>
      </c>
      <c r="G10" s="24">
        <v>593.06882786605229</v>
      </c>
      <c r="H10" s="24">
        <v>443.8718435554992</v>
      </c>
      <c r="I10" s="24">
        <v>14.133248587337055</v>
      </c>
      <c r="J10" s="24">
        <v>593.06882786605229</v>
      </c>
      <c r="K10" s="24">
        <v>713.03432831652447</v>
      </c>
      <c r="L10" s="24">
        <v>14.133248587337055</v>
      </c>
      <c r="M10" s="24">
        <v>443.8718435554992</v>
      </c>
      <c r="N10" s="24">
        <v>14.52817316373056</v>
      </c>
      <c r="O10" s="24">
        <v>259.78257887218336</v>
      </c>
      <c r="P10" s="24">
        <v>7.7839534709316238</v>
      </c>
      <c r="Q10" s="24">
        <v>0.67351838589973556</v>
      </c>
      <c r="R10" s="24">
        <v>259.78257887218336</v>
      </c>
      <c r="S10" s="24">
        <v>14.52817316373056</v>
      </c>
      <c r="T10" s="24">
        <v>0.67351838589973556</v>
      </c>
      <c r="U10" s="25">
        <v>7.7839534709316238</v>
      </c>
      <c r="V10" s="7">
        <v>3139.9751835985371</v>
      </c>
      <c r="W10" s="8">
        <v>3139.9751835985371</v>
      </c>
      <c r="X10" s="8">
        <v>2962.4824782621931</v>
      </c>
      <c r="Y10" s="8">
        <v>2962.4824782621931</v>
      </c>
      <c r="Z10" s="8">
        <v>3139.9751835985371</v>
      </c>
      <c r="AA10" s="8">
        <v>3139.9751835985371</v>
      </c>
      <c r="AB10" s="8">
        <v>2962.4824782621931</v>
      </c>
      <c r="AC10" s="8">
        <v>2962.4824782621931</v>
      </c>
      <c r="AD10" s="8">
        <v>1125.1681342441634</v>
      </c>
      <c r="AE10" s="8">
        <v>1125.1681342441634</v>
      </c>
      <c r="AF10" s="8">
        <v>18.73182946148388</v>
      </c>
      <c r="AG10" s="8">
        <v>18.73182946148388</v>
      </c>
      <c r="AH10" s="8">
        <v>1125.1681342441634</v>
      </c>
      <c r="AI10" s="8">
        <v>1125.1681342441634</v>
      </c>
      <c r="AJ10" s="8">
        <v>18.73182946148388</v>
      </c>
      <c r="AK10" s="9">
        <v>18.73182946148388</v>
      </c>
      <c r="AL10" s="13">
        <v>-86776.787098116998</v>
      </c>
      <c r="AM10" s="14">
        <v>-52017.763265814501</v>
      </c>
      <c r="AR10" s="35" t="b">
        <f>AND(B10&gt;1.1*Bounds!$B$2,B10&lt;0.9*Bounds!$C$2)</f>
        <v>1</v>
      </c>
      <c r="AS10" s="46" t="b">
        <f>AND(C10&gt;1.1*Bounds!$B$3,C10&lt;0.9*Bounds!$C$3)</f>
        <v>1</v>
      </c>
      <c r="AT10" s="46" t="b">
        <f>AND(D10&gt;1.1*Bounds!$B$4,D10&lt;0.9*Bounds!$C$4)</f>
        <v>1</v>
      </c>
      <c r="AU10" s="37" t="b">
        <f>AND(E10&gt;1.1*Bounds!$B$5,E10&lt;0.9*Bounds!$C$5)</f>
        <v>1</v>
      </c>
      <c r="AV10" s="38" t="b">
        <f>AND(F10&gt;1.1*Bounds!$B$6,F10&lt;0.9*Bounds!$C$6)</f>
        <v>1</v>
      </c>
      <c r="AW10" s="39" t="b">
        <f>AND(G10&gt;1.1*Bounds!$B$7,G10&lt;0.9*Bounds!$C$7)</f>
        <v>1</v>
      </c>
      <c r="AX10" s="39" t="b">
        <f>AND(H10&gt;1.1*Bounds!$B$8,H10&lt;0.9*Bounds!$C$8)</f>
        <v>1</v>
      </c>
      <c r="AY10" s="40" t="b">
        <f>AND(I10&gt;1.1*Bounds!$B$9,I10&lt;0.9*Bounds!$C$9)</f>
        <v>1</v>
      </c>
      <c r="AZ10" s="38" t="b">
        <f>AND(N10&gt;1.1*Bounds!$B$10,N10&lt;0.9*Bounds!$C$10)</f>
        <v>1</v>
      </c>
      <c r="BA10" s="39" t="b">
        <f>AND(O10&gt;1.1*Bounds!$B$11,O10&lt;0.9*Bounds!$C$11)</f>
        <v>1</v>
      </c>
      <c r="BB10" s="39" t="b">
        <f>AND(P10&gt;1.1*Bounds!$B$12,P10&lt;0.9*Bounds!$C$12)</f>
        <v>1</v>
      </c>
      <c r="BC10" s="40" t="b">
        <f>AND(Q10&gt;1.1*Bounds!$B$13,Q10&lt;0.9*Bounds!$C$13)</f>
        <v>1</v>
      </c>
      <c r="BD10" s="38" t="b">
        <f>AND(V10&gt;1.1*Bounds!$B$14,V10&lt;0.9*Bounds!$C$14)</f>
        <v>1</v>
      </c>
      <c r="BE10" s="39" t="b">
        <f>AND(X10&gt;1.1*Bounds!$B$15,S10&lt;0.9*Bounds!$C$15)</f>
        <v>1</v>
      </c>
      <c r="BF10" s="39" t="b">
        <f>AND(AD10&gt;1.1*Bounds!$B$16,AD10&lt;0.9*Bounds!$C$16)</f>
        <v>1</v>
      </c>
      <c r="BG10" s="40" t="b">
        <f>AND(AF10&gt;1.1*Bounds!$B$17,AF10&lt;0.9*Bounds!$C$17)</f>
        <v>1</v>
      </c>
    </row>
    <row r="11" spans="1:59" x14ac:dyDescent="0.2">
      <c r="A11" s="17">
        <v>10</v>
      </c>
      <c r="B11" s="1">
        <v>6.4459538031215888E-2</v>
      </c>
      <c r="C11" s="2">
        <v>6.2733679881978838E-2</v>
      </c>
      <c r="D11" s="2">
        <v>0.15199539722577693</v>
      </c>
      <c r="E11" s="3">
        <v>0.1643052453212587</v>
      </c>
      <c r="F11" s="23">
        <v>577.34749910177686</v>
      </c>
      <c r="G11" s="24">
        <v>359.3311777580563</v>
      </c>
      <c r="H11" s="24">
        <v>436.00668445724227</v>
      </c>
      <c r="I11" s="24">
        <v>12.872857777649594</v>
      </c>
      <c r="J11" s="24">
        <v>359.3311777580563</v>
      </c>
      <c r="K11" s="24">
        <v>577.34749910177686</v>
      </c>
      <c r="L11" s="24">
        <v>12.872857777649594</v>
      </c>
      <c r="M11" s="24">
        <v>436.00668445724227</v>
      </c>
      <c r="N11" s="24">
        <v>32.195128459671295</v>
      </c>
      <c r="O11" s="24">
        <v>323.66962086575666</v>
      </c>
      <c r="P11" s="24">
        <v>2.5456340113710225</v>
      </c>
      <c r="Q11" s="24">
        <v>0.29012802213042649</v>
      </c>
      <c r="R11" s="24">
        <v>323.66962086575666</v>
      </c>
      <c r="S11" s="24">
        <v>32.195128459671295</v>
      </c>
      <c r="T11" s="24">
        <v>0.29012802213042649</v>
      </c>
      <c r="U11" s="25">
        <v>2.5456340113710225</v>
      </c>
      <c r="V11" s="7">
        <v>2388.9868457623543</v>
      </c>
      <c r="W11" s="8">
        <v>2388.9868457623543</v>
      </c>
      <c r="X11" s="8">
        <v>3556.3918266404294</v>
      </c>
      <c r="Y11" s="8">
        <v>3556.3918266404294</v>
      </c>
      <c r="Z11" s="8">
        <v>2388.9868457623543</v>
      </c>
      <c r="AA11" s="8">
        <v>2388.9868457623543</v>
      </c>
      <c r="AB11" s="8">
        <v>3556.3918266404294</v>
      </c>
      <c r="AC11" s="8">
        <v>3556.3918266404294</v>
      </c>
      <c r="AD11" s="8">
        <v>1077.4082418457224</v>
      </c>
      <c r="AE11" s="8">
        <v>1077.4082418457224</v>
      </c>
      <c r="AF11" s="8">
        <v>4.6758690621467034</v>
      </c>
      <c r="AG11" s="8">
        <v>4.6758690621467034</v>
      </c>
      <c r="AH11" s="8">
        <v>1077.4082418457224</v>
      </c>
      <c r="AI11" s="8">
        <v>1077.4082418457224</v>
      </c>
      <c r="AJ11" s="8">
        <v>4.6758690621467034</v>
      </c>
      <c r="AK11" s="9">
        <v>4.6758690621467034</v>
      </c>
      <c r="AL11" s="13">
        <v>-88179.021565090079</v>
      </c>
      <c r="AM11" s="14">
        <v>-58546.217692709593</v>
      </c>
      <c r="AR11" s="35" t="b">
        <f>AND(B11&gt;1.1*Bounds!$B$2,B11&lt;0.9*Bounds!$C$2)</f>
        <v>1</v>
      </c>
      <c r="AS11" s="46" t="b">
        <f>AND(C11&gt;1.1*Bounds!$B$3,C11&lt;0.9*Bounds!$C$3)</f>
        <v>1</v>
      </c>
      <c r="AT11" s="46" t="b">
        <f>AND(D11&gt;1.1*Bounds!$B$4,D11&lt;0.9*Bounds!$C$4)</f>
        <v>1</v>
      </c>
      <c r="AU11" s="37" t="b">
        <f>AND(E11&gt;1.1*Bounds!$B$5,E11&lt;0.9*Bounds!$C$5)</f>
        <v>1</v>
      </c>
      <c r="AV11" s="38" t="b">
        <f>AND(F11&gt;1.1*Bounds!$B$6,F11&lt;0.9*Bounds!$C$6)</f>
        <v>1</v>
      </c>
      <c r="AW11" s="39" t="b">
        <f>AND(G11&gt;1.1*Bounds!$B$7,G11&lt;0.9*Bounds!$C$7)</f>
        <v>1</v>
      </c>
      <c r="AX11" s="39" t="b">
        <f>AND(H11&gt;1.1*Bounds!$B$8,H11&lt;0.9*Bounds!$C$8)</f>
        <v>1</v>
      </c>
      <c r="AY11" s="40" t="b">
        <f>AND(I11&gt;1.1*Bounds!$B$9,I11&lt;0.9*Bounds!$C$9)</f>
        <v>1</v>
      </c>
      <c r="AZ11" s="38" t="b">
        <f>AND(N11&gt;1.1*Bounds!$B$10,N11&lt;0.9*Bounds!$C$10)</f>
        <v>1</v>
      </c>
      <c r="BA11" s="39" t="b">
        <f>AND(O11&gt;1.1*Bounds!$B$11,O11&lt;0.9*Bounds!$C$11)</f>
        <v>1</v>
      </c>
      <c r="BB11" s="39" t="b">
        <f>AND(P11&gt;1.1*Bounds!$B$12,P11&lt;0.9*Bounds!$C$12)</f>
        <v>1</v>
      </c>
      <c r="BC11" s="40" t="b">
        <f>AND(Q11&gt;1.1*Bounds!$B$13,Q11&lt;0.9*Bounds!$C$13)</f>
        <v>1</v>
      </c>
      <c r="BD11" s="38" t="b">
        <f>AND(V11&gt;1.1*Bounds!$B$14,V11&lt;0.9*Bounds!$C$14)</f>
        <v>1</v>
      </c>
      <c r="BE11" s="39" t="b">
        <f>AND(X11&gt;1.1*Bounds!$B$15,S11&lt;0.9*Bounds!$C$15)</f>
        <v>1</v>
      </c>
      <c r="BF11" s="39" t="b">
        <f>AND(AD11&gt;1.1*Bounds!$B$16,AD11&lt;0.9*Bounds!$C$16)</f>
        <v>1</v>
      </c>
      <c r="BG11" s="40" t="b">
        <f>AND(AF11&gt;1.1*Bounds!$B$17,AF11&lt;0.9*Bounds!$C$17)</f>
        <v>1</v>
      </c>
    </row>
    <row r="12" spans="1:59" x14ac:dyDescent="0.2">
      <c r="A12" s="17">
        <v>11</v>
      </c>
      <c r="B12" s="1">
        <v>2.7418504127015592E-2</v>
      </c>
      <c r="C12" s="2">
        <v>2.9329053376762067E-2</v>
      </c>
      <c r="D12" s="2">
        <v>0.17292462158522351</v>
      </c>
      <c r="E12" s="3">
        <v>0.18231086794670534</v>
      </c>
      <c r="F12" s="23">
        <v>689.28997358380172</v>
      </c>
      <c r="G12" s="24">
        <v>403.06747562184103</v>
      </c>
      <c r="H12" s="24">
        <v>390.12722231160285</v>
      </c>
      <c r="I12" s="24">
        <v>13.516401778584019</v>
      </c>
      <c r="J12" s="24">
        <v>403.06747562184103</v>
      </c>
      <c r="K12" s="24">
        <v>689.28997358380172</v>
      </c>
      <c r="L12" s="24">
        <v>13.516401778584019</v>
      </c>
      <c r="M12" s="24">
        <v>390.12722231160285</v>
      </c>
      <c r="N12" s="24">
        <v>19.350138363322337</v>
      </c>
      <c r="O12" s="24">
        <v>361.34512509163642</v>
      </c>
      <c r="P12" s="24">
        <v>22.680465670075723</v>
      </c>
      <c r="Q12" s="24">
        <v>1.2243346531241432</v>
      </c>
      <c r="R12" s="24">
        <v>361.34512509163642</v>
      </c>
      <c r="S12" s="24">
        <v>19.350138363322337</v>
      </c>
      <c r="T12" s="24">
        <v>1.2243346531241432</v>
      </c>
      <c r="U12" s="25">
        <v>22.680465670075723</v>
      </c>
      <c r="V12" s="7">
        <v>3066.7674439389943</v>
      </c>
      <c r="W12" s="8">
        <v>3066.7674439389943</v>
      </c>
      <c r="X12" s="8">
        <v>3163.872652062405</v>
      </c>
      <c r="Y12" s="8">
        <v>3163.872652062405</v>
      </c>
      <c r="Z12" s="8">
        <v>3066.7674439389943</v>
      </c>
      <c r="AA12" s="8">
        <v>3066.7674439389943</v>
      </c>
      <c r="AB12" s="8">
        <v>3163.872652062405</v>
      </c>
      <c r="AC12" s="8">
        <v>3163.872652062405</v>
      </c>
      <c r="AD12" s="8">
        <v>1202.3045365345272</v>
      </c>
      <c r="AE12" s="8">
        <v>1202.3045365345272</v>
      </c>
      <c r="AF12" s="8">
        <v>73.794375534600448</v>
      </c>
      <c r="AG12" s="8">
        <v>73.794375534600448</v>
      </c>
      <c r="AH12" s="8">
        <v>1202.3045365345272</v>
      </c>
      <c r="AI12" s="8">
        <v>1202.3045365345272</v>
      </c>
      <c r="AJ12" s="8">
        <v>73.794375534600448</v>
      </c>
      <c r="AK12" s="9">
        <v>73.794375534600448</v>
      </c>
      <c r="AL12" s="13">
        <v>-71751.2003073456</v>
      </c>
      <c r="AM12" s="14">
        <v>-50065.812746037176</v>
      </c>
      <c r="AR12" s="35" t="b">
        <f>AND(B12&gt;1.1*Bounds!$B$2,B12&lt;0.9*Bounds!$C$2)</f>
        <v>1</v>
      </c>
      <c r="AS12" s="46" t="b">
        <f>AND(C12&gt;1.1*Bounds!$B$3,C12&lt;0.9*Bounds!$C$3)</f>
        <v>1</v>
      </c>
      <c r="AT12" s="46" t="b">
        <f>AND(D12&gt;1.1*Bounds!$B$4,D12&lt;0.9*Bounds!$C$4)</f>
        <v>1</v>
      </c>
      <c r="AU12" s="37" t="b">
        <f>AND(E12&gt;1.1*Bounds!$B$5,E12&lt;0.9*Bounds!$C$5)</f>
        <v>1</v>
      </c>
      <c r="AV12" s="38" t="b">
        <f>AND(F12&gt;1.1*Bounds!$B$6,F12&lt;0.9*Bounds!$C$6)</f>
        <v>1</v>
      </c>
      <c r="AW12" s="39" t="b">
        <f>AND(G12&gt;1.1*Bounds!$B$7,G12&lt;0.9*Bounds!$C$7)</f>
        <v>1</v>
      </c>
      <c r="AX12" s="39" t="b">
        <f>AND(H12&gt;1.1*Bounds!$B$8,H12&lt;0.9*Bounds!$C$8)</f>
        <v>1</v>
      </c>
      <c r="AY12" s="40" t="b">
        <f>AND(I12&gt;1.1*Bounds!$B$9,I12&lt;0.9*Bounds!$C$9)</f>
        <v>1</v>
      </c>
      <c r="AZ12" s="38" t="b">
        <f>AND(N12&gt;1.1*Bounds!$B$10,N12&lt;0.9*Bounds!$C$10)</f>
        <v>1</v>
      </c>
      <c r="BA12" s="39" t="b">
        <f>AND(O12&gt;1.1*Bounds!$B$11,O12&lt;0.9*Bounds!$C$11)</f>
        <v>1</v>
      </c>
      <c r="BB12" s="39" t="b">
        <f>AND(P12&gt;1.1*Bounds!$B$12,P12&lt;0.9*Bounds!$C$12)</f>
        <v>1</v>
      </c>
      <c r="BC12" s="40" t="b">
        <f>AND(Q12&gt;1.1*Bounds!$B$13,Q12&lt;0.9*Bounds!$C$13)</f>
        <v>1</v>
      </c>
      <c r="BD12" s="38" t="b">
        <f>AND(V12&gt;1.1*Bounds!$B$14,V12&lt;0.9*Bounds!$C$14)</f>
        <v>1</v>
      </c>
      <c r="BE12" s="39" t="b">
        <f>AND(X12&gt;1.1*Bounds!$B$15,S12&lt;0.9*Bounds!$C$15)</f>
        <v>1</v>
      </c>
      <c r="BF12" s="39" t="b">
        <f>AND(AD12&gt;1.1*Bounds!$B$16,AD12&lt;0.9*Bounds!$C$16)</f>
        <v>1</v>
      </c>
      <c r="BG12" s="40" t="b">
        <f>AND(AF12&gt;1.1*Bounds!$B$17,AF12&lt;0.9*Bounds!$C$17)</f>
        <v>1</v>
      </c>
    </row>
    <row r="13" spans="1:59" x14ac:dyDescent="0.2">
      <c r="A13" s="17">
        <v>12</v>
      </c>
      <c r="B13" s="1">
        <v>7.3168973047491342E-2</v>
      </c>
      <c r="C13" s="2">
        <v>6.8050145181954208E-2</v>
      </c>
      <c r="D13" s="2">
        <v>0.17578668691056051</v>
      </c>
      <c r="E13" s="3">
        <v>0.14060810972023954</v>
      </c>
      <c r="F13" s="23">
        <v>787.42514629156699</v>
      </c>
      <c r="G13" s="24">
        <v>453.70728884932794</v>
      </c>
      <c r="H13" s="24">
        <v>429.2837637332438</v>
      </c>
      <c r="I13" s="24">
        <v>14.366590587876502</v>
      </c>
      <c r="J13" s="24">
        <v>453.70728884932794</v>
      </c>
      <c r="K13" s="24">
        <v>787.42514629156699</v>
      </c>
      <c r="L13" s="24">
        <v>14.366590587876502</v>
      </c>
      <c r="M13" s="24">
        <v>429.2837637332438</v>
      </c>
      <c r="N13" s="24">
        <v>29.758981144699991</v>
      </c>
      <c r="O13" s="24">
        <v>286.37404552892724</v>
      </c>
      <c r="P13" s="24">
        <v>2.2847114514770519</v>
      </c>
      <c r="Q13" s="24">
        <v>0.15421677674253617</v>
      </c>
      <c r="R13" s="24">
        <v>286.37404552892724</v>
      </c>
      <c r="S13" s="24">
        <v>29.758981144699991</v>
      </c>
      <c r="T13" s="24">
        <v>0.15421677674253617</v>
      </c>
      <c r="U13" s="25">
        <v>2.2847114514770519</v>
      </c>
      <c r="V13" s="7">
        <v>2865.1690356763434</v>
      </c>
      <c r="W13" s="8">
        <v>2865.1690356763434</v>
      </c>
      <c r="X13" s="8">
        <v>3712.1022506379618</v>
      </c>
      <c r="Y13" s="8">
        <v>3712.1022506379618</v>
      </c>
      <c r="Z13" s="8">
        <v>2865.1690356763434</v>
      </c>
      <c r="AA13" s="8">
        <v>2865.1690356763434</v>
      </c>
      <c r="AB13" s="8">
        <v>3712.1022506379618</v>
      </c>
      <c r="AC13" s="8">
        <v>3712.1022506379618</v>
      </c>
      <c r="AD13" s="8">
        <v>1033.1581181370952</v>
      </c>
      <c r="AE13" s="8">
        <v>1033.1581181370952</v>
      </c>
      <c r="AF13" s="8">
        <v>4.132784815741787</v>
      </c>
      <c r="AG13" s="8">
        <v>4.132784815741787</v>
      </c>
      <c r="AH13" s="8">
        <v>1033.1581181370952</v>
      </c>
      <c r="AI13" s="8">
        <v>1033.1581181370952</v>
      </c>
      <c r="AJ13" s="8">
        <v>4.132784815741787</v>
      </c>
      <c r="AK13" s="9">
        <v>4.132784815741787</v>
      </c>
      <c r="AL13" s="13">
        <v>-90096.736582157551</v>
      </c>
      <c r="AM13" s="14">
        <v>-55532.096112302468</v>
      </c>
      <c r="AR13" s="35" t="b">
        <f>AND(B13&gt;1.1*Bounds!$B$2,B13&lt;0.9*Bounds!$C$2)</f>
        <v>1</v>
      </c>
      <c r="AS13" s="46" t="b">
        <f>AND(C13&gt;1.1*Bounds!$B$3,C13&lt;0.9*Bounds!$C$3)</f>
        <v>1</v>
      </c>
      <c r="AT13" s="46" t="b">
        <f>AND(D13&gt;1.1*Bounds!$B$4,D13&lt;0.9*Bounds!$C$4)</f>
        <v>1</v>
      </c>
      <c r="AU13" s="37" t="b">
        <f>AND(E13&gt;1.1*Bounds!$B$5,E13&lt;0.9*Bounds!$C$5)</f>
        <v>1</v>
      </c>
      <c r="AV13" s="38" t="b">
        <f>AND(F13&gt;1.1*Bounds!$B$6,F13&lt;0.9*Bounds!$C$6)</f>
        <v>1</v>
      </c>
      <c r="AW13" s="39" t="b">
        <f>AND(G13&gt;1.1*Bounds!$B$7,G13&lt;0.9*Bounds!$C$7)</f>
        <v>1</v>
      </c>
      <c r="AX13" s="39" t="b">
        <f>AND(H13&gt;1.1*Bounds!$B$8,H13&lt;0.9*Bounds!$C$8)</f>
        <v>1</v>
      </c>
      <c r="AY13" s="40" t="b">
        <f>AND(I13&gt;1.1*Bounds!$B$9,I13&lt;0.9*Bounds!$C$9)</f>
        <v>1</v>
      </c>
      <c r="AZ13" s="38" t="b">
        <f>AND(N13&gt;1.1*Bounds!$B$10,N13&lt;0.9*Bounds!$C$10)</f>
        <v>1</v>
      </c>
      <c r="BA13" s="39" t="b">
        <f>AND(O13&gt;1.1*Bounds!$B$11,O13&lt;0.9*Bounds!$C$11)</f>
        <v>1</v>
      </c>
      <c r="BB13" s="39" t="b">
        <f>AND(P13&gt;1.1*Bounds!$B$12,P13&lt;0.9*Bounds!$C$12)</f>
        <v>1</v>
      </c>
      <c r="BC13" s="40" t="b">
        <f>AND(Q13&gt;1.1*Bounds!$B$13,Q13&lt;0.9*Bounds!$C$13)</f>
        <v>1</v>
      </c>
      <c r="BD13" s="38" t="b">
        <f>AND(V13&gt;1.1*Bounds!$B$14,V13&lt;0.9*Bounds!$C$14)</f>
        <v>1</v>
      </c>
      <c r="BE13" s="39" t="b">
        <f>AND(X13&gt;1.1*Bounds!$B$15,S13&lt;0.9*Bounds!$C$15)</f>
        <v>1</v>
      </c>
      <c r="BF13" s="39" t="b">
        <f>AND(AD13&gt;1.1*Bounds!$B$16,AD13&lt;0.9*Bounds!$C$16)</f>
        <v>1</v>
      </c>
      <c r="BG13" s="40" t="b">
        <f>AND(AF13&gt;1.1*Bounds!$B$17,AF13&lt;0.9*Bounds!$C$17)</f>
        <v>1</v>
      </c>
    </row>
    <row r="14" spans="1:59" x14ac:dyDescent="0.2">
      <c r="A14" s="17">
        <v>13</v>
      </c>
      <c r="B14" s="1">
        <v>5.4596801146778499E-2</v>
      </c>
      <c r="C14" s="2">
        <v>5.4082039097997699E-2</v>
      </c>
      <c r="D14" s="2">
        <v>0.1603785166574018</v>
      </c>
      <c r="E14" s="3">
        <v>0.18040226738390402</v>
      </c>
      <c r="F14" s="23">
        <v>687.156074358262</v>
      </c>
      <c r="G14" s="24">
        <v>577.56855476102749</v>
      </c>
      <c r="H14" s="24">
        <v>380.47358524475885</v>
      </c>
      <c r="I14" s="24">
        <v>13.282215672797967</v>
      </c>
      <c r="J14" s="24">
        <v>577.56855476102749</v>
      </c>
      <c r="K14" s="24">
        <v>687.156074358262</v>
      </c>
      <c r="L14" s="24">
        <v>13.282215672797967</v>
      </c>
      <c r="M14" s="24">
        <v>380.47358524475885</v>
      </c>
      <c r="N14" s="24">
        <v>26.326953229558377</v>
      </c>
      <c r="O14" s="24">
        <v>291.63689978259185</v>
      </c>
      <c r="P14" s="24">
        <v>3.3340149229648883</v>
      </c>
      <c r="Q14" s="24">
        <v>0.23639309582478057</v>
      </c>
      <c r="R14" s="24">
        <v>291.63689978259185</v>
      </c>
      <c r="S14" s="24">
        <v>26.326953229558377</v>
      </c>
      <c r="T14" s="24">
        <v>0.23639309582478057</v>
      </c>
      <c r="U14" s="25">
        <v>3.3340149229648883</v>
      </c>
      <c r="V14" s="7">
        <v>3009.964973774463</v>
      </c>
      <c r="W14" s="8">
        <v>3009.964973774463</v>
      </c>
      <c r="X14" s="8">
        <v>3091.106094066</v>
      </c>
      <c r="Y14" s="8">
        <v>3091.106094066</v>
      </c>
      <c r="Z14" s="8">
        <v>3009.964973774463</v>
      </c>
      <c r="AA14" s="8">
        <v>3009.964973774463</v>
      </c>
      <c r="AB14" s="8">
        <v>3091.106094066</v>
      </c>
      <c r="AC14" s="8">
        <v>3091.106094066</v>
      </c>
      <c r="AD14" s="8">
        <v>1046.7357650686588</v>
      </c>
      <c r="AE14" s="8">
        <v>1046.7357650686588</v>
      </c>
      <c r="AF14" s="8">
        <v>6.144152912878317</v>
      </c>
      <c r="AG14" s="8">
        <v>6.144152912878317</v>
      </c>
      <c r="AH14" s="8">
        <v>1046.7357650686588</v>
      </c>
      <c r="AI14" s="8">
        <v>1046.7357650686588</v>
      </c>
      <c r="AJ14" s="8">
        <v>6.144152912878317</v>
      </c>
      <c r="AK14" s="9">
        <v>6.144152912878317</v>
      </c>
      <c r="AL14" s="13">
        <v>-90430.881461222161</v>
      </c>
      <c r="AM14" s="14">
        <v>-57083.444698758613</v>
      </c>
      <c r="AR14" s="35" t="b">
        <f>AND(B14&gt;1.1*Bounds!$B$2,B14&lt;0.9*Bounds!$C$2)</f>
        <v>1</v>
      </c>
      <c r="AS14" s="46" t="b">
        <f>AND(C14&gt;1.1*Bounds!$B$3,C14&lt;0.9*Bounds!$C$3)</f>
        <v>1</v>
      </c>
      <c r="AT14" s="46" t="b">
        <f>AND(D14&gt;1.1*Bounds!$B$4,D14&lt;0.9*Bounds!$C$4)</f>
        <v>1</v>
      </c>
      <c r="AU14" s="37" t="b">
        <f>AND(E14&gt;1.1*Bounds!$B$5,E14&lt;0.9*Bounds!$C$5)</f>
        <v>1</v>
      </c>
      <c r="AV14" s="38" t="b">
        <f>AND(F14&gt;1.1*Bounds!$B$6,F14&lt;0.9*Bounds!$C$6)</f>
        <v>1</v>
      </c>
      <c r="AW14" s="39" t="b">
        <f>AND(G14&gt;1.1*Bounds!$B$7,G14&lt;0.9*Bounds!$C$7)</f>
        <v>1</v>
      </c>
      <c r="AX14" s="39" t="b">
        <f>AND(H14&gt;1.1*Bounds!$B$8,H14&lt;0.9*Bounds!$C$8)</f>
        <v>1</v>
      </c>
      <c r="AY14" s="40" t="b">
        <f>AND(I14&gt;1.1*Bounds!$B$9,I14&lt;0.9*Bounds!$C$9)</f>
        <v>1</v>
      </c>
      <c r="AZ14" s="38" t="b">
        <f>AND(N14&gt;1.1*Bounds!$B$10,N14&lt;0.9*Bounds!$C$10)</f>
        <v>1</v>
      </c>
      <c r="BA14" s="39" t="b">
        <f>AND(O14&gt;1.1*Bounds!$B$11,O14&lt;0.9*Bounds!$C$11)</f>
        <v>1</v>
      </c>
      <c r="BB14" s="39" t="b">
        <f>AND(P14&gt;1.1*Bounds!$B$12,P14&lt;0.9*Bounds!$C$12)</f>
        <v>1</v>
      </c>
      <c r="BC14" s="40" t="b">
        <f>AND(Q14&gt;1.1*Bounds!$B$13,Q14&lt;0.9*Bounds!$C$13)</f>
        <v>1</v>
      </c>
      <c r="BD14" s="38" t="b">
        <f>AND(V14&gt;1.1*Bounds!$B$14,V14&lt;0.9*Bounds!$C$14)</f>
        <v>1</v>
      </c>
      <c r="BE14" s="39" t="b">
        <f>AND(X14&gt;1.1*Bounds!$B$15,S14&lt;0.9*Bounds!$C$15)</f>
        <v>1</v>
      </c>
      <c r="BF14" s="39" t="b">
        <f>AND(AD14&gt;1.1*Bounds!$B$16,AD14&lt;0.9*Bounds!$C$16)</f>
        <v>1</v>
      </c>
      <c r="BG14" s="40" t="b">
        <f>AND(AF14&gt;1.1*Bounds!$B$17,AF14&lt;0.9*Bounds!$C$17)</f>
        <v>1</v>
      </c>
    </row>
    <row r="15" spans="1:59" x14ac:dyDescent="0.2">
      <c r="A15" s="17">
        <v>14</v>
      </c>
      <c r="B15" s="1">
        <v>3.9916190113760325E-2</v>
      </c>
      <c r="C15" s="2">
        <v>3.890791024259857E-2</v>
      </c>
      <c r="D15" s="2">
        <v>0.12023514825171561</v>
      </c>
      <c r="E15" s="3">
        <v>0.15754341194350735</v>
      </c>
      <c r="F15" s="23">
        <v>738.22258839952326</v>
      </c>
      <c r="G15" s="24">
        <v>428.77404777189895</v>
      </c>
      <c r="H15" s="24">
        <v>397.11955263596047</v>
      </c>
      <c r="I15" s="24">
        <v>16.287293893829645</v>
      </c>
      <c r="J15" s="24">
        <v>428.77404777189895</v>
      </c>
      <c r="K15" s="24">
        <v>738.22258839952326</v>
      </c>
      <c r="L15" s="24">
        <v>16.287293893829645</v>
      </c>
      <c r="M15" s="24">
        <v>397.11955263596047</v>
      </c>
      <c r="N15" s="24">
        <v>15.957908070993446</v>
      </c>
      <c r="O15" s="24">
        <v>343.79842934346198</v>
      </c>
      <c r="P15" s="24">
        <v>4.0369926904197637</v>
      </c>
      <c r="Q15" s="24">
        <v>0.27484515434761619</v>
      </c>
      <c r="R15" s="24">
        <v>343.79842934346198</v>
      </c>
      <c r="S15" s="24">
        <v>15.957908070993446</v>
      </c>
      <c r="T15" s="24">
        <v>0.27484515434761619</v>
      </c>
      <c r="U15" s="25">
        <v>4.0369926904197637</v>
      </c>
      <c r="V15" s="7">
        <v>3137.6662283349642</v>
      </c>
      <c r="W15" s="8">
        <v>3137.6662283349642</v>
      </c>
      <c r="X15" s="8">
        <v>2859.1235922654751</v>
      </c>
      <c r="Y15" s="8">
        <v>2859.1235922654751</v>
      </c>
      <c r="Z15" s="8">
        <v>3137.6662283349642</v>
      </c>
      <c r="AA15" s="8">
        <v>3137.6662283349642</v>
      </c>
      <c r="AB15" s="8">
        <v>2859.1235922654751</v>
      </c>
      <c r="AC15" s="8">
        <v>2859.1235922654751</v>
      </c>
      <c r="AD15" s="8">
        <v>1162.6509102585144</v>
      </c>
      <c r="AE15" s="8">
        <v>1162.6509102585144</v>
      </c>
      <c r="AF15" s="8">
        <v>8.456934530087354</v>
      </c>
      <c r="AG15" s="8">
        <v>8.456934530087354</v>
      </c>
      <c r="AH15" s="8">
        <v>1162.6509102585144</v>
      </c>
      <c r="AI15" s="8">
        <v>1162.6509102585144</v>
      </c>
      <c r="AJ15" s="8">
        <v>8.456934530087354</v>
      </c>
      <c r="AK15" s="9">
        <v>8.456934530087354</v>
      </c>
      <c r="AL15" s="13">
        <v>-78069.013874868804</v>
      </c>
      <c r="AM15" s="14">
        <v>-52604.3965041232</v>
      </c>
      <c r="AR15" s="35" t="b">
        <f>AND(B15&gt;1.1*Bounds!$B$2,B15&lt;0.9*Bounds!$C$2)</f>
        <v>1</v>
      </c>
      <c r="AS15" s="46" t="b">
        <f>AND(C15&gt;1.1*Bounds!$B$3,C15&lt;0.9*Bounds!$C$3)</f>
        <v>1</v>
      </c>
      <c r="AT15" s="46" t="b">
        <f>AND(D15&gt;1.1*Bounds!$B$4,D15&lt;0.9*Bounds!$C$4)</f>
        <v>1</v>
      </c>
      <c r="AU15" s="37" t="b">
        <f>AND(E15&gt;1.1*Bounds!$B$5,E15&lt;0.9*Bounds!$C$5)</f>
        <v>1</v>
      </c>
      <c r="AV15" s="38" t="b">
        <f>AND(F15&gt;1.1*Bounds!$B$6,F15&lt;0.9*Bounds!$C$6)</f>
        <v>1</v>
      </c>
      <c r="AW15" s="39" t="b">
        <f>AND(G15&gt;1.1*Bounds!$B$7,G15&lt;0.9*Bounds!$C$7)</f>
        <v>1</v>
      </c>
      <c r="AX15" s="39" t="b">
        <f>AND(H15&gt;1.1*Bounds!$B$8,H15&lt;0.9*Bounds!$C$8)</f>
        <v>1</v>
      </c>
      <c r="AY15" s="40" t="b">
        <f>AND(I15&gt;1.1*Bounds!$B$9,I15&lt;0.9*Bounds!$C$9)</f>
        <v>1</v>
      </c>
      <c r="AZ15" s="38" t="b">
        <f>AND(N15&gt;1.1*Bounds!$B$10,N15&lt;0.9*Bounds!$C$10)</f>
        <v>1</v>
      </c>
      <c r="BA15" s="39" t="b">
        <f>AND(O15&gt;1.1*Bounds!$B$11,O15&lt;0.9*Bounds!$C$11)</f>
        <v>1</v>
      </c>
      <c r="BB15" s="39" t="b">
        <f>AND(P15&gt;1.1*Bounds!$B$12,P15&lt;0.9*Bounds!$C$12)</f>
        <v>1</v>
      </c>
      <c r="BC15" s="40" t="b">
        <f>AND(Q15&gt;1.1*Bounds!$B$13,Q15&lt;0.9*Bounds!$C$13)</f>
        <v>1</v>
      </c>
      <c r="BD15" s="38" t="b">
        <f>AND(V15&gt;1.1*Bounds!$B$14,V15&lt;0.9*Bounds!$C$14)</f>
        <v>1</v>
      </c>
      <c r="BE15" s="39" t="b">
        <f>AND(X15&gt;1.1*Bounds!$B$15,S15&lt;0.9*Bounds!$C$15)</f>
        <v>1</v>
      </c>
      <c r="BF15" s="39" t="b">
        <f>AND(AD15&gt;1.1*Bounds!$B$16,AD15&lt;0.9*Bounds!$C$16)</f>
        <v>1</v>
      </c>
      <c r="BG15" s="40" t="b">
        <f>AND(AF15&gt;1.1*Bounds!$B$17,AF15&lt;0.9*Bounds!$C$17)</f>
        <v>1</v>
      </c>
    </row>
    <row r="16" spans="1:59" x14ac:dyDescent="0.2">
      <c r="A16" s="17">
        <v>15</v>
      </c>
      <c r="B16" s="1">
        <v>5.469841840660522E-2</v>
      </c>
      <c r="C16" s="2">
        <v>5.3442628881948256E-2</v>
      </c>
      <c r="D16" s="2">
        <v>0.1649489878240106</v>
      </c>
      <c r="E16" s="3">
        <v>0.21338006573455667</v>
      </c>
      <c r="F16" s="23">
        <v>842.30639727558992</v>
      </c>
      <c r="G16" s="24">
        <v>452.11971724780443</v>
      </c>
      <c r="H16" s="24">
        <v>515.95693959174355</v>
      </c>
      <c r="I16" s="24">
        <v>21.95689805655099</v>
      </c>
      <c r="J16" s="24">
        <v>452.11971724780443</v>
      </c>
      <c r="K16" s="24">
        <v>842.30639727558992</v>
      </c>
      <c r="L16" s="24">
        <v>21.95689805655099</v>
      </c>
      <c r="M16" s="24">
        <v>515.95693959174355</v>
      </c>
      <c r="N16" s="24">
        <v>20.67073943462157</v>
      </c>
      <c r="O16" s="24">
        <v>316.76874915581789</v>
      </c>
      <c r="P16" s="24">
        <v>4.7534548816169604</v>
      </c>
      <c r="Q16" s="24">
        <v>0.34640498713432172</v>
      </c>
      <c r="R16" s="24">
        <v>316.76874915581789</v>
      </c>
      <c r="S16" s="24">
        <v>20.67073943462157</v>
      </c>
      <c r="T16" s="24">
        <v>0.34640498713432172</v>
      </c>
      <c r="U16" s="25">
        <v>4.7534548816169604</v>
      </c>
      <c r="V16" s="7">
        <v>3522.3879919705623</v>
      </c>
      <c r="W16" s="8">
        <v>3522.3879919705623</v>
      </c>
      <c r="X16" s="8">
        <v>3319.6724497356499</v>
      </c>
      <c r="Y16" s="8">
        <v>3319.6724497356499</v>
      </c>
      <c r="Z16" s="8">
        <v>3522.3879919705623</v>
      </c>
      <c r="AA16" s="8">
        <v>3522.3879919705623</v>
      </c>
      <c r="AB16" s="8">
        <v>3319.6724497356499</v>
      </c>
      <c r="AC16" s="8">
        <v>3319.6724497356499</v>
      </c>
      <c r="AD16" s="8">
        <v>1154.6309035884731</v>
      </c>
      <c r="AE16" s="8">
        <v>1154.6309035884731</v>
      </c>
      <c r="AF16" s="8">
        <v>10.148268341052686</v>
      </c>
      <c r="AG16" s="8">
        <v>10.148268341052686</v>
      </c>
      <c r="AH16" s="8">
        <v>1154.6309035884731</v>
      </c>
      <c r="AI16" s="8">
        <v>1154.6309035884731</v>
      </c>
      <c r="AJ16" s="8">
        <v>10.148268341052686</v>
      </c>
      <c r="AK16" s="9">
        <v>10.148268341052686</v>
      </c>
      <c r="AL16" s="13">
        <v>-90546.507109868195</v>
      </c>
      <c r="AM16" s="14">
        <v>-54124.051099445496</v>
      </c>
      <c r="AR16" s="35" t="b">
        <f>AND(B16&gt;1.1*Bounds!$B$2,B16&lt;0.9*Bounds!$C$2)</f>
        <v>1</v>
      </c>
      <c r="AS16" s="46" t="b">
        <f>AND(C16&gt;1.1*Bounds!$B$3,C16&lt;0.9*Bounds!$C$3)</f>
        <v>1</v>
      </c>
      <c r="AT16" s="46" t="b">
        <f>AND(D16&gt;1.1*Bounds!$B$4,D16&lt;0.9*Bounds!$C$4)</f>
        <v>1</v>
      </c>
      <c r="AU16" s="37" t="b">
        <f>AND(E16&gt;1.1*Bounds!$B$5,E16&lt;0.9*Bounds!$C$5)</f>
        <v>1</v>
      </c>
      <c r="AV16" s="38" t="b">
        <f>AND(F16&gt;1.1*Bounds!$B$6,F16&lt;0.9*Bounds!$C$6)</f>
        <v>1</v>
      </c>
      <c r="AW16" s="39" t="b">
        <f>AND(G16&gt;1.1*Bounds!$B$7,G16&lt;0.9*Bounds!$C$7)</f>
        <v>1</v>
      </c>
      <c r="AX16" s="39" t="b">
        <f>AND(H16&gt;1.1*Bounds!$B$8,H16&lt;0.9*Bounds!$C$8)</f>
        <v>1</v>
      </c>
      <c r="AY16" s="40" t="b">
        <f>AND(I16&gt;1.1*Bounds!$B$9,I16&lt;0.9*Bounds!$C$9)</f>
        <v>1</v>
      </c>
      <c r="AZ16" s="38" t="b">
        <f>AND(N16&gt;1.1*Bounds!$B$10,N16&lt;0.9*Bounds!$C$10)</f>
        <v>1</v>
      </c>
      <c r="BA16" s="39" t="b">
        <f>AND(O16&gt;1.1*Bounds!$B$11,O16&lt;0.9*Bounds!$C$11)</f>
        <v>1</v>
      </c>
      <c r="BB16" s="39" t="b">
        <f>AND(P16&gt;1.1*Bounds!$B$12,P16&lt;0.9*Bounds!$C$12)</f>
        <v>1</v>
      </c>
      <c r="BC16" s="40" t="b">
        <f>AND(Q16&gt;1.1*Bounds!$B$13,Q16&lt;0.9*Bounds!$C$13)</f>
        <v>1</v>
      </c>
      <c r="BD16" s="38" t="b">
        <f>AND(V16&gt;1.1*Bounds!$B$14,V16&lt;0.9*Bounds!$C$14)</f>
        <v>1</v>
      </c>
      <c r="BE16" s="39" t="b">
        <f>AND(X16&gt;1.1*Bounds!$B$15,S16&lt;0.9*Bounds!$C$15)</f>
        <v>1</v>
      </c>
      <c r="BF16" s="39" t="b">
        <f>AND(AD16&gt;1.1*Bounds!$B$16,AD16&lt;0.9*Bounds!$C$16)</f>
        <v>1</v>
      </c>
      <c r="BG16" s="40" t="b">
        <f>AND(AF16&gt;1.1*Bounds!$B$17,AF16&lt;0.9*Bounds!$C$17)</f>
        <v>1</v>
      </c>
    </row>
    <row r="17" spans="1:59" x14ac:dyDescent="0.2">
      <c r="A17" s="17">
        <v>16</v>
      </c>
      <c r="B17" s="1">
        <v>4.2006590643222139E-2</v>
      </c>
      <c r="C17" s="2">
        <v>4.1093003584024686E-2</v>
      </c>
      <c r="D17" s="2">
        <v>0.24541811454815088</v>
      </c>
      <c r="E17" s="3">
        <v>0.26364958799912946</v>
      </c>
      <c r="F17" s="23">
        <v>646.1131888467728</v>
      </c>
      <c r="G17" s="24">
        <v>355.54999104911394</v>
      </c>
      <c r="H17" s="24">
        <v>504.48086799906514</v>
      </c>
      <c r="I17" s="24">
        <v>17.825458052329385</v>
      </c>
      <c r="J17" s="24">
        <v>355.54999104911394</v>
      </c>
      <c r="K17" s="24">
        <v>646.1131888467728</v>
      </c>
      <c r="L17" s="24">
        <v>17.825458052329385</v>
      </c>
      <c r="M17" s="24">
        <v>504.48086799906514</v>
      </c>
      <c r="N17" s="24">
        <v>8.2771742820141974</v>
      </c>
      <c r="O17" s="24">
        <v>258.47597477662617</v>
      </c>
      <c r="P17" s="39">
        <v>117.4051573938939</v>
      </c>
      <c r="Q17" s="24">
        <v>2.2832821654677304</v>
      </c>
      <c r="R17" s="24">
        <v>258.47597477662617</v>
      </c>
      <c r="S17" s="24">
        <v>8.2771742820141974</v>
      </c>
      <c r="T17" s="24">
        <v>2.2832821654677304</v>
      </c>
      <c r="U17" s="25">
        <v>117.4051573938939</v>
      </c>
      <c r="V17" s="7">
        <v>2955.48565190418</v>
      </c>
      <c r="W17" s="8">
        <v>2955.48565190418</v>
      </c>
      <c r="X17" s="8">
        <v>3140.2443312947762</v>
      </c>
      <c r="Y17" s="8">
        <v>3140.2443312947762</v>
      </c>
      <c r="Z17" s="8">
        <v>2955.48565190418</v>
      </c>
      <c r="AA17" s="8">
        <v>2955.48565190418</v>
      </c>
      <c r="AB17" s="8">
        <v>3140.2443312947762</v>
      </c>
      <c r="AC17" s="8">
        <v>3140.2443312947762</v>
      </c>
      <c r="AD17" s="8">
        <v>1058.6731502548248</v>
      </c>
      <c r="AE17" s="8">
        <v>1058.6731502548248</v>
      </c>
      <c r="AF17" s="71">
        <v>499.99999971957516</v>
      </c>
      <c r="AG17" s="8">
        <v>499.99999971957516</v>
      </c>
      <c r="AH17" s="8">
        <v>1058.6731502548248</v>
      </c>
      <c r="AI17" s="8">
        <v>1058.6731502548248</v>
      </c>
      <c r="AJ17" s="8">
        <v>499.99999971957516</v>
      </c>
      <c r="AK17" s="9">
        <v>499.99999971957516</v>
      </c>
      <c r="AL17" s="13">
        <v>-81486.474716454424</v>
      </c>
      <c r="AM17" s="14">
        <v>-54930.395696141612</v>
      </c>
      <c r="AR17" s="35" t="b">
        <f>AND(B17&gt;1.1*Bounds!$B$2,B17&lt;0.9*Bounds!$C$2)</f>
        <v>1</v>
      </c>
      <c r="AS17" s="46" t="b">
        <f>AND(C17&gt;1.1*Bounds!$B$3,C17&lt;0.9*Bounds!$C$3)</f>
        <v>1</v>
      </c>
      <c r="AT17" s="46" t="b">
        <f>AND(D17&gt;1.1*Bounds!$B$4,D17&lt;0.9*Bounds!$C$4)</f>
        <v>1</v>
      </c>
      <c r="AU17" s="37" t="b">
        <f>AND(E17&gt;1.1*Bounds!$B$5,E17&lt;0.9*Bounds!$C$5)</f>
        <v>1</v>
      </c>
      <c r="AV17" s="38" t="b">
        <f>AND(F17&gt;1.1*Bounds!$B$6,F17&lt;0.9*Bounds!$C$6)</f>
        <v>1</v>
      </c>
      <c r="AW17" s="39" t="b">
        <f>AND(G17&gt;1.1*Bounds!$B$7,G17&lt;0.9*Bounds!$C$7)</f>
        <v>1</v>
      </c>
      <c r="AX17" s="39" t="b">
        <f>AND(H17&gt;1.1*Bounds!$B$8,H17&lt;0.9*Bounds!$C$8)</f>
        <v>1</v>
      </c>
      <c r="AY17" s="40" t="b">
        <f>AND(I17&gt;1.1*Bounds!$B$9,I17&lt;0.9*Bounds!$C$9)</f>
        <v>1</v>
      </c>
      <c r="AZ17" s="38" t="b">
        <f>AND(N17&gt;1.1*Bounds!$B$10,N17&lt;0.9*Bounds!$C$10)</f>
        <v>1</v>
      </c>
      <c r="BA17" s="39" t="b">
        <f>AND(O17&gt;1.1*Bounds!$B$11,O17&lt;0.9*Bounds!$C$11)</f>
        <v>1</v>
      </c>
      <c r="BB17" s="39" t="b">
        <f>AND(P17&gt;1.1*Bounds!$B$12,P17&lt;0.9*Bounds!$C$12)</f>
        <v>1</v>
      </c>
      <c r="BC17" s="40" t="b">
        <f>AND(Q17&gt;1.1*Bounds!$B$13,Q17&lt;0.9*Bounds!$C$13)</f>
        <v>1</v>
      </c>
      <c r="BD17" s="38" t="b">
        <f>AND(V17&gt;1.1*Bounds!$B$14,V17&lt;0.9*Bounds!$C$14)</f>
        <v>1</v>
      </c>
      <c r="BE17" s="39" t="b">
        <f>AND(X17&gt;1.1*Bounds!$B$15,S17&lt;0.9*Bounds!$C$15)</f>
        <v>1</v>
      </c>
      <c r="BF17" s="39" t="b">
        <f>AND(AD17&gt;1.1*Bounds!$B$16,AD17&lt;0.9*Bounds!$C$16)</f>
        <v>1</v>
      </c>
      <c r="BG17" s="40" t="b">
        <f>AND(AF17&gt;1.1*Bounds!$B$17,AF17&lt;0.9*Bounds!$C$17)</f>
        <v>0</v>
      </c>
    </row>
    <row r="18" spans="1:59" x14ac:dyDescent="0.2">
      <c r="A18" s="17">
        <v>17</v>
      </c>
      <c r="B18" s="1">
        <v>4.159280551330205E-2</v>
      </c>
      <c r="C18" s="2">
        <v>4.2308862503504581E-2</v>
      </c>
      <c r="D18" s="2">
        <v>0.15574095668056148</v>
      </c>
      <c r="E18" s="3">
        <v>0.19884426880264597</v>
      </c>
      <c r="F18" s="72">
        <v>925.50544427928628</v>
      </c>
      <c r="G18" s="24">
        <v>639.70206108504658</v>
      </c>
      <c r="H18" s="24">
        <v>418.57831256587014</v>
      </c>
      <c r="I18" s="24">
        <v>12.644268618548066</v>
      </c>
      <c r="J18" s="24">
        <v>639.70206108504658</v>
      </c>
      <c r="K18" s="24">
        <v>925.50544427928628</v>
      </c>
      <c r="L18" s="24">
        <v>12.644268618548066</v>
      </c>
      <c r="M18" s="24">
        <v>418.57831256587014</v>
      </c>
      <c r="N18" s="24">
        <v>23.092842062852384</v>
      </c>
      <c r="O18" s="24">
        <v>304.17403061265605</v>
      </c>
      <c r="P18" s="24">
        <v>3.847892542871334</v>
      </c>
      <c r="Q18" s="24">
        <v>0.27168772732744201</v>
      </c>
      <c r="R18" s="24">
        <v>304.17403061265605</v>
      </c>
      <c r="S18" s="24">
        <v>23.092842062852384</v>
      </c>
      <c r="T18" s="24">
        <v>0.27168772732744201</v>
      </c>
      <c r="U18" s="25">
        <v>3.847892542871334</v>
      </c>
      <c r="V18" s="7">
        <v>3768.6326878111399</v>
      </c>
      <c r="W18" s="8">
        <v>3768.6326878111399</v>
      </c>
      <c r="X18" s="8">
        <v>3299.5862720106438</v>
      </c>
      <c r="Y18" s="8">
        <v>3299.5862720106438</v>
      </c>
      <c r="Z18" s="8">
        <v>3768.6326878111399</v>
      </c>
      <c r="AA18" s="8">
        <v>3768.6326878111399</v>
      </c>
      <c r="AB18" s="8">
        <v>3299.5862720106438</v>
      </c>
      <c r="AC18" s="8">
        <v>3299.5862720106438</v>
      </c>
      <c r="AD18" s="8">
        <v>1124.7040523696992</v>
      </c>
      <c r="AE18" s="8">
        <v>1124.7040523696992</v>
      </c>
      <c r="AF18" s="8">
        <v>7.933901388608489</v>
      </c>
      <c r="AG18" s="8">
        <v>7.933901388608489</v>
      </c>
      <c r="AH18" s="8">
        <v>1124.7040523696992</v>
      </c>
      <c r="AI18" s="8">
        <v>1124.7040523696992</v>
      </c>
      <c r="AJ18" s="8">
        <v>7.933901388608489</v>
      </c>
      <c r="AK18" s="9">
        <v>7.933901388608489</v>
      </c>
      <c r="AL18" s="13">
        <v>-85767.701446170584</v>
      </c>
      <c r="AM18" s="14">
        <v>-50434.840061951807</v>
      </c>
      <c r="AR18" s="35" t="b">
        <f>AND(B18&gt;1.1*Bounds!$B$2,B18&lt;0.9*Bounds!$C$2)</f>
        <v>1</v>
      </c>
      <c r="AS18" s="46" t="b">
        <f>AND(C18&gt;1.1*Bounds!$B$3,C18&lt;0.9*Bounds!$C$3)</f>
        <v>1</v>
      </c>
      <c r="AT18" s="46" t="b">
        <f>AND(D18&gt;1.1*Bounds!$B$4,D18&lt;0.9*Bounds!$C$4)</f>
        <v>1</v>
      </c>
      <c r="AU18" s="37" t="b">
        <f>AND(E18&gt;1.1*Bounds!$B$5,E18&lt;0.9*Bounds!$C$5)</f>
        <v>1</v>
      </c>
      <c r="AV18" s="38" t="b">
        <f>AND(F18&gt;1.1*Bounds!$B$6,F18&lt;0.9*Bounds!$C$6)</f>
        <v>0</v>
      </c>
      <c r="AW18" s="39" t="b">
        <f>AND(G18&gt;1.1*Bounds!$B$7,G18&lt;0.9*Bounds!$C$7)</f>
        <v>1</v>
      </c>
      <c r="AX18" s="39" t="b">
        <f>AND(H18&gt;1.1*Bounds!$B$8,H18&lt;0.9*Bounds!$C$8)</f>
        <v>1</v>
      </c>
      <c r="AY18" s="40" t="b">
        <f>AND(I18&gt;1.1*Bounds!$B$9,I18&lt;0.9*Bounds!$C$9)</f>
        <v>1</v>
      </c>
      <c r="AZ18" s="38" t="b">
        <f>AND(N18&gt;1.1*Bounds!$B$10,N18&lt;0.9*Bounds!$C$10)</f>
        <v>1</v>
      </c>
      <c r="BA18" s="39" t="b">
        <f>AND(O18&gt;1.1*Bounds!$B$11,O18&lt;0.9*Bounds!$C$11)</f>
        <v>1</v>
      </c>
      <c r="BB18" s="39" t="b">
        <f>AND(P18&gt;1.1*Bounds!$B$12,P18&lt;0.9*Bounds!$C$12)</f>
        <v>1</v>
      </c>
      <c r="BC18" s="40" t="b">
        <f>AND(Q18&gt;1.1*Bounds!$B$13,Q18&lt;0.9*Bounds!$C$13)</f>
        <v>1</v>
      </c>
      <c r="BD18" s="38" t="b">
        <f>AND(V18&gt;1.1*Bounds!$B$14,V18&lt;0.9*Bounds!$C$14)</f>
        <v>1</v>
      </c>
      <c r="BE18" s="39" t="b">
        <f>AND(X18&gt;1.1*Bounds!$B$15,S18&lt;0.9*Bounds!$C$15)</f>
        <v>1</v>
      </c>
      <c r="BF18" s="39" t="b">
        <f>AND(AD18&gt;1.1*Bounds!$B$16,AD18&lt;0.9*Bounds!$C$16)</f>
        <v>1</v>
      </c>
      <c r="BG18" s="40" t="b">
        <f>AND(AF18&gt;1.1*Bounds!$B$17,AF18&lt;0.9*Bounds!$C$17)</f>
        <v>1</v>
      </c>
    </row>
    <row r="19" spans="1:59" x14ac:dyDescent="0.2">
      <c r="A19" s="17">
        <v>18</v>
      </c>
      <c r="B19" s="1">
        <v>2.2392554918136628E-2</v>
      </c>
      <c r="C19" s="2">
        <v>2.51881117013882E-2</v>
      </c>
      <c r="D19" s="2">
        <v>0.11266253474125873</v>
      </c>
      <c r="E19" s="3">
        <v>0.15333698526807893</v>
      </c>
      <c r="F19" s="23">
        <v>682.08552396844959</v>
      </c>
      <c r="G19" s="24">
        <v>447.62686181716884</v>
      </c>
      <c r="H19" s="24">
        <v>290.91901183167153</v>
      </c>
      <c r="I19" s="24">
        <v>9.6716031368726227</v>
      </c>
      <c r="J19" s="24">
        <v>447.62686181716884</v>
      </c>
      <c r="K19" s="24">
        <v>682.08552396844959</v>
      </c>
      <c r="L19" s="24">
        <v>9.6716031368726227</v>
      </c>
      <c r="M19" s="24">
        <v>290.91901183167153</v>
      </c>
      <c r="N19" s="24">
        <v>25.363312389675027</v>
      </c>
      <c r="O19" s="24">
        <v>331.00558636815225</v>
      </c>
      <c r="P19" s="24">
        <v>3.6310861555089833</v>
      </c>
      <c r="Q19" s="24">
        <v>0.22013032947408645</v>
      </c>
      <c r="R19" s="24">
        <v>331.00558636815225</v>
      </c>
      <c r="S19" s="24">
        <v>25.363312389675027</v>
      </c>
      <c r="T19" s="24">
        <v>0.22013032947408645</v>
      </c>
      <c r="U19" s="25">
        <v>3.6310861555089833</v>
      </c>
      <c r="V19" s="7">
        <v>2943.2413408702091</v>
      </c>
      <c r="W19" s="8">
        <v>2943.2413408702091</v>
      </c>
      <c r="X19" s="8">
        <v>2924.3826202657365</v>
      </c>
      <c r="Y19" s="8">
        <v>2924.3826202657365</v>
      </c>
      <c r="Z19" s="8">
        <v>2943.2413408702091</v>
      </c>
      <c r="AA19" s="8">
        <v>2943.2413408702091</v>
      </c>
      <c r="AB19" s="8">
        <v>2924.3826202657365</v>
      </c>
      <c r="AC19" s="8">
        <v>2924.3826202657365</v>
      </c>
      <c r="AD19" s="8">
        <v>992.50940587652724</v>
      </c>
      <c r="AE19" s="8">
        <v>992.50940587652724</v>
      </c>
      <c r="AF19" s="8">
        <v>7.5430879183332395</v>
      </c>
      <c r="AG19" s="8">
        <v>7.5430879183332395</v>
      </c>
      <c r="AH19" s="8">
        <v>992.50940587652724</v>
      </c>
      <c r="AI19" s="8">
        <v>992.50940587652724</v>
      </c>
      <c r="AJ19" s="8">
        <v>7.5430879183332395</v>
      </c>
      <c r="AK19" s="9">
        <v>7.5430879183332395</v>
      </c>
      <c r="AL19" s="13">
        <v>-69855.995624979376</v>
      </c>
      <c r="AM19" s="14">
        <v>-47488.865098389084</v>
      </c>
      <c r="AR19" s="35" t="b">
        <f>AND(B19&gt;1.1*Bounds!$B$2,B19&lt;0.9*Bounds!$C$2)</f>
        <v>1</v>
      </c>
      <c r="AS19" s="46" t="b">
        <f>AND(C19&gt;1.1*Bounds!$B$3,C19&lt;0.9*Bounds!$C$3)</f>
        <v>1</v>
      </c>
      <c r="AT19" s="46" t="b">
        <f>AND(D19&gt;1.1*Bounds!$B$4,D19&lt;0.9*Bounds!$C$4)</f>
        <v>1</v>
      </c>
      <c r="AU19" s="37" t="b">
        <f>AND(E19&gt;1.1*Bounds!$B$5,E19&lt;0.9*Bounds!$C$5)</f>
        <v>1</v>
      </c>
      <c r="AV19" s="38" t="b">
        <f>AND(F19&gt;1.1*Bounds!$B$6,F19&lt;0.9*Bounds!$C$6)</f>
        <v>1</v>
      </c>
      <c r="AW19" s="39" t="b">
        <f>AND(G19&gt;1.1*Bounds!$B$7,G19&lt;0.9*Bounds!$C$7)</f>
        <v>1</v>
      </c>
      <c r="AX19" s="39" t="b">
        <f>AND(H19&gt;1.1*Bounds!$B$8,H19&lt;0.9*Bounds!$C$8)</f>
        <v>1</v>
      </c>
      <c r="AY19" s="40" t="b">
        <f>AND(I19&gt;1.1*Bounds!$B$9,I19&lt;0.9*Bounds!$C$9)</f>
        <v>1</v>
      </c>
      <c r="AZ19" s="38" t="b">
        <f>AND(N19&gt;1.1*Bounds!$B$10,N19&lt;0.9*Bounds!$C$10)</f>
        <v>1</v>
      </c>
      <c r="BA19" s="39" t="b">
        <f>AND(O19&gt;1.1*Bounds!$B$11,O19&lt;0.9*Bounds!$C$11)</f>
        <v>1</v>
      </c>
      <c r="BB19" s="39" t="b">
        <f>AND(P19&gt;1.1*Bounds!$B$12,P19&lt;0.9*Bounds!$C$12)</f>
        <v>1</v>
      </c>
      <c r="BC19" s="40" t="b">
        <f>AND(Q19&gt;1.1*Bounds!$B$13,Q19&lt;0.9*Bounds!$C$13)</f>
        <v>1</v>
      </c>
      <c r="BD19" s="38" t="b">
        <f>AND(V19&gt;1.1*Bounds!$B$14,V19&lt;0.9*Bounds!$C$14)</f>
        <v>1</v>
      </c>
      <c r="BE19" s="39" t="b">
        <f>AND(X19&gt;1.1*Bounds!$B$15,S19&lt;0.9*Bounds!$C$15)</f>
        <v>1</v>
      </c>
      <c r="BF19" s="39" t="b">
        <f>AND(AD19&gt;1.1*Bounds!$B$16,AD19&lt;0.9*Bounds!$C$16)</f>
        <v>1</v>
      </c>
      <c r="BG19" s="40" t="b">
        <f>AND(AF19&gt;1.1*Bounds!$B$17,AF19&lt;0.9*Bounds!$C$17)</f>
        <v>1</v>
      </c>
    </row>
    <row r="20" spans="1:59" x14ac:dyDescent="0.2">
      <c r="A20" s="17">
        <v>19</v>
      </c>
      <c r="B20" s="1">
        <v>2.9871821826753298E-2</v>
      </c>
      <c r="C20" s="2">
        <v>3.2713339881387367E-2</v>
      </c>
      <c r="D20" s="2">
        <v>0.12843528987066979</v>
      </c>
      <c r="E20" s="3">
        <v>0.15689075661668897</v>
      </c>
      <c r="F20" s="23">
        <v>778.27013118838408</v>
      </c>
      <c r="G20" s="24">
        <v>430.49013391472857</v>
      </c>
      <c r="H20" s="24">
        <v>374.5903885434841</v>
      </c>
      <c r="I20" s="24">
        <v>15.481896873695606</v>
      </c>
      <c r="J20" s="24">
        <v>430.49013391472857</v>
      </c>
      <c r="K20" s="24">
        <v>778.27013118838408</v>
      </c>
      <c r="L20" s="24">
        <v>15.481896873695606</v>
      </c>
      <c r="M20" s="24">
        <v>374.5903885434841</v>
      </c>
      <c r="N20" s="24">
        <v>25.601275180282101</v>
      </c>
      <c r="O20" s="24">
        <v>368.1856271455523</v>
      </c>
      <c r="P20" s="24">
        <v>3.2410432626040451</v>
      </c>
      <c r="Q20" s="24">
        <v>0.14995581880314438</v>
      </c>
      <c r="R20" s="24">
        <v>368.1856271455523</v>
      </c>
      <c r="S20" s="24">
        <v>25.601275180282101</v>
      </c>
      <c r="T20" s="24">
        <v>0.14995581880314438</v>
      </c>
      <c r="U20" s="25">
        <v>3.2410432626040451</v>
      </c>
      <c r="V20" s="7">
        <v>3451.0410275283753</v>
      </c>
      <c r="W20" s="8">
        <v>3451.0410275283753</v>
      </c>
      <c r="X20" s="8">
        <v>3129.9017419293777</v>
      </c>
      <c r="Y20" s="8">
        <v>3129.9017419293777</v>
      </c>
      <c r="Z20" s="8">
        <v>3451.0410275283753</v>
      </c>
      <c r="AA20" s="8">
        <v>3451.0410275283753</v>
      </c>
      <c r="AB20" s="8">
        <v>3129.9017419293777</v>
      </c>
      <c r="AC20" s="8">
        <v>3129.9017419293777</v>
      </c>
      <c r="AD20" s="8">
        <v>1069.1636391706043</v>
      </c>
      <c r="AE20" s="8">
        <v>1069.1636391706043</v>
      </c>
      <c r="AF20" s="8">
        <v>6.2214175785366965</v>
      </c>
      <c r="AG20" s="8">
        <v>6.2214175785366965</v>
      </c>
      <c r="AH20" s="8">
        <v>1069.1636391706043</v>
      </c>
      <c r="AI20" s="8">
        <v>1069.1636391706043</v>
      </c>
      <c r="AJ20" s="8">
        <v>6.2214175785366965</v>
      </c>
      <c r="AK20" s="9">
        <v>6.2214175785366965</v>
      </c>
      <c r="AL20" s="13">
        <v>-75317.978612292762</v>
      </c>
      <c r="AM20" s="14">
        <v>-50352.929753237266</v>
      </c>
      <c r="AR20" s="35" t="b">
        <f>AND(B20&gt;1.1*Bounds!$B$2,B20&lt;0.9*Bounds!$C$2)</f>
        <v>1</v>
      </c>
      <c r="AS20" s="46" t="b">
        <f>AND(C20&gt;1.1*Bounds!$B$3,C20&lt;0.9*Bounds!$C$3)</f>
        <v>1</v>
      </c>
      <c r="AT20" s="46" t="b">
        <f>AND(D20&gt;1.1*Bounds!$B$4,D20&lt;0.9*Bounds!$C$4)</f>
        <v>1</v>
      </c>
      <c r="AU20" s="37" t="b">
        <f>AND(E20&gt;1.1*Bounds!$B$5,E20&lt;0.9*Bounds!$C$5)</f>
        <v>1</v>
      </c>
      <c r="AV20" s="38" t="b">
        <f>AND(F20&gt;1.1*Bounds!$B$6,F20&lt;0.9*Bounds!$C$6)</f>
        <v>1</v>
      </c>
      <c r="AW20" s="39" t="b">
        <f>AND(G20&gt;1.1*Bounds!$B$7,G20&lt;0.9*Bounds!$C$7)</f>
        <v>1</v>
      </c>
      <c r="AX20" s="39" t="b">
        <f>AND(H20&gt;1.1*Bounds!$B$8,H20&lt;0.9*Bounds!$C$8)</f>
        <v>1</v>
      </c>
      <c r="AY20" s="40" t="b">
        <f>AND(I20&gt;1.1*Bounds!$B$9,I20&lt;0.9*Bounds!$C$9)</f>
        <v>1</v>
      </c>
      <c r="AZ20" s="38" t="b">
        <f>AND(N20&gt;1.1*Bounds!$B$10,N20&lt;0.9*Bounds!$C$10)</f>
        <v>1</v>
      </c>
      <c r="BA20" s="39" t="b">
        <f>AND(O20&gt;1.1*Bounds!$B$11,O20&lt;0.9*Bounds!$C$11)</f>
        <v>1</v>
      </c>
      <c r="BB20" s="39" t="b">
        <f>AND(P20&gt;1.1*Bounds!$B$12,P20&lt;0.9*Bounds!$C$12)</f>
        <v>1</v>
      </c>
      <c r="BC20" s="40" t="b">
        <f>AND(Q20&gt;1.1*Bounds!$B$13,Q20&lt;0.9*Bounds!$C$13)</f>
        <v>1</v>
      </c>
      <c r="BD20" s="38" t="b">
        <f>AND(V20&gt;1.1*Bounds!$B$14,V20&lt;0.9*Bounds!$C$14)</f>
        <v>1</v>
      </c>
      <c r="BE20" s="39" t="b">
        <f>AND(X20&gt;1.1*Bounds!$B$15,S20&lt;0.9*Bounds!$C$15)</f>
        <v>1</v>
      </c>
      <c r="BF20" s="39" t="b">
        <f>AND(AD20&gt;1.1*Bounds!$B$16,AD20&lt;0.9*Bounds!$C$16)</f>
        <v>1</v>
      </c>
      <c r="BG20" s="40" t="b">
        <f>AND(AF20&gt;1.1*Bounds!$B$17,AF20&lt;0.9*Bounds!$C$17)</f>
        <v>1</v>
      </c>
    </row>
    <row r="21" spans="1:59" x14ac:dyDescent="0.2">
      <c r="A21" s="18">
        <v>20</v>
      </c>
      <c r="B21" s="4">
        <v>1.4856295028800606E-2</v>
      </c>
      <c r="C21" s="5">
        <v>1.7422310776068838E-2</v>
      </c>
      <c r="D21" s="5">
        <v>7.0719830752377005E-2</v>
      </c>
      <c r="E21" s="6">
        <v>9.6085074512936464E-2</v>
      </c>
      <c r="F21" s="26">
        <v>749.31772289508137</v>
      </c>
      <c r="G21" s="27">
        <v>407.25752067759828</v>
      </c>
      <c r="H21" s="27">
        <v>256.12104155930643</v>
      </c>
      <c r="I21" s="27">
        <v>8.9510424658772809</v>
      </c>
      <c r="J21" s="27">
        <v>407.25752067759828</v>
      </c>
      <c r="K21" s="27">
        <v>749.31772289508137</v>
      </c>
      <c r="L21" s="27">
        <v>8.9510424658772809</v>
      </c>
      <c r="M21" s="27">
        <v>256.12104155930643</v>
      </c>
      <c r="N21" s="27">
        <v>46.486451222960874</v>
      </c>
      <c r="O21" s="27">
        <v>366.32968666754908</v>
      </c>
      <c r="P21" s="27">
        <v>1.7582053776258133</v>
      </c>
      <c r="Q21" s="27">
        <v>3.9400176905427076E-2</v>
      </c>
      <c r="R21" s="27">
        <v>366.32968666754908</v>
      </c>
      <c r="S21" s="27">
        <v>46.486451222960874</v>
      </c>
      <c r="T21" s="27">
        <v>3.9400176905427076E-2</v>
      </c>
      <c r="U21" s="28">
        <v>1.7582053776258133</v>
      </c>
      <c r="V21" s="10">
        <v>3040.5972902186281</v>
      </c>
      <c r="W21" s="11">
        <v>3040.5972902186281</v>
      </c>
      <c r="X21" s="11">
        <v>2969.871264145389</v>
      </c>
      <c r="Y21" s="11">
        <v>2969.871264145389</v>
      </c>
      <c r="Z21" s="11">
        <v>3040.5972902186281</v>
      </c>
      <c r="AA21" s="11">
        <v>3040.5972902186281</v>
      </c>
      <c r="AB21" s="11">
        <v>2969.871264145389</v>
      </c>
      <c r="AC21" s="11">
        <v>2969.871264145389</v>
      </c>
      <c r="AD21" s="11">
        <v>1027.3734462058048</v>
      </c>
      <c r="AE21" s="11">
        <v>1027.3734462058048</v>
      </c>
      <c r="AF21" s="11">
        <v>2.675975538674205</v>
      </c>
      <c r="AG21" s="11">
        <v>2.675975538674205</v>
      </c>
      <c r="AH21" s="11">
        <v>1027.3734462058048</v>
      </c>
      <c r="AI21" s="11">
        <v>1027.3734462058048</v>
      </c>
      <c r="AJ21" s="11">
        <v>2.675975538674205</v>
      </c>
      <c r="AK21" s="12">
        <v>2.675975538674205</v>
      </c>
      <c r="AL21" s="15">
        <v>-68804.20322319874</v>
      </c>
      <c r="AM21" s="16">
        <v>-50224.662558913682</v>
      </c>
      <c r="AR21" s="50" t="b">
        <f>AND(B21&gt;1.1*Bounds!$B$2,B21&lt;0.9*Bounds!$C$2)</f>
        <v>1</v>
      </c>
      <c r="AS21" s="51" t="b">
        <f>AND(C21&gt;1.1*Bounds!$B$3,C21&lt;0.9*Bounds!$C$3)</f>
        <v>1</v>
      </c>
      <c r="AT21" s="51" t="b">
        <f>AND(D21&gt;1.1*Bounds!$B$4,D21&lt;0.9*Bounds!$C$4)</f>
        <v>1</v>
      </c>
      <c r="AU21" s="52" t="b">
        <f>AND(E21&gt;1.1*Bounds!$B$5,E21&lt;0.9*Bounds!$C$5)</f>
        <v>1</v>
      </c>
      <c r="AV21" s="53" t="b">
        <f>AND(F21&gt;1.1*Bounds!$B$6,F21&lt;0.9*Bounds!$C$6)</f>
        <v>1</v>
      </c>
      <c r="AW21" s="54" t="b">
        <f>AND(G21&gt;1.1*Bounds!$B$7,G21&lt;0.9*Bounds!$C$7)</f>
        <v>1</v>
      </c>
      <c r="AX21" s="54" t="b">
        <f>AND(H21&gt;1.1*Bounds!$B$8,H21&lt;0.9*Bounds!$C$8)</f>
        <v>1</v>
      </c>
      <c r="AY21" s="55" t="b">
        <f>AND(I21&gt;1.1*Bounds!$B$9,I21&lt;0.9*Bounds!$C$9)</f>
        <v>1</v>
      </c>
      <c r="AZ21" s="53" t="b">
        <f>AND(N21&gt;1.1*Bounds!$B$10,N21&lt;0.9*Bounds!$C$10)</f>
        <v>1</v>
      </c>
      <c r="BA21" s="54" t="b">
        <f>AND(O21&gt;1.1*Bounds!$B$11,O21&lt;0.9*Bounds!$C$11)</f>
        <v>1</v>
      </c>
      <c r="BB21" s="54" t="b">
        <f>AND(P21&gt;1.1*Bounds!$B$12,P21&lt;0.9*Bounds!$C$12)</f>
        <v>1</v>
      </c>
      <c r="BC21" s="55" t="b">
        <f>AND(Q21&gt;1.1*Bounds!$B$13,Q21&lt;0.9*Bounds!$C$13)</f>
        <v>1</v>
      </c>
      <c r="BD21" s="53" t="b">
        <f>AND(V21&gt;1.1*Bounds!$B$14,V21&lt;0.9*Bounds!$C$14)</f>
        <v>1</v>
      </c>
      <c r="BE21" s="54" t="b">
        <f>AND(X21&gt;1.1*Bounds!$B$15,S21&lt;0.9*Bounds!$C$15)</f>
        <v>1</v>
      </c>
      <c r="BF21" s="54" t="b">
        <f>AND(AD21&gt;1.1*Bounds!$B$16,AD21&lt;0.9*Bounds!$C$16)</f>
        <v>1</v>
      </c>
      <c r="BG21" s="55" t="b">
        <f>AND(AF21&gt;1.1*Bounds!$B$17,AF21&lt;0.9*Bounds!$C$17)</f>
        <v>1</v>
      </c>
    </row>
  </sheetData>
  <conditionalFormatting sqref="AR2:BG21">
    <cfRule type="cellIs" dxfId="1" priority="1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B340-FF3C-C44E-8BB9-A5200FFB86FA}">
  <dimension ref="A1:BG2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7" sqref="P17"/>
    </sheetView>
  </sheetViews>
  <sheetFormatPr baseColWidth="10" defaultColWidth="5.6640625" defaultRowHeight="16" x14ac:dyDescent="0.2"/>
  <cols>
    <col min="2" max="5" width="6.6640625" bestFit="1" customWidth="1"/>
    <col min="6" max="8" width="7.1640625" bestFit="1" customWidth="1"/>
    <col min="9" max="9" width="6.1640625" bestFit="1" customWidth="1"/>
    <col min="10" max="11" width="7.1640625" hidden="1" customWidth="1"/>
    <col min="12" max="12" width="6.1640625" hidden="1" customWidth="1"/>
    <col min="13" max="13" width="7.1640625" hidden="1" customWidth="1"/>
    <col min="14" max="14" width="6.1640625" bestFit="1" customWidth="1"/>
    <col min="15" max="15" width="7.1640625" bestFit="1" customWidth="1"/>
    <col min="16" max="16" width="7" customWidth="1"/>
    <col min="17" max="17" width="6" bestFit="1" customWidth="1"/>
    <col min="18" max="18" width="7.1640625" hidden="1" customWidth="1"/>
    <col min="19" max="19" width="6.1640625" hidden="1" customWidth="1"/>
    <col min="20" max="20" width="6" hidden="1" customWidth="1"/>
    <col min="21" max="21" width="6.1640625" hidden="1" customWidth="1"/>
    <col min="22" max="22" width="8.1640625" bestFit="1" customWidth="1"/>
    <col min="23" max="23" width="8.1640625" hidden="1" customWidth="1"/>
    <col min="24" max="24" width="8.1640625" bestFit="1" customWidth="1"/>
    <col min="25" max="29" width="8.1640625" hidden="1" customWidth="1"/>
    <col min="30" max="30" width="8.1640625" bestFit="1" customWidth="1"/>
    <col min="31" max="31" width="8.1640625" hidden="1" customWidth="1"/>
    <col min="32" max="32" width="6.6640625" bestFit="1" customWidth="1"/>
    <col min="33" max="33" width="6.6640625" hidden="1" customWidth="1"/>
    <col min="34" max="35" width="8.1640625" hidden="1" customWidth="1"/>
    <col min="36" max="37" width="6.6640625" hidden="1" customWidth="1"/>
    <col min="38" max="38" width="8.83203125" bestFit="1" customWidth="1"/>
    <col min="39" max="39" width="7.83203125" bestFit="1" customWidth="1"/>
    <col min="44" max="45" width="5.6640625" style="33" bestFit="1"/>
    <col min="46" max="46" width="6.1640625" style="33" bestFit="1" customWidth="1"/>
    <col min="47" max="50" width="5.6640625" style="33" bestFit="1"/>
    <col min="51" max="51" width="5.6640625" style="33"/>
    <col min="52" max="53" width="5.6640625" style="33" bestFit="1"/>
    <col min="54" max="57" width="5.6640625" style="33"/>
    <col min="58" max="58" width="5.6640625" style="33" bestFit="1"/>
    <col min="59" max="59" width="5.5" style="33" customWidth="1"/>
  </cols>
  <sheetData>
    <row r="1" spans="1:59" x14ac:dyDescent="0.2">
      <c r="A1" s="19" t="s">
        <v>0</v>
      </c>
      <c r="B1" s="20" t="s">
        <v>37</v>
      </c>
      <c r="C1" s="21" t="s">
        <v>38</v>
      </c>
      <c r="D1" s="21" t="s">
        <v>1</v>
      </c>
      <c r="E1" s="22" t="s">
        <v>2</v>
      </c>
      <c r="F1" s="20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22" t="s">
        <v>18</v>
      </c>
      <c r="V1" s="20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21" t="s">
        <v>28</v>
      </c>
      <c r="AF1" s="21" t="s">
        <v>29</v>
      </c>
      <c r="AG1" s="21" t="s">
        <v>30</v>
      </c>
      <c r="AH1" s="21" t="s">
        <v>31</v>
      </c>
      <c r="AI1" s="21" t="s">
        <v>32</v>
      </c>
      <c r="AJ1" s="21" t="s">
        <v>33</v>
      </c>
      <c r="AK1" s="22" t="s">
        <v>34</v>
      </c>
      <c r="AL1" s="20" t="s">
        <v>35</v>
      </c>
      <c r="AM1" s="22" t="s">
        <v>36</v>
      </c>
      <c r="AR1" s="30" t="s">
        <v>37</v>
      </c>
      <c r="AS1" s="31" t="s">
        <v>38</v>
      </c>
      <c r="AT1" s="31" t="s">
        <v>1</v>
      </c>
      <c r="AU1" s="32" t="s">
        <v>2</v>
      </c>
      <c r="AV1" s="30" t="s">
        <v>3</v>
      </c>
      <c r="AW1" s="31" t="s">
        <v>4</v>
      </c>
      <c r="AX1" s="31" t="s">
        <v>5</v>
      </c>
      <c r="AY1" s="32" t="s">
        <v>6</v>
      </c>
      <c r="AZ1" s="30" t="s">
        <v>11</v>
      </c>
      <c r="BA1" s="31" t="s">
        <v>12</v>
      </c>
      <c r="BB1" s="31" t="s">
        <v>13</v>
      </c>
      <c r="BC1" s="32" t="s">
        <v>14</v>
      </c>
      <c r="BD1" s="30" t="s">
        <v>19</v>
      </c>
      <c r="BE1" s="31" t="s">
        <v>21</v>
      </c>
      <c r="BF1" s="31" t="s">
        <v>27</v>
      </c>
      <c r="BG1" s="32" t="s">
        <v>29</v>
      </c>
    </row>
    <row r="2" spans="1:59" x14ac:dyDescent="0.2">
      <c r="A2" s="17">
        <v>1</v>
      </c>
      <c r="B2" s="1">
        <v>3.5107790694602063E-2</v>
      </c>
      <c r="C2" s="2">
        <v>3.4536103161870883E-2</v>
      </c>
      <c r="D2" s="2">
        <v>0.12054383075511624</v>
      </c>
      <c r="E2" s="3">
        <v>0.26346873503313323</v>
      </c>
      <c r="F2" s="23">
        <v>502.09345824837129</v>
      </c>
      <c r="G2" s="24">
        <v>499.85183238721601</v>
      </c>
      <c r="H2" s="24">
        <v>495.96055553610546</v>
      </c>
      <c r="I2" s="24">
        <v>16.683522827185779</v>
      </c>
      <c r="J2" s="24">
        <v>499.85183238721601</v>
      </c>
      <c r="K2" s="24">
        <v>502.09345824837129</v>
      </c>
      <c r="L2" s="24">
        <v>16.683522827185779</v>
      </c>
      <c r="M2" s="24">
        <v>495.96055553610546</v>
      </c>
      <c r="N2" s="24">
        <v>20.764018462428464</v>
      </c>
      <c r="O2" s="24">
        <v>199.97592041349532</v>
      </c>
      <c r="P2" s="24">
        <v>2.9371395770567688</v>
      </c>
      <c r="Q2" s="24">
        <v>0.67650661345754359</v>
      </c>
      <c r="R2" s="24">
        <v>199.97592041349532</v>
      </c>
      <c r="S2" s="24">
        <v>20.764018462428464</v>
      </c>
      <c r="T2" s="24">
        <v>0.67650661345754359</v>
      </c>
      <c r="U2" s="25">
        <v>2.9371395770567688</v>
      </c>
      <c r="V2" s="7">
        <v>2999.7778310319891</v>
      </c>
      <c r="W2" s="8">
        <v>2999.7778310319891</v>
      </c>
      <c r="X2" s="8">
        <v>3000.8387497648919</v>
      </c>
      <c r="Y2" s="8">
        <v>3000.8387497648919</v>
      </c>
      <c r="Z2" s="8">
        <v>2999.7778310319891</v>
      </c>
      <c r="AA2" s="8">
        <v>2999.7778310319891</v>
      </c>
      <c r="AB2" s="8">
        <v>3000.8387497648919</v>
      </c>
      <c r="AC2" s="8">
        <v>3000.8387497648919</v>
      </c>
      <c r="AD2" s="8">
        <v>999.25422665787505</v>
      </c>
      <c r="AE2" s="8">
        <v>999.25422665787505</v>
      </c>
      <c r="AF2" s="8">
        <v>5.883745321161479</v>
      </c>
      <c r="AG2" s="8">
        <v>5.883745321161479</v>
      </c>
      <c r="AH2" s="8">
        <v>999.25422665787505</v>
      </c>
      <c r="AI2" s="8">
        <v>999.25422665787505</v>
      </c>
      <c r="AJ2" s="8">
        <v>5.883745321161479</v>
      </c>
      <c r="AK2" s="9">
        <v>5.883745321161479</v>
      </c>
      <c r="AL2" s="13">
        <v>-74863.029050551413</v>
      </c>
      <c r="AM2" s="14">
        <v>-48535.984683071685</v>
      </c>
      <c r="AR2" s="35" t="b">
        <f>AND(B2&gt;1.1*Bounds!$B$2,B2&lt;0.9*Bounds!$C$2)</f>
        <v>1</v>
      </c>
      <c r="AS2" s="36" t="b">
        <f>AND(C2&gt;1.1*Bounds!$B$3,C2&lt;0.9*Bounds!$C$3)</f>
        <v>1</v>
      </c>
      <c r="AT2" s="36" t="b">
        <f>AND(D2&gt;1.1*Bounds!$B$4,D2&lt;0.9*Bounds!$C$4)</f>
        <v>1</v>
      </c>
      <c r="AU2" s="37" t="b">
        <f>AND(E2&gt;1.1*Bounds!$B$5,E2&lt;0.9*Bounds!$C$5)</f>
        <v>1</v>
      </c>
      <c r="AV2" s="38" t="b">
        <f>AND(F2&gt;1.1*Bounds!$B$6,F2&lt;0.9*Bounds!$C$6)</f>
        <v>1</v>
      </c>
      <c r="AW2" s="39" t="b">
        <f>AND(G2&gt;1.1*Bounds!$B$7,G2&lt;0.9*Bounds!$C$7)</f>
        <v>1</v>
      </c>
      <c r="AX2" s="39" t="b">
        <f>AND(H2&gt;1.1*Bounds!$B$8,H2&lt;0.9*Bounds!$C$8)</f>
        <v>1</v>
      </c>
      <c r="AY2" s="40" t="b">
        <f>AND(I2&gt;1.1*Bounds!$B$9,I2&lt;0.9*Bounds!$C$9)</f>
        <v>1</v>
      </c>
      <c r="AZ2" s="38" t="b">
        <f>AND(N2&gt;1.1*Bounds!$B$10,N2&lt;0.9*Bounds!$C$10)</f>
        <v>1</v>
      </c>
      <c r="BA2" s="39" t="b">
        <f>AND(O2&gt;1.1*Bounds!$B$11,O2&lt;0.9*Bounds!$C$11)</f>
        <v>1</v>
      </c>
      <c r="BB2" s="39" t="b">
        <f>AND(P2&gt;1.1*Bounds!$B$12,P2&lt;0.9*Bounds!$C$12)</f>
        <v>1</v>
      </c>
      <c r="BC2" s="40" t="b">
        <f>AND(Q2&gt;1.1*Bounds!$B$13,Q2&lt;0.9*Bounds!$C$13)</f>
        <v>1</v>
      </c>
      <c r="BD2" s="38" t="b">
        <f>AND(V2&gt;1.1*Bounds!$B$14,V2&lt;0.9*Bounds!$C$14)</f>
        <v>1</v>
      </c>
      <c r="BE2" s="39" t="b">
        <f>AND(X2&gt;1.1*Bounds!$B$15,S2&lt;0.9*Bounds!$C$15)</f>
        <v>1</v>
      </c>
      <c r="BF2" s="39" t="b">
        <f>AND(AD2&gt;1.1*Bounds!$B$16,AD2&lt;0.9*Bounds!$C$16)</f>
        <v>1</v>
      </c>
      <c r="BG2" s="40" t="b">
        <f>AND(AF2&gt;1.1*Bounds!$B$17,AF2&lt;0.9*Bounds!$C$17)</f>
        <v>1</v>
      </c>
    </row>
    <row r="3" spans="1:59" x14ac:dyDescent="0.2">
      <c r="A3" s="17">
        <v>2</v>
      </c>
      <c r="B3" s="1">
        <v>2.9591606783052078E-2</v>
      </c>
      <c r="C3" s="2">
        <v>3.1516602154231466E-2</v>
      </c>
      <c r="D3" s="2">
        <v>0.22210352414045312</v>
      </c>
      <c r="E3" s="3">
        <v>0.31744641829618958</v>
      </c>
      <c r="F3" s="23">
        <v>652.1833706981389</v>
      </c>
      <c r="G3" s="24">
        <v>540.29081398202675</v>
      </c>
      <c r="H3" s="24">
        <v>333.35756885059288</v>
      </c>
      <c r="I3" s="24">
        <v>11.309800125235951</v>
      </c>
      <c r="J3" s="24">
        <v>540.29081398202675</v>
      </c>
      <c r="K3" s="24">
        <v>652.1833706981389</v>
      </c>
      <c r="L3" s="24">
        <v>11.309800125235951</v>
      </c>
      <c r="M3" s="24">
        <v>333.35756885059288</v>
      </c>
      <c r="N3" s="24">
        <v>18.071810295625795</v>
      </c>
      <c r="O3" s="24">
        <v>200.54292736161258</v>
      </c>
      <c r="P3" s="24">
        <v>95.179848391506397</v>
      </c>
      <c r="Q3" s="24">
        <v>2.8251756032969224</v>
      </c>
      <c r="R3" s="24">
        <v>200.54292736161258</v>
      </c>
      <c r="S3" s="24">
        <v>18.071810295625795</v>
      </c>
      <c r="T3" s="24">
        <v>2.8251756032969224</v>
      </c>
      <c r="U3" s="25">
        <v>95.179848391506397</v>
      </c>
      <c r="V3" s="7">
        <v>2960.9675110492885</v>
      </c>
      <c r="W3" s="8">
        <v>2960.9675110492885</v>
      </c>
      <c r="X3" s="8">
        <v>3038.6635880955801</v>
      </c>
      <c r="Y3" s="8">
        <v>3038.6635880955801</v>
      </c>
      <c r="Z3" s="8">
        <v>2960.9675110492885</v>
      </c>
      <c r="AA3" s="8">
        <v>2960.9675110492885</v>
      </c>
      <c r="AB3" s="8">
        <v>3038.6635880955801</v>
      </c>
      <c r="AC3" s="8">
        <v>3038.6635880955801</v>
      </c>
      <c r="AD3" s="8">
        <v>1000.2266907024596</v>
      </c>
      <c r="AE3" s="8">
        <v>1000.2266907024596</v>
      </c>
      <c r="AF3" s="8">
        <v>444.25249579635698</v>
      </c>
      <c r="AG3" s="8">
        <v>444.25249579635698</v>
      </c>
      <c r="AH3" s="8">
        <v>1000.2266907024596</v>
      </c>
      <c r="AI3" s="8">
        <v>1000.2266907024596</v>
      </c>
      <c r="AJ3" s="8">
        <v>444.25249579635698</v>
      </c>
      <c r="AK3" s="9">
        <v>444.25249579635698</v>
      </c>
      <c r="AL3" s="13">
        <v>-75931.548163536208</v>
      </c>
      <c r="AM3" s="14">
        <v>-44641.076118705765</v>
      </c>
      <c r="AR3" s="35" t="b">
        <f>AND(B3&gt;1.1*Bounds!$B$2,B3&lt;0.9*Bounds!$C$2)</f>
        <v>1</v>
      </c>
      <c r="AS3" s="36" t="b">
        <f>AND(C3&gt;1.1*Bounds!$B$3,C3&lt;0.9*Bounds!$C$3)</f>
        <v>1</v>
      </c>
      <c r="AT3" s="36" t="b">
        <f>AND(D3&gt;1.1*Bounds!$B$4,D3&lt;0.9*Bounds!$C$4)</f>
        <v>1</v>
      </c>
      <c r="AU3" s="37" t="b">
        <f>AND(E3&gt;1.1*Bounds!$B$5,E3&lt;0.9*Bounds!$C$5)</f>
        <v>1</v>
      </c>
      <c r="AV3" s="38" t="b">
        <f>AND(F3&gt;1.1*Bounds!$B$6,F3&lt;0.9*Bounds!$C$6)</f>
        <v>1</v>
      </c>
      <c r="AW3" s="39" t="b">
        <f>AND(G3&gt;1.1*Bounds!$B$7,G3&lt;0.9*Bounds!$C$7)</f>
        <v>1</v>
      </c>
      <c r="AX3" s="39" t="b">
        <f>AND(H3&gt;1.1*Bounds!$B$8,H3&lt;0.9*Bounds!$C$8)</f>
        <v>1</v>
      </c>
      <c r="AY3" s="40" t="b">
        <f>AND(I3&gt;1.1*Bounds!$B$9,I3&lt;0.9*Bounds!$C$9)</f>
        <v>1</v>
      </c>
      <c r="AZ3" s="38" t="b">
        <f>AND(N3&gt;1.1*Bounds!$B$10,N3&lt;0.9*Bounds!$C$10)</f>
        <v>1</v>
      </c>
      <c r="BA3" s="39" t="b">
        <f>AND(O3&gt;1.1*Bounds!$B$11,O3&lt;0.9*Bounds!$C$11)</f>
        <v>1</v>
      </c>
      <c r="BB3" s="39" t="b">
        <f>AND(P3&gt;1.1*Bounds!$B$12,P3&lt;0.9*Bounds!$C$12)</f>
        <v>1</v>
      </c>
      <c r="BC3" s="40" t="b">
        <f>AND(Q3&gt;1.1*Bounds!$B$13,Q3&lt;0.9*Bounds!$C$13)</f>
        <v>1</v>
      </c>
      <c r="BD3" s="38" t="b">
        <f>AND(V3&gt;1.1*Bounds!$B$14,V3&lt;0.9*Bounds!$C$14)</f>
        <v>1</v>
      </c>
      <c r="BE3" s="39" t="b">
        <f>AND(X3&gt;1.1*Bounds!$B$15,S3&lt;0.9*Bounds!$C$15)</f>
        <v>1</v>
      </c>
      <c r="BF3" s="39" t="b">
        <f>AND(AD3&gt;1.1*Bounds!$B$16,AD3&lt;0.9*Bounds!$C$16)</f>
        <v>1</v>
      </c>
      <c r="BG3" s="40" t="b">
        <f>AND(AF3&gt;1.1*Bounds!$B$17,AF3&lt;0.9*Bounds!$C$17)</f>
        <v>1</v>
      </c>
    </row>
    <row r="4" spans="1:59" x14ac:dyDescent="0.2">
      <c r="A4" s="17">
        <v>3</v>
      </c>
      <c r="B4" s="1">
        <v>3.5867050699732894E-2</v>
      </c>
      <c r="C4" s="2">
        <v>3.7352970668582813E-2</v>
      </c>
      <c r="D4" s="2">
        <v>0.27465289599605419</v>
      </c>
      <c r="E4" s="3">
        <v>0.26070796338716068</v>
      </c>
      <c r="F4" s="23">
        <v>501.27808881998368</v>
      </c>
      <c r="G4" s="24">
        <v>499.50147894812756</v>
      </c>
      <c r="H4" s="24">
        <v>497.20490742448993</v>
      </c>
      <c r="I4" s="24">
        <v>19.462091942794309</v>
      </c>
      <c r="J4" s="24">
        <v>499.50147894812756</v>
      </c>
      <c r="K4" s="24">
        <v>501.27808881998368</v>
      </c>
      <c r="L4" s="24">
        <v>19.462091942794309</v>
      </c>
      <c r="M4" s="24">
        <v>497.20490742448993</v>
      </c>
      <c r="N4" s="24">
        <v>8.9662423196604433</v>
      </c>
      <c r="O4" s="24">
        <v>281.32095226602394</v>
      </c>
      <c r="P4" s="24">
        <v>102.81559228598945</v>
      </c>
      <c r="Q4" s="24">
        <v>3.0593943505416257</v>
      </c>
      <c r="R4" s="24">
        <v>281.32095226602394</v>
      </c>
      <c r="S4" s="24">
        <v>8.9662423196604433</v>
      </c>
      <c r="T4" s="24">
        <v>3.0593943505416257</v>
      </c>
      <c r="U4" s="25">
        <v>102.81559228598945</v>
      </c>
      <c r="V4" s="7">
        <v>2999.8277905526816</v>
      </c>
      <c r="W4" s="8">
        <v>2999.8277905526816</v>
      </c>
      <c r="X4" s="8">
        <v>3000.7220516508141</v>
      </c>
      <c r="Y4" s="8">
        <v>3000.7220516508141</v>
      </c>
      <c r="Z4" s="8">
        <v>2999.8277905526816</v>
      </c>
      <c r="AA4" s="8">
        <v>2999.8277905526816</v>
      </c>
      <c r="AB4" s="8">
        <v>3000.7220516508141</v>
      </c>
      <c r="AC4" s="8">
        <v>3000.7220516508141</v>
      </c>
      <c r="AD4" s="8">
        <v>994.70867639724258</v>
      </c>
      <c r="AE4" s="8">
        <v>994.70867639724258</v>
      </c>
      <c r="AF4" s="71">
        <v>500</v>
      </c>
      <c r="AG4" s="8">
        <v>500</v>
      </c>
      <c r="AH4" s="8">
        <v>994.70867639724258</v>
      </c>
      <c r="AI4" s="8">
        <v>994.70867639724258</v>
      </c>
      <c r="AJ4" s="8">
        <v>500</v>
      </c>
      <c r="AK4" s="9">
        <v>500</v>
      </c>
      <c r="AL4" s="13">
        <v>-76528.840548886074</v>
      </c>
      <c r="AM4" s="14">
        <v>-48781.607327165657</v>
      </c>
      <c r="AR4" s="35" t="b">
        <f>AND(B4&gt;1.1*Bounds!$B$2,B4&lt;0.9*Bounds!$C$2)</f>
        <v>1</v>
      </c>
      <c r="AS4" s="36" t="b">
        <f>AND(C4&gt;1.1*Bounds!$B$3,C4&lt;0.9*Bounds!$C$3)</f>
        <v>1</v>
      </c>
      <c r="AT4" s="36" t="b">
        <f>AND(D4&gt;1.1*Bounds!$B$4,D4&lt;0.9*Bounds!$C$4)</f>
        <v>1</v>
      </c>
      <c r="AU4" s="37" t="b">
        <f>AND(E4&gt;1.1*Bounds!$B$5,E4&lt;0.9*Bounds!$C$5)</f>
        <v>1</v>
      </c>
      <c r="AV4" s="38" t="b">
        <f>AND(F4&gt;1.1*Bounds!$B$6,F4&lt;0.9*Bounds!$C$6)</f>
        <v>1</v>
      </c>
      <c r="AW4" s="39" t="b">
        <f>AND(G4&gt;1.1*Bounds!$B$7,G4&lt;0.9*Bounds!$C$7)</f>
        <v>1</v>
      </c>
      <c r="AX4" s="39" t="b">
        <f>AND(H4&gt;1.1*Bounds!$B$8,H4&lt;0.9*Bounds!$C$8)</f>
        <v>1</v>
      </c>
      <c r="AY4" s="40" t="b">
        <f>AND(I4&gt;1.1*Bounds!$B$9,I4&lt;0.9*Bounds!$C$9)</f>
        <v>1</v>
      </c>
      <c r="AZ4" s="38" t="b">
        <f>AND(N4&gt;1.1*Bounds!$B$10,N4&lt;0.9*Bounds!$C$10)</f>
        <v>1</v>
      </c>
      <c r="BA4" s="39" t="b">
        <f>AND(O4&gt;1.1*Bounds!$B$11,O4&lt;0.9*Bounds!$C$11)</f>
        <v>1</v>
      </c>
      <c r="BB4" s="39" t="b">
        <f>AND(P4&gt;1.1*Bounds!$B$12,P4&lt;0.9*Bounds!$C$12)</f>
        <v>1</v>
      </c>
      <c r="BC4" s="40" t="b">
        <f>AND(Q4&gt;1.1*Bounds!$B$13,Q4&lt;0.9*Bounds!$C$13)</f>
        <v>1</v>
      </c>
      <c r="BD4" s="38" t="b">
        <f>AND(V4&gt;1.1*Bounds!$B$14,V4&lt;0.9*Bounds!$C$14)</f>
        <v>1</v>
      </c>
      <c r="BE4" s="39" t="b">
        <f>AND(X4&gt;1.1*Bounds!$B$15,S4&lt;0.9*Bounds!$C$15)</f>
        <v>1</v>
      </c>
      <c r="BF4" s="39" t="b">
        <f>AND(AD4&gt;1.1*Bounds!$B$16,AD4&lt;0.9*Bounds!$C$16)</f>
        <v>1</v>
      </c>
      <c r="BG4" s="40" t="b">
        <f>AND(AF4&gt;1.1*Bounds!$B$17,AF4&lt;0.9*Bounds!$C$17)</f>
        <v>0</v>
      </c>
    </row>
    <row r="5" spans="1:59" x14ac:dyDescent="0.2">
      <c r="A5" s="17">
        <v>4</v>
      </c>
      <c r="B5" s="1">
        <v>5.5664361341447421E-2</v>
      </c>
      <c r="C5" s="2">
        <v>5.6694326036082265E-2</v>
      </c>
      <c r="D5" s="2">
        <v>0.30066441530415372</v>
      </c>
      <c r="E5" s="3">
        <v>0.32456200544997249</v>
      </c>
      <c r="F5" s="23">
        <v>626.43917451043126</v>
      </c>
      <c r="G5" s="24">
        <v>573.35501389417584</v>
      </c>
      <c r="H5" s="24">
        <v>423.91577047147928</v>
      </c>
      <c r="I5" s="24">
        <v>15.57962480607684</v>
      </c>
      <c r="J5" s="24">
        <v>573.35501389417584</v>
      </c>
      <c r="K5" s="24">
        <v>626.43917451043126</v>
      </c>
      <c r="L5" s="24">
        <v>15.57962480607684</v>
      </c>
      <c r="M5" s="24">
        <v>423.91577047147928</v>
      </c>
      <c r="N5" s="24">
        <v>14.62591433489224</v>
      </c>
      <c r="O5" s="24">
        <v>199.65287444437541</v>
      </c>
      <c r="P5" s="24">
        <v>109.75442466921201</v>
      </c>
      <c r="Q5" s="24">
        <v>3.2444838850324897</v>
      </c>
      <c r="R5" s="24">
        <v>199.65287444437541</v>
      </c>
      <c r="S5" s="24">
        <v>14.62591433489224</v>
      </c>
      <c r="T5" s="24">
        <v>3.2444838850324897</v>
      </c>
      <c r="U5" s="25">
        <v>109.75442466921201</v>
      </c>
      <c r="V5" s="7">
        <v>2964.9654170315271</v>
      </c>
      <c r="W5" s="8">
        <v>2964.9654170315271</v>
      </c>
      <c r="X5" s="8">
        <v>3007.9184677330368</v>
      </c>
      <c r="Y5" s="8">
        <v>3007.9184677330368</v>
      </c>
      <c r="Z5" s="8">
        <v>2964.9654170315271</v>
      </c>
      <c r="AA5" s="8">
        <v>2964.9654170315271</v>
      </c>
      <c r="AB5" s="8">
        <v>3007.9184677330368</v>
      </c>
      <c r="AC5" s="8">
        <v>3007.9184677330368</v>
      </c>
      <c r="AD5" s="8">
        <v>1000.8059639756434</v>
      </c>
      <c r="AE5" s="8">
        <v>1000.8059639756434</v>
      </c>
      <c r="AF5" s="71">
        <v>465.53491566926169</v>
      </c>
      <c r="AG5" s="8">
        <v>465.53491566926169</v>
      </c>
      <c r="AH5" s="8">
        <v>1000.8059639756434</v>
      </c>
      <c r="AI5" s="8">
        <v>1000.8059639756434</v>
      </c>
      <c r="AJ5" s="8">
        <v>465.53491566926169</v>
      </c>
      <c r="AK5" s="9">
        <v>465.53491566926169</v>
      </c>
      <c r="AL5" s="13">
        <v>-91734.048345706877</v>
      </c>
      <c r="AM5" s="14">
        <v>-52626.551622622152</v>
      </c>
      <c r="AR5" s="35" t="b">
        <f>AND(B5&gt;1.1*Bounds!$B$2,B5&lt;0.9*Bounds!$C$2)</f>
        <v>1</v>
      </c>
      <c r="AS5" s="36" t="b">
        <f>AND(C5&gt;1.1*Bounds!$B$3,C5&lt;0.9*Bounds!$C$3)</f>
        <v>1</v>
      </c>
      <c r="AT5" s="36" t="b">
        <f>AND(D5&gt;1.1*Bounds!$B$4,D5&lt;0.9*Bounds!$C$4)</f>
        <v>1</v>
      </c>
      <c r="AU5" s="37" t="b">
        <f>AND(E5&gt;1.1*Bounds!$B$5,E5&lt;0.9*Bounds!$C$5)</f>
        <v>1</v>
      </c>
      <c r="AV5" s="38" t="b">
        <f>AND(F5&gt;1.1*Bounds!$B$6,F5&lt;0.9*Bounds!$C$6)</f>
        <v>1</v>
      </c>
      <c r="AW5" s="39" t="b">
        <f>AND(G5&gt;1.1*Bounds!$B$7,G5&lt;0.9*Bounds!$C$7)</f>
        <v>1</v>
      </c>
      <c r="AX5" s="39" t="b">
        <f>AND(H5&gt;1.1*Bounds!$B$8,H5&lt;0.9*Bounds!$C$8)</f>
        <v>1</v>
      </c>
      <c r="AY5" s="40" t="b">
        <f>AND(I5&gt;1.1*Bounds!$B$9,I5&lt;0.9*Bounds!$C$9)</f>
        <v>1</v>
      </c>
      <c r="AZ5" s="38" t="b">
        <f>AND(N5&gt;1.1*Bounds!$B$10,N5&lt;0.9*Bounds!$C$10)</f>
        <v>1</v>
      </c>
      <c r="BA5" s="39" t="b">
        <f>AND(O5&gt;1.1*Bounds!$B$11,O5&lt;0.9*Bounds!$C$11)</f>
        <v>1</v>
      </c>
      <c r="BB5" s="39" t="b">
        <f>AND(P5&gt;1.1*Bounds!$B$12,P5&lt;0.9*Bounds!$C$12)</f>
        <v>1</v>
      </c>
      <c r="BC5" s="40" t="b">
        <f>AND(Q5&gt;1.1*Bounds!$B$13,Q5&lt;0.9*Bounds!$C$13)</f>
        <v>1</v>
      </c>
      <c r="BD5" s="38" t="b">
        <f>AND(V5&gt;1.1*Bounds!$B$14,V5&lt;0.9*Bounds!$C$14)</f>
        <v>1</v>
      </c>
      <c r="BE5" s="39" t="b">
        <f>AND(X5&gt;1.1*Bounds!$B$15,S5&lt;0.9*Bounds!$C$15)</f>
        <v>1</v>
      </c>
      <c r="BF5" s="39" t="b">
        <f>AND(AD5&gt;1.1*Bounds!$B$16,AD5&lt;0.9*Bounds!$C$16)</f>
        <v>1</v>
      </c>
      <c r="BG5" s="40" t="b">
        <f>AND(AF5&gt;1.1*Bounds!$B$17,AF5&lt;0.9*Bounds!$C$17)</f>
        <v>0</v>
      </c>
    </row>
    <row r="6" spans="1:59" x14ac:dyDescent="0.2">
      <c r="A6" s="17">
        <v>5</v>
      </c>
      <c r="B6" s="1">
        <v>3.0189341000198853E-2</v>
      </c>
      <c r="C6" s="2">
        <v>2.8995533919574046E-2</v>
      </c>
      <c r="D6" s="2">
        <v>0.140467290263742</v>
      </c>
      <c r="E6" s="3">
        <v>0.14094990164233007</v>
      </c>
      <c r="F6" s="23">
        <v>501.72264415276061</v>
      </c>
      <c r="G6" s="24">
        <v>500.53196806243551</v>
      </c>
      <c r="H6" s="24">
        <v>498.5390389446498</v>
      </c>
      <c r="I6" s="24">
        <v>19.10242630878259</v>
      </c>
      <c r="J6" s="24">
        <v>500.53196806243551</v>
      </c>
      <c r="K6" s="24">
        <v>501.72264415276061</v>
      </c>
      <c r="L6" s="24">
        <v>19.10242630878259</v>
      </c>
      <c r="M6" s="24">
        <v>498.5390389446498</v>
      </c>
      <c r="N6" s="24">
        <v>19.167222686216789</v>
      </c>
      <c r="O6" s="24">
        <v>199.88337979248095</v>
      </c>
      <c r="P6" s="24">
        <v>42.387553148072371</v>
      </c>
      <c r="Q6" s="24">
        <v>1.9699532413919518</v>
      </c>
      <c r="R6" s="24">
        <v>199.88337979248095</v>
      </c>
      <c r="S6" s="24">
        <v>19.167222686216789</v>
      </c>
      <c r="T6" s="24">
        <v>1.9699532413919518</v>
      </c>
      <c r="U6" s="25">
        <v>42.387553148072371</v>
      </c>
      <c r="V6" s="7">
        <v>2999.7128557717119</v>
      </c>
      <c r="W6" s="8">
        <v>2999.7128557717119</v>
      </c>
      <c r="X6" s="8">
        <v>3000.3123944875692</v>
      </c>
      <c r="Y6" s="8">
        <v>3000.3123944875692</v>
      </c>
      <c r="Z6" s="8">
        <v>2999.7128557717119</v>
      </c>
      <c r="AA6" s="8">
        <v>2999.7128557717119</v>
      </c>
      <c r="AB6" s="8">
        <v>3000.3123944875692</v>
      </c>
      <c r="AC6" s="8">
        <v>3000.3123944875692</v>
      </c>
      <c r="AD6" s="8">
        <v>1000.0867262360802</v>
      </c>
      <c r="AE6" s="8">
        <v>1000.0867262360802</v>
      </c>
      <c r="AF6" s="8">
        <v>126.66720398534706</v>
      </c>
      <c r="AG6" s="8">
        <v>126.66720398534706</v>
      </c>
      <c r="AH6" s="8">
        <v>1000.0867262360802</v>
      </c>
      <c r="AI6" s="8">
        <v>1000.0867262360802</v>
      </c>
      <c r="AJ6" s="8">
        <v>126.66720398534706</v>
      </c>
      <c r="AK6" s="9">
        <v>126.66720398534706</v>
      </c>
      <c r="AL6" s="13">
        <v>-72762.413769180013</v>
      </c>
      <c r="AM6" s="14">
        <v>-51566.33108901696</v>
      </c>
      <c r="AR6" s="35" t="b">
        <f>AND(B6&gt;1.1*Bounds!$B$2,B6&lt;0.9*Bounds!$C$2)</f>
        <v>1</v>
      </c>
      <c r="AS6" s="36" t="b">
        <f>AND(C6&gt;1.1*Bounds!$B$3,C6&lt;0.9*Bounds!$C$3)</f>
        <v>1</v>
      </c>
      <c r="AT6" s="36" t="b">
        <f>AND(D6&gt;1.1*Bounds!$B$4,D6&lt;0.9*Bounds!$C$4)</f>
        <v>1</v>
      </c>
      <c r="AU6" s="37" t="b">
        <f>AND(E6&gt;1.1*Bounds!$B$5,E6&lt;0.9*Bounds!$C$5)</f>
        <v>1</v>
      </c>
      <c r="AV6" s="38" t="b">
        <f>AND(F6&gt;1.1*Bounds!$B$6,F6&lt;0.9*Bounds!$C$6)</f>
        <v>1</v>
      </c>
      <c r="AW6" s="39" t="b">
        <f>AND(G6&gt;1.1*Bounds!$B$7,G6&lt;0.9*Bounds!$C$7)</f>
        <v>1</v>
      </c>
      <c r="AX6" s="39" t="b">
        <f>AND(H6&gt;1.1*Bounds!$B$8,H6&lt;0.9*Bounds!$C$8)</f>
        <v>1</v>
      </c>
      <c r="AY6" s="40" t="b">
        <f>AND(I6&gt;1.1*Bounds!$B$9,I6&lt;0.9*Bounds!$C$9)</f>
        <v>1</v>
      </c>
      <c r="AZ6" s="38" t="b">
        <f>AND(N6&gt;1.1*Bounds!$B$10,N6&lt;0.9*Bounds!$C$10)</f>
        <v>1</v>
      </c>
      <c r="BA6" s="39" t="b">
        <f>AND(O6&gt;1.1*Bounds!$B$11,O6&lt;0.9*Bounds!$C$11)</f>
        <v>1</v>
      </c>
      <c r="BB6" s="39" t="b">
        <f>AND(P6&gt;1.1*Bounds!$B$12,P6&lt;0.9*Bounds!$C$12)</f>
        <v>1</v>
      </c>
      <c r="BC6" s="40" t="b">
        <f>AND(Q6&gt;1.1*Bounds!$B$13,Q6&lt;0.9*Bounds!$C$13)</f>
        <v>1</v>
      </c>
      <c r="BD6" s="38" t="b">
        <f>AND(V6&gt;1.1*Bounds!$B$14,V6&lt;0.9*Bounds!$C$14)</f>
        <v>1</v>
      </c>
      <c r="BE6" s="39" t="b">
        <f>AND(X6&gt;1.1*Bounds!$B$15,S6&lt;0.9*Bounds!$C$15)</f>
        <v>1</v>
      </c>
      <c r="BF6" s="39" t="b">
        <f>AND(AD6&gt;1.1*Bounds!$B$16,AD6&lt;0.9*Bounds!$C$16)</f>
        <v>1</v>
      </c>
      <c r="BG6" s="40" t="b">
        <f>AND(AF6&gt;1.1*Bounds!$B$17,AF6&lt;0.9*Bounds!$C$17)</f>
        <v>1</v>
      </c>
    </row>
    <row r="7" spans="1:59" x14ac:dyDescent="0.2">
      <c r="A7" s="17">
        <v>6</v>
      </c>
      <c r="B7" s="1">
        <v>3.6173708203218261E-2</v>
      </c>
      <c r="C7" s="2">
        <v>3.5214185039510057E-2</v>
      </c>
      <c r="D7" s="2">
        <v>0.21614949719595672</v>
      </c>
      <c r="E7" s="3">
        <v>0.37799336014805673</v>
      </c>
      <c r="F7" s="23">
        <v>502.14926012245405</v>
      </c>
      <c r="G7" s="24">
        <v>500.73489526736626</v>
      </c>
      <c r="H7" s="24">
        <v>495.35362637856832</v>
      </c>
      <c r="I7" s="24">
        <v>18.062340131518823</v>
      </c>
      <c r="J7" s="24">
        <v>500.73489526736626</v>
      </c>
      <c r="K7" s="24">
        <v>502.14926012245405</v>
      </c>
      <c r="L7" s="24">
        <v>18.062340131518823</v>
      </c>
      <c r="M7" s="24">
        <v>495.35362637856832</v>
      </c>
      <c r="N7" s="24">
        <v>12.02106460512155</v>
      </c>
      <c r="O7" s="24">
        <v>199.58665482518518</v>
      </c>
      <c r="P7" s="24">
        <v>97.367999198031427</v>
      </c>
      <c r="Q7" s="24">
        <v>2.0255711971184667</v>
      </c>
      <c r="R7" s="24">
        <v>199.58665482518518</v>
      </c>
      <c r="S7" s="24">
        <v>12.02106460512155</v>
      </c>
      <c r="T7" s="24">
        <v>2.0255711971184667</v>
      </c>
      <c r="U7" s="25">
        <v>97.367999198031427</v>
      </c>
      <c r="V7" s="7">
        <v>2999.7036751372261</v>
      </c>
      <c r="W7" s="8">
        <v>2999.7036751372261</v>
      </c>
      <c r="X7" s="8">
        <v>3001.1258492504471</v>
      </c>
      <c r="Y7" s="8">
        <v>3001.1258492504471</v>
      </c>
      <c r="Z7" s="8">
        <v>2999.7036751372261</v>
      </c>
      <c r="AA7" s="8">
        <v>2999.7036751372261</v>
      </c>
      <c r="AB7" s="8">
        <v>3001.1258492504471</v>
      </c>
      <c r="AC7" s="8">
        <v>3001.1258492504471</v>
      </c>
      <c r="AD7" s="8">
        <v>1000.8967307185098</v>
      </c>
      <c r="AE7" s="8">
        <v>1000.8967307185098</v>
      </c>
      <c r="AF7" s="71">
        <v>500</v>
      </c>
      <c r="AG7" s="8">
        <v>500</v>
      </c>
      <c r="AH7" s="8">
        <v>1000.8967307185098</v>
      </c>
      <c r="AI7" s="8">
        <v>1000.8967307185098</v>
      </c>
      <c r="AJ7" s="8">
        <v>500</v>
      </c>
      <c r="AK7" s="9">
        <v>500</v>
      </c>
      <c r="AL7" s="13">
        <v>-80066.654594210384</v>
      </c>
      <c r="AM7" s="14">
        <v>-43883.305061277715</v>
      </c>
      <c r="AR7" s="35" t="b">
        <f>AND(B7&gt;1.1*Bounds!$B$2,B7&lt;0.9*Bounds!$C$2)</f>
        <v>1</v>
      </c>
      <c r="AS7" s="36" t="b">
        <f>AND(C7&gt;1.1*Bounds!$B$3,C7&lt;0.9*Bounds!$C$3)</f>
        <v>1</v>
      </c>
      <c r="AT7" s="36" t="b">
        <f>AND(D7&gt;1.1*Bounds!$B$4,D7&lt;0.9*Bounds!$C$4)</f>
        <v>1</v>
      </c>
      <c r="AU7" s="37" t="b">
        <f>AND(E7&gt;1.1*Bounds!$B$5,E7&lt;0.9*Bounds!$C$5)</f>
        <v>1</v>
      </c>
      <c r="AV7" s="38" t="b">
        <f>AND(F7&gt;1.1*Bounds!$B$6,F7&lt;0.9*Bounds!$C$6)</f>
        <v>1</v>
      </c>
      <c r="AW7" s="39" t="b">
        <f>AND(G7&gt;1.1*Bounds!$B$7,G7&lt;0.9*Bounds!$C$7)</f>
        <v>1</v>
      </c>
      <c r="AX7" s="39" t="b">
        <f>AND(H7&gt;1.1*Bounds!$B$8,H7&lt;0.9*Bounds!$C$8)</f>
        <v>1</v>
      </c>
      <c r="AY7" s="40" t="b">
        <f>AND(I7&gt;1.1*Bounds!$B$9,I7&lt;0.9*Bounds!$C$9)</f>
        <v>1</v>
      </c>
      <c r="AZ7" s="38" t="b">
        <f>AND(N7&gt;1.1*Bounds!$B$10,N7&lt;0.9*Bounds!$C$10)</f>
        <v>1</v>
      </c>
      <c r="BA7" s="39" t="b">
        <f>AND(O7&gt;1.1*Bounds!$B$11,O7&lt;0.9*Bounds!$C$11)</f>
        <v>1</v>
      </c>
      <c r="BB7" s="39" t="b">
        <f>AND(P7&gt;1.1*Bounds!$B$12,P7&lt;0.9*Bounds!$C$12)</f>
        <v>1</v>
      </c>
      <c r="BC7" s="40" t="b">
        <f>AND(Q7&gt;1.1*Bounds!$B$13,Q7&lt;0.9*Bounds!$C$13)</f>
        <v>1</v>
      </c>
      <c r="BD7" s="38" t="b">
        <f>AND(V7&gt;1.1*Bounds!$B$14,V7&lt;0.9*Bounds!$C$14)</f>
        <v>1</v>
      </c>
      <c r="BE7" s="39" t="b">
        <f>AND(X7&gt;1.1*Bounds!$B$15,S7&lt;0.9*Bounds!$C$15)</f>
        <v>1</v>
      </c>
      <c r="BF7" s="39" t="b">
        <f>AND(AD7&gt;1.1*Bounds!$B$16,AD7&lt;0.9*Bounds!$C$16)</f>
        <v>1</v>
      </c>
      <c r="BG7" s="40" t="b">
        <f>AND(AF7&gt;1.1*Bounds!$B$17,AF7&lt;0.9*Bounds!$C$17)</f>
        <v>0</v>
      </c>
    </row>
    <row r="8" spans="1:59" x14ac:dyDescent="0.2">
      <c r="A8" s="17">
        <v>7</v>
      </c>
      <c r="B8" s="1">
        <v>3.8563557050166911E-2</v>
      </c>
      <c r="C8" s="2">
        <v>4.2590639202568628E-2</v>
      </c>
      <c r="D8" s="2">
        <v>0.16443983008111107</v>
      </c>
      <c r="E8" s="3">
        <v>0.22261023431298821</v>
      </c>
      <c r="F8" s="23">
        <v>502.24224724871186</v>
      </c>
      <c r="G8" s="24">
        <v>500.83199228332899</v>
      </c>
      <c r="H8" s="24">
        <v>499.40226515806864</v>
      </c>
      <c r="I8" s="24">
        <v>19.740376427776265</v>
      </c>
      <c r="J8" s="24">
        <v>500.83199228332899</v>
      </c>
      <c r="K8" s="24">
        <v>502.24224724871186</v>
      </c>
      <c r="L8" s="24">
        <v>19.740376427776265</v>
      </c>
      <c r="M8" s="24">
        <v>499.40226515806864</v>
      </c>
      <c r="N8" s="24">
        <v>14.039754373213945</v>
      </c>
      <c r="O8" s="24">
        <v>248.64180215997044</v>
      </c>
      <c r="P8" s="24">
        <v>22.906686773223257</v>
      </c>
      <c r="Q8" s="24">
        <v>1.2542908431782349</v>
      </c>
      <c r="R8" s="24">
        <v>248.64180215997044</v>
      </c>
      <c r="S8" s="24">
        <v>14.039754373213945</v>
      </c>
      <c r="T8" s="24">
        <v>1.2542908431782349</v>
      </c>
      <c r="U8" s="25">
        <v>22.906686773223257</v>
      </c>
      <c r="V8" s="7">
        <v>2999.7237450153975</v>
      </c>
      <c r="W8" s="8">
        <v>2999.7237450153975</v>
      </c>
      <c r="X8" s="8">
        <v>3000.3146449042511</v>
      </c>
      <c r="Y8" s="8">
        <v>3000.3146449042511</v>
      </c>
      <c r="Z8" s="8">
        <v>2999.7237450153975</v>
      </c>
      <c r="AA8" s="8">
        <v>2999.7237450153975</v>
      </c>
      <c r="AB8" s="8">
        <v>3000.3146449042511</v>
      </c>
      <c r="AC8" s="8">
        <v>3000.3146449042511</v>
      </c>
      <c r="AD8" s="8">
        <v>1014.3559971511439</v>
      </c>
      <c r="AE8" s="8">
        <v>1014.3559971511439</v>
      </c>
      <c r="AF8" s="8">
        <v>77.246060229924652</v>
      </c>
      <c r="AG8" s="8">
        <v>77.246060229924652</v>
      </c>
      <c r="AH8" s="8">
        <v>1014.3559971511439</v>
      </c>
      <c r="AI8" s="8">
        <v>1014.3559971511439</v>
      </c>
      <c r="AJ8" s="8">
        <v>77.246060229924652</v>
      </c>
      <c r="AK8" s="9">
        <v>77.246060229924652</v>
      </c>
      <c r="AL8" s="13">
        <v>-82036.996268576841</v>
      </c>
      <c r="AM8" s="14">
        <v>-50179.027778263502</v>
      </c>
      <c r="AR8" s="35" t="b">
        <f>AND(B8&gt;1.1*Bounds!$B$2,B8&lt;0.9*Bounds!$C$2)</f>
        <v>1</v>
      </c>
      <c r="AS8" s="36" t="b">
        <f>AND(C8&gt;1.1*Bounds!$B$3,C8&lt;0.9*Bounds!$C$3)</f>
        <v>1</v>
      </c>
      <c r="AT8" s="36" t="b">
        <f>AND(D8&gt;1.1*Bounds!$B$4,D8&lt;0.9*Bounds!$C$4)</f>
        <v>1</v>
      </c>
      <c r="AU8" s="37" t="b">
        <f>AND(E8&gt;1.1*Bounds!$B$5,E8&lt;0.9*Bounds!$C$5)</f>
        <v>1</v>
      </c>
      <c r="AV8" s="38" t="b">
        <f>AND(F8&gt;1.1*Bounds!$B$6,F8&lt;0.9*Bounds!$C$6)</f>
        <v>1</v>
      </c>
      <c r="AW8" s="39" t="b">
        <f>AND(G8&gt;1.1*Bounds!$B$7,G8&lt;0.9*Bounds!$C$7)</f>
        <v>1</v>
      </c>
      <c r="AX8" s="39" t="b">
        <f>AND(H8&gt;1.1*Bounds!$B$8,H8&lt;0.9*Bounds!$C$8)</f>
        <v>1</v>
      </c>
      <c r="AY8" s="40" t="b">
        <f>AND(I8&gt;1.1*Bounds!$B$9,I8&lt;0.9*Bounds!$C$9)</f>
        <v>1</v>
      </c>
      <c r="AZ8" s="38" t="b">
        <f>AND(N8&gt;1.1*Bounds!$B$10,N8&lt;0.9*Bounds!$C$10)</f>
        <v>1</v>
      </c>
      <c r="BA8" s="39" t="b">
        <f>AND(O8&gt;1.1*Bounds!$B$11,O8&lt;0.9*Bounds!$C$11)</f>
        <v>1</v>
      </c>
      <c r="BB8" s="39" t="b">
        <f>AND(P8&gt;1.1*Bounds!$B$12,P8&lt;0.9*Bounds!$C$12)</f>
        <v>1</v>
      </c>
      <c r="BC8" s="40" t="b">
        <f>AND(Q8&gt;1.1*Bounds!$B$13,Q8&lt;0.9*Bounds!$C$13)</f>
        <v>1</v>
      </c>
      <c r="BD8" s="38" t="b">
        <f>AND(V8&gt;1.1*Bounds!$B$14,V8&lt;0.9*Bounds!$C$14)</f>
        <v>1</v>
      </c>
      <c r="BE8" s="39" t="b">
        <f>AND(X8&gt;1.1*Bounds!$B$15,S8&lt;0.9*Bounds!$C$15)</f>
        <v>1</v>
      </c>
      <c r="BF8" s="39" t="b">
        <f>AND(AD8&gt;1.1*Bounds!$B$16,AD8&lt;0.9*Bounds!$C$16)</f>
        <v>1</v>
      </c>
      <c r="BG8" s="40" t="b">
        <f>AND(AF8&gt;1.1*Bounds!$B$17,AF8&lt;0.9*Bounds!$C$17)</f>
        <v>1</v>
      </c>
    </row>
    <row r="9" spans="1:59" x14ac:dyDescent="0.2">
      <c r="A9" s="17">
        <v>8</v>
      </c>
      <c r="B9" s="1">
        <v>2.7427129615864163E-2</v>
      </c>
      <c r="C9" s="2">
        <v>2.9214156278856093E-2</v>
      </c>
      <c r="D9" s="2">
        <v>0.2024429369753975</v>
      </c>
      <c r="E9" s="3">
        <v>0.32021981165444813</v>
      </c>
      <c r="F9" s="23">
        <v>562.27604251139587</v>
      </c>
      <c r="G9" s="24">
        <v>503.86113482788124</v>
      </c>
      <c r="H9" s="24">
        <v>342.3719286924607</v>
      </c>
      <c r="I9" s="24">
        <v>10.43760569034302</v>
      </c>
      <c r="J9" s="24">
        <v>503.86113482788124</v>
      </c>
      <c r="K9" s="24">
        <v>562.27604251139587</v>
      </c>
      <c r="L9" s="24">
        <v>10.43760569034302</v>
      </c>
      <c r="M9" s="24">
        <v>342.3719286924607</v>
      </c>
      <c r="N9" s="24">
        <v>17.748822559156206</v>
      </c>
      <c r="O9" s="24">
        <v>200.65901054088599</v>
      </c>
      <c r="P9" s="24">
        <v>108.80146895795667</v>
      </c>
      <c r="Q9" s="24">
        <v>1.2069616112085721</v>
      </c>
      <c r="R9" s="24">
        <v>200.65901054088599</v>
      </c>
      <c r="S9" s="24">
        <v>17.748822559156206</v>
      </c>
      <c r="T9" s="24">
        <v>1.2069616112085721</v>
      </c>
      <c r="U9" s="25">
        <v>108.80146895795667</v>
      </c>
      <c r="V9" s="7">
        <v>2992.9970849101401</v>
      </c>
      <c r="W9" s="8">
        <v>2992.9970849101401</v>
      </c>
      <c r="X9" s="8">
        <v>3034.7529058135797</v>
      </c>
      <c r="Y9" s="8">
        <v>3034.7529058135797</v>
      </c>
      <c r="Z9" s="8">
        <v>2992.9970849101401</v>
      </c>
      <c r="AA9" s="8">
        <v>2992.9970849101401</v>
      </c>
      <c r="AB9" s="8">
        <v>3034.7529058135797</v>
      </c>
      <c r="AC9" s="8">
        <v>3034.7529058135797</v>
      </c>
      <c r="AD9" s="8">
        <v>1000.2792462818234</v>
      </c>
      <c r="AE9" s="8">
        <v>1000.2792462818234</v>
      </c>
      <c r="AF9" s="8">
        <v>448.12103384641921</v>
      </c>
      <c r="AG9" s="8">
        <v>448.12103384641921</v>
      </c>
      <c r="AH9" s="8">
        <v>1000.2792462818234</v>
      </c>
      <c r="AI9" s="8">
        <v>1000.2792462818234</v>
      </c>
      <c r="AJ9" s="8">
        <v>448.12103384641921</v>
      </c>
      <c r="AK9" s="9">
        <v>448.12103384641921</v>
      </c>
      <c r="AL9" s="13">
        <v>-76523.29463058227</v>
      </c>
      <c r="AM9" s="14">
        <v>-48469.337066903616</v>
      </c>
      <c r="AR9" s="35" t="b">
        <f>AND(B9&gt;1.1*Bounds!$B$2,B9&lt;0.9*Bounds!$C$2)</f>
        <v>1</v>
      </c>
      <c r="AS9" s="46" t="b">
        <f>AND(C9&gt;1.1*Bounds!$B$3,C9&lt;0.9*Bounds!$C$3)</f>
        <v>1</v>
      </c>
      <c r="AT9" s="46" t="b">
        <f>AND(D9&gt;1.1*Bounds!$B$4,D9&lt;0.9*Bounds!$C$4)</f>
        <v>1</v>
      </c>
      <c r="AU9" s="37" t="b">
        <f>AND(E9&gt;1.1*Bounds!$B$5,E9&lt;0.9*Bounds!$C$5)</f>
        <v>1</v>
      </c>
      <c r="AV9" s="38" t="b">
        <f>AND(F9&gt;1.1*Bounds!$B$6,F9&lt;0.9*Bounds!$C$6)</f>
        <v>1</v>
      </c>
      <c r="AW9" s="39" t="b">
        <f>AND(G9&gt;1.1*Bounds!$B$7,G9&lt;0.9*Bounds!$C$7)</f>
        <v>1</v>
      </c>
      <c r="AX9" s="39" t="b">
        <f>AND(H9&gt;1.1*Bounds!$B$8,H9&lt;0.9*Bounds!$C$8)</f>
        <v>1</v>
      </c>
      <c r="AY9" s="40" t="b">
        <f>AND(I9&gt;1.1*Bounds!$B$9,I9&lt;0.9*Bounds!$C$9)</f>
        <v>1</v>
      </c>
      <c r="AZ9" s="38" t="b">
        <f>AND(N9&gt;1.1*Bounds!$B$10,N9&lt;0.9*Bounds!$C$10)</f>
        <v>1</v>
      </c>
      <c r="BA9" s="39" t="b">
        <f>AND(O9&gt;1.1*Bounds!$B$11,O9&lt;0.9*Bounds!$C$11)</f>
        <v>1</v>
      </c>
      <c r="BB9" s="39" t="b">
        <f>AND(P9&gt;1.1*Bounds!$B$12,P9&lt;0.9*Bounds!$C$12)</f>
        <v>1</v>
      </c>
      <c r="BC9" s="40" t="b">
        <f>AND(Q9&gt;1.1*Bounds!$B$13,Q9&lt;0.9*Bounds!$C$13)</f>
        <v>1</v>
      </c>
      <c r="BD9" s="38" t="b">
        <f>AND(V9&gt;1.1*Bounds!$B$14,V9&lt;0.9*Bounds!$C$14)</f>
        <v>1</v>
      </c>
      <c r="BE9" s="39" t="b">
        <f>AND(X9&gt;1.1*Bounds!$B$15,S9&lt;0.9*Bounds!$C$15)</f>
        <v>1</v>
      </c>
      <c r="BF9" s="39" t="b">
        <f>AND(AD9&gt;1.1*Bounds!$B$16,AD9&lt;0.9*Bounds!$C$16)</f>
        <v>1</v>
      </c>
      <c r="BG9" s="40" t="b">
        <f>AND(AF9&gt;1.1*Bounds!$B$17,AF9&lt;0.9*Bounds!$C$17)</f>
        <v>1</v>
      </c>
    </row>
    <row r="10" spans="1:59" x14ac:dyDescent="0.2">
      <c r="A10" s="17">
        <v>9</v>
      </c>
      <c r="B10" s="1">
        <v>4.6957857477931825E-2</v>
      </c>
      <c r="C10" s="2">
        <v>4.3842138660923465E-2</v>
      </c>
      <c r="D10" s="2">
        <v>0.27661169979529393</v>
      </c>
      <c r="E10" s="3">
        <v>0.28371367885971382</v>
      </c>
      <c r="F10" s="23">
        <v>640.14884520209284</v>
      </c>
      <c r="G10" s="24">
        <v>590.56128570664237</v>
      </c>
      <c r="H10" s="24">
        <v>436.84246513739953</v>
      </c>
      <c r="I10" s="24">
        <v>14.209817695520803</v>
      </c>
      <c r="J10" s="24">
        <v>590.56128570664237</v>
      </c>
      <c r="K10" s="24">
        <v>640.14884520209284</v>
      </c>
      <c r="L10" s="24">
        <v>14.209817695520803</v>
      </c>
      <c r="M10" s="24">
        <v>436.84246513739953</v>
      </c>
      <c r="N10" s="24">
        <v>14.580411579620517</v>
      </c>
      <c r="O10" s="24">
        <v>199.23070548776096</v>
      </c>
      <c r="P10" s="24">
        <v>98.851354251579451</v>
      </c>
      <c r="Q10" s="24">
        <v>3.3379373001011161</v>
      </c>
      <c r="R10" s="24">
        <v>199.23070548776096</v>
      </c>
      <c r="S10" s="24">
        <v>14.580411579620517</v>
      </c>
      <c r="T10" s="24">
        <v>3.3379373001011161</v>
      </c>
      <c r="U10" s="25">
        <v>98.851354251579451</v>
      </c>
      <c r="V10" s="7">
        <v>2959.2032450145598</v>
      </c>
      <c r="W10" s="8">
        <v>2959.2032450145598</v>
      </c>
      <c r="X10" s="8">
        <v>3024.9327433451654</v>
      </c>
      <c r="Y10" s="8">
        <v>3024.9327433451654</v>
      </c>
      <c r="Z10" s="8">
        <v>2959.2032450145598</v>
      </c>
      <c r="AA10" s="8">
        <v>2959.2032450145598</v>
      </c>
      <c r="AB10" s="8">
        <v>3024.9327433451654</v>
      </c>
      <c r="AC10" s="8">
        <v>3024.9327433451654</v>
      </c>
      <c r="AD10" s="8">
        <v>1000.6246930936429</v>
      </c>
      <c r="AE10" s="8">
        <v>1000.6246930936429</v>
      </c>
      <c r="AF10" s="8">
        <v>438.75314076115041</v>
      </c>
      <c r="AG10" s="8">
        <v>438.75314076115041</v>
      </c>
      <c r="AH10" s="8">
        <v>1000.6246930936429</v>
      </c>
      <c r="AI10" s="8">
        <v>1000.6246930936429</v>
      </c>
      <c r="AJ10" s="8">
        <v>438.75314076115041</v>
      </c>
      <c r="AK10" s="9">
        <v>438.75314076115041</v>
      </c>
      <c r="AL10" s="13">
        <v>-86764.443856158701</v>
      </c>
      <c r="AM10" s="14">
        <v>-48022.763546066046</v>
      </c>
      <c r="AR10" s="35" t="b">
        <f>AND(B10&gt;1.1*Bounds!$B$2,B10&lt;0.9*Bounds!$C$2)</f>
        <v>1</v>
      </c>
      <c r="AS10" s="46" t="b">
        <f>AND(C10&gt;1.1*Bounds!$B$3,C10&lt;0.9*Bounds!$C$3)</f>
        <v>1</v>
      </c>
      <c r="AT10" s="46" t="b">
        <f>AND(D10&gt;1.1*Bounds!$B$4,D10&lt;0.9*Bounds!$C$4)</f>
        <v>1</v>
      </c>
      <c r="AU10" s="37" t="b">
        <f>AND(E10&gt;1.1*Bounds!$B$5,E10&lt;0.9*Bounds!$C$5)</f>
        <v>1</v>
      </c>
      <c r="AV10" s="38" t="b">
        <f>AND(F10&gt;1.1*Bounds!$B$6,F10&lt;0.9*Bounds!$C$6)</f>
        <v>1</v>
      </c>
      <c r="AW10" s="39" t="b">
        <f>AND(G10&gt;1.1*Bounds!$B$7,G10&lt;0.9*Bounds!$C$7)</f>
        <v>1</v>
      </c>
      <c r="AX10" s="39" t="b">
        <f>AND(H10&gt;1.1*Bounds!$B$8,H10&lt;0.9*Bounds!$C$8)</f>
        <v>1</v>
      </c>
      <c r="AY10" s="40" t="b">
        <f>AND(I10&gt;1.1*Bounds!$B$9,I10&lt;0.9*Bounds!$C$9)</f>
        <v>1</v>
      </c>
      <c r="AZ10" s="38" t="b">
        <f>AND(N10&gt;1.1*Bounds!$B$10,N10&lt;0.9*Bounds!$C$10)</f>
        <v>1</v>
      </c>
      <c r="BA10" s="39" t="b">
        <f>AND(O10&gt;1.1*Bounds!$B$11,O10&lt;0.9*Bounds!$C$11)</f>
        <v>1</v>
      </c>
      <c r="BB10" s="39" t="b">
        <f>AND(P10&gt;1.1*Bounds!$B$12,P10&lt;0.9*Bounds!$C$12)</f>
        <v>1</v>
      </c>
      <c r="BC10" s="40" t="b">
        <f>AND(Q10&gt;1.1*Bounds!$B$13,Q10&lt;0.9*Bounds!$C$13)</f>
        <v>1</v>
      </c>
      <c r="BD10" s="38" t="b">
        <f>AND(V10&gt;1.1*Bounds!$B$14,V10&lt;0.9*Bounds!$C$14)</f>
        <v>1</v>
      </c>
      <c r="BE10" s="39" t="b">
        <f>AND(X10&gt;1.1*Bounds!$B$15,S10&lt;0.9*Bounds!$C$15)</f>
        <v>1</v>
      </c>
      <c r="BF10" s="39" t="b">
        <f>AND(AD10&gt;1.1*Bounds!$B$16,AD10&lt;0.9*Bounds!$C$16)</f>
        <v>1</v>
      </c>
      <c r="BG10" s="40" t="b">
        <f>AND(AF10&gt;1.1*Bounds!$B$17,AF10&lt;0.9*Bounds!$C$17)</f>
        <v>1</v>
      </c>
    </row>
    <row r="11" spans="1:59" x14ac:dyDescent="0.2">
      <c r="A11" s="17">
        <v>10</v>
      </c>
      <c r="B11" s="1">
        <v>6.4862929779726311E-2</v>
      </c>
      <c r="C11" s="2">
        <v>6.3130210308700863E-2</v>
      </c>
      <c r="D11" s="2">
        <v>0.39534725160571926</v>
      </c>
      <c r="E11" s="3">
        <v>0.42768030148381164</v>
      </c>
      <c r="F11" s="23">
        <v>504.39895580812049</v>
      </c>
      <c r="G11" s="24">
        <v>499.38246459915473</v>
      </c>
      <c r="H11" s="24">
        <v>490.44571945228779</v>
      </c>
      <c r="I11" s="24">
        <v>18.900672364875206</v>
      </c>
      <c r="J11" s="24">
        <v>499.38246459915473</v>
      </c>
      <c r="K11" s="24">
        <v>504.39895580812049</v>
      </c>
      <c r="L11" s="24">
        <v>18.900672364875206</v>
      </c>
      <c r="M11" s="24">
        <v>490.44571945228779</v>
      </c>
      <c r="N11" s="24">
        <v>25.777545714353558</v>
      </c>
      <c r="O11" s="24">
        <v>222.95007058767985</v>
      </c>
      <c r="P11" s="24">
        <v>99.086541585735944</v>
      </c>
      <c r="Q11" s="24">
        <v>3.2971477100535771</v>
      </c>
      <c r="R11" s="24">
        <v>222.95007058767985</v>
      </c>
      <c r="S11" s="24">
        <v>25.777545714353558</v>
      </c>
      <c r="T11" s="24">
        <v>3.2971477100535771</v>
      </c>
      <c r="U11" s="25">
        <v>99.086541585735944</v>
      </c>
      <c r="V11" s="7">
        <v>2998.749839522126</v>
      </c>
      <c r="W11" s="8">
        <v>2998.749839522126</v>
      </c>
      <c r="X11" s="8">
        <v>3001.7846844500018</v>
      </c>
      <c r="Y11" s="8">
        <v>3001.7846844500018</v>
      </c>
      <c r="Z11" s="8">
        <v>2998.749839522126</v>
      </c>
      <c r="AA11" s="8">
        <v>2998.749839522126</v>
      </c>
      <c r="AB11" s="8">
        <v>3001.7846844500018</v>
      </c>
      <c r="AC11" s="8">
        <v>3001.7846844500018</v>
      </c>
      <c r="AD11" s="8">
        <v>1000.9965423113246</v>
      </c>
      <c r="AE11" s="8">
        <v>1000.9965423113246</v>
      </c>
      <c r="AF11" s="71">
        <v>492.12882814427741</v>
      </c>
      <c r="AG11" s="8">
        <v>492.12882814427741</v>
      </c>
      <c r="AH11" s="8">
        <v>1000.9965423113246</v>
      </c>
      <c r="AI11" s="8">
        <v>1000.9965423113246</v>
      </c>
      <c r="AJ11" s="8">
        <v>492.12882814427741</v>
      </c>
      <c r="AK11" s="9">
        <v>492.12882814427741</v>
      </c>
      <c r="AL11" s="13">
        <v>-87800.721293664101</v>
      </c>
      <c r="AM11" s="14">
        <v>-51191.25872233366</v>
      </c>
      <c r="AR11" s="35" t="b">
        <f>AND(B11&gt;1.1*Bounds!$B$2,B11&lt;0.9*Bounds!$C$2)</f>
        <v>1</v>
      </c>
      <c r="AS11" s="46" t="b">
        <f>AND(C11&gt;1.1*Bounds!$B$3,C11&lt;0.9*Bounds!$C$3)</f>
        <v>1</v>
      </c>
      <c r="AT11" s="46" t="b">
        <f>AND(D11&gt;1.1*Bounds!$B$4,D11&lt;0.9*Bounds!$C$4)</f>
        <v>1</v>
      </c>
      <c r="AU11" s="37" t="b">
        <f>AND(E11&gt;1.1*Bounds!$B$5,E11&lt;0.9*Bounds!$C$5)</f>
        <v>1</v>
      </c>
      <c r="AV11" s="38" t="b">
        <f>AND(F11&gt;1.1*Bounds!$B$6,F11&lt;0.9*Bounds!$C$6)</f>
        <v>1</v>
      </c>
      <c r="AW11" s="39" t="b">
        <f>AND(G11&gt;1.1*Bounds!$B$7,G11&lt;0.9*Bounds!$C$7)</f>
        <v>1</v>
      </c>
      <c r="AX11" s="39" t="b">
        <f>AND(H11&gt;1.1*Bounds!$B$8,H11&lt;0.9*Bounds!$C$8)</f>
        <v>1</v>
      </c>
      <c r="AY11" s="40" t="b">
        <f>AND(I11&gt;1.1*Bounds!$B$9,I11&lt;0.9*Bounds!$C$9)</f>
        <v>1</v>
      </c>
      <c r="AZ11" s="38" t="b">
        <f>AND(N11&gt;1.1*Bounds!$B$10,N11&lt;0.9*Bounds!$C$10)</f>
        <v>1</v>
      </c>
      <c r="BA11" s="39" t="b">
        <f>AND(O11&gt;1.1*Bounds!$B$11,O11&lt;0.9*Bounds!$C$11)</f>
        <v>1</v>
      </c>
      <c r="BB11" s="39" t="b">
        <f>AND(P11&gt;1.1*Bounds!$B$12,P11&lt;0.9*Bounds!$C$12)</f>
        <v>1</v>
      </c>
      <c r="BC11" s="40" t="b">
        <f>AND(Q11&gt;1.1*Bounds!$B$13,Q11&lt;0.9*Bounds!$C$13)</f>
        <v>1</v>
      </c>
      <c r="BD11" s="38" t="b">
        <f>AND(V11&gt;1.1*Bounds!$B$14,V11&lt;0.9*Bounds!$C$14)</f>
        <v>1</v>
      </c>
      <c r="BE11" s="39" t="b">
        <f>AND(X11&gt;1.1*Bounds!$B$15,S11&lt;0.9*Bounds!$C$15)</f>
        <v>1</v>
      </c>
      <c r="BF11" s="39" t="b">
        <f>AND(AD11&gt;1.1*Bounds!$B$16,AD11&lt;0.9*Bounds!$C$16)</f>
        <v>1</v>
      </c>
      <c r="BG11" s="40" t="b">
        <f>AND(AF11&gt;1.1*Bounds!$B$17,AF11&lt;0.9*Bounds!$C$17)</f>
        <v>0</v>
      </c>
    </row>
    <row r="12" spans="1:59" x14ac:dyDescent="0.2">
      <c r="A12" s="17">
        <v>11</v>
      </c>
      <c r="B12" s="1">
        <v>2.7362660002971516E-2</v>
      </c>
      <c r="C12" s="2">
        <v>2.9264560559807966E-2</v>
      </c>
      <c r="D12" s="2">
        <v>0.19571857676340026</v>
      </c>
      <c r="E12" s="3">
        <v>0.21085783111950451</v>
      </c>
      <c r="F12" s="23">
        <v>502.288475698627</v>
      </c>
      <c r="G12" s="24">
        <v>498.93329854442277</v>
      </c>
      <c r="H12" s="24">
        <v>493.98918950049131</v>
      </c>
      <c r="I12" s="24">
        <v>17.741114597461262</v>
      </c>
      <c r="J12" s="24">
        <v>498.93329854442277</v>
      </c>
      <c r="K12" s="24">
        <v>502.288475698627</v>
      </c>
      <c r="L12" s="24">
        <v>17.741114597461262</v>
      </c>
      <c r="M12" s="24">
        <v>493.98918950049131</v>
      </c>
      <c r="N12" s="24">
        <v>18.844928074492699</v>
      </c>
      <c r="O12" s="24">
        <v>201.63815028399608</v>
      </c>
      <c r="P12" s="24">
        <v>89.603053664450371</v>
      </c>
      <c r="Q12" s="24">
        <v>2.1085197379083969</v>
      </c>
      <c r="R12" s="24">
        <v>201.63815028399608</v>
      </c>
      <c r="S12" s="24">
        <v>18.844928074492699</v>
      </c>
      <c r="T12" s="24">
        <v>2.1085197379083969</v>
      </c>
      <c r="U12" s="25">
        <v>89.603053664450371</v>
      </c>
      <c r="V12" s="7">
        <v>2999.9152826968079</v>
      </c>
      <c r="W12" s="8">
        <v>2999.9152826968079</v>
      </c>
      <c r="X12" s="8">
        <v>3001.4974564427998</v>
      </c>
      <c r="Y12" s="8">
        <v>3001.4974564427998</v>
      </c>
      <c r="Z12" s="8">
        <v>2999.9152826968079</v>
      </c>
      <c r="AA12" s="8">
        <v>2999.9152826968079</v>
      </c>
      <c r="AB12" s="8">
        <v>3001.4974564427998</v>
      </c>
      <c r="AC12" s="8">
        <v>3001.4974564427998</v>
      </c>
      <c r="AD12" s="8">
        <v>999.93534470276188</v>
      </c>
      <c r="AE12" s="8">
        <v>999.93534470276188</v>
      </c>
      <c r="AF12" s="8">
        <v>365.69442949497932</v>
      </c>
      <c r="AG12" s="8">
        <v>365.69442949497932</v>
      </c>
      <c r="AH12" s="8">
        <v>999.93534470276188</v>
      </c>
      <c r="AI12" s="8">
        <v>999.93534470276188</v>
      </c>
      <c r="AJ12" s="8">
        <v>365.69442949497932</v>
      </c>
      <c r="AK12" s="9">
        <v>365.69442949497932</v>
      </c>
      <c r="AL12" s="13">
        <v>-71615.765138424147</v>
      </c>
      <c r="AM12" s="14">
        <v>-49608.154424877008</v>
      </c>
      <c r="AR12" s="35" t="b">
        <f>AND(B12&gt;1.1*Bounds!$B$2,B12&lt;0.9*Bounds!$C$2)</f>
        <v>1</v>
      </c>
      <c r="AS12" s="46" t="b">
        <f>AND(C12&gt;1.1*Bounds!$B$3,C12&lt;0.9*Bounds!$C$3)</f>
        <v>1</v>
      </c>
      <c r="AT12" s="46" t="b">
        <f>AND(D12&gt;1.1*Bounds!$B$4,D12&lt;0.9*Bounds!$C$4)</f>
        <v>1</v>
      </c>
      <c r="AU12" s="37" t="b">
        <f>AND(E12&gt;1.1*Bounds!$B$5,E12&lt;0.9*Bounds!$C$5)</f>
        <v>1</v>
      </c>
      <c r="AV12" s="38" t="b">
        <f>AND(F12&gt;1.1*Bounds!$B$6,F12&lt;0.9*Bounds!$C$6)</f>
        <v>1</v>
      </c>
      <c r="AW12" s="39" t="b">
        <f>AND(G12&gt;1.1*Bounds!$B$7,G12&lt;0.9*Bounds!$C$7)</f>
        <v>1</v>
      </c>
      <c r="AX12" s="39" t="b">
        <f>AND(H12&gt;1.1*Bounds!$B$8,H12&lt;0.9*Bounds!$C$8)</f>
        <v>1</v>
      </c>
      <c r="AY12" s="40" t="b">
        <f>AND(I12&gt;1.1*Bounds!$B$9,I12&lt;0.9*Bounds!$C$9)</f>
        <v>1</v>
      </c>
      <c r="AZ12" s="38" t="b">
        <f>AND(N12&gt;1.1*Bounds!$B$10,N12&lt;0.9*Bounds!$C$10)</f>
        <v>1</v>
      </c>
      <c r="BA12" s="39" t="b">
        <f>AND(O12&gt;1.1*Bounds!$B$11,O12&lt;0.9*Bounds!$C$11)</f>
        <v>1</v>
      </c>
      <c r="BB12" s="39" t="b">
        <f>AND(P12&gt;1.1*Bounds!$B$12,P12&lt;0.9*Bounds!$C$12)</f>
        <v>1</v>
      </c>
      <c r="BC12" s="40" t="b">
        <f>AND(Q12&gt;1.1*Bounds!$B$13,Q12&lt;0.9*Bounds!$C$13)</f>
        <v>1</v>
      </c>
      <c r="BD12" s="38" t="b">
        <f>AND(V12&gt;1.1*Bounds!$B$14,V12&lt;0.9*Bounds!$C$14)</f>
        <v>1</v>
      </c>
      <c r="BE12" s="39" t="b">
        <f>AND(X12&gt;1.1*Bounds!$B$15,S12&lt;0.9*Bounds!$C$15)</f>
        <v>1</v>
      </c>
      <c r="BF12" s="39" t="b">
        <f>AND(AD12&gt;1.1*Bounds!$B$16,AD12&lt;0.9*Bounds!$C$16)</f>
        <v>1</v>
      </c>
      <c r="BG12" s="40" t="b">
        <f>AND(AF12&gt;1.1*Bounds!$B$17,AF12&lt;0.9*Bounds!$C$17)</f>
        <v>1</v>
      </c>
    </row>
    <row r="13" spans="1:59" x14ac:dyDescent="0.2">
      <c r="A13" s="17">
        <v>12</v>
      </c>
      <c r="B13" s="1">
        <v>7.2793003647649124E-2</v>
      </c>
      <c r="C13" s="2">
        <v>6.7620950685649064E-2</v>
      </c>
      <c r="D13" s="82">
        <v>0.46962047849276878</v>
      </c>
      <c r="E13" s="3">
        <v>0.33911583293425496</v>
      </c>
      <c r="F13" s="23">
        <v>514.57708747975107</v>
      </c>
      <c r="G13" s="24">
        <v>501.20630384730896</v>
      </c>
      <c r="H13" s="24">
        <v>479.31474715183754</v>
      </c>
      <c r="I13" s="24">
        <v>26.364933668486938</v>
      </c>
      <c r="J13" s="24">
        <v>501.20630384730896</v>
      </c>
      <c r="K13" s="24">
        <v>514.57708747975107</v>
      </c>
      <c r="L13" s="24">
        <v>26.364933668486938</v>
      </c>
      <c r="M13" s="24">
        <v>479.31474715183754</v>
      </c>
      <c r="N13" s="24">
        <v>20.007962941897844</v>
      </c>
      <c r="O13" s="24">
        <v>206.66976641552469</v>
      </c>
      <c r="P13" s="24">
        <v>82.481351968935783</v>
      </c>
      <c r="Q13" s="24">
        <v>3.5090572000776881</v>
      </c>
      <c r="R13" s="24">
        <v>206.66976641552469</v>
      </c>
      <c r="S13" s="24">
        <v>20.007962941897844</v>
      </c>
      <c r="T13" s="24">
        <v>3.5090572000776881</v>
      </c>
      <c r="U13" s="25">
        <v>82.481351968935783</v>
      </c>
      <c r="V13" s="7">
        <v>2997.0733870373383</v>
      </c>
      <c r="W13" s="8">
        <v>2997.0733870373383</v>
      </c>
      <c r="X13" s="8">
        <v>3004.3119066985942</v>
      </c>
      <c r="Y13" s="8">
        <v>3004.3119066985942</v>
      </c>
      <c r="Z13" s="8">
        <v>2997.0733870373383</v>
      </c>
      <c r="AA13" s="8">
        <v>2997.0733870373383</v>
      </c>
      <c r="AB13" s="8">
        <v>3004.3119066985942</v>
      </c>
      <c r="AC13" s="8">
        <v>3004.3119066985942</v>
      </c>
      <c r="AD13" s="8">
        <v>1001.0553207966682</v>
      </c>
      <c r="AE13" s="8">
        <v>1001.0553207966682</v>
      </c>
      <c r="AF13" s="71">
        <v>488.19559397650829</v>
      </c>
      <c r="AG13" s="8">
        <v>488.19559397650829</v>
      </c>
      <c r="AH13" s="8">
        <v>1001.0553207966682</v>
      </c>
      <c r="AI13" s="8">
        <v>1001.0553207966682</v>
      </c>
      <c r="AJ13" s="8">
        <v>488.19559397650829</v>
      </c>
      <c r="AK13" s="9">
        <v>488.19559397650829</v>
      </c>
      <c r="AL13" s="13">
        <v>-89616.7701100509</v>
      </c>
      <c r="AM13" s="14">
        <v>-45165.69454690034</v>
      </c>
      <c r="AR13" s="35" t="b">
        <f>AND(B13&gt;1.1*Bounds!$B$2,B13&lt;0.9*Bounds!$C$2)</f>
        <v>1</v>
      </c>
      <c r="AS13" s="46" t="b">
        <f>AND(C13&gt;1.1*Bounds!$B$3,C13&lt;0.9*Bounds!$C$3)</f>
        <v>1</v>
      </c>
      <c r="AT13" s="46" t="b">
        <f>AND(D13&gt;1.1*Bounds!$B$4,D13&lt;0.9*Bounds!$C$4)</f>
        <v>0</v>
      </c>
      <c r="AU13" s="37" t="b">
        <f>AND(E13&gt;1.1*Bounds!$B$5,E13&lt;0.9*Bounds!$C$5)</f>
        <v>1</v>
      </c>
      <c r="AV13" s="38" t="b">
        <f>AND(F13&gt;1.1*Bounds!$B$6,F13&lt;0.9*Bounds!$C$6)</f>
        <v>1</v>
      </c>
      <c r="AW13" s="39" t="b">
        <f>AND(G13&gt;1.1*Bounds!$B$7,G13&lt;0.9*Bounds!$C$7)</f>
        <v>1</v>
      </c>
      <c r="AX13" s="39" t="b">
        <f>AND(H13&gt;1.1*Bounds!$B$8,H13&lt;0.9*Bounds!$C$8)</f>
        <v>1</v>
      </c>
      <c r="AY13" s="40" t="b">
        <f>AND(I13&gt;1.1*Bounds!$B$9,I13&lt;0.9*Bounds!$C$9)</f>
        <v>1</v>
      </c>
      <c r="AZ13" s="38" t="b">
        <f>AND(N13&gt;1.1*Bounds!$B$10,N13&lt;0.9*Bounds!$C$10)</f>
        <v>1</v>
      </c>
      <c r="BA13" s="39" t="b">
        <f>AND(O13&gt;1.1*Bounds!$B$11,O13&lt;0.9*Bounds!$C$11)</f>
        <v>1</v>
      </c>
      <c r="BB13" s="39" t="b">
        <f>AND(P13&gt;1.1*Bounds!$B$12,P13&lt;0.9*Bounds!$C$12)</f>
        <v>1</v>
      </c>
      <c r="BC13" s="40" t="b">
        <f>AND(Q13&gt;1.1*Bounds!$B$13,Q13&lt;0.9*Bounds!$C$13)</f>
        <v>1</v>
      </c>
      <c r="BD13" s="38" t="b">
        <f>AND(V13&gt;1.1*Bounds!$B$14,V13&lt;0.9*Bounds!$C$14)</f>
        <v>1</v>
      </c>
      <c r="BE13" s="39" t="b">
        <f>AND(X13&gt;1.1*Bounds!$B$15,S13&lt;0.9*Bounds!$C$15)</f>
        <v>1</v>
      </c>
      <c r="BF13" s="39" t="b">
        <f>AND(AD13&gt;1.1*Bounds!$B$16,AD13&lt;0.9*Bounds!$C$16)</f>
        <v>1</v>
      </c>
      <c r="BG13" s="40" t="b">
        <f>AND(AF13&gt;1.1*Bounds!$B$17,AF13&lt;0.9*Bounds!$C$17)</f>
        <v>0</v>
      </c>
    </row>
    <row r="14" spans="1:59" x14ac:dyDescent="0.2">
      <c r="A14" s="17">
        <v>13</v>
      </c>
      <c r="B14" s="1">
        <v>5.4511360039006709E-2</v>
      </c>
      <c r="C14" s="2">
        <v>5.4008579962453902E-2</v>
      </c>
      <c r="D14" s="2">
        <v>0.34622166579320163</v>
      </c>
      <c r="E14" s="3">
        <v>0.42426310513791876</v>
      </c>
      <c r="F14" s="23">
        <v>502.66227488211115</v>
      </c>
      <c r="G14" s="24">
        <v>501.61557307842395</v>
      </c>
      <c r="H14" s="24">
        <v>494.30345713751097</v>
      </c>
      <c r="I14" s="24">
        <v>17.994096407339217</v>
      </c>
      <c r="J14" s="24">
        <v>501.61557307842395</v>
      </c>
      <c r="K14" s="24">
        <v>502.66227488211115</v>
      </c>
      <c r="L14" s="24">
        <v>17.994096407339217</v>
      </c>
      <c r="M14" s="24">
        <v>494.30345713751097</v>
      </c>
      <c r="N14" s="24">
        <v>11.532438772236457</v>
      </c>
      <c r="O14" s="24">
        <v>202.08159574360741</v>
      </c>
      <c r="P14" s="24">
        <v>103.14114882393827</v>
      </c>
      <c r="Q14" s="24">
        <v>3.6408046054348859</v>
      </c>
      <c r="R14" s="24">
        <v>202.08159574360741</v>
      </c>
      <c r="S14" s="24">
        <v>11.532438772236457</v>
      </c>
      <c r="T14" s="24">
        <v>3.6408046054348859</v>
      </c>
      <c r="U14" s="25">
        <v>103.14114882393827</v>
      </c>
      <c r="V14" s="7">
        <v>2999.3011173007649</v>
      </c>
      <c r="W14" s="8">
        <v>2999.3011173007649</v>
      </c>
      <c r="X14" s="8">
        <v>3001.0045393930286</v>
      </c>
      <c r="Y14" s="8">
        <v>3001.0045393930286</v>
      </c>
      <c r="Z14" s="8">
        <v>2999.3011173007649</v>
      </c>
      <c r="AA14" s="8">
        <v>2999.3011173007649</v>
      </c>
      <c r="AB14" s="8">
        <v>3001.0045393930286</v>
      </c>
      <c r="AC14" s="8">
        <v>3001.0045393930286</v>
      </c>
      <c r="AD14" s="8">
        <v>1000.8598046023601</v>
      </c>
      <c r="AE14" s="8">
        <v>1000.8598046023601</v>
      </c>
      <c r="AF14" s="71">
        <v>479.22917096983053</v>
      </c>
      <c r="AG14" s="8">
        <v>479.22917096983053</v>
      </c>
      <c r="AH14" s="8">
        <v>1000.8598046023601</v>
      </c>
      <c r="AI14" s="8">
        <v>1000.8598046023601</v>
      </c>
      <c r="AJ14" s="8">
        <v>479.22917096983053</v>
      </c>
      <c r="AK14" s="9">
        <v>479.22917096983053</v>
      </c>
      <c r="AL14" s="13">
        <v>-90163.366859411573</v>
      </c>
      <c r="AM14" s="14">
        <v>-50321.579366601552</v>
      </c>
      <c r="AR14" s="35" t="b">
        <f>AND(B14&gt;1.1*Bounds!$B$2,B14&lt;0.9*Bounds!$C$2)</f>
        <v>1</v>
      </c>
      <c r="AS14" s="46" t="b">
        <f>AND(C14&gt;1.1*Bounds!$B$3,C14&lt;0.9*Bounds!$C$3)</f>
        <v>1</v>
      </c>
      <c r="AT14" s="46" t="b">
        <f>AND(D14&gt;1.1*Bounds!$B$4,D14&lt;0.9*Bounds!$C$4)</f>
        <v>1</v>
      </c>
      <c r="AU14" s="37" t="b">
        <f>AND(E14&gt;1.1*Bounds!$B$5,E14&lt;0.9*Bounds!$C$5)</f>
        <v>1</v>
      </c>
      <c r="AV14" s="38" t="b">
        <f>AND(F14&gt;1.1*Bounds!$B$6,F14&lt;0.9*Bounds!$C$6)</f>
        <v>1</v>
      </c>
      <c r="AW14" s="39" t="b">
        <f>AND(G14&gt;1.1*Bounds!$B$7,G14&lt;0.9*Bounds!$C$7)</f>
        <v>1</v>
      </c>
      <c r="AX14" s="39" t="b">
        <f>AND(H14&gt;1.1*Bounds!$B$8,H14&lt;0.9*Bounds!$C$8)</f>
        <v>1</v>
      </c>
      <c r="AY14" s="40" t="b">
        <f>AND(I14&gt;1.1*Bounds!$B$9,I14&lt;0.9*Bounds!$C$9)</f>
        <v>1</v>
      </c>
      <c r="AZ14" s="38" t="b">
        <f>AND(N14&gt;1.1*Bounds!$B$10,N14&lt;0.9*Bounds!$C$10)</f>
        <v>1</v>
      </c>
      <c r="BA14" s="39" t="b">
        <f>AND(O14&gt;1.1*Bounds!$B$11,O14&lt;0.9*Bounds!$C$11)</f>
        <v>1</v>
      </c>
      <c r="BB14" s="39" t="b">
        <f>AND(P14&gt;1.1*Bounds!$B$12,P14&lt;0.9*Bounds!$C$12)</f>
        <v>1</v>
      </c>
      <c r="BC14" s="40" t="b">
        <f>AND(Q14&gt;1.1*Bounds!$B$13,Q14&lt;0.9*Bounds!$C$13)</f>
        <v>1</v>
      </c>
      <c r="BD14" s="38" t="b">
        <f>AND(V14&gt;1.1*Bounds!$B$14,V14&lt;0.9*Bounds!$C$14)</f>
        <v>1</v>
      </c>
      <c r="BE14" s="39" t="b">
        <f>AND(X14&gt;1.1*Bounds!$B$15,S14&lt;0.9*Bounds!$C$15)</f>
        <v>1</v>
      </c>
      <c r="BF14" s="39" t="b">
        <f>AND(AD14&gt;1.1*Bounds!$B$16,AD14&lt;0.9*Bounds!$C$16)</f>
        <v>1</v>
      </c>
      <c r="BG14" s="40" t="b">
        <f>AND(AF14&gt;1.1*Bounds!$B$17,AF14&lt;0.9*Bounds!$C$17)</f>
        <v>0</v>
      </c>
    </row>
    <row r="15" spans="1:59" x14ac:dyDescent="0.2">
      <c r="A15" s="17">
        <v>14</v>
      </c>
      <c r="B15" s="1">
        <v>3.9883106760910891E-2</v>
      </c>
      <c r="C15" s="2">
        <v>3.8882253223938637E-2</v>
      </c>
      <c r="D15" s="2">
        <v>0.1194192339314504</v>
      </c>
      <c r="E15" s="3">
        <v>0.15610258944763214</v>
      </c>
      <c r="F15" s="23">
        <v>501.77423495728516</v>
      </c>
      <c r="G15" s="24">
        <v>499.57743991936024</v>
      </c>
      <c r="H15" s="24">
        <v>497.89292940288396</v>
      </c>
      <c r="I15" s="24">
        <v>18.563883541340594</v>
      </c>
      <c r="J15" s="24">
        <v>499.57743991936024</v>
      </c>
      <c r="K15" s="24">
        <v>501.77423495728516</v>
      </c>
      <c r="L15" s="24">
        <v>18.563883541340594</v>
      </c>
      <c r="M15" s="24">
        <v>497.89292940288396</v>
      </c>
      <c r="N15" s="24">
        <v>7.9883810691651744</v>
      </c>
      <c r="O15" s="24">
        <v>312.13337623039996</v>
      </c>
      <c r="P15" s="24">
        <v>3.9061799567148032</v>
      </c>
      <c r="Q15" s="24">
        <v>0.26255940379122988</v>
      </c>
      <c r="R15" s="24">
        <v>312.13337623039996</v>
      </c>
      <c r="S15" s="24">
        <v>7.9883810691651744</v>
      </c>
      <c r="T15" s="24">
        <v>0.26255940379122988</v>
      </c>
      <c r="U15" s="25">
        <v>3.9061799567148032</v>
      </c>
      <c r="V15" s="7">
        <v>2999.8411757391218</v>
      </c>
      <c r="W15" s="8">
        <v>2999.8411757391218</v>
      </c>
      <c r="X15" s="8">
        <v>3000.4373158891613</v>
      </c>
      <c r="Y15" s="8">
        <v>3000.4373158891613</v>
      </c>
      <c r="Z15" s="8">
        <v>2999.8411757391218</v>
      </c>
      <c r="AA15" s="8">
        <v>2999.8411757391218</v>
      </c>
      <c r="AB15" s="8">
        <v>3000.4373158891613</v>
      </c>
      <c r="AC15" s="8">
        <v>3000.4373158891613</v>
      </c>
      <c r="AD15" s="8">
        <v>1049.7930089103079</v>
      </c>
      <c r="AE15" s="8">
        <v>1049.7930089103079</v>
      </c>
      <c r="AF15" s="8">
        <v>8.1427182273913576</v>
      </c>
      <c r="AG15" s="8">
        <v>8.1427182273913576</v>
      </c>
      <c r="AH15" s="8">
        <v>1049.7930089103079</v>
      </c>
      <c r="AI15" s="8">
        <v>1049.7930089103079</v>
      </c>
      <c r="AJ15" s="8">
        <v>8.1427182273913576</v>
      </c>
      <c r="AK15" s="9">
        <v>8.1427182273913576</v>
      </c>
      <c r="AL15" s="13">
        <v>-77913.601410774529</v>
      </c>
      <c r="AM15" s="14">
        <v>-52590.519950244154</v>
      </c>
      <c r="AR15" s="35" t="b">
        <f>AND(B15&gt;1.1*Bounds!$B$2,B15&lt;0.9*Bounds!$C$2)</f>
        <v>1</v>
      </c>
      <c r="AS15" s="46" t="b">
        <f>AND(C15&gt;1.1*Bounds!$B$3,C15&lt;0.9*Bounds!$C$3)</f>
        <v>1</v>
      </c>
      <c r="AT15" s="46" t="b">
        <f>AND(D15&gt;1.1*Bounds!$B$4,D15&lt;0.9*Bounds!$C$4)</f>
        <v>1</v>
      </c>
      <c r="AU15" s="37" t="b">
        <f>AND(E15&gt;1.1*Bounds!$B$5,E15&lt;0.9*Bounds!$C$5)</f>
        <v>1</v>
      </c>
      <c r="AV15" s="38" t="b">
        <f>AND(F15&gt;1.1*Bounds!$B$6,F15&lt;0.9*Bounds!$C$6)</f>
        <v>1</v>
      </c>
      <c r="AW15" s="39" t="b">
        <f>AND(G15&gt;1.1*Bounds!$B$7,G15&lt;0.9*Bounds!$C$7)</f>
        <v>1</v>
      </c>
      <c r="AX15" s="39" t="b">
        <f>AND(H15&gt;1.1*Bounds!$B$8,H15&lt;0.9*Bounds!$C$8)</f>
        <v>1</v>
      </c>
      <c r="AY15" s="40" t="b">
        <f>AND(I15&gt;1.1*Bounds!$B$9,I15&lt;0.9*Bounds!$C$9)</f>
        <v>1</v>
      </c>
      <c r="AZ15" s="38" t="b">
        <f>AND(N15&gt;1.1*Bounds!$B$10,N15&lt;0.9*Bounds!$C$10)</f>
        <v>1</v>
      </c>
      <c r="BA15" s="39" t="b">
        <f>AND(O15&gt;1.1*Bounds!$B$11,O15&lt;0.9*Bounds!$C$11)</f>
        <v>1</v>
      </c>
      <c r="BB15" s="39" t="b">
        <f>AND(P15&gt;1.1*Bounds!$B$12,P15&lt;0.9*Bounds!$C$12)</f>
        <v>1</v>
      </c>
      <c r="BC15" s="40" t="b">
        <f>AND(Q15&gt;1.1*Bounds!$B$13,Q15&lt;0.9*Bounds!$C$13)</f>
        <v>1</v>
      </c>
      <c r="BD15" s="38" t="b">
        <f>AND(V15&gt;1.1*Bounds!$B$14,V15&lt;0.9*Bounds!$C$14)</f>
        <v>1</v>
      </c>
      <c r="BE15" s="39" t="b">
        <f>AND(X15&gt;1.1*Bounds!$B$15,S15&lt;0.9*Bounds!$C$15)</f>
        <v>1</v>
      </c>
      <c r="BF15" s="39" t="b">
        <f>AND(AD15&gt;1.1*Bounds!$B$16,AD15&lt;0.9*Bounds!$C$16)</f>
        <v>1</v>
      </c>
      <c r="BG15" s="40" t="b">
        <f>AND(AF15&gt;1.1*Bounds!$B$17,AF15&lt;0.9*Bounds!$C$17)</f>
        <v>1</v>
      </c>
    </row>
    <row r="16" spans="1:59" x14ac:dyDescent="0.2">
      <c r="A16" s="17">
        <v>15</v>
      </c>
      <c r="B16" s="1">
        <v>5.4113111831324855E-2</v>
      </c>
      <c r="C16" s="2">
        <v>5.3044279311253585E-2</v>
      </c>
      <c r="D16" s="2">
        <v>0.27759594219500866</v>
      </c>
      <c r="E16" s="3">
        <v>0.39081545742843299</v>
      </c>
      <c r="F16" s="23">
        <v>501.5232251002177</v>
      </c>
      <c r="G16" s="24">
        <v>499.40402670742105</v>
      </c>
      <c r="H16" s="24">
        <v>499.50090077368702</v>
      </c>
      <c r="I16" s="24">
        <v>20.153364206400902</v>
      </c>
      <c r="J16" s="24">
        <v>499.40402670742105</v>
      </c>
      <c r="K16" s="24">
        <v>501.5232251002177</v>
      </c>
      <c r="L16" s="24">
        <v>20.153364206400902</v>
      </c>
      <c r="M16" s="24">
        <v>499.50090077368702</v>
      </c>
      <c r="N16" s="24">
        <v>15.016238215109608</v>
      </c>
      <c r="O16" s="24">
        <v>201.3573739322008</v>
      </c>
      <c r="P16" s="24">
        <v>109.36059327592325</v>
      </c>
      <c r="Q16" s="24">
        <v>2.6330369725402294</v>
      </c>
      <c r="R16" s="24">
        <v>201.3573739322008</v>
      </c>
      <c r="S16" s="24">
        <v>15.016238215109608</v>
      </c>
      <c r="T16" s="24">
        <v>2.6330369725402294</v>
      </c>
      <c r="U16" s="25">
        <v>109.36059327592325</v>
      </c>
      <c r="V16" s="7">
        <v>2999.9393731806399</v>
      </c>
      <c r="W16" s="8">
        <v>2999.9393731806399</v>
      </c>
      <c r="X16" s="8">
        <v>3000.2949111467228</v>
      </c>
      <c r="Y16" s="8">
        <v>3000.2949111467228</v>
      </c>
      <c r="Z16" s="8">
        <v>2999.9393731806399</v>
      </c>
      <c r="AA16" s="8">
        <v>2999.9393731806399</v>
      </c>
      <c r="AB16" s="8">
        <v>3000.2949111467228</v>
      </c>
      <c r="AC16" s="8">
        <v>3000.2949111467228</v>
      </c>
      <c r="AD16" s="8">
        <v>1000.4620433163888</v>
      </c>
      <c r="AE16" s="8">
        <v>1000.4620433163888</v>
      </c>
      <c r="AF16" s="71">
        <v>469.94651463694242</v>
      </c>
      <c r="AG16" s="8">
        <v>469.94651463694242</v>
      </c>
      <c r="AH16" s="8">
        <v>1000.4620433163888</v>
      </c>
      <c r="AI16" s="8">
        <v>1000.4620433163888</v>
      </c>
      <c r="AJ16" s="8">
        <v>469.94651463694242</v>
      </c>
      <c r="AK16" s="9">
        <v>469.94651463694242</v>
      </c>
      <c r="AL16" s="13">
        <v>-90371.891581268719</v>
      </c>
      <c r="AM16" s="14">
        <v>-53654.70080572123</v>
      </c>
      <c r="AR16" s="35" t="b">
        <f>AND(B16&gt;1.1*Bounds!$B$2,B16&lt;0.9*Bounds!$C$2)</f>
        <v>1</v>
      </c>
      <c r="AS16" s="46" t="b">
        <f>AND(C16&gt;1.1*Bounds!$B$3,C16&lt;0.9*Bounds!$C$3)</f>
        <v>1</v>
      </c>
      <c r="AT16" s="46" t="b">
        <f>AND(D16&gt;1.1*Bounds!$B$4,D16&lt;0.9*Bounds!$C$4)</f>
        <v>1</v>
      </c>
      <c r="AU16" s="37" t="b">
        <f>AND(E16&gt;1.1*Bounds!$B$5,E16&lt;0.9*Bounds!$C$5)</f>
        <v>1</v>
      </c>
      <c r="AV16" s="38" t="b">
        <f>AND(F16&gt;1.1*Bounds!$B$6,F16&lt;0.9*Bounds!$C$6)</f>
        <v>1</v>
      </c>
      <c r="AW16" s="39" t="b">
        <f>AND(G16&gt;1.1*Bounds!$B$7,G16&lt;0.9*Bounds!$C$7)</f>
        <v>1</v>
      </c>
      <c r="AX16" s="39" t="b">
        <f>AND(H16&gt;1.1*Bounds!$B$8,H16&lt;0.9*Bounds!$C$8)</f>
        <v>1</v>
      </c>
      <c r="AY16" s="40" t="b">
        <f>AND(I16&gt;1.1*Bounds!$B$9,I16&lt;0.9*Bounds!$C$9)</f>
        <v>1</v>
      </c>
      <c r="AZ16" s="38" t="b">
        <f>AND(N16&gt;1.1*Bounds!$B$10,N16&lt;0.9*Bounds!$C$10)</f>
        <v>1</v>
      </c>
      <c r="BA16" s="39" t="b">
        <f>AND(O16&gt;1.1*Bounds!$B$11,O16&lt;0.9*Bounds!$C$11)</f>
        <v>1</v>
      </c>
      <c r="BB16" s="39" t="b">
        <f>AND(P16&gt;1.1*Bounds!$B$12,P16&lt;0.9*Bounds!$C$12)</f>
        <v>1</v>
      </c>
      <c r="BC16" s="40" t="b">
        <f>AND(Q16&gt;1.1*Bounds!$B$13,Q16&lt;0.9*Bounds!$C$13)</f>
        <v>1</v>
      </c>
      <c r="BD16" s="38" t="b">
        <f>AND(V16&gt;1.1*Bounds!$B$14,V16&lt;0.9*Bounds!$C$14)</f>
        <v>1</v>
      </c>
      <c r="BE16" s="39" t="b">
        <f>AND(X16&gt;1.1*Bounds!$B$15,S16&lt;0.9*Bounds!$C$15)</f>
        <v>1</v>
      </c>
      <c r="BF16" s="39" t="b">
        <f>AND(AD16&gt;1.1*Bounds!$B$16,AD16&lt;0.9*Bounds!$C$16)</f>
        <v>1</v>
      </c>
      <c r="BG16" s="40" t="b">
        <f>AND(AF16&gt;1.1*Bounds!$B$17,AF16&lt;0.9*Bounds!$C$17)</f>
        <v>0</v>
      </c>
    </row>
    <row r="17" spans="1:59" x14ac:dyDescent="0.2">
      <c r="A17" s="17">
        <v>16</v>
      </c>
      <c r="B17" s="1">
        <v>4.1958211254701575E-2</v>
      </c>
      <c r="C17" s="2">
        <v>4.1052419356474447E-2</v>
      </c>
      <c r="D17" s="2">
        <v>0.24172343667423205</v>
      </c>
      <c r="E17" s="3">
        <v>0.26019285910275969</v>
      </c>
      <c r="F17" s="23">
        <v>501.07382658182763</v>
      </c>
      <c r="G17" s="24">
        <v>498.93677280804661</v>
      </c>
      <c r="H17" s="24">
        <v>500.15006261293126</v>
      </c>
      <c r="I17" s="24">
        <v>18.156410736884677</v>
      </c>
      <c r="J17" s="24">
        <v>498.93677280804661</v>
      </c>
      <c r="K17" s="24">
        <v>501.07382658182763</v>
      </c>
      <c r="L17" s="24">
        <v>18.156410736884677</v>
      </c>
      <c r="M17" s="24">
        <v>500.15006261293126</v>
      </c>
      <c r="N17" s="24">
        <v>15.937584704277169</v>
      </c>
      <c r="O17" s="24">
        <v>201.93854813555853</v>
      </c>
      <c r="P17" s="24">
        <v>106.15205499335612</v>
      </c>
      <c r="Q17" s="24">
        <v>2.2334656212229609</v>
      </c>
      <c r="R17" s="24">
        <v>201.93854813555853</v>
      </c>
      <c r="S17" s="24">
        <v>15.937584704277169</v>
      </c>
      <c r="T17" s="24">
        <v>2.2334656212229609</v>
      </c>
      <c r="U17" s="25">
        <v>106.15205499335612</v>
      </c>
      <c r="V17" s="7">
        <v>2999.9340423224776</v>
      </c>
      <c r="W17" s="8">
        <v>2999.9340423224776</v>
      </c>
      <c r="X17" s="8">
        <v>3000.2951575088341</v>
      </c>
      <c r="Y17" s="8">
        <v>3000.2951575088341</v>
      </c>
      <c r="Z17" s="8">
        <v>2999.9340423224776</v>
      </c>
      <c r="AA17" s="8">
        <v>2999.9340423224776</v>
      </c>
      <c r="AB17" s="8">
        <v>3000.2951575088341</v>
      </c>
      <c r="AC17" s="8">
        <v>3000.2951575088341</v>
      </c>
      <c r="AD17" s="8">
        <v>999.96767353726182</v>
      </c>
      <c r="AE17" s="8">
        <v>999.96767353726182</v>
      </c>
      <c r="AF17" s="8">
        <v>411.11617258113216</v>
      </c>
      <c r="AG17" s="8">
        <v>411.11617258113216</v>
      </c>
      <c r="AH17" s="8">
        <v>999.96767353726182</v>
      </c>
      <c r="AI17" s="8">
        <v>999.96767353726182</v>
      </c>
      <c r="AJ17" s="8">
        <v>411.11617258113216</v>
      </c>
      <c r="AK17" s="9">
        <v>411.11617258113216</v>
      </c>
      <c r="AL17" s="13">
        <v>-81396.081978744696</v>
      </c>
      <c r="AM17" s="14">
        <v>-54787.009508842595</v>
      </c>
      <c r="AR17" s="35" t="b">
        <f>AND(B17&gt;1.1*Bounds!$B$2,B17&lt;0.9*Bounds!$C$2)</f>
        <v>1</v>
      </c>
      <c r="AS17" s="46" t="b">
        <f>AND(C17&gt;1.1*Bounds!$B$3,C17&lt;0.9*Bounds!$C$3)</f>
        <v>1</v>
      </c>
      <c r="AT17" s="46" t="b">
        <f>AND(D17&gt;1.1*Bounds!$B$4,D17&lt;0.9*Bounds!$C$4)</f>
        <v>1</v>
      </c>
      <c r="AU17" s="37" t="b">
        <f>AND(E17&gt;1.1*Bounds!$B$5,E17&lt;0.9*Bounds!$C$5)</f>
        <v>1</v>
      </c>
      <c r="AV17" s="38" t="b">
        <f>AND(F17&gt;1.1*Bounds!$B$6,F17&lt;0.9*Bounds!$C$6)</f>
        <v>1</v>
      </c>
      <c r="AW17" s="39" t="b">
        <f>AND(G17&gt;1.1*Bounds!$B$7,G17&lt;0.9*Bounds!$C$7)</f>
        <v>1</v>
      </c>
      <c r="AX17" s="39" t="b">
        <f>AND(H17&gt;1.1*Bounds!$B$8,H17&lt;0.9*Bounds!$C$8)</f>
        <v>1</v>
      </c>
      <c r="AY17" s="40" t="b">
        <f>AND(I17&gt;1.1*Bounds!$B$9,I17&lt;0.9*Bounds!$C$9)</f>
        <v>1</v>
      </c>
      <c r="AZ17" s="38" t="b">
        <f>AND(N17&gt;1.1*Bounds!$B$10,N17&lt;0.9*Bounds!$C$10)</f>
        <v>1</v>
      </c>
      <c r="BA17" s="39" t="b">
        <f>AND(O17&gt;1.1*Bounds!$B$11,O17&lt;0.9*Bounds!$C$11)</f>
        <v>1</v>
      </c>
      <c r="BB17" s="39" t="b">
        <f>AND(P17&gt;1.1*Bounds!$B$12,P17&lt;0.9*Bounds!$C$12)</f>
        <v>1</v>
      </c>
      <c r="BC17" s="40" t="b">
        <f>AND(Q17&gt;1.1*Bounds!$B$13,Q17&lt;0.9*Bounds!$C$13)</f>
        <v>1</v>
      </c>
      <c r="BD17" s="38" t="b">
        <f>AND(V17&gt;1.1*Bounds!$B$14,V17&lt;0.9*Bounds!$C$14)</f>
        <v>1</v>
      </c>
      <c r="BE17" s="39" t="b">
        <f>AND(X17&gt;1.1*Bounds!$B$15,S17&lt;0.9*Bounds!$C$15)</f>
        <v>1</v>
      </c>
      <c r="BF17" s="39" t="b">
        <f>AND(AD17&gt;1.1*Bounds!$B$16,AD17&lt;0.9*Bounds!$C$16)</f>
        <v>1</v>
      </c>
      <c r="BG17" s="40" t="b">
        <f>AND(AF17&gt;1.1*Bounds!$B$17,AF17&lt;0.9*Bounds!$C$17)</f>
        <v>1</v>
      </c>
    </row>
    <row r="18" spans="1:59" x14ac:dyDescent="0.2">
      <c r="A18" s="17">
        <v>17</v>
      </c>
      <c r="B18" s="1">
        <v>4.0934949981908011E-2</v>
      </c>
      <c r="C18" s="2">
        <v>4.1777976041821416E-2</v>
      </c>
      <c r="D18" s="2">
        <v>0.27420456722691117</v>
      </c>
      <c r="E18" s="3">
        <v>0.38026593698178407</v>
      </c>
      <c r="F18" s="23">
        <v>518.87212220123513</v>
      </c>
      <c r="G18" s="24">
        <v>504.87497118482418</v>
      </c>
      <c r="H18" s="24">
        <v>469.32387167188415</v>
      </c>
      <c r="I18" s="24">
        <v>25.186072035041793</v>
      </c>
      <c r="J18" s="24">
        <v>504.87497118482418</v>
      </c>
      <c r="K18" s="24">
        <v>518.87212220123513</v>
      </c>
      <c r="L18" s="24">
        <v>25.186072035041793</v>
      </c>
      <c r="M18" s="24">
        <v>469.32387167188415</v>
      </c>
      <c r="N18" s="24">
        <v>15.774361470123459</v>
      </c>
      <c r="O18" s="24">
        <v>200.28943165891553</v>
      </c>
      <c r="P18" s="24">
        <v>101.80911119281004</v>
      </c>
      <c r="Q18" s="24">
        <v>2.5888128251341187</v>
      </c>
      <c r="R18" s="24">
        <v>200.28943165891553</v>
      </c>
      <c r="S18" s="24">
        <v>15.774361470123459</v>
      </c>
      <c r="T18" s="24">
        <v>2.5888128251341187</v>
      </c>
      <c r="U18" s="25">
        <v>101.80911119281004</v>
      </c>
      <c r="V18" s="7">
        <v>2998.097986941521</v>
      </c>
      <c r="W18" s="8">
        <v>2998.097986941521</v>
      </c>
      <c r="X18" s="8">
        <v>3008.0535867292633</v>
      </c>
      <c r="Y18" s="8">
        <v>3008.0535867292633</v>
      </c>
      <c r="Z18" s="8">
        <v>2998.097986941521</v>
      </c>
      <c r="AA18" s="8">
        <v>2998.097986941521</v>
      </c>
      <c r="AB18" s="8">
        <v>3008.0535867292633</v>
      </c>
      <c r="AC18" s="8">
        <v>3008.0535867292633</v>
      </c>
      <c r="AD18" s="8">
        <v>1000.4400780117351</v>
      </c>
      <c r="AE18" s="8">
        <v>1000.4400780117351</v>
      </c>
      <c r="AF18" s="71">
        <v>461.778332876908</v>
      </c>
      <c r="AG18" s="8">
        <v>461.778332876908</v>
      </c>
      <c r="AH18" s="8">
        <v>1000.4400780117351</v>
      </c>
      <c r="AI18" s="8">
        <v>1000.4400780117351</v>
      </c>
      <c r="AJ18" s="8">
        <v>461.778332876908</v>
      </c>
      <c r="AK18" s="9">
        <v>461.778332876908</v>
      </c>
      <c r="AL18" s="13">
        <v>-85512.29440228935</v>
      </c>
      <c r="AM18" s="14">
        <v>-48692.89748632702</v>
      </c>
      <c r="AR18" s="35" t="b">
        <f>AND(B18&gt;1.1*Bounds!$B$2,B18&lt;0.9*Bounds!$C$2)</f>
        <v>1</v>
      </c>
      <c r="AS18" s="46" t="b">
        <f>AND(C18&gt;1.1*Bounds!$B$3,C18&lt;0.9*Bounds!$C$3)</f>
        <v>1</v>
      </c>
      <c r="AT18" s="46" t="b">
        <f>AND(D18&gt;1.1*Bounds!$B$4,D18&lt;0.9*Bounds!$C$4)</f>
        <v>1</v>
      </c>
      <c r="AU18" s="37" t="b">
        <f>AND(E18&gt;1.1*Bounds!$B$5,E18&lt;0.9*Bounds!$C$5)</f>
        <v>1</v>
      </c>
      <c r="AV18" s="38" t="b">
        <f>AND(F18&gt;1.1*Bounds!$B$6,F18&lt;0.9*Bounds!$C$6)</f>
        <v>1</v>
      </c>
      <c r="AW18" s="39" t="b">
        <f>AND(G18&gt;1.1*Bounds!$B$7,G18&lt;0.9*Bounds!$C$7)</f>
        <v>1</v>
      </c>
      <c r="AX18" s="39" t="b">
        <f>AND(H18&gt;1.1*Bounds!$B$8,H18&lt;0.9*Bounds!$C$8)</f>
        <v>1</v>
      </c>
      <c r="AY18" s="40" t="b">
        <f>AND(I18&gt;1.1*Bounds!$B$9,I18&lt;0.9*Bounds!$C$9)</f>
        <v>1</v>
      </c>
      <c r="AZ18" s="38" t="b">
        <f>AND(N18&gt;1.1*Bounds!$B$10,N18&lt;0.9*Bounds!$C$10)</f>
        <v>1</v>
      </c>
      <c r="BA18" s="39" t="b">
        <f>AND(O18&gt;1.1*Bounds!$B$11,O18&lt;0.9*Bounds!$C$11)</f>
        <v>1</v>
      </c>
      <c r="BB18" s="39" t="b">
        <f>AND(P18&gt;1.1*Bounds!$B$12,P18&lt;0.9*Bounds!$C$12)</f>
        <v>1</v>
      </c>
      <c r="BC18" s="40" t="b">
        <f>AND(Q18&gt;1.1*Bounds!$B$13,Q18&lt;0.9*Bounds!$C$13)</f>
        <v>1</v>
      </c>
      <c r="BD18" s="38" t="b">
        <f>AND(V18&gt;1.1*Bounds!$B$14,V18&lt;0.9*Bounds!$C$14)</f>
        <v>1</v>
      </c>
      <c r="BE18" s="39" t="b">
        <f>AND(X18&gt;1.1*Bounds!$B$15,S18&lt;0.9*Bounds!$C$15)</f>
        <v>1</v>
      </c>
      <c r="BF18" s="39" t="b">
        <f>AND(AD18&gt;1.1*Bounds!$B$16,AD18&lt;0.9*Bounds!$C$16)</f>
        <v>1</v>
      </c>
      <c r="BG18" s="40" t="b">
        <f>AND(AF18&gt;1.1*Bounds!$B$17,AF18&lt;0.9*Bounds!$C$17)</f>
        <v>0</v>
      </c>
    </row>
    <row r="19" spans="1:59" x14ac:dyDescent="0.2">
      <c r="A19" s="17">
        <v>18</v>
      </c>
      <c r="B19" s="1">
        <v>2.2466497188489008E-2</v>
      </c>
      <c r="C19" s="2">
        <v>2.5241348568971311E-2</v>
      </c>
      <c r="D19" s="2">
        <v>0.11200471147893744</v>
      </c>
      <c r="E19" s="3">
        <v>0.15235619912795903</v>
      </c>
      <c r="F19" s="23">
        <v>533.6947791467154</v>
      </c>
      <c r="G19" s="24">
        <v>495.78803741995006</v>
      </c>
      <c r="H19" s="24">
        <v>312.68580318832682</v>
      </c>
      <c r="I19" s="24">
        <v>25.911286504708219</v>
      </c>
      <c r="J19" s="24">
        <v>495.78803741995006</v>
      </c>
      <c r="K19" s="24">
        <v>533.6947791467154</v>
      </c>
      <c r="L19" s="24">
        <v>25.911286504708219</v>
      </c>
      <c r="M19" s="24">
        <v>312.68580318832682</v>
      </c>
      <c r="N19" s="24">
        <v>32.060044761384788</v>
      </c>
      <c r="O19" s="24">
        <v>312.67816725482089</v>
      </c>
      <c r="P19" s="24">
        <v>3.5490146891116416</v>
      </c>
      <c r="Q19" s="24">
        <v>0.21682751647862103</v>
      </c>
      <c r="R19" s="24">
        <v>312.67816725482089</v>
      </c>
      <c r="S19" s="24">
        <v>32.060044761384788</v>
      </c>
      <c r="T19" s="24">
        <v>0.21682751647862103</v>
      </c>
      <c r="U19" s="25">
        <v>3.5490146891116416</v>
      </c>
      <c r="V19" s="7">
        <v>2995.6715874566644</v>
      </c>
      <c r="W19" s="8">
        <v>2995.6715874566644</v>
      </c>
      <c r="X19" s="8">
        <v>3036.8424693938059</v>
      </c>
      <c r="Y19" s="8">
        <v>3036.8424693938059</v>
      </c>
      <c r="Z19" s="8">
        <v>2995.6715874566644</v>
      </c>
      <c r="AA19" s="8">
        <v>2995.6715874566644</v>
      </c>
      <c r="AB19" s="8">
        <v>3036.8424693938059</v>
      </c>
      <c r="AC19" s="8">
        <v>3036.8424693938059</v>
      </c>
      <c r="AD19" s="8">
        <v>971.59775859926151</v>
      </c>
      <c r="AE19" s="8">
        <v>971.59775859926151</v>
      </c>
      <c r="AF19" s="8">
        <v>7.3868372903499262</v>
      </c>
      <c r="AG19" s="8">
        <v>7.3868372903499262</v>
      </c>
      <c r="AH19" s="8">
        <v>971.59775859926151</v>
      </c>
      <c r="AI19" s="8">
        <v>971.59775859926151</v>
      </c>
      <c r="AJ19" s="8">
        <v>7.3868372903499262</v>
      </c>
      <c r="AK19" s="9">
        <v>7.3868372903499262</v>
      </c>
      <c r="AL19" s="13">
        <v>-69788.718368917078</v>
      </c>
      <c r="AM19" s="14">
        <v>-47486.542979682628</v>
      </c>
      <c r="AR19" s="35" t="b">
        <f>AND(B19&gt;1.1*Bounds!$B$2,B19&lt;0.9*Bounds!$C$2)</f>
        <v>1</v>
      </c>
      <c r="AS19" s="46" t="b">
        <f>AND(C19&gt;1.1*Bounds!$B$3,C19&lt;0.9*Bounds!$C$3)</f>
        <v>1</v>
      </c>
      <c r="AT19" s="46" t="b">
        <f>AND(D19&gt;1.1*Bounds!$B$4,D19&lt;0.9*Bounds!$C$4)</f>
        <v>1</v>
      </c>
      <c r="AU19" s="37" t="b">
        <f>AND(E19&gt;1.1*Bounds!$B$5,E19&lt;0.9*Bounds!$C$5)</f>
        <v>1</v>
      </c>
      <c r="AV19" s="38" t="b">
        <f>AND(F19&gt;1.1*Bounds!$B$6,F19&lt;0.9*Bounds!$C$6)</f>
        <v>1</v>
      </c>
      <c r="AW19" s="39" t="b">
        <f>AND(G19&gt;1.1*Bounds!$B$7,G19&lt;0.9*Bounds!$C$7)</f>
        <v>1</v>
      </c>
      <c r="AX19" s="39" t="b">
        <f>AND(H19&gt;1.1*Bounds!$B$8,H19&lt;0.9*Bounds!$C$8)</f>
        <v>1</v>
      </c>
      <c r="AY19" s="40" t="b">
        <f>AND(I19&gt;1.1*Bounds!$B$9,I19&lt;0.9*Bounds!$C$9)</f>
        <v>1</v>
      </c>
      <c r="AZ19" s="38" t="b">
        <f>AND(N19&gt;1.1*Bounds!$B$10,N19&lt;0.9*Bounds!$C$10)</f>
        <v>1</v>
      </c>
      <c r="BA19" s="39" t="b">
        <f>AND(O19&gt;1.1*Bounds!$B$11,O19&lt;0.9*Bounds!$C$11)</f>
        <v>1</v>
      </c>
      <c r="BB19" s="39" t="b">
        <f>AND(P19&gt;1.1*Bounds!$B$12,P19&lt;0.9*Bounds!$C$12)</f>
        <v>1</v>
      </c>
      <c r="BC19" s="40" t="b">
        <f>AND(Q19&gt;1.1*Bounds!$B$13,Q19&lt;0.9*Bounds!$C$13)</f>
        <v>1</v>
      </c>
      <c r="BD19" s="38" t="b">
        <f>AND(V19&gt;1.1*Bounds!$B$14,V19&lt;0.9*Bounds!$C$14)</f>
        <v>1</v>
      </c>
      <c r="BE19" s="39" t="b">
        <f>AND(X19&gt;1.1*Bounds!$B$15,S19&lt;0.9*Bounds!$C$15)</f>
        <v>1</v>
      </c>
      <c r="BF19" s="39" t="b">
        <f>AND(AD19&gt;1.1*Bounds!$B$16,AD19&lt;0.9*Bounds!$C$16)</f>
        <v>1</v>
      </c>
      <c r="BG19" s="40" t="b">
        <f>AND(AF19&gt;1.1*Bounds!$B$17,AF19&lt;0.9*Bounds!$C$17)</f>
        <v>1</v>
      </c>
    </row>
    <row r="20" spans="1:59" x14ac:dyDescent="0.2">
      <c r="A20" s="17">
        <v>19</v>
      </c>
      <c r="B20" s="1">
        <v>2.9677555538364347E-2</v>
      </c>
      <c r="C20" s="2">
        <v>3.2440753899149105E-2</v>
      </c>
      <c r="D20" s="2">
        <v>0.22343270065240467</v>
      </c>
      <c r="E20" s="3">
        <v>0.35268274684047729</v>
      </c>
      <c r="F20" s="23">
        <v>503.68690512559914</v>
      </c>
      <c r="G20" s="24">
        <v>496.67296615831089</v>
      </c>
      <c r="H20" s="24">
        <v>483.08482916658045</v>
      </c>
      <c r="I20" s="24">
        <v>10.296597266128806</v>
      </c>
      <c r="J20" s="24">
        <v>496.67296615831089</v>
      </c>
      <c r="K20" s="24">
        <v>503.68690512559914</v>
      </c>
      <c r="L20" s="24">
        <v>10.296597266128806</v>
      </c>
      <c r="M20" s="24">
        <v>483.08482916658045</v>
      </c>
      <c r="N20" s="24">
        <v>17.838900021405937</v>
      </c>
      <c r="O20" s="24">
        <v>202.68530773451349</v>
      </c>
      <c r="P20" s="24">
        <v>107.30933187612625</v>
      </c>
      <c r="Q20" s="24">
        <v>1.6422079218040779</v>
      </c>
      <c r="R20" s="24">
        <v>202.68530773451349</v>
      </c>
      <c r="S20" s="24">
        <v>17.838900021405937</v>
      </c>
      <c r="T20" s="24">
        <v>1.6422079218040779</v>
      </c>
      <c r="U20" s="25">
        <v>107.30933187612625</v>
      </c>
      <c r="V20" s="7">
        <v>3000.3142642459575</v>
      </c>
      <c r="W20" s="8">
        <v>3000.3142642459575</v>
      </c>
      <c r="X20" s="8">
        <v>3003.1033444356517</v>
      </c>
      <c r="Y20" s="8">
        <v>3003.1033444356517</v>
      </c>
      <c r="Z20" s="8">
        <v>3000.3142642459575</v>
      </c>
      <c r="AA20" s="8">
        <v>3000.3142642459575</v>
      </c>
      <c r="AB20" s="8">
        <v>3003.1033444356517</v>
      </c>
      <c r="AC20" s="8">
        <v>3003.1033444356517</v>
      </c>
      <c r="AD20" s="8">
        <v>999.95966429408509</v>
      </c>
      <c r="AE20" s="8">
        <v>999.95966429408509</v>
      </c>
      <c r="AF20" s="71">
        <v>500</v>
      </c>
      <c r="AG20" s="8">
        <v>500</v>
      </c>
      <c r="AH20" s="8">
        <v>999.95966429408509</v>
      </c>
      <c r="AI20" s="8">
        <v>999.95966429408509</v>
      </c>
      <c r="AJ20" s="8">
        <v>500</v>
      </c>
      <c r="AK20" s="9">
        <v>500</v>
      </c>
      <c r="AL20" s="13">
        <v>-75123.788259842026</v>
      </c>
      <c r="AM20" s="14">
        <v>-47947.662532009432</v>
      </c>
      <c r="AR20" s="35" t="b">
        <f>AND(B20&gt;1.1*Bounds!$B$2,B20&lt;0.9*Bounds!$C$2)</f>
        <v>1</v>
      </c>
      <c r="AS20" s="46" t="b">
        <f>AND(C20&gt;1.1*Bounds!$B$3,C20&lt;0.9*Bounds!$C$3)</f>
        <v>1</v>
      </c>
      <c r="AT20" s="46" t="b">
        <f>AND(D20&gt;1.1*Bounds!$B$4,D20&lt;0.9*Bounds!$C$4)</f>
        <v>1</v>
      </c>
      <c r="AU20" s="37" t="b">
        <f>AND(E20&gt;1.1*Bounds!$B$5,E20&lt;0.9*Bounds!$C$5)</f>
        <v>1</v>
      </c>
      <c r="AV20" s="38" t="b">
        <f>AND(F20&gt;1.1*Bounds!$B$6,F20&lt;0.9*Bounds!$C$6)</f>
        <v>1</v>
      </c>
      <c r="AW20" s="39" t="b">
        <f>AND(G20&gt;1.1*Bounds!$B$7,G20&lt;0.9*Bounds!$C$7)</f>
        <v>1</v>
      </c>
      <c r="AX20" s="39" t="b">
        <f>AND(H20&gt;1.1*Bounds!$B$8,H20&lt;0.9*Bounds!$C$8)</f>
        <v>1</v>
      </c>
      <c r="AY20" s="40" t="b">
        <f>AND(I20&gt;1.1*Bounds!$B$9,I20&lt;0.9*Bounds!$C$9)</f>
        <v>1</v>
      </c>
      <c r="AZ20" s="38" t="b">
        <f>AND(N20&gt;1.1*Bounds!$B$10,N20&lt;0.9*Bounds!$C$10)</f>
        <v>1</v>
      </c>
      <c r="BA20" s="39" t="b">
        <f>AND(O20&gt;1.1*Bounds!$B$11,O20&lt;0.9*Bounds!$C$11)</f>
        <v>1</v>
      </c>
      <c r="BB20" s="39" t="b">
        <f>AND(P20&gt;1.1*Bounds!$B$12,P20&lt;0.9*Bounds!$C$12)</f>
        <v>1</v>
      </c>
      <c r="BC20" s="40" t="b">
        <f>AND(Q20&gt;1.1*Bounds!$B$13,Q20&lt;0.9*Bounds!$C$13)</f>
        <v>1</v>
      </c>
      <c r="BD20" s="38" t="b">
        <f>AND(V20&gt;1.1*Bounds!$B$14,V20&lt;0.9*Bounds!$C$14)</f>
        <v>1</v>
      </c>
      <c r="BE20" s="39" t="b">
        <f>AND(X20&gt;1.1*Bounds!$B$15,S20&lt;0.9*Bounds!$C$15)</f>
        <v>1</v>
      </c>
      <c r="BF20" s="39" t="b">
        <f>AND(AD20&gt;1.1*Bounds!$B$16,AD20&lt;0.9*Bounds!$C$16)</f>
        <v>1</v>
      </c>
      <c r="BG20" s="40" t="b">
        <f>AND(AF20&gt;1.1*Bounds!$B$17,AF20&lt;0.9*Bounds!$C$17)</f>
        <v>0</v>
      </c>
    </row>
    <row r="21" spans="1:59" x14ac:dyDescent="0.2">
      <c r="A21" s="18">
        <v>20</v>
      </c>
      <c r="B21" s="4">
        <v>1.4854860695372734E-2</v>
      </c>
      <c r="C21" s="5">
        <v>1.747144504120892E-2</v>
      </c>
      <c r="D21" s="5">
        <v>0.13637518626602202</v>
      </c>
      <c r="E21" s="6">
        <v>0.4002387450636089</v>
      </c>
      <c r="F21" s="26">
        <v>533.34595676914194</v>
      </c>
      <c r="G21" s="27">
        <v>487.6410055670068</v>
      </c>
      <c r="H21" s="27">
        <v>264.71272153687067</v>
      </c>
      <c r="I21" s="27">
        <v>9.6407149570323032</v>
      </c>
      <c r="J21" s="27">
        <v>487.6410055670068</v>
      </c>
      <c r="K21" s="27">
        <v>533.34595676914194</v>
      </c>
      <c r="L21" s="27">
        <v>9.6407149570323032</v>
      </c>
      <c r="M21" s="27">
        <v>264.71272153687067</v>
      </c>
      <c r="N21" s="27">
        <v>38.815380707902278</v>
      </c>
      <c r="O21" s="27">
        <v>255.42971669630117</v>
      </c>
      <c r="P21" s="27">
        <v>78.926515172506342</v>
      </c>
      <c r="Q21" s="27">
        <v>1.2506897400191865</v>
      </c>
      <c r="R21" s="27">
        <v>255.42971669630117</v>
      </c>
      <c r="S21" s="27">
        <v>38.815380707902278</v>
      </c>
      <c r="T21" s="27">
        <v>1.2506897400191865</v>
      </c>
      <c r="U21" s="28">
        <v>78.926515172506342</v>
      </c>
      <c r="V21" s="10">
        <v>2998.6008474332148</v>
      </c>
      <c r="W21" s="11">
        <v>2998.6008474332148</v>
      </c>
      <c r="X21" s="11">
        <v>3043.1399346432813</v>
      </c>
      <c r="Y21" s="11">
        <v>3043.1399346432813</v>
      </c>
      <c r="Z21" s="11">
        <v>2998.6008474332148</v>
      </c>
      <c r="AA21" s="11">
        <v>2998.6008474332148</v>
      </c>
      <c r="AB21" s="11">
        <v>3043.1399346432813</v>
      </c>
      <c r="AC21" s="11">
        <v>3043.1399346432813</v>
      </c>
      <c r="AD21" s="11">
        <v>995.55074227254408</v>
      </c>
      <c r="AE21" s="11">
        <v>995.55074227254408</v>
      </c>
      <c r="AF21" s="83">
        <v>500</v>
      </c>
      <c r="AG21" s="11">
        <v>500</v>
      </c>
      <c r="AH21" s="11">
        <v>995.55074227254408</v>
      </c>
      <c r="AI21" s="11">
        <v>995.55074227254408</v>
      </c>
      <c r="AJ21" s="11">
        <v>500</v>
      </c>
      <c r="AK21" s="12">
        <v>500</v>
      </c>
      <c r="AL21" s="15">
        <v>-68751.939093054447</v>
      </c>
      <c r="AM21" s="16">
        <v>-40455.938979961968</v>
      </c>
      <c r="AR21" s="50" t="b">
        <f>AND(B21&gt;1.1*Bounds!$B$2,B21&lt;0.9*Bounds!$C$2)</f>
        <v>1</v>
      </c>
      <c r="AS21" s="51" t="b">
        <f>AND(C21&gt;1.1*Bounds!$B$3,C21&lt;0.9*Bounds!$C$3)</f>
        <v>1</v>
      </c>
      <c r="AT21" s="51" t="b">
        <f>AND(D21&gt;1.1*Bounds!$B$4,D21&lt;0.9*Bounds!$C$4)</f>
        <v>1</v>
      </c>
      <c r="AU21" s="52" t="b">
        <f>AND(E21&gt;1.1*Bounds!$B$5,E21&lt;0.9*Bounds!$C$5)</f>
        <v>1</v>
      </c>
      <c r="AV21" s="53" t="b">
        <f>AND(F21&gt;1.1*Bounds!$B$6,F21&lt;0.9*Bounds!$C$6)</f>
        <v>1</v>
      </c>
      <c r="AW21" s="54" t="b">
        <f>AND(G21&gt;1.1*Bounds!$B$7,G21&lt;0.9*Bounds!$C$7)</f>
        <v>1</v>
      </c>
      <c r="AX21" s="54" t="b">
        <f>AND(H21&gt;1.1*Bounds!$B$8,H21&lt;0.9*Bounds!$C$8)</f>
        <v>1</v>
      </c>
      <c r="AY21" s="55" t="b">
        <f>AND(I21&gt;1.1*Bounds!$B$9,I21&lt;0.9*Bounds!$C$9)</f>
        <v>1</v>
      </c>
      <c r="AZ21" s="53" t="b">
        <f>AND(N21&gt;1.1*Bounds!$B$10,N21&lt;0.9*Bounds!$C$10)</f>
        <v>1</v>
      </c>
      <c r="BA21" s="54" t="b">
        <f>AND(O21&gt;1.1*Bounds!$B$11,O21&lt;0.9*Bounds!$C$11)</f>
        <v>1</v>
      </c>
      <c r="BB21" s="54" t="b">
        <f>AND(P21&gt;1.1*Bounds!$B$12,P21&lt;0.9*Bounds!$C$12)</f>
        <v>1</v>
      </c>
      <c r="BC21" s="55" t="b">
        <f>AND(Q21&gt;1.1*Bounds!$B$13,Q21&lt;0.9*Bounds!$C$13)</f>
        <v>1</v>
      </c>
      <c r="BD21" s="53" t="b">
        <f>AND(V21&gt;1.1*Bounds!$B$14,V21&lt;0.9*Bounds!$C$14)</f>
        <v>1</v>
      </c>
      <c r="BE21" s="54" t="b">
        <f>AND(X21&gt;1.1*Bounds!$B$15,S21&lt;0.9*Bounds!$C$15)</f>
        <v>1</v>
      </c>
      <c r="BF21" s="54" t="b">
        <f>AND(AD21&gt;1.1*Bounds!$B$16,AD21&lt;0.9*Bounds!$C$16)</f>
        <v>1</v>
      </c>
      <c r="BG21" s="55" t="b">
        <f>AND(AF21&gt;1.1*Bounds!$B$17,AF21&lt;0.9*Bounds!$C$17)</f>
        <v>0</v>
      </c>
    </row>
  </sheetData>
  <conditionalFormatting sqref="AR2:BG21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77CC-2458-8249-96FB-147452603799}">
  <dimension ref="A1:F17"/>
  <sheetViews>
    <sheetView showGridLines="0" workbookViewId="0">
      <selection activeCell="B13" sqref="B13"/>
    </sheetView>
  </sheetViews>
  <sheetFormatPr baseColWidth="10" defaultRowHeight="16" x14ac:dyDescent="0.2"/>
  <cols>
    <col min="1" max="1" width="5.1640625" bestFit="1" customWidth="1"/>
    <col min="2" max="4" width="6.1640625" bestFit="1" customWidth="1"/>
    <col min="5" max="6" width="5.6640625" bestFit="1" customWidth="1"/>
  </cols>
  <sheetData>
    <row r="1" spans="1:6" x14ac:dyDescent="0.2">
      <c r="B1" s="20" t="s">
        <v>41</v>
      </c>
      <c r="C1" s="22" t="s">
        <v>42</v>
      </c>
      <c r="D1" s="19" t="s">
        <v>43</v>
      </c>
    </row>
    <row r="2" spans="1:6" x14ac:dyDescent="0.2">
      <c r="A2" s="61" t="s">
        <v>37</v>
      </c>
      <c r="B2" s="64">
        <v>0.01</v>
      </c>
      <c r="C2" s="65">
        <v>0.1</v>
      </c>
      <c r="D2" s="70">
        <v>2.5000000000000001E-2</v>
      </c>
      <c r="E2" s="64" t="b">
        <f>D2&gt;=B2</f>
        <v>1</v>
      </c>
      <c r="F2" s="65" t="b">
        <f>D2&lt;=C2</f>
        <v>1</v>
      </c>
    </row>
    <row r="3" spans="1:6" x14ac:dyDescent="0.2">
      <c r="A3" s="62" t="s">
        <v>38</v>
      </c>
      <c r="B3" s="66">
        <v>0.01</v>
      </c>
      <c r="C3" s="67">
        <v>0.1</v>
      </c>
      <c r="D3" s="17">
        <v>2.5000000000000001E-2</v>
      </c>
      <c r="E3" s="66" t="b">
        <f t="shared" ref="E3:E17" si="0">D3&gt;=B3</f>
        <v>1</v>
      </c>
      <c r="F3" s="67" t="b">
        <f t="shared" ref="F3:F17" si="1">D3&lt;=C3</f>
        <v>1</v>
      </c>
    </row>
    <row r="4" spans="1:6" x14ac:dyDescent="0.2">
      <c r="A4" s="62" t="s">
        <v>1</v>
      </c>
      <c r="B4" s="66">
        <v>0.05</v>
      </c>
      <c r="C4" s="67">
        <v>0.5</v>
      </c>
      <c r="D4" s="17">
        <v>0.1</v>
      </c>
      <c r="E4" s="66" t="b">
        <f t="shared" si="0"/>
        <v>1</v>
      </c>
      <c r="F4" s="67" t="b">
        <f t="shared" si="1"/>
        <v>1</v>
      </c>
    </row>
    <row r="5" spans="1:6" x14ac:dyDescent="0.2">
      <c r="A5" s="62" t="s">
        <v>2</v>
      </c>
      <c r="B5" s="66">
        <v>0.05</v>
      </c>
      <c r="C5" s="67">
        <v>0.5</v>
      </c>
      <c r="D5" s="17">
        <v>0.1</v>
      </c>
      <c r="E5" s="66" t="b">
        <f t="shared" si="0"/>
        <v>1</v>
      </c>
      <c r="F5" s="67" t="b">
        <f t="shared" si="1"/>
        <v>1</v>
      </c>
    </row>
    <row r="6" spans="1:6" x14ac:dyDescent="0.2">
      <c r="A6" s="62" t="s">
        <v>3</v>
      </c>
      <c r="B6" s="66">
        <v>100</v>
      </c>
      <c r="C6" s="67">
        <v>1000</v>
      </c>
      <c r="D6" s="17">
        <v>500</v>
      </c>
      <c r="E6" s="66" t="b">
        <f t="shared" si="0"/>
        <v>1</v>
      </c>
      <c r="F6" s="67" t="b">
        <f t="shared" si="1"/>
        <v>1</v>
      </c>
    </row>
    <row r="7" spans="1:6" x14ac:dyDescent="0.2">
      <c r="A7" s="62" t="s">
        <v>4</v>
      </c>
      <c r="B7" s="66">
        <v>100</v>
      </c>
      <c r="C7" s="67">
        <v>1000</v>
      </c>
      <c r="D7" s="17">
        <v>500</v>
      </c>
      <c r="E7" s="66" t="b">
        <f t="shared" si="0"/>
        <v>1</v>
      </c>
      <c r="F7" s="67" t="b">
        <f t="shared" si="1"/>
        <v>1</v>
      </c>
    </row>
    <row r="8" spans="1:6" x14ac:dyDescent="0.2">
      <c r="A8" s="62" t="s">
        <v>5</v>
      </c>
      <c r="B8" s="66">
        <v>100</v>
      </c>
      <c r="C8" s="67">
        <v>700</v>
      </c>
      <c r="D8" s="17">
        <v>500</v>
      </c>
      <c r="E8" s="66" t="b">
        <f t="shared" si="0"/>
        <v>1</v>
      </c>
      <c r="F8" s="67" t="b">
        <f t="shared" si="1"/>
        <v>1</v>
      </c>
    </row>
    <row r="9" spans="1:6" x14ac:dyDescent="0.2">
      <c r="A9" s="62" t="s">
        <v>6</v>
      </c>
      <c r="B9" s="66">
        <v>5</v>
      </c>
      <c r="C9" s="67">
        <v>50</v>
      </c>
      <c r="D9" s="17">
        <v>10</v>
      </c>
      <c r="E9" s="66" t="b">
        <f t="shared" si="0"/>
        <v>1</v>
      </c>
      <c r="F9" s="67" t="b">
        <f t="shared" si="1"/>
        <v>1</v>
      </c>
    </row>
    <row r="10" spans="1:6" x14ac:dyDescent="0.2">
      <c r="A10" s="62" t="s">
        <v>11</v>
      </c>
      <c r="B10" s="66">
        <v>5</v>
      </c>
      <c r="C10" s="67">
        <v>100</v>
      </c>
      <c r="D10" s="17">
        <v>20</v>
      </c>
      <c r="E10" s="66" t="b">
        <f t="shared" si="0"/>
        <v>1</v>
      </c>
      <c r="F10" s="67" t="b">
        <f t="shared" si="1"/>
        <v>1</v>
      </c>
    </row>
    <row r="11" spans="1:6" x14ac:dyDescent="0.2">
      <c r="A11" s="62" t="s">
        <v>12</v>
      </c>
      <c r="B11" s="66">
        <v>100</v>
      </c>
      <c r="C11" s="67">
        <v>1000</v>
      </c>
      <c r="D11" s="17">
        <v>200</v>
      </c>
      <c r="E11" s="66" t="b">
        <f t="shared" si="0"/>
        <v>1</v>
      </c>
      <c r="F11" s="67" t="b">
        <f t="shared" si="1"/>
        <v>1</v>
      </c>
    </row>
    <row r="12" spans="1:6" x14ac:dyDescent="0.2">
      <c r="A12" s="62" t="s">
        <v>13</v>
      </c>
      <c r="B12" s="66">
        <v>1</v>
      </c>
      <c r="C12" s="67">
        <v>200</v>
      </c>
      <c r="D12" s="17">
        <v>50</v>
      </c>
      <c r="E12" s="66" t="b">
        <f t="shared" si="0"/>
        <v>1</v>
      </c>
      <c r="F12" s="67" t="b">
        <f t="shared" si="1"/>
        <v>1</v>
      </c>
    </row>
    <row r="13" spans="1:6" x14ac:dyDescent="0.2">
      <c r="A13" s="62" t="s">
        <v>14</v>
      </c>
      <c r="B13" s="66">
        <v>0.01</v>
      </c>
      <c r="C13" s="67">
        <v>10</v>
      </c>
      <c r="D13" s="17">
        <v>0.5</v>
      </c>
      <c r="E13" s="66" t="b">
        <f t="shared" si="0"/>
        <v>1</v>
      </c>
      <c r="F13" s="67" t="b">
        <f t="shared" si="1"/>
        <v>1</v>
      </c>
    </row>
    <row r="14" spans="1:6" x14ac:dyDescent="0.2">
      <c r="A14" s="62" t="s">
        <v>19</v>
      </c>
      <c r="B14" s="66">
        <v>1000</v>
      </c>
      <c r="C14" s="67">
        <v>5000</v>
      </c>
      <c r="D14" s="17">
        <v>3000</v>
      </c>
      <c r="E14" s="66" t="b">
        <f t="shared" si="0"/>
        <v>1</v>
      </c>
      <c r="F14" s="67" t="b">
        <f t="shared" si="1"/>
        <v>1</v>
      </c>
    </row>
    <row r="15" spans="1:6" x14ac:dyDescent="0.2">
      <c r="A15" s="62" t="s">
        <v>21</v>
      </c>
      <c r="B15" s="66">
        <v>1000</v>
      </c>
      <c r="C15" s="67">
        <v>5000</v>
      </c>
      <c r="D15" s="17">
        <v>3000</v>
      </c>
      <c r="E15" s="66" t="b">
        <f t="shared" si="0"/>
        <v>1</v>
      </c>
      <c r="F15" s="67" t="b">
        <f t="shared" si="1"/>
        <v>1</v>
      </c>
    </row>
    <row r="16" spans="1:6" x14ac:dyDescent="0.2">
      <c r="A16" s="62" t="s">
        <v>27</v>
      </c>
      <c r="B16" s="66">
        <v>800</v>
      </c>
      <c r="C16" s="67">
        <v>2000</v>
      </c>
      <c r="D16" s="17">
        <v>1000</v>
      </c>
      <c r="E16" s="66" t="b">
        <f t="shared" si="0"/>
        <v>1</v>
      </c>
      <c r="F16" s="67" t="b">
        <f t="shared" si="1"/>
        <v>1</v>
      </c>
    </row>
    <row r="17" spans="1:6" x14ac:dyDescent="0.2">
      <c r="A17" s="63" t="s">
        <v>29</v>
      </c>
      <c r="B17" s="68">
        <v>1</v>
      </c>
      <c r="C17" s="69">
        <v>500</v>
      </c>
      <c r="D17" s="18">
        <v>10</v>
      </c>
      <c r="E17" s="68" t="b">
        <f t="shared" si="0"/>
        <v>1</v>
      </c>
      <c r="F17" s="69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Powell</vt:lpstr>
      <vt:lpstr>LBFGSB</vt:lpstr>
      <vt:lpstr>Bounds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Carreira</dc:creator>
  <cp:lastModifiedBy>Marcos Carreira</cp:lastModifiedBy>
  <dcterms:created xsi:type="dcterms:W3CDTF">2021-01-02T13:37:05Z</dcterms:created>
  <dcterms:modified xsi:type="dcterms:W3CDTF">2021-01-15T19:47:29Z</dcterms:modified>
</cp:coreProperties>
</file>