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.0 Detail BOM" sheetId="1" r:id="rId4"/>
    <sheet state="visible" name="v1.0 Fab" sheetId="2" r:id="rId5"/>
  </sheets>
  <definedNames/>
  <calcPr/>
</workbook>
</file>

<file path=xl/sharedStrings.xml><?xml version="1.0" encoding="utf-8"?>
<sst xmlns="http://schemas.openxmlformats.org/spreadsheetml/2006/main" count="257" uniqueCount="166">
  <si>
    <t>Anduril USB Hub</t>
  </si>
  <si>
    <t>Description/Use</t>
  </si>
  <si>
    <t>Manufactuer</t>
  </si>
  <si>
    <t>Manufactuerer PN</t>
  </si>
  <si>
    <t>Vender</t>
  </si>
  <si>
    <t>Vendor PN</t>
  </si>
  <si>
    <t>Qty Needed per 1 Assy</t>
  </si>
  <si>
    <t>Qty Needed per 25 Assy</t>
  </si>
  <si>
    <t>Qty per 1 Order</t>
  </si>
  <si>
    <t>Cost per 1 Order</t>
  </si>
  <si>
    <t>Qty ordered</t>
  </si>
  <si>
    <t>Cost ext</t>
  </si>
  <si>
    <t>Link</t>
  </si>
  <si>
    <t>Package</t>
  </si>
  <si>
    <t>Datasheet</t>
  </si>
  <si>
    <t>Notes</t>
  </si>
  <si>
    <t>USB Controller IC</t>
  </si>
  <si>
    <t>Microchip</t>
  </si>
  <si>
    <t>USB4604-1080HN</t>
  </si>
  <si>
    <t>Mouser</t>
  </si>
  <si>
    <t>579-USB4604-1080HN</t>
  </si>
  <si>
    <t>https://www.mouser.com/ProductDetail/Microchip-Technology-Atmel/USB4604-1080HN?qs=Yyy8avaXlIsjmKTrefWvVw%3D%3D</t>
  </si>
  <si>
    <t>SQFN-48</t>
  </si>
  <si>
    <t>-</t>
  </si>
  <si>
    <t>24MHz Crystal</t>
  </si>
  <si>
    <t>Kyocera AVX</t>
  </si>
  <si>
    <t>CX3225SB24000D0FFJCC</t>
  </si>
  <si>
    <t>581-CX3225SB24DFFJCC</t>
  </si>
  <si>
    <t>https://www.mouser.com/ProductDetail/KYOCERA-AVX/CX3225SB24000D0FFJCC?qs=mFMVSnANsC1PXYEKnXOE0A%3D%3D</t>
  </si>
  <si>
    <t>3.2x2.5</t>
  </si>
  <si>
    <t>https://media.digikey.com/pdf/Data%20Sheets/AVX%20PDFs/CX3225SByyyyyD0FFJCC_Series_Spec.pdf</t>
  </si>
  <si>
    <t>5k1Ohm Resistor</t>
  </si>
  <si>
    <t>Bourns</t>
  </si>
  <si>
    <t>CR0805-FX-5101ELF</t>
  </si>
  <si>
    <t>652-CR0805FX-5101ELF</t>
  </si>
  <si>
    <t>https://www.mouser.com/ProductDetail/Bourns/CR0805-FX-5101ELF?qs=LA9FZBosJlADRz3sArKRTQ%3D%3D</t>
  </si>
  <si>
    <t>0805</t>
  </si>
  <si>
    <t>https://www.mouser.com/datasheet/2/54/cr-1858361.pdf</t>
  </si>
  <si>
    <t>10kOhm Resistor</t>
  </si>
  <si>
    <t>CR0805-JW-103ELF</t>
  </si>
  <si>
    <t>652-CR0805-JW-103ELF</t>
  </si>
  <si>
    <t>https://www.mouser.com/ProductDetail/Bourns/CR0805-JW-103ELF?qs=3T0Ne7aOLxCPz7FUKqmeVw%3D%3D</t>
  </si>
  <si>
    <t>12kOhm Resistor</t>
  </si>
  <si>
    <t>CR0805-FX-1202ELF</t>
  </si>
  <si>
    <t>652-CR0805FX-1202ELF</t>
  </si>
  <si>
    <t>https://www.mouser.com/ProductDetail/Bourns/CR0805-FX-1202ELF?qs=Hqdsf0hGw%2FBzMcQsx4jIIQ%3D%3D</t>
  </si>
  <si>
    <t>51kOhm Resistor</t>
  </si>
  <si>
    <t>CMP0805-FX-5102ELF</t>
  </si>
  <si>
    <t>652-CMP0805-FX-5102L</t>
  </si>
  <si>
    <t>https://www.mouser.com/ProductDetail/Bourns/CMP0805-FX-5102ELF?qs=TiOZkKH1s2SRK5nKkKO%2F%252BQ%3D%3D</t>
  </si>
  <si>
    <t>https://www.mouser.com/datasheet/2/54/Bourns_CMP_Datasheet_05.28.20-1854233.pdf</t>
  </si>
  <si>
    <t>100kOhm Resistor</t>
  </si>
  <si>
    <t>CHP0805AFX-1003ELF</t>
  </si>
  <si>
    <t>652-CHP0805AFX1003EL</t>
  </si>
  <si>
    <t>https://www.mouser.com/ProductDetail/Bourns/CHP0805AFX-1003ELF?qs=BJlw7L4Cy79cbJ8BbmBQGw%3D%3D</t>
  </si>
  <si>
    <t>https://www.mouser.com/datasheet/2/54/chp_a-1858677.pdf</t>
  </si>
  <si>
    <t>8pF Capacitor</t>
  </si>
  <si>
    <t>Kemet</t>
  </si>
  <si>
    <t>CBR08C809C5GAC</t>
  </si>
  <si>
    <t>80-CBR08C809C5GAC</t>
  </si>
  <si>
    <t>https://www.mouser.com/ProductDetail/KEMET/CBR08C809C5GAC?qs=kpVq%2FgIAs52xzS6eiFxjDw%3D%3D</t>
  </si>
  <si>
    <t>https://www.mouser.com/datasheet/2/212/KEM_C1030_CBR_SMD-1101233.pdf</t>
  </si>
  <si>
    <t>0.1uF Capacitor</t>
  </si>
  <si>
    <t>C0805C104K5RAC7411</t>
  </si>
  <si>
    <t>80-C0805C104K5RACLR</t>
  </si>
  <si>
    <t>https://www.mouser.com/ProductDetail/KEMET/C0805C104K5RAC7411?qs=jbRM9o5BbzPcVXF0wW9AYg%3D%3D</t>
  </si>
  <si>
    <t>https://www.mouser.com/datasheet/2/212/KEM_C1002_X7R_SMD-1102033.pdf</t>
  </si>
  <si>
    <t>4.7uF Capacitor</t>
  </si>
  <si>
    <t>C0805C475K8PACTU</t>
  </si>
  <si>
    <t>80-C0805C475K8P</t>
  </si>
  <si>
    <t>https://www.mouser.com/ProductDetail/KEMET/C0805C475K8PACTU?qs=WPBvHkZDyNObthAoU08r0A%3D%3D</t>
  </si>
  <si>
    <t>https://www.mouser.com/datasheet/2/212/KEM_C1006_X5R_SMD-1103249.pdf</t>
  </si>
  <si>
    <t>1uF Capacitor</t>
  </si>
  <si>
    <t>C0805C105K5RACTU</t>
  </si>
  <si>
    <t>80-C0805C105K5R</t>
  </si>
  <si>
    <t>https://www.mouser.com/ProductDetail/KEMET/C0805C105K5RACTU?qs=iP0bYSAMAFrBrUflcErrLQ%3D%3D</t>
  </si>
  <si>
    <t>1.5A Fuse</t>
  </si>
  <si>
    <t>Bel Fuse</t>
  </si>
  <si>
    <t>0ZCK0075FF2E</t>
  </si>
  <si>
    <t>530-0ZCK0075FF2E</t>
  </si>
  <si>
    <t>https://www.mouser.com/ProductDetail/Bel-Fuse/0ZCK0075FF2E?qs=SRYZG9HaIQ0ArU153f4BRA%3D%3D</t>
  </si>
  <si>
    <t>https://www.mouser.com/datasheet/2/643/ds_CP_0zck_series-1664145.pdf</t>
  </si>
  <si>
    <t>1.95A Fuse</t>
  </si>
  <si>
    <t>0ZCK0100FF2E</t>
  </si>
  <si>
    <t>530-0ZCK0100FF2E</t>
  </si>
  <si>
    <t>https://www.mouser.com/ProductDetail/Bel-Fuse/0ZCK0100FF2E?qs=SRYZG9HaIQ2v8oGuvbK2Ow%3D%3D</t>
  </si>
  <si>
    <t>1A Fuse</t>
  </si>
  <si>
    <t>0ZCK0050FF2E</t>
  </si>
  <si>
    <t>530-0ZCK0050FF2E</t>
  </si>
  <si>
    <t>https://www.mouser.com/ProductDetail/Bel-Fuse/0ZCK0050FF2E?qs=SRYZG9HaIQ3gw527qS%252BJNw%3D%3D</t>
  </si>
  <si>
    <t>750mA Fuse</t>
  </si>
  <si>
    <t>0ZCK0035FF2G</t>
  </si>
  <si>
    <t>530-0ZCK0035FF2G</t>
  </si>
  <si>
    <t>https://www.mouser.com/ProductDetail/Bel-Fuse/0ZCK0035FF2G?qs=SRYZG9HaIQ1hwWyCkUgYKw%3D%3D</t>
  </si>
  <si>
    <t>TVS Diode</t>
  </si>
  <si>
    <t>Wurth Elektronik</t>
  </si>
  <si>
    <t>82400102</t>
  </si>
  <si>
    <t>710-82400102</t>
  </si>
  <si>
    <t>https://www.mouser.com/ProductDetail/Wurth-Elektronik/82400102?qs=Wn16VcyqZWq4x2NXBP4V%252Bw%3D%3D</t>
  </si>
  <si>
    <t>SOT-23-6</t>
  </si>
  <si>
    <t>https://www.mouser.com/datasheet/2/445/82400102-1724907.pdf</t>
  </si>
  <si>
    <t>USB C Connector</t>
  </si>
  <si>
    <t>GCT</t>
  </si>
  <si>
    <t>USB4105-GF-A</t>
  </si>
  <si>
    <t>640-USB4105-GF-A</t>
  </si>
  <si>
    <t>https://www.mouser.com/ProductDetail/GCT/USB4105-GF-A?qs=KUoIvG%2F9IlY%2FMLlBMpStpA%3D%3D</t>
  </si>
  <si>
    <t>Connector</t>
  </si>
  <si>
    <t>https://www.mouser.com/datasheet/2/837/USB4105-2888174.pdf</t>
  </si>
  <si>
    <t>USB A Connector</t>
  </si>
  <si>
    <t>USB1125-GF-B</t>
  </si>
  <si>
    <t>640-USB1125-GF-B</t>
  </si>
  <si>
    <t>https://www.mouser.com/ProductDetail/GCT/USB1125-GF-B?qs=KUoIvG%2F9IlbMrLtAEIp0gA%3D%3D</t>
  </si>
  <si>
    <t>https://www.mouser.com/datasheet/2/837/USB1125-2888431.pdf</t>
  </si>
  <si>
    <t>600Ohm Ferrite Bead</t>
  </si>
  <si>
    <t>Laird Performance Matls</t>
  </si>
  <si>
    <t>MI0805K601R-10</t>
  </si>
  <si>
    <t>875-MI0805K601R-10</t>
  </si>
  <si>
    <t>https://www.mouser.com/ProductDetail/Laird-Performance-Materials/MI0805K601R-10?qs=bbdZqDPQhEXXIHxc191aOg%3D%3D</t>
  </si>
  <si>
    <t>https://www.mouser.com/datasheet/2/987/mi0805k601r_10_datasheet-2947150.pdf</t>
  </si>
  <si>
    <t>Total</t>
  </si>
  <si>
    <t>less with 1 fuse set</t>
  </si>
  <si>
    <t>Alternates</t>
  </si>
  <si>
    <t>STMicroelectronics</t>
  </si>
  <si>
    <t>USBLC6-2SC6</t>
  </si>
  <si>
    <t>511-USBLC6-2SC6</t>
  </si>
  <si>
    <t>https://www.mouser.com/ProductDetail/STMicroelectronics/USBLC6-2SC6?qs=po45yt2pPpu%2FhNIlwQdTlg%3D%3D</t>
  </si>
  <si>
    <t>Littelfuse</t>
  </si>
  <si>
    <t>0805L050WR</t>
  </si>
  <si>
    <t>576-0805L050</t>
  </si>
  <si>
    <t>https://www.mouser.com/ProductDetail/Littelfuse/0805L050WR?qs=SJZ%252BTX%252BI2BS1ufZ22HRodg%3D%3D</t>
  </si>
  <si>
    <t>https://www.mouser.com/datasheet/2/240/Littelfuse_PTC_0805L_Datasheet_pdf-2956257.pdf</t>
  </si>
  <si>
    <t>500ma Hold, 1A Trip</t>
  </si>
  <si>
    <t>0805L100WR</t>
  </si>
  <si>
    <t>576-0805L100</t>
  </si>
  <si>
    <t>https://www.mouser.com/ProductDetail/Littelfuse/0805L100WR?qs=SJZ%252BTX%252BI2BTMlREVsW49pQ%3D%3D</t>
  </si>
  <si>
    <t>1A Hold, 1.95A Trip</t>
  </si>
  <si>
    <t>0805L035YR</t>
  </si>
  <si>
    <t>576-0805L035</t>
  </si>
  <si>
    <t>https://www.mouser.com/ProductDetail/Littelfuse/0805L035YR?qs=SJZ%252BTX%252BI2BSq4oFD83jjBA%3D%3D</t>
  </si>
  <si>
    <t>350mA Hold, 750mA Trip</t>
  </si>
  <si>
    <t>0805L075WR</t>
  </si>
  <si>
    <t>576-0805L075WR</t>
  </si>
  <si>
    <t>https://www.mouser.com/ProductDetail/Littelfuse/0805L075WR?qs=gOdenYySUw5wkBcmg2CY4A%3D%3D</t>
  </si>
  <si>
    <t>750mA Hold, 1.5A Trip</t>
  </si>
  <si>
    <t>Designator</t>
  </si>
  <si>
    <t>Value</t>
  </si>
  <si>
    <t>C19, C1, C5</t>
  </si>
  <si>
    <t>1uF</t>
  </si>
  <si>
    <t>C6, C12, C13, C16, C9, C15, C4, C8, C10, C11</t>
  </si>
  <si>
    <t>0.1uF</t>
  </si>
  <si>
    <t>U4, U3, U2</t>
  </si>
  <si>
    <t>TVS</t>
  </si>
  <si>
    <t>R1, R2</t>
  </si>
  <si>
    <t>5.1kOhm</t>
  </si>
  <si>
    <t>R3</t>
  </si>
  <si>
    <t>12kOhm</t>
  </si>
  <si>
    <t>C14, C17, C7</t>
  </si>
  <si>
    <t>4.7uF</t>
  </si>
  <si>
    <t>C3, C2</t>
  </si>
  <si>
    <t>8pF</t>
  </si>
  <si>
    <t>R4</t>
  </si>
  <si>
    <t>50kOhm</t>
  </si>
  <si>
    <t>R6</t>
  </si>
  <si>
    <t>10kOhm</t>
  </si>
  <si>
    <t>R5</t>
  </si>
  <si>
    <t>100kOhm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</si>
</sst>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color theme="1"/>
      <name val="Arial"/>
    </font>
    <font>
      <b/>
      <sz val="10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0" numFmtId="0" xfId="0" applyFont="1"/>
    <xf borderId="0" fillId="0" fontId="6" numFmtId="0" xfId="0" applyAlignment="1" applyFont="1">
      <alignment readingOrder="0"/>
    </xf>
    <xf borderId="0" fillId="0" fontId="3" numFmtId="49" xfId="0" applyFont="1" applyNumberFormat="1"/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8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datasheet/2/389/cd00050750-1796222.pdf" TargetMode="External"/><Relationship Id="rId42" Type="http://schemas.openxmlformats.org/officeDocument/2006/relationships/hyperlink" Target="https://www.mouser.com/datasheet/2/240/Littelfuse_PTC_0805L_Datasheet_pdf-2956257.pdf" TargetMode="External"/><Relationship Id="rId41" Type="http://schemas.openxmlformats.org/officeDocument/2006/relationships/hyperlink" Target="https://www.mouser.com/ProductDetail/Littelfuse/0805L050WR?qs=SJZ%252BTX%252BI2BS1ufZ22HRodg%3D%3D" TargetMode="External"/><Relationship Id="rId44" Type="http://schemas.openxmlformats.org/officeDocument/2006/relationships/hyperlink" Target="https://www.mouser.com/datasheet/2/240/Littelfuse_PTC_0805L_Datasheet_pdf-2956257.pdf" TargetMode="External"/><Relationship Id="rId43" Type="http://schemas.openxmlformats.org/officeDocument/2006/relationships/hyperlink" Target="https://www.mouser.com/ProductDetail/Littelfuse/0805L100WR?qs=SJZ%252BTX%252BI2BTMlREVsW49pQ%3D%3D" TargetMode="External"/><Relationship Id="rId46" Type="http://schemas.openxmlformats.org/officeDocument/2006/relationships/hyperlink" Target="https://www.mouser.com/datasheet/2/240/Littelfuse_PTC_0805L_Datasheet_pdf-2956257.pdf" TargetMode="External"/><Relationship Id="rId45" Type="http://schemas.openxmlformats.org/officeDocument/2006/relationships/hyperlink" Target="https://www.mouser.com/ProductDetail/Littelfuse/0805L035YR?qs=SJZ%252BTX%252BI2BSq4oFD83jjBA%3D%3D" TargetMode="External"/><Relationship Id="rId1" Type="http://schemas.openxmlformats.org/officeDocument/2006/relationships/hyperlink" Target="https://www.mouser.com/ProductDetail/Microchip-Technology-Atmel/USB4604-1080HN?qs=Yyy8avaXlIsjmKTrefWvVw%3D%3D" TargetMode="External"/><Relationship Id="rId2" Type="http://schemas.openxmlformats.org/officeDocument/2006/relationships/hyperlink" Target="https://www.mouser.com/datasheet/2/268/000001716C_-1512886.pdf" TargetMode="External"/><Relationship Id="rId3" Type="http://schemas.openxmlformats.org/officeDocument/2006/relationships/hyperlink" Target="https://www.mouser.com/ProductDetail/KYOCERA-AVX/CX3225SB24000D0FFJCC?qs=mFMVSnANsC1PXYEKnXOE0A%3D%3D" TargetMode="External"/><Relationship Id="rId4" Type="http://schemas.openxmlformats.org/officeDocument/2006/relationships/hyperlink" Target="https://media.digikey.com/pdf/Data%20Sheets/AVX%20PDFs/CX3225SByyyyyD0FFJCC_Series_Spec.pdf" TargetMode="External"/><Relationship Id="rId9" Type="http://schemas.openxmlformats.org/officeDocument/2006/relationships/hyperlink" Target="https://www.mouser.com/ProductDetail/Bourns/CR0805-FX-1202ELF?qs=Hqdsf0hGw%2FBzMcQsx4jIIQ%3D%3D" TargetMode="External"/><Relationship Id="rId48" Type="http://schemas.openxmlformats.org/officeDocument/2006/relationships/hyperlink" Target="https://www.mouser.com/datasheet/2/240/Littelfuse_PTC_0805L_Datasheet_pdf-2956257.pdf" TargetMode="External"/><Relationship Id="rId47" Type="http://schemas.openxmlformats.org/officeDocument/2006/relationships/hyperlink" Target="https://www.mouser.com/ProductDetail/Littelfuse/0805L075WR?qs=gOdenYySUw5wkBcmg2CY4A%3D%3D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mouser.com/ProductDetail/Bourns/CR0805-FX-5101ELF?qs=LA9FZBosJlADRz3sArKRTQ%3D%3D" TargetMode="External"/><Relationship Id="rId6" Type="http://schemas.openxmlformats.org/officeDocument/2006/relationships/hyperlink" Target="https://www.mouser.com/datasheet/2/54/cr-1858361.pdf" TargetMode="External"/><Relationship Id="rId7" Type="http://schemas.openxmlformats.org/officeDocument/2006/relationships/hyperlink" Target="https://www.mouser.com/ProductDetail/Bourns/CR0805-JW-103ELF?qs=3T0Ne7aOLxCPz7FUKqmeVw%3D%3D" TargetMode="External"/><Relationship Id="rId8" Type="http://schemas.openxmlformats.org/officeDocument/2006/relationships/hyperlink" Target="https://www.mouser.com/datasheet/2/54/cr-1858361.pdf" TargetMode="External"/><Relationship Id="rId31" Type="http://schemas.openxmlformats.org/officeDocument/2006/relationships/hyperlink" Target="https://www.mouser.com/ProductDetail/Wurth-Elektronik/82400102?qs=Wn16VcyqZWq4x2NXBP4V%252Bw%3D%3D" TargetMode="External"/><Relationship Id="rId30" Type="http://schemas.openxmlformats.org/officeDocument/2006/relationships/hyperlink" Target="https://www.mouser.com/datasheet/2/643/ds_CP_0zck_series-1664145.pdf" TargetMode="External"/><Relationship Id="rId33" Type="http://schemas.openxmlformats.org/officeDocument/2006/relationships/hyperlink" Target="https://www.mouser.com/ProductDetail/GCT/USB4105-GF-A?qs=KUoIvG%2F9IlY%2FMLlBMpStpA%3D%3D" TargetMode="External"/><Relationship Id="rId32" Type="http://schemas.openxmlformats.org/officeDocument/2006/relationships/hyperlink" Target="https://www.mouser.com/datasheet/2/445/82400102-1724907.pdf" TargetMode="External"/><Relationship Id="rId35" Type="http://schemas.openxmlformats.org/officeDocument/2006/relationships/hyperlink" Target="https://www.mouser.com/ProductDetail/GCT/USB1125-GF-B?qs=KUoIvG%2F9IlbMrLtAEIp0gA%3D%3D" TargetMode="External"/><Relationship Id="rId34" Type="http://schemas.openxmlformats.org/officeDocument/2006/relationships/hyperlink" Target="https://www.mouser.com/datasheet/2/837/USB4105-2888174.pdf" TargetMode="External"/><Relationship Id="rId37" Type="http://schemas.openxmlformats.org/officeDocument/2006/relationships/hyperlink" Target="https://www.mouser.com/ProductDetail/Laird-Performance-Materials/MI0805K601R-10?qs=bbdZqDPQhEXXIHxc191aOg%3D%3D" TargetMode="External"/><Relationship Id="rId36" Type="http://schemas.openxmlformats.org/officeDocument/2006/relationships/hyperlink" Target="https://www.mouser.com/datasheet/2/837/USB1125-2888431.pdf" TargetMode="External"/><Relationship Id="rId39" Type="http://schemas.openxmlformats.org/officeDocument/2006/relationships/hyperlink" Target="https://www.mouser.com/ProductDetail/STMicroelectronics/USBLC6-2SC6?qs=po45yt2pPpu%2FhNIlwQdTlg%3D%3D" TargetMode="External"/><Relationship Id="rId38" Type="http://schemas.openxmlformats.org/officeDocument/2006/relationships/hyperlink" Target="https://www.mouser.com/datasheet/2/987/mi0805k601r_10_datasheet-2947150.pdf" TargetMode="External"/><Relationship Id="rId20" Type="http://schemas.openxmlformats.org/officeDocument/2006/relationships/hyperlink" Target="https://www.mouser.com/datasheet/2/212/KEM_C1006_X5R_SMD-1103249.pdf" TargetMode="External"/><Relationship Id="rId22" Type="http://schemas.openxmlformats.org/officeDocument/2006/relationships/hyperlink" Target="https://www.mouser.com/datasheet/2/212/KEM_C1002_X7R_SMD-1102033.pdf" TargetMode="External"/><Relationship Id="rId21" Type="http://schemas.openxmlformats.org/officeDocument/2006/relationships/hyperlink" Target="https://www.mouser.com/ProductDetail/KEMET/C0805C105K5RACTU?qs=iP0bYSAMAFrBrUflcErrLQ%3D%3D" TargetMode="External"/><Relationship Id="rId24" Type="http://schemas.openxmlformats.org/officeDocument/2006/relationships/hyperlink" Target="https://www.mouser.com/datasheet/2/643/ds_CP_0zck_series-1664145.pdf" TargetMode="External"/><Relationship Id="rId23" Type="http://schemas.openxmlformats.org/officeDocument/2006/relationships/hyperlink" Target="https://www.mouser.com/ProductDetail/Bel-Fuse/0ZCK0075FF2E?qs=SRYZG9HaIQ0ArU153f4BRA%3D%3D" TargetMode="External"/><Relationship Id="rId26" Type="http://schemas.openxmlformats.org/officeDocument/2006/relationships/hyperlink" Target="https://www.mouser.com/datasheet/2/643/ds_CP_0zck_series-1664145.pdf" TargetMode="External"/><Relationship Id="rId25" Type="http://schemas.openxmlformats.org/officeDocument/2006/relationships/hyperlink" Target="https://www.mouser.com/ProductDetail/Bel-Fuse/0ZCK0100FF2E?qs=SRYZG9HaIQ2v8oGuvbK2Ow%3D%3D" TargetMode="External"/><Relationship Id="rId28" Type="http://schemas.openxmlformats.org/officeDocument/2006/relationships/hyperlink" Target="https://www.mouser.com/datasheet/2/643/ds_CP_0zck_series-1664145.pdf" TargetMode="External"/><Relationship Id="rId27" Type="http://schemas.openxmlformats.org/officeDocument/2006/relationships/hyperlink" Target="https://www.mouser.com/ProductDetail/Bel-Fuse/0ZCK0050FF2E?qs=SRYZG9HaIQ3gw527qS%252BJNw%3D%3D" TargetMode="External"/><Relationship Id="rId29" Type="http://schemas.openxmlformats.org/officeDocument/2006/relationships/hyperlink" Target="https://www.mouser.com/ProductDetail/Bel-Fuse/0ZCK0035FF2G?qs=SRYZG9HaIQ1hwWyCkUgYKw%3D%3D" TargetMode="External"/><Relationship Id="rId11" Type="http://schemas.openxmlformats.org/officeDocument/2006/relationships/hyperlink" Target="https://www.mouser.com/ProductDetail/Bourns/CMP0805-FX-5102ELF?qs=TiOZkKH1s2SRK5nKkKO%2F%252BQ%3D%3D" TargetMode="External"/><Relationship Id="rId10" Type="http://schemas.openxmlformats.org/officeDocument/2006/relationships/hyperlink" Target="https://www.mouser.com/datasheet/2/54/cr-1858361.pdf" TargetMode="External"/><Relationship Id="rId13" Type="http://schemas.openxmlformats.org/officeDocument/2006/relationships/hyperlink" Target="https://www.mouser.com/ProductDetail/Bourns/CHP0805AFX-1003ELF?qs=BJlw7L4Cy79cbJ8BbmBQGw%3D%3D" TargetMode="External"/><Relationship Id="rId12" Type="http://schemas.openxmlformats.org/officeDocument/2006/relationships/hyperlink" Target="https://www.mouser.com/datasheet/2/54/Bourns_CMP_Datasheet_05.28.20-1854233.pdf" TargetMode="External"/><Relationship Id="rId15" Type="http://schemas.openxmlformats.org/officeDocument/2006/relationships/hyperlink" Target="https://www.mouser.com/ProductDetail/KEMET/CBR08C809C5GAC?qs=kpVq%2FgIAs52xzS6eiFxjDw%3D%3D" TargetMode="External"/><Relationship Id="rId14" Type="http://schemas.openxmlformats.org/officeDocument/2006/relationships/hyperlink" Target="https://www.mouser.com/datasheet/2/54/chp_a-1858677.pdf" TargetMode="External"/><Relationship Id="rId17" Type="http://schemas.openxmlformats.org/officeDocument/2006/relationships/hyperlink" Target="https://www.mouser.com/ProductDetail/KEMET/C0805C104K5RAC7411?qs=jbRM9o5BbzPcVXF0wW9AYg%3D%3D" TargetMode="External"/><Relationship Id="rId16" Type="http://schemas.openxmlformats.org/officeDocument/2006/relationships/hyperlink" Target="https://www.mouser.com/datasheet/2/212/KEM_C1030_CBR_SMD-1101233.pdf" TargetMode="External"/><Relationship Id="rId19" Type="http://schemas.openxmlformats.org/officeDocument/2006/relationships/hyperlink" Target="https://www.mouser.com/ProductDetail/KEMET/C0805C475K8PACTU?qs=WPBvHkZDyNObthAoU08r0A%3D%3D" TargetMode="External"/><Relationship Id="rId18" Type="http://schemas.openxmlformats.org/officeDocument/2006/relationships/hyperlink" Target="https://www.mouser.com/datasheet/2/212/KEM_C1002_X7R_SMD-1102033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25"/>
    <col customWidth="1" min="2" max="2" width="18.63"/>
    <col customWidth="1" min="3" max="3" width="15.25"/>
    <col customWidth="1" min="5" max="5" width="16.5"/>
    <col customWidth="1" min="6" max="7" width="15.38"/>
    <col customWidth="1" min="12" max="12" width="10.38"/>
    <col customWidth="1" min="13" max="13" width="23.63"/>
    <col customWidth="1" min="15" max="15" width="39.5"/>
  </cols>
  <sheetData>
    <row r="1">
      <c r="A1" s="1" t="s">
        <v>0</v>
      </c>
      <c r="B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>
        <v>1.0</v>
      </c>
      <c r="G3" s="3"/>
      <c r="H3" s="3">
        <v>1.0</v>
      </c>
      <c r="I3" s="3">
        <v>5.39</v>
      </c>
      <c r="J3" s="3">
        <v>1.0</v>
      </c>
      <c r="K3" s="4">
        <f t="shared" ref="K3:K21" si="1">I3*J3</f>
        <v>5.39</v>
      </c>
      <c r="L3" s="5" t="s">
        <v>21</v>
      </c>
      <c r="M3" s="6" t="s">
        <v>22</v>
      </c>
      <c r="N3" s="5" t="s">
        <v>12</v>
      </c>
      <c r="O3" s="3" t="s">
        <v>23</v>
      </c>
    </row>
    <row r="4">
      <c r="A4" s="3" t="s">
        <v>24</v>
      </c>
      <c r="B4" s="4" t="s">
        <v>25</v>
      </c>
      <c r="C4" s="7" t="s">
        <v>26</v>
      </c>
      <c r="D4" s="3" t="s">
        <v>19</v>
      </c>
      <c r="E4" s="3" t="s">
        <v>27</v>
      </c>
      <c r="F4" s="3">
        <v>1.0</v>
      </c>
      <c r="G4" s="3"/>
      <c r="H4" s="3">
        <v>1.0</v>
      </c>
      <c r="I4" s="3">
        <v>0.73</v>
      </c>
      <c r="J4" s="3">
        <v>1.0</v>
      </c>
      <c r="K4" s="4">
        <f t="shared" si="1"/>
        <v>0.73</v>
      </c>
      <c r="L4" s="8" t="s">
        <v>28</v>
      </c>
      <c r="M4" s="6" t="s">
        <v>29</v>
      </c>
      <c r="N4" s="5" t="s">
        <v>30</v>
      </c>
      <c r="O4" s="3" t="s">
        <v>23</v>
      </c>
    </row>
    <row r="5">
      <c r="A5" s="3" t="s">
        <v>31</v>
      </c>
      <c r="B5" s="4" t="s">
        <v>32</v>
      </c>
      <c r="C5" s="7" t="s">
        <v>33</v>
      </c>
      <c r="D5" s="3" t="s">
        <v>19</v>
      </c>
      <c r="E5" s="3" t="s">
        <v>34</v>
      </c>
      <c r="F5" s="3">
        <v>2.0</v>
      </c>
      <c r="G5" s="3"/>
      <c r="H5" s="3">
        <v>1.0</v>
      </c>
      <c r="I5" s="3">
        <v>0.13</v>
      </c>
      <c r="J5" s="3">
        <v>2.0</v>
      </c>
      <c r="K5" s="4">
        <f t="shared" si="1"/>
        <v>0.26</v>
      </c>
      <c r="L5" s="5" t="s">
        <v>35</v>
      </c>
      <c r="M5" s="6" t="s">
        <v>36</v>
      </c>
      <c r="N5" s="5" t="s">
        <v>37</v>
      </c>
      <c r="O5" s="3" t="s">
        <v>23</v>
      </c>
    </row>
    <row r="6">
      <c r="A6" s="3" t="s">
        <v>38</v>
      </c>
      <c r="B6" s="3" t="s">
        <v>32</v>
      </c>
      <c r="C6" s="7" t="s">
        <v>39</v>
      </c>
      <c r="D6" s="3" t="s">
        <v>19</v>
      </c>
      <c r="E6" s="3" t="s">
        <v>40</v>
      </c>
      <c r="F6" s="3">
        <v>1.0</v>
      </c>
      <c r="G6" s="3"/>
      <c r="H6" s="3">
        <v>1.0</v>
      </c>
      <c r="I6" s="3">
        <v>0.1</v>
      </c>
      <c r="J6" s="3">
        <v>1.0</v>
      </c>
      <c r="K6" s="4">
        <f t="shared" si="1"/>
        <v>0.1</v>
      </c>
      <c r="L6" s="5" t="s">
        <v>41</v>
      </c>
      <c r="M6" s="6" t="s">
        <v>36</v>
      </c>
      <c r="N6" s="5" t="s">
        <v>37</v>
      </c>
      <c r="O6" s="3" t="s">
        <v>23</v>
      </c>
    </row>
    <row r="7">
      <c r="A7" s="3" t="s">
        <v>42</v>
      </c>
      <c r="B7" s="3" t="s">
        <v>32</v>
      </c>
      <c r="C7" s="7" t="s">
        <v>43</v>
      </c>
      <c r="D7" s="3" t="s">
        <v>19</v>
      </c>
      <c r="E7" s="3" t="s">
        <v>44</v>
      </c>
      <c r="F7" s="3">
        <v>1.0</v>
      </c>
      <c r="G7" s="3"/>
      <c r="H7" s="3">
        <v>1.0</v>
      </c>
      <c r="I7" s="3">
        <v>0.1</v>
      </c>
      <c r="J7" s="3">
        <v>1.0</v>
      </c>
      <c r="K7" s="4">
        <f t="shared" si="1"/>
        <v>0.1</v>
      </c>
      <c r="L7" s="5" t="s">
        <v>45</v>
      </c>
      <c r="M7" s="6" t="s">
        <v>36</v>
      </c>
      <c r="N7" s="5" t="s">
        <v>37</v>
      </c>
      <c r="O7" s="3" t="s">
        <v>23</v>
      </c>
    </row>
    <row r="8">
      <c r="A8" s="3" t="s">
        <v>46</v>
      </c>
      <c r="B8" s="3" t="s">
        <v>32</v>
      </c>
      <c r="C8" s="7" t="s">
        <v>47</v>
      </c>
      <c r="D8" s="3" t="s">
        <v>19</v>
      </c>
      <c r="E8" s="3" t="s">
        <v>48</v>
      </c>
      <c r="F8" s="3">
        <v>1.0</v>
      </c>
      <c r="G8" s="3"/>
      <c r="H8" s="3">
        <v>1.0</v>
      </c>
      <c r="I8" s="3">
        <v>0.22</v>
      </c>
      <c r="J8" s="3">
        <v>1.0</v>
      </c>
      <c r="K8" s="4">
        <f t="shared" si="1"/>
        <v>0.22</v>
      </c>
      <c r="L8" s="5" t="s">
        <v>49</v>
      </c>
      <c r="M8" s="6" t="s">
        <v>36</v>
      </c>
      <c r="N8" s="5" t="s">
        <v>50</v>
      </c>
      <c r="O8" s="3" t="s">
        <v>23</v>
      </c>
    </row>
    <row r="9">
      <c r="A9" s="3" t="s">
        <v>51</v>
      </c>
      <c r="B9" s="3" t="s">
        <v>32</v>
      </c>
      <c r="C9" s="7" t="s">
        <v>52</v>
      </c>
      <c r="D9" s="3" t="s">
        <v>19</v>
      </c>
      <c r="E9" s="3" t="s">
        <v>53</v>
      </c>
      <c r="F9" s="3">
        <v>1.0</v>
      </c>
      <c r="G9" s="3"/>
      <c r="H9" s="3">
        <v>1.0</v>
      </c>
      <c r="I9" s="3">
        <v>0.65</v>
      </c>
      <c r="J9" s="3">
        <v>1.0</v>
      </c>
      <c r="K9" s="4">
        <f t="shared" si="1"/>
        <v>0.65</v>
      </c>
      <c r="L9" s="5" t="s">
        <v>54</v>
      </c>
      <c r="M9" s="6" t="s">
        <v>36</v>
      </c>
      <c r="N9" s="5" t="s">
        <v>55</v>
      </c>
      <c r="O9" s="3" t="s">
        <v>23</v>
      </c>
    </row>
    <row r="10">
      <c r="A10" s="3" t="s">
        <v>56</v>
      </c>
      <c r="B10" s="3" t="s">
        <v>57</v>
      </c>
      <c r="C10" s="7" t="s">
        <v>58</v>
      </c>
      <c r="D10" s="3" t="s">
        <v>19</v>
      </c>
      <c r="E10" s="3" t="s">
        <v>59</v>
      </c>
      <c r="F10" s="3">
        <v>2.0</v>
      </c>
      <c r="G10" s="3"/>
      <c r="H10" s="3">
        <v>1.0</v>
      </c>
      <c r="I10" s="3">
        <v>0.4</v>
      </c>
      <c r="J10" s="3">
        <v>2.0</v>
      </c>
      <c r="K10" s="4">
        <f t="shared" si="1"/>
        <v>0.8</v>
      </c>
      <c r="L10" s="5" t="s">
        <v>60</v>
      </c>
      <c r="M10" s="6" t="s">
        <v>36</v>
      </c>
      <c r="N10" s="5" t="s">
        <v>61</v>
      </c>
      <c r="O10" s="3" t="s">
        <v>23</v>
      </c>
    </row>
    <row r="11">
      <c r="A11" s="3" t="s">
        <v>62</v>
      </c>
      <c r="B11" s="3" t="s">
        <v>57</v>
      </c>
      <c r="C11" s="7" t="s">
        <v>63</v>
      </c>
      <c r="D11" s="3" t="s">
        <v>19</v>
      </c>
      <c r="E11" s="3" t="s">
        <v>64</v>
      </c>
      <c r="F11" s="3">
        <v>10.0</v>
      </c>
      <c r="G11" s="3"/>
      <c r="H11" s="3">
        <v>1.0</v>
      </c>
      <c r="I11" s="3">
        <v>0.13</v>
      </c>
      <c r="J11" s="3">
        <v>10.0</v>
      </c>
      <c r="K11" s="4">
        <f t="shared" si="1"/>
        <v>1.3</v>
      </c>
      <c r="L11" s="5" t="s">
        <v>65</v>
      </c>
      <c r="M11" s="6" t="s">
        <v>36</v>
      </c>
      <c r="N11" s="5" t="s">
        <v>66</v>
      </c>
      <c r="O11" s="3" t="s">
        <v>23</v>
      </c>
    </row>
    <row r="12">
      <c r="A12" s="3" t="s">
        <v>67</v>
      </c>
      <c r="B12" s="3" t="s">
        <v>57</v>
      </c>
      <c r="C12" s="7" t="s">
        <v>68</v>
      </c>
      <c r="D12" s="3" t="s">
        <v>19</v>
      </c>
      <c r="E12" s="3" t="s">
        <v>69</v>
      </c>
      <c r="F12" s="3">
        <v>3.0</v>
      </c>
      <c r="G12" s="3"/>
      <c r="H12" s="3">
        <v>1.0</v>
      </c>
      <c r="I12" s="3">
        <v>0.21</v>
      </c>
      <c r="J12" s="3">
        <v>3.0</v>
      </c>
      <c r="K12" s="4">
        <f t="shared" si="1"/>
        <v>0.63</v>
      </c>
      <c r="L12" s="5" t="s">
        <v>70</v>
      </c>
      <c r="M12" s="6" t="s">
        <v>36</v>
      </c>
      <c r="N12" s="5" t="s">
        <v>71</v>
      </c>
      <c r="O12" s="3" t="s">
        <v>23</v>
      </c>
    </row>
    <row r="13">
      <c r="A13" s="9" t="s">
        <v>72</v>
      </c>
      <c r="B13" s="3" t="s">
        <v>57</v>
      </c>
      <c r="C13" s="7" t="s">
        <v>73</v>
      </c>
      <c r="D13" s="3" t="s">
        <v>19</v>
      </c>
      <c r="E13" s="3" t="s">
        <v>74</v>
      </c>
      <c r="F13" s="3">
        <v>3.0</v>
      </c>
      <c r="G13" s="3"/>
      <c r="H13" s="3">
        <v>1.0</v>
      </c>
      <c r="I13" s="3">
        <v>0.35</v>
      </c>
      <c r="J13" s="3">
        <v>3.0</v>
      </c>
      <c r="K13" s="4">
        <f t="shared" si="1"/>
        <v>1.05</v>
      </c>
      <c r="L13" s="5" t="s">
        <v>75</v>
      </c>
      <c r="M13" s="6" t="s">
        <v>36</v>
      </c>
      <c r="N13" s="5" t="s">
        <v>66</v>
      </c>
      <c r="O13" s="3" t="s">
        <v>23</v>
      </c>
    </row>
    <row r="14">
      <c r="A14" s="10" t="s">
        <v>76</v>
      </c>
      <c r="B14" s="11" t="s">
        <v>77</v>
      </c>
      <c r="C14" s="11" t="s">
        <v>78</v>
      </c>
      <c r="D14" s="3" t="s">
        <v>19</v>
      </c>
      <c r="E14" s="11" t="s">
        <v>79</v>
      </c>
      <c r="F14" s="3">
        <v>3.0</v>
      </c>
      <c r="G14" s="3"/>
      <c r="H14" s="3">
        <v>1.0</v>
      </c>
      <c r="I14" s="10">
        <v>0.24</v>
      </c>
      <c r="J14" s="3">
        <v>3.0</v>
      </c>
      <c r="K14" s="12">
        <f t="shared" si="1"/>
        <v>0.72</v>
      </c>
      <c r="L14" s="8" t="s">
        <v>80</v>
      </c>
      <c r="M14" s="6" t="s">
        <v>36</v>
      </c>
      <c r="N14" s="5" t="s">
        <v>81</v>
      </c>
      <c r="O14" s="3" t="s">
        <v>23</v>
      </c>
    </row>
    <row r="15">
      <c r="A15" s="10" t="s">
        <v>82</v>
      </c>
      <c r="B15" s="11" t="s">
        <v>77</v>
      </c>
      <c r="C15" s="11" t="s">
        <v>83</v>
      </c>
      <c r="D15" s="3" t="s">
        <v>19</v>
      </c>
      <c r="E15" s="11" t="s">
        <v>84</v>
      </c>
      <c r="F15" s="3">
        <v>1.0</v>
      </c>
      <c r="G15" s="3"/>
      <c r="H15" s="3">
        <v>1.0</v>
      </c>
      <c r="I15" s="10">
        <v>0.38</v>
      </c>
      <c r="J15" s="3">
        <v>1.0</v>
      </c>
      <c r="K15" s="12">
        <f t="shared" si="1"/>
        <v>0.38</v>
      </c>
      <c r="L15" s="8" t="s">
        <v>85</v>
      </c>
      <c r="M15" s="6" t="s">
        <v>36</v>
      </c>
      <c r="N15" s="5" t="s">
        <v>81</v>
      </c>
      <c r="O15" s="3" t="s">
        <v>23</v>
      </c>
    </row>
    <row r="16">
      <c r="A16" s="10" t="s">
        <v>86</v>
      </c>
      <c r="B16" s="11" t="s">
        <v>77</v>
      </c>
      <c r="C16" s="11" t="s">
        <v>87</v>
      </c>
      <c r="D16" s="3" t="s">
        <v>19</v>
      </c>
      <c r="E16" s="11" t="s">
        <v>88</v>
      </c>
      <c r="F16" s="3">
        <v>1.0</v>
      </c>
      <c r="G16" s="3"/>
      <c r="H16" s="3">
        <v>1.0</v>
      </c>
      <c r="I16" s="10">
        <v>0.24</v>
      </c>
      <c r="J16" s="3">
        <v>1.0</v>
      </c>
      <c r="K16" s="12">
        <f t="shared" si="1"/>
        <v>0.24</v>
      </c>
      <c r="L16" s="8" t="s">
        <v>89</v>
      </c>
      <c r="M16" s="6" t="s">
        <v>36</v>
      </c>
      <c r="N16" s="5" t="s">
        <v>81</v>
      </c>
      <c r="O16" s="3" t="s">
        <v>23</v>
      </c>
    </row>
    <row r="17">
      <c r="A17" s="10" t="s">
        <v>90</v>
      </c>
      <c r="B17" s="11" t="s">
        <v>77</v>
      </c>
      <c r="C17" s="11" t="s">
        <v>91</v>
      </c>
      <c r="D17" s="3" t="s">
        <v>19</v>
      </c>
      <c r="E17" s="11" t="s">
        <v>92</v>
      </c>
      <c r="F17" s="3">
        <v>3.0</v>
      </c>
      <c r="G17" s="3"/>
      <c r="H17" s="3">
        <v>1.0</v>
      </c>
      <c r="I17" s="10">
        <v>0.19</v>
      </c>
      <c r="J17" s="3">
        <v>3.0</v>
      </c>
      <c r="K17" s="12">
        <f t="shared" si="1"/>
        <v>0.57</v>
      </c>
      <c r="L17" s="8" t="s">
        <v>93</v>
      </c>
      <c r="M17" s="6" t="s">
        <v>36</v>
      </c>
      <c r="N17" s="5" t="s">
        <v>81</v>
      </c>
      <c r="O17" s="3" t="s">
        <v>23</v>
      </c>
    </row>
    <row r="18">
      <c r="A18" s="3" t="s">
        <v>94</v>
      </c>
      <c r="B18" s="3" t="s">
        <v>95</v>
      </c>
      <c r="C18" s="6" t="s">
        <v>96</v>
      </c>
      <c r="D18" s="3" t="s">
        <v>19</v>
      </c>
      <c r="E18" s="3" t="s">
        <v>97</v>
      </c>
      <c r="F18" s="3">
        <v>3.0</v>
      </c>
      <c r="G18" s="3"/>
      <c r="H18" s="3">
        <v>1.0</v>
      </c>
      <c r="I18" s="3">
        <v>0.85</v>
      </c>
      <c r="J18" s="3">
        <v>3.0</v>
      </c>
      <c r="K18" s="12">
        <f t="shared" si="1"/>
        <v>2.55</v>
      </c>
      <c r="L18" s="8" t="s">
        <v>98</v>
      </c>
      <c r="M18" s="3" t="s">
        <v>99</v>
      </c>
      <c r="N18" s="5" t="s">
        <v>100</v>
      </c>
      <c r="O18" s="3" t="s">
        <v>23</v>
      </c>
    </row>
    <row r="19">
      <c r="A19" s="3" t="s">
        <v>101</v>
      </c>
      <c r="B19" s="13" t="s">
        <v>102</v>
      </c>
      <c r="C19" s="7" t="s">
        <v>103</v>
      </c>
      <c r="D19" s="3" t="s">
        <v>19</v>
      </c>
      <c r="E19" s="3" t="s">
        <v>104</v>
      </c>
      <c r="F19" s="3">
        <v>2.0</v>
      </c>
      <c r="G19" s="3"/>
      <c r="H19" s="3">
        <v>1.0</v>
      </c>
      <c r="I19" s="3">
        <v>0.81</v>
      </c>
      <c r="J19" s="3">
        <v>2.0</v>
      </c>
      <c r="K19" s="4">
        <f t="shared" si="1"/>
        <v>1.62</v>
      </c>
      <c r="L19" s="5" t="s">
        <v>105</v>
      </c>
      <c r="M19" s="6" t="s">
        <v>106</v>
      </c>
      <c r="N19" s="8" t="s">
        <v>107</v>
      </c>
      <c r="O19" s="3" t="s">
        <v>23</v>
      </c>
    </row>
    <row r="20">
      <c r="A20" s="3" t="s">
        <v>108</v>
      </c>
      <c r="B20" s="4" t="s">
        <v>102</v>
      </c>
      <c r="C20" s="7" t="s">
        <v>109</v>
      </c>
      <c r="D20" s="3" t="s">
        <v>19</v>
      </c>
      <c r="E20" s="3" t="s">
        <v>110</v>
      </c>
      <c r="F20" s="3">
        <v>2.0</v>
      </c>
      <c r="G20" s="3"/>
      <c r="H20" s="3">
        <v>1.0</v>
      </c>
      <c r="I20" s="3">
        <v>0.54</v>
      </c>
      <c r="J20" s="3">
        <v>2.0</v>
      </c>
      <c r="K20" s="4">
        <f t="shared" si="1"/>
        <v>1.08</v>
      </c>
      <c r="L20" s="5" t="s">
        <v>111</v>
      </c>
      <c r="M20" s="6" t="s">
        <v>106</v>
      </c>
      <c r="N20" s="5" t="s">
        <v>112</v>
      </c>
      <c r="O20" s="3" t="s">
        <v>23</v>
      </c>
    </row>
    <row r="21">
      <c r="A21" s="3" t="s">
        <v>113</v>
      </c>
      <c r="B21" s="13" t="s">
        <v>114</v>
      </c>
      <c r="C21" s="7" t="s">
        <v>115</v>
      </c>
      <c r="D21" s="3" t="s">
        <v>19</v>
      </c>
      <c r="E21" s="3" t="s">
        <v>116</v>
      </c>
      <c r="F21" s="3">
        <v>1.0</v>
      </c>
      <c r="G21" s="3"/>
      <c r="H21" s="3">
        <v>1.0</v>
      </c>
      <c r="I21" s="3">
        <v>0.23</v>
      </c>
      <c r="J21" s="3">
        <v>1.0</v>
      </c>
      <c r="K21" s="4">
        <f t="shared" si="1"/>
        <v>0.23</v>
      </c>
      <c r="L21" s="8" t="s">
        <v>117</v>
      </c>
      <c r="M21" s="6" t="s">
        <v>36</v>
      </c>
      <c r="N21" s="5" t="s">
        <v>118</v>
      </c>
      <c r="O21" s="3" t="s">
        <v>23</v>
      </c>
    </row>
    <row r="22">
      <c r="A22" s="4"/>
      <c r="M22" s="14"/>
    </row>
    <row r="23">
      <c r="J23" s="3" t="s">
        <v>119</v>
      </c>
      <c r="K23" s="15">
        <f>SUM(K3:K21)</f>
        <v>18.62</v>
      </c>
      <c r="L23" s="3" t="s">
        <v>120</v>
      </c>
      <c r="N23" s="16"/>
    </row>
    <row r="24">
      <c r="A24" s="2" t="s">
        <v>121</v>
      </c>
    </row>
    <row r="25">
      <c r="A25" s="3" t="s">
        <v>94</v>
      </c>
      <c r="B25" s="3" t="s">
        <v>122</v>
      </c>
      <c r="C25" s="3" t="s">
        <v>123</v>
      </c>
      <c r="D25" s="3" t="s">
        <v>19</v>
      </c>
      <c r="E25" s="3" t="s">
        <v>124</v>
      </c>
      <c r="F25" s="3">
        <v>3.0</v>
      </c>
      <c r="G25" s="3"/>
      <c r="H25" s="3">
        <v>1.0</v>
      </c>
      <c r="I25" s="3">
        <v>0.63</v>
      </c>
      <c r="J25" s="3">
        <v>3.0</v>
      </c>
      <c r="K25" s="4">
        <f t="shared" ref="K25:K29" si="2">I25*J25</f>
        <v>1.89</v>
      </c>
      <c r="L25" s="5" t="s">
        <v>125</v>
      </c>
      <c r="M25" s="6" t="s">
        <v>99</v>
      </c>
      <c r="N25" s="5" t="s">
        <v>12</v>
      </c>
      <c r="O25" s="3" t="s">
        <v>23</v>
      </c>
    </row>
    <row r="26">
      <c r="A26" s="9" t="s">
        <v>86</v>
      </c>
      <c r="B26" s="3" t="s">
        <v>126</v>
      </c>
      <c r="C26" s="7" t="s">
        <v>127</v>
      </c>
      <c r="D26" s="3" t="s">
        <v>19</v>
      </c>
      <c r="E26" s="3" t="s">
        <v>128</v>
      </c>
      <c r="F26" s="3">
        <v>1.0</v>
      </c>
      <c r="G26" s="3"/>
      <c r="H26" s="3">
        <v>1.0</v>
      </c>
      <c r="I26" s="3">
        <v>2.35</v>
      </c>
      <c r="J26" s="3">
        <v>1.0</v>
      </c>
      <c r="K26" s="4">
        <f t="shared" si="2"/>
        <v>2.35</v>
      </c>
      <c r="L26" s="5" t="s">
        <v>129</v>
      </c>
      <c r="M26" s="6" t="s">
        <v>36</v>
      </c>
      <c r="N26" s="8" t="s">
        <v>130</v>
      </c>
      <c r="O26" s="3" t="s">
        <v>131</v>
      </c>
    </row>
    <row r="27">
      <c r="A27" s="3" t="s">
        <v>82</v>
      </c>
      <c r="B27" s="3" t="s">
        <v>126</v>
      </c>
      <c r="C27" s="7" t="s">
        <v>132</v>
      </c>
      <c r="D27" s="3" t="s">
        <v>19</v>
      </c>
      <c r="E27" s="3" t="s">
        <v>133</v>
      </c>
      <c r="F27" s="3">
        <v>3.0</v>
      </c>
      <c r="G27" s="3"/>
      <c r="H27" s="3">
        <v>1.0</v>
      </c>
      <c r="I27" s="3">
        <v>1.22</v>
      </c>
      <c r="J27" s="3">
        <v>3.0</v>
      </c>
      <c r="K27" s="4">
        <f t="shared" si="2"/>
        <v>3.66</v>
      </c>
      <c r="L27" s="8" t="s">
        <v>134</v>
      </c>
      <c r="M27" s="6" t="s">
        <v>36</v>
      </c>
      <c r="N27" s="5" t="s">
        <v>130</v>
      </c>
      <c r="O27" s="3" t="s">
        <v>135</v>
      </c>
    </row>
    <row r="28">
      <c r="A28" s="3" t="s">
        <v>90</v>
      </c>
      <c r="B28" s="3" t="s">
        <v>126</v>
      </c>
      <c r="C28" s="7" t="s">
        <v>136</v>
      </c>
      <c r="D28" s="3" t="s">
        <v>19</v>
      </c>
      <c r="E28" s="3" t="s">
        <v>137</v>
      </c>
      <c r="H28" s="3">
        <v>1.0</v>
      </c>
      <c r="I28" s="3">
        <v>1.76</v>
      </c>
      <c r="J28" s="3">
        <v>2.0</v>
      </c>
      <c r="K28" s="4">
        <f t="shared" si="2"/>
        <v>3.52</v>
      </c>
      <c r="L28" s="8" t="s">
        <v>138</v>
      </c>
      <c r="M28" s="6" t="s">
        <v>36</v>
      </c>
      <c r="N28" s="8" t="s">
        <v>130</v>
      </c>
      <c r="O28" s="3" t="s">
        <v>139</v>
      </c>
    </row>
    <row r="29">
      <c r="A29" s="3" t="s">
        <v>76</v>
      </c>
      <c r="B29" s="3" t="s">
        <v>126</v>
      </c>
      <c r="C29" s="7" t="s">
        <v>140</v>
      </c>
      <c r="D29" s="3" t="s">
        <v>19</v>
      </c>
      <c r="E29" s="3" t="s">
        <v>141</v>
      </c>
      <c r="H29" s="3">
        <v>1.0</v>
      </c>
      <c r="I29" s="3">
        <v>2.35</v>
      </c>
      <c r="J29" s="3">
        <v>2.0</v>
      </c>
      <c r="K29" s="4">
        <f t="shared" si="2"/>
        <v>4.7</v>
      </c>
      <c r="L29" s="5" t="s">
        <v>142</v>
      </c>
      <c r="M29" s="6" t="s">
        <v>36</v>
      </c>
      <c r="N29" s="8" t="s">
        <v>130</v>
      </c>
      <c r="O29" s="3" t="s">
        <v>143</v>
      </c>
    </row>
    <row r="53">
      <c r="K53" s="4"/>
      <c r="L53" s="4"/>
      <c r="M53" s="6"/>
      <c r="N53" s="4"/>
    </row>
    <row r="55">
      <c r="G55" s="17"/>
      <c r="K55" s="17"/>
      <c r="L55" s="4"/>
      <c r="M55" s="6"/>
      <c r="N55" s="4"/>
    </row>
    <row r="56">
      <c r="G56" s="17"/>
      <c r="K56" s="17"/>
      <c r="L56" s="4"/>
      <c r="M56" s="6"/>
      <c r="N56" s="4"/>
    </row>
    <row r="57">
      <c r="G57" s="17"/>
      <c r="K57" s="17"/>
      <c r="M57" s="6"/>
    </row>
    <row r="58">
      <c r="G58" s="17"/>
      <c r="K58" s="17"/>
      <c r="M58" s="6"/>
    </row>
    <row r="59">
      <c r="G59" s="17"/>
      <c r="K59" s="17"/>
      <c r="M59" s="6"/>
    </row>
    <row r="60">
      <c r="G60" s="17"/>
      <c r="K60" s="17"/>
      <c r="M60" s="6"/>
    </row>
    <row r="61">
      <c r="G61" s="17"/>
      <c r="K61" s="17"/>
      <c r="M61" s="6"/>
    </row>
    <row r="62">
      <c r="G62" s="17"/>
      <c r="K62" s="17"/>
      <c r="L62" s="4"/>
      <c r="M62" s="6"/>
    </row>
    <row r="63">
      <c r="G63" s="17"/>
      <c r="K63" s="17"/>
      <c r="L63" s="4"/>
      <c r="M63" s="6"/>
    </row>
    <row r="64">
      <c r="G64" s="17"/>
      <c r="K64" s="17"/>
      <c r="M64" s="6"/>
      <c r="N64" s="4"/>
    </row>
    <row r="65">
      <c r="A65" s="9"/>
      <c r="G65" s="17"/>
      <c r="K65" s="17"/>
      <c r="L65" s="4"/>
      <c r="M65" s="6"/>
    </row>
    <row r="66">
      <c r="G66" s="17"/>
      <c r="K66" s="17"/>
      <c r="L66" s="4"/>
      <c r="M66" s="6"/>
      <c r="N66" s="4"/>
    </row>
    <row r="67">
      <c r="G67" s="17"/>
      <c r="K67" s="17"/>
      <c r="L67" s="4"/>
      <c r="M67" s="6"/>
    </row>
    <row r="68">
      <c r="G68" s="17"/>
      <c r="K68" s="17"/>
      <c r="L68" s="4"/>
      <c r="M68" s="6"/>
    </row>
    <row r="69">
      <c r="G69" s="17"/>
      <c r="K69" s="17"/>
      <c r="L69" s="4"/>
      <c r="M69" s="6"/>
    </row>
    <row r="70">
      <c r="G70" s="17"/>
      <c r="K70" s="17"/>
      <c r="L70" s="4"/>
      <c r="M70" s="6"/>
      <c r="N70" s="4"/>
    </row>
    <row r="71">
      <c r="G71" s="17"/>
      <c r="K71" s="17"/>
      <c r="L71" s="4"/>
      <c r="M71" s="6"/>
      <c r="N71" s="4"/>
    </row>
    <row r="72">
      <c r="G72" s="17"/>
      <c r="K72" s="17"/>
      <c r="L72" s="4"/>
      <c r="M72" s="6"/>
      <c r="N72" s="4"/>
    </row>
    <row r="73">
      <c r="G73" s="17"/>
    </row>
    <row r="74">
      <c r="A74" s="2"/>
      <c r="L74" s="18"/>
    </row>
    <row r="75">
      <c r="B75" s="13"/>
      <c r="K75" s="4"/>
      <c r="L75" s="4"/>
      <c r="M75" s="6"/>
    </row>
  </sheetData>
  <hyperlinks>
    <hyperlink r:id="rId1" ref="L3"/>
    <hyperlink r:id="rId2" ref="N3"/>
    <hyperlink r:id="rId3" ref="L4"/>
    <hyperlink r:id="rId4" ref="N4"/>
    <hyperlink r:id="rId5" ref="L5"/>
    <hyperlink r:id="rId6" ref="N5"/>
    <hyperlink r:id="rId7" ref="L6"/>
    <hyperlink r:id="rId8" ref="N6"/>
    <hyperlink r:id="rId9" ref="L7"/>
    <hyperlink r:id="rId10" ref="N7"/>
    <hyperlink r:id="rId11" ref="L8"/>
    <hyperlink r:id="rId12" ref="N8"/>
    <hyperlink r:id="rId13" ref="L9"/>
    <hyperlink r:id="rId14" ref="N9"/>
    <hyperlink r:id="rId15" ref="L10"/>
    <hyperlink r:id="rId16" ref="N10"/>
    <hyperlink r:id="rId17" ref="L11"/>
    <hyperlink r:id="rId18" ref="N11"/>
    <hyperlink r:id="rId19" ref="L12"/>
    <hyperlink r:id="rId20" ref="N12"/>
    <hyperlink r:id="rId21" ref="L13"/>
    <hyperlink r:id="rId22" ref="N13"/>
    <hyperlink r:id="rId23" ref="L14"/>
    <hyperlink r:id="rId24" ref="N14"/>
    <hyperlink r:id="rId25" ref="L15"/>
    <hyperlink r:id="rId26" ref="N15"/>
    <hyperlink r:id="rId27" ref="L16"/>
    <hyperlink r:id="rId28" ref="N16"/>
    <hyperlink r:id="rId29" ref="L17"/>
    <hyperlink r:id="rId30" ref="N17"/>
    <hyperlink r:id="rId31" ref="L18"/>
    <hyperlink r:id="rId32" ref="N18"/>
    <hyperlink r:id="rId33" ref="L19"/>
    <hyperlink r:id="rId34" ref="N19"/>
    <hyperlink r:id="rId35" ref="L20"/>
    <hyperlink r:id="rId36" ref="N20"/>
    <hyperlink r:id="rId37" ref="L21"/>
    <hyperlink r:id="rId38" ref="N21"/>
    <hyperlink r:id="rId39" ref="L25"/>
    <hyperlink r:id="rId40" ref="N25"/>
    <hyperlink r:id="rId41" ref="L26"/>
    <hyperlink r:id="rId42" ref="N26"/>
    <hyperlink r:id="rId43" ref="L27"/>
    <hyperlink r:id="rId44" ref="N27"/>
    <hyperlink r:id="rId45" ref="L28"/>
    <hyperlink r:id="rId46" ref="N28"/>
    <hyperlink r:id="rId47" ref="L29"/>
    <hyperlink r:id="rId48" ref="N29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13"/>
    <col customWidth="1" min="3" max="3" width="15.5"/>
  </cols>
  <sheetData>
    <row r="1">
      <c r="A1" s="2" t="s">
        <v>144</v>
      </c>
      <c r="B1" s="2" t="s">
        <v>145</v>
      </c>
    </row>
    <row r="2">
      <c r="A2" s="3" t="s">
        <v>146</v>
      </c>
      <c r="B2" s="3" t="s">
        <v>147</v>
      </c>
    </row>
    <row r="3">
      <c r="A3" s="3" t="s">
        <v>148</v>
      </c>
      <c r="B3" s="3" t="s">
        <v>149</v>
      </c>
    </row>
    <row r="4">
      <c r="A4" s="3" t="s">
        <v>150</v>
      </c>
      <c r="B4" s="3" t="s">
        <v>151</v>
      </c>
    </row>
    <row r="5">
      <c r="A5" s="3" t="s">
        <v>152</v>
      </c>
      <c r="B5" s="3" t="s">
        <v>153</v>
      </c>
    </row>
    <row r="6">
      <c r="A6" s="3" t="s">
        <v>154</v>
      </c>
      <c r="B6" s="3" t="s">
        <v>155</v>
      </c>
    </row>
    <row r="7">
      <c r="A7" s="3" t="s">
        <v>156</v>
      </c>
      <c r="B7" s="3" t="s">
        <v>157</v>
      </c>
    </row>
    <row r="8">
      <c r="A8" s="3" t="s">
        <v>158</v>
      </c>
      <c r="B8" s="3" t="s">
        <v>159</v>
      </c>
    </row>
    <row r="9">
      <c r="A9" s="3" t="s">
        <v>160</v>
      </c>
      <c r="B9" s="3" t="s">
        <v>161</v>
      </c>
    </row>
    <row r="10">
      <c r="A10" s="3" t="s">
        <v>162</v>
      </c>
      <c r="B10" s="3" t="s">
        <v>163</v>
      </c>
    </row>
    <row r="11">
      <c r="A11" s="3" t="s">
        <v>164</v>
      </c>
      <c r="B11" s="3" t="s">
        <v>165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