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instrutor\Documents\D.S. - Leonardo M de Oliveira\S.O\exel\"/>
    </mc:Choice>
  </mc:AlternateContent>
  <xr:revisionPtr revIDLastSave="0" documentId="8_{03476443-5EBA-4729-BB73-B017FE015F9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3" i="1" l="1"/>
  <c r="BC2" i="1"/>
  <c r="BB2" i="1"/>
  <c r="BA2" i="1"/>
  <c r="AZ2" i="1"/>
  <c r="AY2" i="1"/>
  <c r="AX2" i="1"/>
  <c r="AV2" i="1"/>
</calcChain>
</file>

<file path=xl/sharedStrings.xml><?xml version="1.0" encoding="utf-8"?>
<sst xmlns="http://schemas.openxmlformats.org/spreadsheetml/2006/main" count="65" uniqueCount="65">
  <si>
    <t>ID</t>
  </si>
  <si>
    <t>Hora de início</t>
  </si>
  <si>
    <t>Hora de conclusão</t>
  </si>
  <si>
    <t>E-mail</t>
  </si>
  <si>
    <t>Nome</t>
  </si>
  <si>
    <t>Pontuação total</t>
  </si>
  <si>
    <t>Feedback do questionário</t>
  </si>
  <si>
    <t>O que esse símbolo "&lt;&gt;"representa?</t>
  </si>
  <si>
    <t>Pontos – O que esse símbolo "&lt;&gt;"representa?</t>
  </si>
  <si>
    <t>Feedback – O que esse símbolo "&lt;&gt;"representa?</t>
  </si>
  <si>
    <t>Qual desses pode ser chamado de espinha dorsal do computador?</t>
  </si>
  <si>
    <t>Pontos – Qual desses pode ser chamado de espinha dorsal do computador?</t>
  </si>
  <si>
    <t>Feedback – Qual desses pode ser chamado de espinha dorsal do computador?</t>
  </si>
  <si>
    <t>Qual desses é o comando para lista não tipada em HTML</t>
  </si>
  <si>
    <t>Pontos – Qual desses é o comando para lista não tipada em HTML</t>
  </si>
  <si>
    <t>Feedback – Qual desses é o comando para lista não tipada em HTML</t>
  </si>
  <si>
    <t>Como se declara uma variável no visualg?  (A pergunta pode ser respondida com um exemplo).</t>
  </si>
  <si>
    <t>Pontos – Como se declara uma variável no visualg?  (A pergunta pode ser respondida com um exemplo).</t>
  </si>
  <si>
    <t>Feedback – Como se declara uma variável no visualg?  (A pergunta pode ser respondida com um exemplo).</t>
  </si>
  <si>
    <t>Quais dessas são tipadas?</t>
  </si>
  <si>
    <t>Pontos – Quais dessas são tipadas?</t>
  </si>
  <si>
    <t>Feedback – Quais dessas são tipadas?</t>
  </si>
  <si>
    <t>Quais os domínios do site "https://www.youtube.com.br"?</t>
  </si>
  <si>
    <t>Pontos – Quais os domínios do site "https://www.youtube.com.br"?</t>
  </si>
  <si>
    <t>Feedback – Quais os domínios do site "https://www.youtube.com.br"?</t>
  </si>
  <si>
    <t>Qual o formato do arquivo executável?</t>
  </si>
  <si>
    <t>Pontos – Qual o formato do arquivo executável?</t>
  </si>
  <si>
    <t>Feedback – Qual o formato do arquivo executável?</t>
  </si>
  <si>
    <t>Para que serve o teste de mesa?</t>
  </si>
  <si>
    <t>Pontos – Para que serve o teste de mesa?</t>
  </si>
  <si>
    <t>Feedback – Para que serve o teste de mesa?</t>
  </si>
  <si>
    <t>Qual dessas tags você pode usar no HTML?</t>
  </si>
  <si>
    <t>Pontos – Qual dessas tags você pode usar no HTML?</t>
  </si>
  <si>
    <t>Feedback – Qual dessas tags você pode usar no HTML?</t>
  </si>
  <si>
    <t>Escreva um comando do visualg.</t>
  </si>
  <si>
    <t>Pontos – Escreva um comando do visualg.</t>
  </si>
  <si>
    <t>Feedback – Escreva um comando do visualg.</t>
  </si>
  <si>
    <t>anonymous</t>
  </si>
  <si>
    <t>Diferente</t>
  </si>
  <si>
    <t>Placa mãe</t>
  </si>
  <si>
    <t>&lt;ul&gt; e &lt;/ul&gt;</t>
  </si>
  <si>
    <t>periodo : inteiro</t>
  </si>
  <si>
    <t>Swift;</t>
  </si>
  <si>
    <t>.com;.br;</t>
  </si>
  <si>
    <t>EXE</t>
  </si>
  <si>
    <t xml:space="preserve">Testar passo a passo seu codigo </t>
  </si>
  <si>
    <t>&lt;h1&gt;;&lt;p&gt;;&lt;style&gt;;</t>
  </si>
  <si>
    <t>SE</t>
  </si>
  <si>
    <t>Pontos 1</t>
  </si>
  <si>
    <t>Pontos 2</t>
  </si>
  <si>
    <t>Pontos 3</t>
  </si>
  <si>
    <t>Pontos 4</t>
  </si>
  <si>
    <t>Pontos 5</t>
  </si>
  <si>
    <t>Pontos 6</t>
  </si>
  <si>
    <t>Pontos 7</t>
  </si>
  <si>
    <t>Pontos 8</t>
  </si>
  <si>
    <t>Pontos 9</t>
  </si>
  <si>
    <t>Pontos 10</t>
  </si>
  <si>
    <t>Quantia de pessoas</t>
  </si>
  <si>
    <t>Pontos totais:</t>
  </si>
  <si>
    <t>Quantia de pessoas:</t>
  </si>
  <si>
    <t>Média:</t>
  </si>
  <si>
    <t>Média geral 2:</t>
  </si>
  <si>
    <t>Pontuação somada:</t>
  </si>
  <si>
    <t>Situação: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</si>
</sst>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4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m/d/yy\ h:mm:ss"/>
      <alignment horizontal="center" vertical="bottom" textRotation="0" wrapText="0" indent="0" justifyLastLine="0" shrinkToFit="0" readingOrder="0"/>
    </dxf>
    <dxf>
      <numFmt numFmtId="164" formatCode="m/d/yy\ h:mm:ss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V2" totalsRowShown="0">
  <autoFilter ref="A1:AV2" xr:uid="{00000000-0009-0000-0100-000001000000}"/>
  <tableColumns count="48">
    <tableColumn id="1" xr3:uid="{00000000-0010-0000-0000-000001000000}" name="ID" dataDxfId="46"/>
    <tableColumn id="2" xr3:uid="{00000000-0010-0000-0000-000002000000}" name="Hora de início" dataDxfId="45"/>
    <tableColumn id="3" xr3:uid="{00000000-0010-0000-0000-000003000000}" name="Hora de conclusão" dataDxfId="44"/>
    <tableColumn id="4" xr3:uid="{00000000-0010-0000-0000-000004000000}" name="E-mail" dataDxfId="43"/>
    <tableColumn id="5" xr3:uid="{00000000-0010-0000-0000-000005000000}" name="Nome" dataDxfId="42"/>
    <tableColumn id="6" xr3:uid="{00000000-0010-0000-0000-000006000000}" name="Pontuação total" dataDxfId="41"/>
    <tableColumn id="7" xr3:uid="{00000000-0010-0000-0000-000007000000}" name="Feedback do questionário" dataDxfId="40"/>
    <tableColumn id="8" xr3:uid="{00000000-0010-0000-0000-000008000000}" name="O que esse símbolo &quot;&lt;&gt;&quot;representa?" dataDxfId="39"/>
    <tableColumn id="9" xr3:uid="{00000000-0010-0000-0000-000009000000}" name="Pontos – O que esse símbolo &quot;&lt;&gt;&quot;representa?" dataDxfId="38"/>
    <tableColumn id="39" xr3:uid="{31AE144C-92FC-491F-A559-890BEE05C39E}" name="Pontos 1" dataDxfId="37"/>
    <tableColumn id="10" xr3:uid="{00000000-0010-0000-0000-00000A000000}" name="Feedback – O que esse símbolo &quot;&lt;&gt;&quot;representa?" dataDxfId="36"/>
    <tableColumn id="11" xr3:uid="{00000000-0010-0000-0000-00000B000000}" name="Qual desses pode ser chamado de espinha dorsal do computador?" dataDxfId="35"/>
    <tableColumn id="12" xr3:uid="{00000000-0010-0000-0000-00000C000000}" name="Pontos – Qual desses pode ser chamado de espinha dorsal do computador?" dataDxfId="34"/>
    <tableColumn id="40" xr3:uid="{90365ED1-ADF2-46A0-A8CA-C659C201C5DC}" name="Pontos 2" dataDxfId="33"/>
    <tableColumn id="13" xr3:uid="{00000000-0010-0000-0000-00000D000000}" name="Feedback – Qual desses pode ser chamado de espinha dorsal do computador?" dataDxfId="32"/>
    <tableColumn id="14" xr3:uid="{00000000-0010-0000-0000-00000E000000}" name="Qual desses é o comando para lista não tipada em HTML" dataDxfId="31"/>
    <tableColumn id="15" xr3:uid="{00000000-0010-0000-0000-00000F000000}" name="Pontos – Qual desses é o comando para lista não tipada em HTML" dataDxfId="30"/>
    <tableColumn id="41" xr3:uid="{568F786A-76F4-4983-A04A-9724C7A4C68F}" name="Pontos 3" dataDxfId="29"/>
    <tableColumn id="16" xr3:uid="{00000000-0010-0000-0000-000010000000}" name="Feedback – Qual desses é o comando para lista não tipada em HTML" dataDxfId="28"/>
    <tableColumn id="17" xr3:uid="{00000000-0010-0000-0000-000011000000}" name="Como se declara uma variável no visualg?  (A pergunta pode ser respondida com um exemplo)." dataDxfId="27"/>
    <tableColumn id="18" xr3:uid="{00000000-0010-0000-0000-000012000000}" name="Pontos – Como se declara uma variável no visualg?  (A pergunta pode ser respondida com um exemplo)." dataDxfId="26"/>
    <tableColumn id="42" xr3:uid="{FD6668AE-EB01-4F9D-8300-A4562C3F2970}" name="Pontos 4" dataDxfId="25"/>
    <tableColumn id="19" xr3:uid="{00000000-0010-0000-0000-000013000000}" name="Feedback – Como se declara uma variável no visualg?  (A pergunta pode ser respondida com um exemplo)." dataDxfId="24"/>
    <tableColumn id="20" xr3:uid="{00000000-0010-0000-0000-000014000000}" name="Quais dessas são tipadas?" dataDxfId="23"/>
    <tableColumn id="21" xr3:uid="{00000000-0010-0000-0000-000015000000}" name="Pontos – Quais dessas são tipadas?" dataDxfId="22"/>
    <tableColumn id="43" xr3:uid="{195754CB-E1B9-4AEB-A51B-15E8A4AA658F}" name="Pontos 5" dataDxfId="21"/>
    <tableColumn id="22" xr3:uid="{00000000-0010-0000-0000-000016000000}" name="Feedback – Quais dessas são tipadas?" dataDxfId="20"/>
    <tableColumn id="23" xr3:uid="{00000000-0010-0000-0000-000017000000}" name="Quais os domínios do site &quot;https://www.youtube.com.br&quot;?" dataDxfId="19"/>
    <tableColumn id="24" xr3:uid="{00000000-0010-0000-0000-000018000000}" name="Pontos – Quais os domínios do site &quot;https://www.youtube.com.br&quot;?" dataDxfId="18"/>
    <tableColumn id="44" xr3:uid="{AC2E41BC-AA38-440D-A8B3-36B44C40E7AF}" name="Pontos 6" dataDxfId="17"/>
    <tableColumn id="25" xr3:uid="{00000000-0010-0000-0000-000019000000}" name="Feedback – Quais os domínios do site &quot;https://www.youtube.com.br&quot;?" dataDxfId="16"/>
    <tableColumn id="26" xr3:uid="{00000000-0010-0000-0000-00001A000000}" name="Qual o formato do arquivo executável?" dataDxfId="15"/>
    <tableColumn id="27" xr3:uid="{00000000-0010-0000-0000-00001B000000}" name="Pontos – Qual o formato do arquivo executável?" dataDxfId="14"/>
    <tableColumn id="45" xr3:uid="{D22CA14A-1B49-4C34-BB50-04AF638A063C}" name="Pontos 7" dataDxfId="13"/>
    <tableColumn id="28" xr3:uid="{00000000-0010-0000-0000-00001C000000}" name="Feedback – Qual o formato do arquivo executável?" dataDxfId="12"/>
    <tableColumn id="29" xr3:uid="{00000000-0010-0000-0000-00001D000000}" name="Para que serve o teste de mesa?" dataDxfId="11"/>
    <tableColumn id="30" xr3:uid="{00000000-0010-0000-0000-00001E000000}" name="Pontos – Para que serve o teste de mesa?" dataDxfId="10"/>
    <tableColumn id="46" xr3:uid="{9F5CDD31-FF91-44C5-AAF2-502B6F01C609}" name="Pontos 8" dataDxfId="9"/>
    <tableColumn id="31" xr3:uid="{00000000-0010-0000-0000-00001F000000}" name="Feedback – Para que serve o teste de mesa?" dataDxfId="8"/>
    <tableColumn id="32" xr3:uid="{00000000-0010-0000-0000-000020000000}" name="Qual dessas tags você pode usar no HTML?" dataDxfId="7"/>
    <tableColumn id="33" xr3:uid="{00000000-0010-0000-0000-000021000000}" name="Pontos – Qual dessas tags você pode usar no HTML?" dataDxfId="6"/>
    <tableColumn id="47" xr3:uid="{83098E0F-ADA3-46F2-BF1E-A91427C379E2}" name="Pontos 9" dataDxfId="5"/>
    <tableColumn id="34" xr3:uid="{00000000-0010-0000-0000-000022000000}" name="Feedback – Qual dessas tags você pode usar no HTML?" dataDxfId="4"/>
    <tableColumn id="35" xr3:uid="{00000000-0010-0000-0000-000023000000}" name="Escreva um comando do visualg." dataDxfId="3"/>
    <tableColumn id="36" xr3:uid="{00000000-0010-0000-0000-000024000000}" name="Pontos – Escreva um comando do visualg." dataDxfId="2"/>
    <tableColumn id="48" xr3:uid="{A78401D2-1855-487B-89CC-65E385AC3136}" name="Pontos 10"/>
    <tableColumn id="37" xr3:uid="{00000000-0010-0000-0000-000025000000}" name="Feedback – Escreva um comando do visualg." dataDxfId="1"/>
    <tableColumn id="38" xr3:uid="{E945DE17-9CDD-4B0C-92CE-F58851C6C657}" name="Quantia de pessoas" dataDxfId="0">
      <calculatedColumnFormula>COUNTA(Table1[[#This Row],[ID]])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"/>
  <sheetViews>
    <sheetView tabSelected="1" topLeftCell="AN1" zoomScaleNormal="100" workbookViewId="0">
      <selection activeCell="BA6" sqref="BA6"/>
    </sheetView>
  </sheetViews>
  <sheetFormatPr defaultRowHeight="15" x14ac:dyDescent="0.25"/>
  <cols>
    <col min="1" max="1" width="7.42578125" style="3" bestFit="1" customWidth="1"/>
    <col min="2" max="2" width="17.85546875" style="3" bestFit="1" customWidth="1"/>
    <col min="3" max="3" width="21.85546875" style="3" bestFit="1" customWidth="1"/>
    <col min="4" max="4" width="11.28515625" style="3" bestFit="1" customWidth="1"/>
    <col min="5" max="5" width="8.7109375" style="3" hidden="1" customWidth="1"/>
    <col min="6" max="7" width="20" style="3" hidden="1" customWidth="1"/>
    <col min="8" max="8" width="38.85546875" style="3" bestFit="1" customWidth="1"/>
    <col min="9" max="9" width="20" style="3" hidden="1" customWidth="1"/>
    <col min="10" max="10" width="20" style="3" customWidth="1"/>
    <col min="11" max="11" width="20" style="3" hidden="1" customWidth="1"/>
    <col min="12" max="12" width="65.28515625" style="3" bestFit="1" customWidth="1"/>
    <col min="13" max="13" width="20" style="3" hidden="1" customWidth="1"/>
    <col min="14" max="14" width="20" style="3" customWidth="1"/>
    <col min="15" max="15" width="20" style="3" hidden="1" customWidth="1"/>
    <col min="16" max="16" width="56.140625" style="3" bestFit="1" customWidth="1"/>
    <col min="17" max="17" width="20" style="3" hidden="1" customWidth="1"/>
    <col min="18" max="18" width="20" style="3" customWidth="1"/>
    <col min="19" max="19" width="20" style="3" hidden="1" customWidth="1"/>
    <col min="20" max="20" width="91.42578125" style="3" bestFit="1" customWidth="1"/>
    <col min="21" max="21" width="20" style="3" hidden="1" customWidth="1"/>
    <col min="22" max="22" width="20" style="3" customWidth="1"/>
    <col min="23" max="23" width="20" style="3" hidden="1" customWidth="1"/>
    <col min="24" max="24" width="28.5703125" style="3" bestFit="1" customWidth="1"/>
    <col min="25" max="25" width="20" style="3" hidden="1" customWidth="1"/>
    <col min="26" max="26" width="20" style="3" customWidth="1"/>
    <col min="27" max="27" width="20" style="3" hidden="1" customWidth="1"/>
    <col min="28" max="28" width="59.42578125" style="3" bestFit="1" customWidth="1"/>
    <col min="29" max="29" width="20" style="3" hidden="1" customWidth="1"/>
    <col min="30" max="30" width="20" style="3" customWidth="1"/>
    <col min="31" max="31" width="20" style="3" hidden="1" customWidth="1"/>
    <col min="32" max="32" width="40.7109375" style="3" bestFit="1" customWidth="1"/>
    <col min="33" max="33" width="20" style="3" hidden="1" customWidth="1"/>
    <col min="34" max="34" width="20" style="3" customWidth="1"/>
    <col min="35" max="35" width="20" style="3" hidden="1" customWidth="1"/>
    <col min="36" max="36" width="34.7109375" style="3" bestFit="1" customWidth="1"/>
    <col min="37" max="37" width="20" style="3" hidden="1" customWidth="1"/>
    <col min="38" max="38" width="20" style="3" customWidth="1"/>
    <col min="39" max="39" width="20" style="3" hidden="1" customWidth="1"/>
    <col min="40" max="40" width="43.85546875" style="3" bestFit="1" customWidth="1"/>
    <col min="41" max="41" width="20" style="3" hidden="1" customWidth="1"/>
    <col min="42" max="42" width="20" style="3" customWidth="1"/>
    <col min="43" max="43" width="20" style="3" hidden="1" customWidth="1"/>
    <col min="44" max="44" width="34.5703125" style="3" bestFit="1" customWidth="1"/>
    <col min="45" max="45" width="20" hidden="1" customWidth="1"/>
    <col min="46" max="46" width="20" customWidth="1"/>
    <col min="47" max="47" width="20" hidden="1" customWidth="1"/>
    <col min="48" max="48" width="20.7109375" bestFit="1" customWidth="1"/>
    <col min="49" max="49" width="16.7109375" bestFit="1" customWidth="1"/>
    <col min="50" max="50" width="13.28515625" bestFit="1" customWidth="1"/>
    <col min="51" max="51" width="18.42578125" bestFit="1" customWidth="1"/>
    <col min="53" max="53" width="12.85546875" bestFit="1" customWidth="1"/>
    <col min="54" max="54" width="18.42578125" bestFit="1" customWidth="1"/>
  </cols>
  <sheetData>
    <row r="1" spans="1:5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48</v>
      </c>
      <c r="K1" s="2" t="s">
        <v>9</v>
      </c>
      <c r="L1" s="2" t="s">
        <v>10</v>
      </c>
      <c r="M1" s="2" t="s">
        <v>11</v>
      </c>
      <c r="N1" s="2" t="s">
        <v>49</v>
      </c>
      <c r="O1" s="2" t="s">
        <v>12</v>
      </c>
      <c r="P1" s="2" t="s">
        <v>13</v>
      </c>
      <c r="Q1" s="2" t="s">
        <v>14</v>
      </c>
      <c r="R1" s="2" t="s">
        <v>50</v>
      </c>
      <c r="S1" s="2" t="s">
        <v>15</v>
      </c>
      <c r="T1" s="2" t="s">
        <v>16</v>
      </c>
      <c r="U1" s="2" t="s">
        <v>17</v>
      </c>
      <c r="V1" s="2" t="s">
        <v>51</v>
      </c>
      <c r="W1" s="2" t="s">
        <v>18</v>
      </c>
      <c r="X1" s="2" t="s">
        <v>19</v>
      </c>
      <c r="Y1" s="2" t="s">
        <v>20</v>
      </c>
      <c r="Z1" s="2" t="s">
        <v>52</v>
      </c>
      <c r="AA1" s="2" t="s">
        <v>21</v>
      </c>
      <c r="AB1" s="2" t="s">
        <v>22</v>
      </c>
      <c r="AC1" s="2" t="s">
        <v>23</v>
      </c>
      <c r="AD1" s="2" t="s">
        <v>53</v>
      </c>
      <c r="AE1" s="2" t="s">
        <v>24</v>
      </c>
      <c r="AF1" s="2" t="s">
        <v>25</v>
      </c>
      <c r="AG1" s="2" t="s">
        <v>26</v>
      </c>
      <c r="AH1" s="2" t="s">
        <v>54</v>
      </c>
      <c r="AI1" s="2" t="s">
        <v>27</v>
      </c>
      <c r="AJ1" s="2" t="s">
        <v>28</v>
      </c>
      <c r="AK1" s="2" t="s">
        <v>29</v>
      </c>
      <c r="AL1" s="2" t="s">
        <v>55</v>
      </c>
      <c r="AM1" s="2" t="s">
        <v>30</v>
      </c>
      <c r="AN1" s="2" t="s">
        <v>31</v>
      </c>
      <c r="AO1" s="2" t="s">
        <v>32</v>
      </c>
      <c r="AP1" s="2" t="s">
        <v>56</v>
      </c>
      <c r="AQ1" s="2" t="s">
        <v>33</v>
      </c>
      <c r="AR1" s="2" t="s">
        <v>34</v>
      </c>
      <c r="AS1" s="1" t="s">
        <v>35</v>
      </c>
      <c r="AT1" s="2" t="s">
        <v>57</v>
      </c>
      <c r="AU1" s="1" t="s">
        <v>36</v>
      </c>
      <c r="AV1" t="s">
        <v>58</v>
      </c>
      <c r="AX1" s="7" t="s">
        <v>59</v>
      </c>
      <c r="AY1" s="7" t="s">
        <v>60</v>
      </c>
      <c r="AZ1" s="7" t="s">
        <v>61</v>
      </c>
      <c r="BA1" s="7" t="s">
        <v>62</v>
      </c>
      <c r="BB1" s="7" t="s">
        <v>63</v>
      </c>
      <c r="BC1" s="7" t="s">
        <v>64</v>
      </c>
    </row>
    <row r="2" spans="1:56" x14ac:dyDescent="0.25">
      <c r="A2" s="3">
        <v>4</v>
      </c>
      <c r="B2" s="4">
        <v>44642.685752314799</v>
      </c>
      <c r="C2" s="4">
        <v>44642.686909722201</v>
      </c>
      <c r="D2" s="2" t="s">
        <v>37</v>
      </c>
      <c r="E2" s="2"/>
      <c r="G2" s="2"/>
      <c r="H2" s="2" t="s">
        <v>38</v>
      </c>
      <c r="J2" s="3">
        <v>1</v>
      </c>
      <c r="K2" s="2"/>
      <c r="L2" s="2" t="s">
        <v>39</v>
      </c>
      <c r="N2" s="3">
        <v>1</v>
      </c>
      <c r="O2" s="2"/>
      <c r="P2" s="2" t="s">
        <v>40</v>
      </c>
      <c r="R2" s="3">
        <v>1</v>
      </c>
      <c r="S2" s="2"/>
      <c r="T2" s="2" t="s">
        <v>41</v>
      </c>
      <c r="V2" s="3">
        <v>1</v>
      </c>
      <c r="W2" s="2"/>
      <c r="X2" s="2" t="s">
        <v>42</v>
      </c>
      <c r="Z2" s="3">
        <v>1</v>
      </c>
      <c r="AA2" s="2"/>
      <c r="AB2" s="2" t="s">
        <v>43</v>
      </c>
      <c r="AD2" s="3">
        <v>1</v>
      </c>
      <c r="AE2" s="2"/>
      <c r="AF2" s="2" t="s">
        <v>44</v>
      </c>
      <c r="AH2" s="3">
        <v>1</v>
      </c>
      <c r="AI2" s="2"/>
      <c r="AJ2" s="2" t="s">
        <v>45</v>
      </c>
      <c r="AL2" s="3">
        <v>1</v>
      </c>
      <c r="AM2" s="2"/>
      <c r="AN2" s="2" t="s">
        <v>46</v>
      </c>
      <c r="AP2" s="3">
        <v>1</v>
      </c>
      <c r="AQ2" s="2"/>
      <c r="AR2" s="2" t="s">
        <v>47</v>
      </c>
      <c r="AT2" s="3">
        <v>1</v>
      </c>
      <c r="AU2" s="1"/>
      <c r="AV2" s="1">
        <f>COUNTA(Table1[[#This Row],[ID]])</f>
        <v>1</v>
      </c>
      <c r="AX2" s="8">
        <f>SUM(Table1[[#This Row],[Pontos 1]],Table1[[#This Row],[Pontos 2]],Table1[[#This Row],[Pontos 3]],Table1[[#This Row],[Pontos 4]],Table1[[#This Row],[Pontos 5]],Table1[[#This Row],[Pontos 6]],Table1[[#This Row],[Pontos 7]],Table1[[#This Row],[Pontos 8]],Table1[[#This Row],[Pontos 9]],Table1[[#This Row],[Pontos 10]],)</f>
        <v>10</v>
      </c>
      <c r="AY2" s="8">
        <f>COUNTA(Table1[[#Headers],[ID]])</f>
        <v>1</v>
      </c>
      <c r="AZ2" s="9">
        <f>MEDIAN(AX2,AX3)</f>
        <v>9.5</v>
      </c>
      <c r="BA2" s="9">
        <f>MEDIAN(AX2,AX3)</f>
        <v>9.5</v>
      </c>
      <c r="BB2" s="9">
        <f>AX2+AX3</f>
        <v>19</v>
      </c>
      <c r="BC2" s="8" t="str">
        <f>IF(AZ2&gt;=7,"Aprovado","Reprovado")</f>
        <v>Aprovado</v>
      </c>
    </row>
    <row r="3" spans="1:56" x14ac:dyDescent="0.25">
      <c r="A3" s="2"/>
      <c r="B3" s="4"/>
      <c r="C3" s="4"/>
      <c r="D3" s="2"/>
      <c r="E3" s="2"/>
      <c r="F3" s="2"/>
      <c r="G3" s="2"/>
      <c r="H3" s="2"/>
      <c r="I3" s="2"/>
      <c r="K3" s="2"/>
      <c r="L3" s="2"/>
      <c r="M3" s="2"/>
      <c r="O3" s="2"/>
      <c r="P3" s="2"/>
      <c r="Q3" s="2"/>
      <c r="S3" s="2"/>
      <c r="T3" s="2"/>
      <c r="U3" s="2"/>
      <c r="W3" s="2"/>
      <c r="X3" s="2"/>
      <c r="Y3" s="2"/>
      <c r="AA3" s="2"/>
      <c r="AB3" s="2"/>
      <c r="AC3" s="2"/>
      <c r="AE3" s="2"/>
      <c r="AF3" s="2"/>
      <c r="AG3" s="2"/>
      <c r="AI3" s="2"/>
      <c r="AJ3" s="2"/>
      <c r="AK3" s="2"/>
      <c r="AM3" s="2"/>
      <c r="AN3" s="2"/>
      <c r="AO3" s="2"/>
      <c r="AQ3" s="2"/>
      <c r="AR3" s="2"/>
      <c r="AS3" s="1"/>
      <c r="AU3" s="1"/>
      <c r="AV3" s="1"/>
      <c r="AX3" s="8">
        <v>9</v>
      </c>
      <c r="AY3" s="8">
        <v>1</v>
      </c>
      <c r="AZ3" s="9"/>
      <c r="BA3" s="9"/>
      <c r="BB3" s="9"/>
      <c r="BC3" s="8" t="str">
        <f>IF(AZ2&gt;=7,"Aprovado","Reprovado")</f>
        <v>Aprovado</v>
      </c>
      <c r="BD3" s="6"/>
    </row>
    <row r="12" spans="1:56" x14ac:dyDescent="0.25">
      <c r="AN12" s="5"/>
    </row>
    <row r="13" spans="1:56" x14ac:dyDescent="0.25">
      <c r="BB13" s="6"/>
    </row>
  </sheetData>
  <mergeCells count="3">
    <mergeCell ref="AZ2:AZ3"/>
    <mergeCell ref="BA2:BA3"/>
    <mergeCell ref="BB2:BB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01</dc:creator>
  <cp:lastModifiedBy>instrutor</cp:lastModifiedBy>
  <dcterms:created xsi:type="dcterms:W3CDTF">2022-03-25T18:34:53Z</dcterms:created>
  <dcterms:modified xsi:type="dcterms:W3CDTF">2022-04-11T17:38:02Z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