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 - Ministerio de Educación\Escritorio\Resumen Matrícula UE 2021\Frecuencias\"/>
    </mc:Choice>
  </mc:AlternateContent>
  <xr:revisionPtr revIDLastSave="0" documentId="13_ncr:1_{FC62FCD8-BD29-482A-B79B-C9087F55896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ulación" sheetId="1" r:id="rId1"/>
  </sheets>
  <definedNames>
    <definedName name="_xlnm.Print_Area" localSheetId="0">Tabulación!$A$1:$Q$156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4" i="1" l="1"/>
  <c r="O35" i="1"/>
  <c r="O34" i="1"/>
  <c r="O33" i="1"/>
  <c r="O32" i="1"/>
  <c r="O46" i="1"/>
  <c r="O45" i="1"/>
  <c r="F141" i="1"/>
  <c r="I136" i="1"/>
  <c r="F136" i="1" s="1"/>
  <c r="I137" i="1"/>
  <c r="H137" i="1" s="1"/>
  <c r="I138" i="1"/>
  <c r="F138" i="1" s="1"/>
  <c r="I139" i="1"/>
  <c r="H139" i="1" s="1"/>
  <c r="I140" i="1"/>
  <c r="H140" i="1" s="1"/>
  <c r="I141" i="1"/>
  <c r="H141" i="1" s="1"/>
  <c r="I142" i="1"/>
  <c r="F142" i="1" s="1"/>
  <c r="I143" i="1"/>
  <c r="F143" i="1" s="1"/>
  <c r="I144" i="1"/>
  <c r="F144" i="1" s="1"/>
  <c r="I145" i="1"/>
  <c r="H145" i="1" s="1"/>
  <c r="I146" i="1"/>
  <c r="F146" i="1" s="1"/>
  <c r="I147" i="1"/>
  <c r="H147" i="1" s="1"/>
  <c r="I135" i="1"/>
  <c r="H135" i="1" s="1"/>
  <c r="O124" i="1"/>
  <c r="H124" i="1" s="1"/>
  <c r="H138" i="1" l="1"/>
  <c r="F145" i="1"/>
  <c r="F137" i="1"/>
  <c r="H146" i="1"/>
  <c r="H142" i="1"/>
  <c r="F135" i="1"/>
  <c r="F140" i="1"/>
  <c r="F147" i="1"/>
  <c r="F139" i="1"/>
  <c r="H144" i="1"/>
  <c r="H136" i="1"/>
  <c r="H143" i="1"/>
  <c r="L124" i="1"/>
  <c r="N124" i="1"/>
  <c r="F124" i="1"/>
  <c r="J124" i="1"/>
  <c r="O113" i="1"/>
  <c r="O114" i="1"/>
  <c r="O115" i="1"/>
  <c r="O116" i="1"/>
  <c r="O117" i="1"/>
  <c r="O118" i="1"/>
  <c r="O119" i="1"/>
  <c r="O120" i="1"/>
  <c r="O121" i="1"/>
  <c r="O122" i="1"/>
  <c r="O123" i="1"/>
  <c r="O112" i="1"/>
  <c r="I73" i="1"/>
  <c r="H73" i="1" s="1"/>
  <c r="H74" i="1"/>
  <c r="I75" i="1"/>
  <c r="H75" i="1" s="1"/>
  <c r="I76" i="1"/>
  <c r="F76" i="1" s="1"/>
  <c r="I77" i="1"/>
  <c r="F77" i="1" s="1"/>
  <c r="I78" i="1"/>
  <c r="F78" i="1" s="1"/>
  <c r="I79" i="1"/>
  <c r="F79" i="1" s="1"/>
  <c r="I80" i="1"/>
  <c r="F80" i="1" s="1"/>
  <c r="I81" i="1"/>
  <c r="H81" i="1" s="1"/>
  <c r="I82" i="1"/>
  <c r="H82" i="1" s="1"/>
  <c r="I83" i="1"/>
  <c r="H83" i="1" s="1"/>
  <c r="I84" i="1"/>
  <c r="F84" i="1" s="1"/>
  <c r="I85" i="1"/>
  <c r="F85" i="1" s="1"/>
  <c r="I86" i="1"/>
  <c r="F86" i="1" s="1"/>
  <c r="I87" i="1"/>
  <c r="F87" i="1" s="1"/>
  <c r="I88" i="1"/>
  <c r="F88" i="1" s="1"/>
  <c r="I89" i="1"/>
  <c r="H89" i="1" s="1"/>
  <c r="I90" i="1"/>
  <c r="H90" i="1" s="1"/>
  <c r="I91" i="1"/>
  <c r="H91" i="1" s="1"/>
  <c r="I92" i="1"/>
  <c r="F92" i="1" s="1"/>
  <c r="I93" i="1"/>
  <c r="F93" i="1" s="1"/>
  <c r="I94" i="1"/>
  <c r="F94" i="1" s="1"/>
  <c r="I95" i="1"/>
  <c r="F95" i="1" s="1"/>
  <c r="I96" i="1"/>
  <c r="F96" i="1" s="1"/>
  <c r="I97" i="1"/>
  <c r="H97" i="1" s="1"/>
  <c r="I98" i="1"/>
  <c r="H98" i="1" s="1"/>
  <c r="I99" i="1"/>
  <c r="H99" i="1" s="1"/>
  <c r="I100" i="1"/>
  <c r="F100" i="1" s="1"/>
  <c r="I101" i="1"/>
  <c r="F101" i="1" s="1"/>
  <c r="I72" i="1"/>
  <c r="H72" i="1" s="1"/>
  <c r="J33" i="1"/>
  <c r="H34" i="1"/>
  <c r="H35" i="1"/>
  <c r="O36" i="1"/>
  <c r="H36" i="1" s="1"/>
  <c r="O37" i="1"/>
  <c r="N37" i="1" s="1"/>
  <c r="O38" i="1"/>
  <c r="N38" i="1" s="1"/>
  <c r="O39" i="1"/>
  <c r="L39" i="1" s="1"/>
  <c r="O40" i="1"/>
  <c r="L40" i="1" s="1"/>
  <c r="O41" i="1"/>
  <c r="J41" i="1" s="1"/>
  <c r="O42" i="1"/>
  <c r="H42" i="1" s="1"/>
  <c r="O43" i="1"/>
  <c r="H43" i="1" s="1"/>
  <c r="O44" i="1"/>
  <c r="H44" i="1" s="1"/>
  <c r="N45" i="1"/>
  <c r="L46" i="1"/>
  <c r="O47" i="1"/>
  <c r="L47" i="1" s="1"/>
  <c r="O48" i="1"/>
  <c r="L48" i="1" s="1"/>
  <c r="O49" i="1"/>
  <c r="J49" i="1" s="1"/>
  <c r="O50" i="1"/>
  <c r="J50" i="1" s="1"/>
  <c r="O51" i="1"/>
  <c r="H51" i="1" s="1"/>
  <c r="O52" i="1"/>
  <c r="H52" i="1" s="1"/>
  <c r="O53" i="1"/>
  <c r="N53" i="1" s="1"/>
  <c r="O54" i="1"/>
  <c r="N54" i="1" s="1"/>
  <c r="O55" i="1"/>
  <c r="L55" i="1" s="1"/>
  <c r="O56" i="1"/>
  <c r="L56" i="1" s="1"/>
  <c r="O57" i="1"/>
  <c r="J57" i="1" s="1"/>
  <c r="O58" i="1"/>
  <c r="J58" i="1" s="1"/>
  <c r="O59" i="1"/>
  <c r="H59" i="1" s="1"/>
  <c r="O60" i="1"/>
  <c r="L60" i="1" s="1"/>
  <c r="O61" i="1"/>
  <c r="N61" i="1" s="1"/>
  <c r="J32" i="1"/>
  <c r="H80" i="1" l="1"/>
  <c r="N112" i="1"/>
  <c r="J112" i="1"/>
  <c r="H112" i="1"/>
  <c r="L112" i="1"/>
  <c r="F123" i="1"/>
  <c r="H123" i="1"/>
  <c r="L123" i="1"/>
  <c r="J123" i="1"/>
  <c r="N123" i="1"/>
  <c r="N115" i="1"/>
  <c r="H115" i="1"/>
  <c r="F115" i="1"/>
  <c r="L115" i="1"/>
  <c r="J115" i="1"/>
  <c r="H122" i="1"/>
  <c r="F122" i="1"/>
  <c r="L122" i="1"/>
  <c r="J122" i="1"/>
  <c r="N122" i="1"/>
  <c r="H114" i="1"/>
  <c r="F114" i="1"/>
  <c r="L114" i="1"/>
  <c r="J114" i="1"/>
  <c r="N114" i="1"/>
  <c r="F121" i="1"/>
  <c r="L121" i="1"/>
  <c r="J121" i="1"/>
  <c r="H121" i="1"/>
  <c r="N121" i="1"/>
  <c r="L113" i="1"/>
  <c r="J113" i="1"/>
  <c r="H113" i="1"/>
  <c r="F113" i="1"/>
  <c r="N113" i="1"/>
  <c r="L120" i="1"/>
  <c r="J120" i="1"/>
  <c r="H120" i="1"/>
  <c r="F120" i="1"/>
  <c r="N120" i="1"/>
  <c r="F112" i="1"/>
  <c r="J119" i="1"/>
  <c r="N119" i="1"/>
  <c r="H119" i="1"/>
  <c r="L119" i="1"/>
  <c r="F119" i="1"/>
  <c r="N118" i="1"/>
  <c r="L118" i="1"/>
  <c r="J118" i="1"/>
  <c r="H118" i="1"/>
  <c r="F118" i="1"/>
  <c r="N117" i="1"/>
  <c r="J117" i="1"/>
  <c r="H117" i="1"/>
  <c r="F117" i="1"/>
  <c r="L117" i="1"/>
  <c r="N116" i="1"/>
  <c r="H116" i="1"/>
  <c r="F116" i="1"/>
  <c r="L116" i="1"/>
  <c r="J116" i="1"/>
  <c r="F91" i="1"/>
  <c r="F83" i="1"/>
  <c r="F99" i="1"/>
  <c r="F75" i="1"/>
  <c r="H96" i="1"/>
  <c r="H88" i="1"/>
  <c r="J55" i="1"/>
  <c r="N60" i="1"/>
  <c r="N42" i="1"/>
  <c r="F50" i="1"/>
  <c r="N36" i="1"/>
  <c r="F44" i="1"/>
  <c r="H57" i="1"/>
  <c r="H56" i="1"/>
  <c r="H33" i="1"/>
  <c r="F43" i="1"/>
  <c r="H49" i="1"/>
  <c r="J56" i="1"/>
  <c r="N58" i="1"/>
  <c r="N35" i="1"/>
  <c r="F60" i="1"/>
  <c r="N52" i="1"/>
  <c r="N34" i="1"/>
  <c r="F36" i="1"/>
  <c r="J48" i="1"/>
  <c r="N51" i="1"/>
  <c r="H50" i="1"/>
  <c r="H48" i="1"/>
  <c r="F59" i="1"/>
  <c r="H47" i="1"/>
  <c r="F58" i="1"/>
  <c r="F35" i="1"/>
  <c r="H41" i="1"/>
  <c r="J47" i="1"/>
  <c r="N50" i="1"/>
  <c r="N59" i="1"/>
  <c r="F42" i="1"/>
  <c r="F52" i="1"/>
  <c r="F34" i="1"/>
  <c r="H40" i="1"/>
  <c r="J40" i="1"/>
  <c r="N44" i="1"/>
  <c r="F51" i="1"/>
  <c r="H58" i="1"/>
  <c r="H39" i="1"/>
  <c r="J39" i="1"/>
  <c r="N43" i="1"/>
  <c r="L38" i="1"/>
  <c r="L37" i="1"/>
  <c r="J54" i="1"/>
  <c r="L52" i="1"/>
  <c r="F57" i="1"/>
  <c r="F49" i="1"/>
  <c r="F41" i="1"/>
  <c r="F33" i="1"/>
  <c r="H55" i="1"/>
  <c r="H46" i="1"/>
  <c r="H38" i="1"/>
  <c r="J61" i="1"/>
  <c r="J53" i="1"/>
  <c r="J45" i="1"/>
  <c r="J37" i="1"/>
  <c r="L59" i="1"/>
  <c r="L51" i="1"/>
  <c r="L43" i="1"/>
  <c r="L35" i="1"/>
  <c r="N57" i="1"/>
  <c r="N49" i="1"/>
  <c r="N41" i="1"/>
  <c r="N33" i="1"/>
  <c r="L44" i="1"/>
  <c r="F48" i="1"/>
  <c r="F40" i="1"/>
  <c r="H32" i="1"/>
  <c r="H54" i="1"/>
  <c r="H45" i="1"/>
  <c r="H37" i="1"/>
  <c r="J60" i="1"/>
  <c r="J52" i="1"/>
  <c r="J44" i="1"/>
  <c r="J36" i="1"/>
  <c r="L58" i="1"/>
  <c r="L50" i="1"/>
  <c r="L42" i="1"/>
  <c r="L34" i="1"/>
  <c r="N56" i="1"/>
  <c r="N48" i="1"/>
  <c r="N40" i="1"/>
  <c r="L54" i="1"/>
  <c r="L45" i="1"/>
  <c r="J46" i="1"/>
  <c r="J38" i="1"/>
  <c r="L36" i="1"/>
  <c r="F56" i="1"/>
  <c r="F55" i="1"/>
  <c r="F47" i="1"/>
  <c r="F39" i="1"/>
  <c r="H61" i="1"/>
  <c r="H53" i="1"/>
  <c r="J59" i="1"/>
  <c r="J51" i="1"/>
  <c r="J43" i="1"/>
  <c r="J35" i="1"/>
  <c r="L57" i="1"/>
  <c r="L49" i="1"/>
  <c r="L41" i="1"/>
  <c r="L33" i="1"/>
  <c r="N55" i="1"/>
  <c r="N47" i="1"/>
  <c r="N39" i="1"/>
  <c r="L32" i="1"/>
  <c r="L53" i="1"/>
  <c r="F32" i="1"/>
  <c r="F54" i="1"/>
  <c r="F46" i="1"/>
  <c r="F38" i="1"/>
  <c r="H60" i="1"/>
  <c r="J42" i="1"/>
  <c r="J34" i="1"/>
  <c r="N32" i="1"/>
  <c r="N46" i="1"/>
  <c r="L61" i="1"/>
  <c r="F61" i="1"/>
  <c r="F53" i="1"/>
  <c r="F45" i="1"/>
  <c r="F37" i="1"/>
  <c r="F98" i="1"/>
  <c r="F90" i="1"/>
  <c r="F82" i="1"/>
  <c r="F74" i="1"/>
  <c r="H95" i="1"/>
  <c r="H87" i="1"/>
  <c r="H79" i="1"/>
  <c r="F97" i="1"/>
  <c r="F89" i="1"/>
  <c r="F81" i="1"/>
  <c r="F73" i="1"/>
  <c r="H94" i="1"/>
  <c r="H86" i="1"/>
  <c r="H78" i="1"/>
  <c r="H101" i="1"/>
  <c r="H93" i="1"/>
  <c r="H85" i="1"/>
  <c r="H77" i="1"/>
  <c r="F72" i="1"/>
  <c r="H100" i="1"/>
  <c r="H92" i="1"/>
  <c r="H84" i="1"/>
  <c r="H76" i="1"/>
</calcChain>
</file>

<file path=xl/sharedStrings.xml><?xml version="1.0" encoding="utf-8"?>
<sst xmlns="http://schemas.openxmlformats.org/spreadsheetml/2006/main" count="218" uniqueCount="80">
  <si>
    <t>Total</t>
  </si>
  <si>
    <t>NT1_NT2</t>
  </si>
  <si>
    <t>%</t>
  </si>
  <si>
    <t>N</t>
  </si>
  <si>
    <t>Nivel de enseñanza</t>
  </si>
  <si>
    <t>Educación Parvularia</t>
  </si>
  <si>
    <t>Regular</t>
  </si>
  <si>
    <t>Sala Cuna</t>
  </si>
  <si>
    <t>Medio Menor</t>
  </si>
  <si>
    <t>Medio Mayor</t>
  </si>
  <si>
    <t>Nivel Transición 1</t>
  </si>
  <si>
    <t>Nivel Transición 2</t>
  </si>
  <si>
    <t>Educación Básica</t>
  </si>
  <si>
    <t>Regular Niños</t>
  </si>
  <si>
    <t>1° Básico</t>
  </si>
  <si>
    <t>2° Básico</t>
  </si>
  <si>
    <t>3° Básico</t>
  </si>
  <si>
    <t>4° Básico</t>
  </si>
  <si>
    <t>5° Básico</t>
  </si>
  <si>
    <t>6° Básico</t>
  </si>
  <si>
    <t>7° Básico</t>
  </si>
  <si>
    <t>8° Básico</t>
  </si>
  <si>
    <t>Adultos</t>
  </si>
  <si>
    <t>Educación Especial</t>
  </si>
  <si>
    <t>Educación Media</t>
  </si>
  <si>
    <t>Jóvenes</t>
  </si>
  <si>
    <t>Científico Humanista</t>
  </si>
  <si>
    <t>1° Medio</t>
  </si>
  <si>
    <t>2° Medio</t>
  </si>
  <si>
    <t>3° Medio</t>
  </si>
  <si>
    <t>4° Medio</t>
  </si>
  <si>
    <t xml:space="preserve">Técnico Profesional </t>
  </si>
  <si>
    <t>Técnico Profesional</t>
  </si>
  <si>
    <t>Municipal</t>
  </si>
  <si>
    <t>Dependencia</t>
  </si>
  <si>
    <t>En Funcionamiento</t>
  </si>
  <si>
    <t>En receso</t>
  </si>
  <si>
    <t>Cerrado</t>
  </si>
  <si>
    <t>Autorizado sin matrícula</t>
  </si>
  <si>
    <t>Estado del Establecimiento</t>
  </si>
  <si>
    <t>Dependencia Administrativa</t>
  </si>
  <si>
    <t>Área Geográfica</t>
  </si>
  <si>
    <t>Urbano</t>
  </si>
  <si>
    <t>Rural</t>
  </si>
  <si>
    <t>NT1 a 6° Básico</t>
  </si>
  <si>
    <t>NT1 a 8° Básico</t>
  </si>
  <si>
    <t>NT1 a 4° Medio</t>
  </si>
  <si>
    <t>NT2 a 6° Básico</t>
  </si>
  <si>
    <t>NT2 8° Básico</t>
  </si>
  <si>
    <t>NT2 a 4° Medio</t>
  </si>
  <si>
    <t>1° Básico a 6° Básico</t>
  </si>
  <si>
    <t>1° Básico a 8° Básico</t>
  </si>
  <si>
    <t>1° Básico a 4° Medio</t>
  </si>
  <si>
    <t>7° Básico a 8° Básico</t>
  </si>
  <si>
    <t>7° Básico a 4° Medio</t>
  </si>
  <si>
    <t>1° Medio a 4° Medio</t>
  </si>
  <si>
    <t>Particular Subvencionado</t>
  </si>
  <si>
    <t>Particular Pagado</t>
  </si>
  <si>
    <t>/1  Para seleccionar los establecimientos con matrícula se deben seleccionar aquellos RBD donde la suma de la matrícula de todos sus niveles sea mayor a 0 (MAT_TOTAL &gt; 0).</t>
  </si>
  <si>
    <t>na: No aplica</t>
  </si>
  <si>
    <t>/1 Los establecimientos educacionales pueden impartir más de un nivel de enseñanza a la vez, y más de un grado por nivel, por lo cual son contabilizados tantas veces como niveles de enseñanza imparten.</t>
  </si>
  <si>
    <t>/1 Para cada categoría se contabilizan los establecimientos que tengan matrícula en todos los niveles-grados del tramo, por lo cual son contabilizados tantas veces como en tantos tramos tenga matrícula asociada.</t>
  </si>
  <si>
    <t>Notas:</t>
  </si>
  <si>
    <t>/2: Para seleccionar establecimientos en funcionamiento y con matrícula, se deben considerar los filtros ESTADO_ESTAB = 1 y MAT_TOTAL &gt; 0</t>
  </si>
  <si>
    <t>Servicio Local de Educación</t>
  </si>
  <si>
    <t>Corporación Adm. Delegada</t>
  </si>
  <si>
    <t>Niveles de Enseñanza</t>
  </si>
  <si>
    <t>* La información reportada corresponde sólo a establecimientos con Reconocimiento Oficial del Ministerio de Educación.</t>
  </si>
  <si>
    <t>Sala cuna menor</t>
  </si>
  <si>
    <t>Sala cuna heterogeneo</t>
  </si>
  <si>
    <t>Nivel medio heterogeneo</t>
  </si>
  <si>
    <t>Nivel de transicion heterogeneo</t>
  </si>
  <si>
    <t>Nivel heterogeneo</t>
  </si>
  <si>
    <t>Fuente: Unidad de Estadísticas, Centro de Estudios, Ministerio de Educación.</t>
  </si>
  <si>
    <t>Tabulación Resumen Matrícula Oficial por Unidad Educativa*, año 2021</t>
  </si>
  <si>
    <t>1. Establecimientos con al menos una unidad educativa con matrícula por estado del establecimiento (ESTADO_ESTAB) y dependencia administrativa (COD_DEPE2), año 2021 /1.</t>
  </si>
  <si>
    <t>2. Establecimientos en funcionamiento con al menos una unidad educativa con matrícula por nivel de enseñanza (COD_ENSE2) y grado según dependencia (COD_DEPE2), año 2021. /1 /2</t>
  </si>
  <si>
    <t>3. Establecimientos en funcionamiento con al menos una unidad educativa con matrícula por tramos de nivel de enseñanza (COD_ENSE2) y grado según área geográfica (RURAL_RBD), año 2021. /1 /2</t>
  </si>
  <si>
    <t>4. Educación continua de establecimientos en funcionamiento y con al menos una unidad educativa con matrícula agrupados por niveles de enseñanza y grados según dependencia administrativa (COD_DEPE2), año 2021. /1 /2</t>
  </si>
  <si>
    <t>5. Educación continua de establecimientos en funcionamiento y con al menos una unidad educativa con matrícula agrupados por niveles de enseñanza y grados según área geográfica (RURAL_RBD), año 2021. /1 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</si>
</sst>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theme="0"/>
      <name val="Verdana"/>
      <family val="2"/>
    </font>
    <font>
      <b/>
      <sz val="8"/>
      <color rgb="FF002060"/>
      <name val="Verdana"/>
      <family val="2"/>
    </font>
    <font>
      <sz val="8"/>
      <color rgb="FF002060"/>
      <name val="Verdana"/>
      <family val="2"/>
    </font>
    <font>
      <b/>
      <sz val="18"/>
      <color theme="4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002060"/>
      <name val="Verdana"/>
      <family val="2"/>
    </font>
    <font>
      <sz val="10"/>
      <name val="Geneva"/>
      <family val="2"/>
    </font>
    <font>
      <b/>
      <sz val="10"/>
      <color theme="3"/>
      <name val="Verdana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BFD1E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1E9F3"/>
        <bgColor indexed="64"/>
      </patternFill>
    </fill>
  </fills>
  <borders count="2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/>
      <diagonal/>
    </border>
    <border>
      <left style="medium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thin">
        <color theme="0"/>
      </top>
      <bottom/>
      <diagonal/>
    </border>
    <border>
      <left style="medium">
        <color theme="0"/>
      </left>
      <right/>
      <top/>
      <bottom/>
      <diagonal/>
    </border>
    <border>
      <left style="thin">
        <color theme="0"/>
      </left>
      <right style="medium">
        <color theme="0"/>
      </right>
      <top style="thin">
        <color theme="0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9" fillId="0" borderId="0"/>
  </cellStyleXfs>
  <cellXfs count="82">
    <xf numFmtId="0" fontId="0" fillId="0" borderId="0" xfId="0"/>
    <xf numFmtId="0" fontId="2" fillId="0" borderId="0" xfId="2"/>
    <xf numFmtId="0" fontId="0" fillId="0" borderId="0" xfId="0"/>
    <xf numFmtId="0" fontId="3" fillId="2" borderId="1" xfId="3" applyFont="1" applyFill="1" applyBorder="1" applyAlignment="1">
      <alignment horizontal="center" vertical="center" wrapText="1"/>
    </xf>
    <xf numFmtId="3" fontId="5" fillId="4" borderId="11" xfId="0" applyNumberFormat="1" applyFont="1" applyFill="1" applyBorder="1" applyAlignment="1">
      <alignment horizontal="right" vertical="center" indent="1"/>
    </xf>
    <xf numFmtId="3" fontId="5" fillId="5" borderId="12" xfId="0" applyNumberFormat="1" applyFont="1" applyFill="1" applyBorder="1" applyAlignment="1">
      <alignment horizontal="right" vertical="center" indent="1"/>
    </xf>
    <xf numFmtId="164" fontId="5" fillId="4" borderId="11" xfId="1" applyNumberFormat="1" applyFont="1" applyFill="1" applyBorder="1" applyAlignment="1">
      <alignment horizontal="right" vertical="center" indent="1"/>
    </xf>
    <xf numFmtId="164" fontId="5" fillId="5" borderId="12" xfId="1" applyNumberFormat="1" applyFont="1" applyFill="1" applyBorder="1" applyAlignment="1">
      <alignment horizontal="right" vertical="center" indent="1"/>
    </xf>
    <xf numFmtId="3" fontId="4" fillId="5" borderId="12" xfId="0" applyNumberFormat="1" applyFont="1" applyFill="1" applyBorder="1" applyAlignment="1">
      <alignment horizontal="right" vertical="center" indent="1"/>
    </xf>
    <xf numFmtId="164" fontId="4" fillId="5" borderId="12" xfId="1" applyNumberFormat="1" applyFont="1" applyFill="1" applyBorder="1" applyAlignment="1">
      <alignment horizontal="right" vertical="center" indent="1"/>
    </xf>
    <xf numFmtId="0" fontId="3" fillId="2" borderId="13" xfId="3" applyFont="1" applyFill="1" applyBorder="1" applyAlignment="1">
      <alignment horizontal="center" vertical="center" wrapText="1"/>
    </xf>
    <xf numFmtId="0" fontId="2" fillId="0" borderId="3" xfId="2" applyBorder="1"/>
    <xf numFmtId="0" fontId="0" fillId="0" borderId="3" xfId="0" applyBorder="1"/>
    <xf numFmtId="0" fontId="3" fillId="2" borderId="17" xfId="3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7" fillId="0" borderId="0" xfId="0" applyFont="1" applyAlignment="1">
      <alignment horizontal="left" vertical="center" wrapText="1"/>
    </xf>
    <xf numFmtId="0" fontId="8" fillId="4" borderId="0" xfId="0" applyFont="1" applyFill="1" applyAlignment="1">
      <alignment horizontal="left" vertical="center"/>
    </xf>
    <xf numFmtId="0" fontId="5" fillId="4" borderId="0" xfId="4" quotePrefix="1" applyFont="1" applyFill="1" applyBorder="1" applyAlignment="1">
      <alignment horizontal="left" vertical="center"/>
    </xf>
    <xf numFmtId="0" fontId="4" fillId="3" borderId="21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4" fillId="3" borderId="19" xfId="0" applyFont="1" applyFill="1" applyBorder="1" applyAlignment="1">
      <alignment horizontal="left" vertical="center" wrapText="1"/>
    </xf>
    <xf numFmtId="0" fontId="4" fillId="3" borderId="16" xfId="0" applyFont="1" applyFill="1" applyBorder="1" applyAlignment="1">
      <alignment horizontal="left" vertical="center" wrapText="1"/>
    </xf>
    <xf numFmtId="0" fontId="4" fillId="3" borderId="8" xfId="0" applyFont="1" applyFill="1" applyBorder="1" applyAlignment="1">
      <alignment horizontal="left" vertical="center" wrapText="1"/>
    </xf>
    <xf numFmtId="0" fontId="4" fillId="3" borderId="20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left" vertical="center" wrapText="1"/>
    </xf>
    <xf numFmtId="0" fontId="4" fillId="3" borderId="23" xfId="0" applyFont="1" applyFill="1" applyBorder="1" applyAlignment="1">
      <alignment horizontal="left" vertical="center" wrapText="1"/>
    </xf>
    <xf numFmtId="0" fontId="3" fillId="2" borderId="17" xfId="3" applyFont="1" applyFill="1" applyBorder="1" applyAlignment="1">
      <alignment horizontal="center" vertical="center" wrapText="1"/>
    </xf>
    <xf numFmtId="0" fontId="5" fillId="4" borderId="0" xfId="4" quotePrefix="1" applyFont="1" applyFill="1" applyBorder="1" applyAlignment="1">
      <alignment horizontal="left" vertical="center"/>
    </xf>
    <xf numFmtId="0" fontId="5" fillId="4" borderId="0" xfId="4" quotePrefix="1" applyFont="1" applyFill="1" applyBorder="1" applyAlignment="1">
      <alignment vertical="center"/>
    </xf>
    <xf numFmtId="0" fontId="4" fillId="4" borderId="0" xfId="4" quotePrefix="1" applyFont="1" applyFill="1" applyBorder="1" applyAlignment="1">
      <alignment vertical="center"/>
    </xf>
    <xf numFmtId="0" fontId="5" fillId="4" borderId="0" xfId="4" quotePrefix="1" applyFont="1" applyFill="1" applyBorder="1" applyAlignment="1">
      <alignment horizontal="left" vertical="center" wrapText="1"/>
    </xf>
    <xf numFmtId="0" fontId="8" fillId="4" borderId="0" xfId="0" applyFont="1" applyFill="1" applyAlignment="1">
      <alignment horizontal="left" vertical="center" wrapText="1"/>
    </xf>
    <xf numFmtId="0" fontId="4" fillId="3" borderId="16" xfId="0" applyFont="1" applyFill="1" applyBorder="1" applyAlignment="1">
      <alignment horizontal="left" vertical="center" wrapText="1"/>
    </xf>
    <xf numFmtId="0" fontId="4" fillId="3" borderId="18" xfId="0" applyFont="1" applyFill="1" applyBorder="1" applyAlignment="1">
      <alignment horizontal="left" vertical="center" wrapText="1"/>
    </xf>
    <xf numFmtId="0" fontId="3" fillId="2" borderId="2" xfId="3" applyFont="1" applyFill="1" applyBorder="1" applyAlignment="1">
      <alignment horizontal="center" vertical="center" wrapText="1"/>
    </xf>
    <xf numFmtId="0" fontId="3" fillId="2" borderId="4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 vertical="center" wrapText="1"/>
    </xf>
    <xf numFmtId="0" fontId="3" fillId="2" borderId="5" xfId="3" applyFont="1" applyFill="1" applyBorder="1" applyAlignment="1">
      <alignment horizontal="center" vertical="center" wrapText="1"/>
    </xf>
    <xf numFmtId="0" fontId="3" fillId="2" borderId="7" xfId="3" applyFont="1" applyFill="1" applyBorder="1" applyAlignment="1">
      <alignment horizontal="center" vertical="center" wrapText="1"/>
    </xf>
    <xf numFmtId="0" fontId="3" fillId="2" borderId="3" xfId="3" applyFont="1" applyFill="1" applyBorder="1" applyAlignment="1">
      <alignment horizontal="center" vertical="center" wrapText="1"/>
    </xf>
    <xf numFmtId="0" fontId="3" fillId="2" borderId="0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 vertical="center" wrapText="1"/>
    </xf>
    <xf numFmtId="0" fontId="4" fillId="4" borderId="0" xfId="4" quotePrefix="1" applyFont="1" applyFill="1" applyBorder="1" applyAlignment="1">
      <alignment horizontal="left" vertical="center"/>
    </xf>
    <xf numFmtId="0" fontId="3" fillId="2" borderId="6" xfId="3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left" vertical="center" wrapText="1"/>
    </xf>
    <xf numFmtId="0" fontId="4" fillId="3" borderId="8" xfId="0" applyFont="1" applyFill="1" applyBorder="1" applyAlignment="1">
      <alignment horizontal="left" vertical="center" wrapText="1"/>
    </xf>
    <xf numFmtId="0" fontId="3" fillId="2" borderId="17" xfId="3" applyFont="1" applyFill="1" applyBorder="1" applyAlignment="1">
      <alignment horizontal="center" vertical="center" wrapText="1"/>
    </xf>
    <xf numFmtId="0" fontId="3" fillId="2" borderId="18" xfId="3" applyFont="1" applyFill="1" applyBorder="1" applyAlignment="1">
      <alignment horizontal="center" vertical="center" wrapText="1"/>
    </xf>
    <xf numFmtId="0" fontId="3" fillId="2" borderId="14" xfId="3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left" vertical="center" wrapText="1"/>
    </xf>
    <xf numFmtId="0" fontId="4" fillId="3" borderId="9" xfId="0" applyFont="1" applyFill="1" applyBorder="1" applyAlignment="1">
      <alignment horizontal="left" vertical="center" wrapText="1"/>
    </xf>
    <xf numFmtId="0" fontId="4" fillId="3" borderId="10" xfId="0" applyFont="1" applyFill="1" applyBorder="1" applyAlignment="1">
      <alignment horizontal="left" vertical="center" wrapText="1"/>
    </xf>
    <xf numFmtId="0" fontId="6" fillId="4" borderId="0" xfId="0" applyFont="1" applyFill="1" applyAlignment="1">
      <alignment horizontal="center"/>
    </xf>
    <xf numFmtId="0" fontId="10" fillId="4" borderId="18" xfId="0" applyFont="1" applyFill="1" applyBorder="1" applyAlignment="1">
      <alignment horizontal="left"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4" fillId="3" borderId="26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left" vertical="center" wrapText="1"/>
    </xf>
    <xf numFmtId="0" fontId="4" fillId="3" borderId="21" xfId="0" applyFont="1" applyFill="1" applyBorder="1" applyAlignment="1">
      <alignment horizontal="left" vertical="center" wrapText="1"/>
    </xf>
    <xf numFmtId="0" fontId="4" fillId="3" borderId="25" xfId="0" applyFont="1" applyFill="1" applyBorder="1" applyAlignment="1">
      <alignment horizontal="left" vertical="center" wrapText="1"/>
    </xf>
    <xf numFmtId="0" fontId="4" fillId="3" borderId="26" xfId="0" applyFont="1" applyFill="1" applyBorder="1" applyAlignment="1">
      <alignment horizontal="left" vertical="center" wrapText="1"/>
    </xf>
    <xf numFmtId="0" fontId="4" fillId="3" borderId="13" xfId="0" applyFont="1" applyFill="1" applyBorder="1" applyAlignment="1">
      <alignment horizontal="left" vertical="center" wrapText="1"/>
    </xf>
    <xf numFmtId="0" fontId="4" fillId="3" borderId="22" xfId="0" applyFont="1" applyFill="1" applyBorder="1" applyAlignment="1">
      <alignment horizontal="left" vertical="center" wrapText="1"/>
    </xf>
    <xf numFmtId="0" fontId="4" fillId="3" borderId="24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17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vertical="center" wrapText="1"/>
    </xf>
    <xf numFmtId="0" fontId="4" fillId="3" borderId="20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8" fillId="4" borderId="18" xfId="0" applyFont="1" applyFill="1" applyBorder="1" applyAlignment="1">
      <alignment horizontal="left" vertical="center" wrapText="1"/>
    </xf>
    <xf numFmtId="0" fontId="5" fillId="4" borderId="0" xfId="4" quotePrefix="1" applyFont="1" applyFill="1" applyBorder="1" applyAlignment="1">
      <alignment horizontal="left" vertical="center"/>
    </xf>
  </cellXfs>
  <cellStyles count="5">
    <cellStyle name="Normal" xfId="0" builtinId="0"/>
    <cellStyle name="Normal_2.3 (version 1)" xfId="4" xr:uid="{00000000-0005-0000-0000-000001000000}"/>
    <cellStyle name="Normal_Hoja1" xfId="2" xr:uid="{00000000-0005-0000-0000-000002000000}"/>
    <cellStyle name="Normal_Hoja3" xfId="3" xr:uid="{00000000-0005-0000-0000-000003000000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63500</xdr:colOff>
      <xdr:row>1</xdr:row>
      <xdr:rowOff>0</xdr:rowOff>
    </xdr:from>
    <xdr:to>
      <xdr:col>9</xdr:col>
      <xdr:colOff>339725</xdr:colOff>
      <xdr:row>7</xdr:row>
      <xdr:rowOff>26458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632A35A-DE77-4B41-BDFC-D2B1A9876485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29111" y="183444"/>
          <a:ext cx="2562225" cy="1127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4"/>
  <sheetViews>
    <sheetView showGridLines="0" tabSelected="1" view="pageBreakPreview" zoomScaleNormal="90" zoomScaleSheetLayoutView="100" workbookViewId="0">
      <selection activeCell="I139" sqref="I139"/>
    </sheetView>
  </sheetViews>
  <sheetFormatPr baseColWidth="10" defaultRowHeight="15"/>
  <cols>
    <col min="1" max="1" width="14.28515625" customWidth="1"/>
    <col min="2" max="2" width="14.140625" customWidth="1"/>
    <col min="3" max="3" width="14.28515625" customWidth="1"/>
    <col min="4" max="4" width="16.140625" customWidth="1"/>
    <col min="5" max="5" width="11.42578125" customWidth="1"/>
    <col min="13" max="14" width="11.42578125" style="2"/>
  </cols>
  <sheetData>
    <row r="1" spans="1:17" s="2" customFormat="1"/>
    <row r="2" spans="1:17" s="2" customFormat="1"/>
    <row r="3" spans="1:17" s="2" customFormat="1"/>
    <row r="4" spans="1:17" s="2" customFormat="1"/>
    <row r="5" spans="1:17" s="2" customFormat="1"/>
    <row r="6" spans="1:17" s="2" customFormat="1"/>
    <row r="7" spans="1:17" s="2" customFormat="1"/>
    <row r="8" spans="1:17" s="2" customFormat="1"/>
    <row r="9" spans="1:17" s="2" customFormat="1"/>
    <row r="10" spans="1:17" s="2" customFormat="1" ht="23.25">
      <c r="A10" s="56" t="s">
        <v>74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</row>
    <row r="11" spans="1:17" s="2" customFormat="1"/>
    <row r="12" spans="1:17" s="2" customFormat="1"/>
    <row r="13" spans="1:17">
      <c r="A13" s="57" t="s">
        <v>75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</row>
    <row r="14" spans="1:17" ht="15" customHeight="1">
      <c r="A14" s="36"/>
      <c r="B14" s="37"/>
      <c r="C14" s="37"/>
      <c r="D14" s="38"/>
      <c r="E14" s="39" t="s">
        <v>40</v>
      </c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11"/>
    </row>
    <row r="15" spans="1:17" ht="26.25" customHeight="1">
      <c r="A15" s="41"/>
      <c r="B15" s="42"/>
      <c r="C15" s="42"/>
      <c r="D15" s="43"/>
      <c r="E15" s="42" t="s">
        <v>33</v>
      </c>
      <c r="F15" s="42"/>
      <c r="G15" s="39" t="s">
        <v>56</v>
      </c>
      <c r="H15" s="40"/>
      <c r="I15" s="39" t="s">
        <v>57</v>
      </c>
      <c r="J15" s="40"/>
      <c r="K15" s="39" t="s">
        <v>65</v>
      </c>
      <c r="L15" s="45"/>
      <c r="M15" s="39" t="s">
        <v>64</v>
      </c>
      <c r="N15" s="40"/>
      <c r="O15" s="39" t="s">
        <v>0</v>
      </c>
      <c r="P15" s="40"/>
      <c r="Q15" s="11"/>
    </row>
    <row r="16" spans="1:17">
      <c r="A16" s="50"/>
      <c r="B16" s="51"/>
      <c r="C16" s="51"/>
      <c r="D16" s="52"/>
      <c r="E16" s="3" t="s">
        <v>3</v>
      </c>
      <c r="F16" s="3" t="s">
        <v>2</v>
      </c>
      <c r="G16" s="3" t="s">
        <v>3</v>
      </c>
      <c r="H16" s="3" t="s">
        <v>2</v>
      </c>
      <c r="I16" s="3" t="s">
        <v>3</v>
      </c>
      <c r="J16" s="3" t="s">
        <v>2</v>
      </c>
      <c r="K16" s="3" t="s">
        <v>3</v>
      </c>
      <c r="L16" s="3" t="s">
        <v>2</v>
      </c>
      <c r="M16" s="3" t="s">
        <v>3</v>
      </c>
      <c r="N16" s="3" t="s">
        <v>2</v>
      </c>
      <c r="O16" s="3" t="s">
        <v>3</v>
      </c>
      <c r="P16" s="3" t="s">
        <v>2</v>
      </c>
      <c r="Q16" s="1"/>
    </row>
    <row r="17" spans="1:22" ht="15.75" customHeight="1">
      <c r="A17" s="74" t="s">
        <v>39</v>
      </c>
      <c r="B17" s="75"/>
      <c r="C17" s="78" t="s">
        <v>35</v>
      </c>
      <c r="D17" s="79"/>
      <c r="E17" s="5">
        <v>4403</v>
      </c>
      <c r="F17" s="7">
        <v>1</v>
      </c>
      <c r="G17" s="5">
        <v>5546</v>
      </c>
      <c r="H17" s="7">
        <v>0.99963950973323723</v>
      </c>
      <c r="I17" s="5">
        <v>623</v>
      </c>
      <c r="J17" s="7">
        <v>1</v>
      </c>
      <c r="K17" s="5">
        <v>70</v>
      </c>
      <c r="L17" s="7">
        <v>1</v>
      </c>
      <c r="M17" s="5">
        <v>643</v>
      </c>
      <c r="N17" s="7">
        <v>1</v>
      </c>
      <c r="O17" s="5">
        <v>11285</v>
      </c>
      <c r="P17" s="7">
        <v>0.99982280499689902</v>
      </c>
      <c r="Q17" s="1"/>
    </row>
    <row r="18" spans="1:22">
      <c r="A18" s="76"/>
      <c r="B18" s="77"/>
      <c r="C18" s="78" t="s">
        <v>36</v>
      </c>
      <c r="D18" s="79"/>
      <c r="E18" s="4">
        <v>0</v>
      </c>
      <c r="F18" s="6">
        <v>0</v>
      </c>
      <c r="G18" s="4">
        <v>1</v>
      </c>
      <c r="H18" s="6">
        <v>1.8024513338139869E-4</v>
      </c>
      <c r="I18" s="4">
        <v>0</v>
      </c>
      <c r="J18" s="6">
        <v>0</v>
      </c>
      <c r="K18" s="4">
        <v>0</v>
      </c>
      <c r="L18" s="6">
        <v>0</v>
      </c>
      <c r="M18" s="4">
        <v>0</v>
      </c>
      <c r="N18" s="6">
        <v>0</v>
      </c>
      <c r="O18" s="4">
        <v>1</v>
      </c>
      <c r="P18" s="6">
        <v>8.8597501550456283E-5</v>
      </c>
      <c r="Q18" s="1"/>
    </row>
    <row r="19" spans="1:22">
      <c r="A19" s="76"/>
      <c r="B19" s="77"/>
      <c r="C19" s="78" t="s">
        <v>37</v>
      </c>
      <c r="D19" s="79"/>
      <c r="E19" s="5">
        <v>0</v>
      </c>
      <c r="F19" s="7">
        <v>0</v>
      </c>
      <c r="G19" s="5">
        <v>1</v>
      </c>
      <c r="H19" s="7">
        <v>1.8024513338139869E-4</v>
      </c>
      <c r="I19" s="5">
        <v>0</v>
      </c>
      <c r="J19" s="7">
        <v>0</v>
      </c>
      <c r="K19" s="5">
        <v>0</v>
      </c>
      <c r="L19" s="7">
        <v>0</v>
      </c>
      <c r="M19" s="5">
        <v>0</v>
      </c>
      <c r="N19" s="7">
        <v>0</v>
      </c>
      <c r="O19" s="5">
        <v>1</v>
      </c>
      <c r="P19" s="7">
        <v>8.8597501550456283E-5</v>
      </c>
      <c r="Q19" s="1"/>
    </row>
    <row r="20" spans="1:22" s="2" customFormat="1">
      <c r="A20" s="76"/>
      <c r="B20" s="77"/>
      <c r="C20" s="78" t="s">
        <v>38</v>
      </c>
      <c r="D20" s="79"/>
      <c r="E20" s="4">
        <v>0</v>
      </c>
      <c r="F20" s="6">
        <v>0</v>
      </c>
      <c r="G20" s="4">
        <v>0</v>
      </c>
      <c r="H20" s="6">
        <v>0</v>
      </c>
      <c r="I20" s="4">
        <v>0</v>
      </c>
      <c r="J20" s="6">
        <v>0</v>
      </c>
      <c r="K20" s="4">
        <v>0</v>
      </c>
      <c r="L20" s="6">
        <v>0</v>
      </c>
      <c r="M20" s="4">
        <v>0</v>
      </c>
      <c r="N20" s="6">
        <v>0</v>
      </c>
      <c r="O20" s="4">
        <v>0</v>
      </c>
      <c r="P20" s="6">
        <v>0</v>
      </c>
      <c r="Q20" s="1"/>
    </row>
    <row r="21" spans="1:22">
      <c r="A21" s="76"/>
      <c r="B21" s="77"/>
      <c r="C21" s="78" t="s">
        <v>0</v>
      </c>
      <c r="D21" s="79"/>
      <c r="E21" s="5">
        <v>4403</v>
      </c>
      <c r="F21" s="7">
        <v>1</v>
      </c>
      <c r="G21" s="5">
        <v>5548</v>
      </c>
      <c r="H21" s="7">
        <v>1</v>
      </c>
      <c r="I21" s="5">
        <v>623</v>
      </c>
      <c r="J21" s="7">
        <v>1</v>
      </c>
      <c r="K21" s="5">
        <v>70</v>
      </c>
      <c r="L21" s="7">
        <v>1</v>
      </c>
      <c r="M21" s="5">
        <v>643</v>
      </c>
      <c r="N21" s="7">
        <v>1</v>
      </c>
      <c r="O21" s="8">
        <v>11287</v>
      </c>
      <c r="P21" s="9">
        <v>1</v>
      </c>
      <c r="Q21" s="1"/>
      <c r="R21" s="2"/>
      <c r="S21" s="2"/>
      <c r="T21" s="2"/>
    </row>
    <row r="22" spans="1:22">
      <c r="A22" s="81" t="s">
        <v>73</v>
      </c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1:22" s="2" customFormat="1">
      <c r="A23" s="44" t="s">
        <v>62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</row>
    <row r="24" spans="1:22">
      <c r="A24" s="81" t="s">
        <v>58</v>
      </c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1:22">
      <c r="A25" s="81" t="s">
        <v>59</v>
      </c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1:22" s="2" customFormat="1">
      <c r="R26"/>
      <c r="S26"/>
      <c r="T26"/>
      <c r="U26"/>
      <c r="V26"/>
    </row>
    <row r="27" spans="1:22" s="2" customFormat="1"/>
    <row r="28" spans="1:22" s="2" customFormat="1" ht="26.25" customHeight="1">
      <c r="A28" s="80" t="s">
        <v>76</v>
      </c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</row>
    <row r="29" spans="1:22" ht="15.75" customHeight="1">
      <c r="A29" s="36" t="s">
        <v>4</v>
      </c>
      <c r="B29" s="37"/>
      <c r="C29" s="37"/>
      <c r="D29" s="38"/>
      <c r="E29" s="39" t="s">
        <v>34</v>
      </c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12"/>
      <c r="R29" s="2"/>
      <c r="S29" s="2"/>
      <c r="T29" s="2"/>
      <c r="U29" s="2"/>
      <c r="V29" s="2"/>
    </row>
    <row r="30" spans="1:22" ht="26.25" customHeight="1">
      <c r="A30" s="41"/>
      <c r="B30" s="42"/>
      <c r="C30" s="42"/>
      <c r="D30" s="43"/>
      <c r="E30" s="42" t="s">
        <v>33</v>
      </c>
      <c r="F30" s="42"/>
      <c r="G30" s="39" t="s">
        <v>56</v>
      </c>
      <c r="H30" s="40"/>
      <c r="I30" s="39" t="s">
        <v>57</v>
      </c>
      <c r="J30" s="40"/>
      <c r="K30" s="39" t="s">
        <v>65</v>
      </c>
      <c r="L30" s="45"/>
      <c r="M30" s="39" t="s">
        <v>64</v>
      </c>
      <c r="N30" s="40"/>
      <c r="O30" s="39" t="s">
        <v>0</v>
      </c>
      <c r="P30" s="40"/>
      <c r="Q30" s="12"/>
    </row>
    <row r="31" spans="1:22">
      <c r="A31" s="50"/>
      <c r="B31" s="42"/>
      <c r="C31" s="51"/>
      <c r="D31" s="52"/>
      <c r="E31" s="3" t="s">
        <v>3</v>
      </c>
      <c r="F31" s="3" t="s">
        <v>2</v>
      </c>
      <c r="G31" s="3" t="s">
        <v>3</v>
      </c>
      <c r="H31" s="3" t="s">
        <v>2</v>
      </c>
      <c r="I31" s="3" t="s">
        <v>3</v>
      </c>
      <c r="J31" s="3" t="s">
        <v>2</v>
      </c>
      <c r="K31" s="3" t="s">
        <v>3</v>
      </c>
      <c r="L31" s="3" t="s">
        <v>2</v>
      </c>
      <c r="M31" s="3" t="s">
        <v>3</v>
      </c>
      <c r="N31" s="3" t="s">
        <v>2</v>
      </c>
      <c r="O31" s="3" t="s">
        <v>3</v>
      </c>
      <c r="P31" s="3" t="s">
        <v>2</v>
      </c>
    </row>
    <row r="32" spans="1:22" ht="15" customHeight="1">
      <c r="A32" s="60" t="s">
        <v>5</v>
      </c>
      <c r="B32" s="58" t="s">
        <v>6</v>
      </c>
      <c r="C32" s="47" t="s">
        <v>7</v>
      </c>
      <c r="D32" s="47"/>
      <c r="E32" s="4">
        <v>0</v>
      </c>
      <c r="F32" s="6">
        <f>E32/O32</f>
        <v>0</v>
      </c>
      <c r="G32" s="4">
        <v>0.99999999999999845</v>
      </c>
      <c r="H32" s="6">
        <f>G32/O32</f>
        <v>8.3333333333333259E-2</v>
      </c>
      <c r="I32" s="4">
        <v>10.999999999999995</v>
      </c>
      <c r="J32" s="6">
        <f>I32/O32</f>
        <v>0.91666666666666674</v>
      </c>
      <c r="K32" s="4">
        <v>0</v>
      </c>
      <c r="L32" s="6">
        <f>K32/O32</f>
        <v>0</v>
      </c>
      <c r="M32" s="4">
        <v>0</v>
      </c>
      <c r="N32" s="6">
        <f>M32/O32</f>
        <v>0</v>
      </c>
      <c r="O32" s="4">
        <f>E32+G32+I32+K32+M32</f>
        <v>11.999999999999993</v>
      </c>
      <c r="P32" s="6">
        <v>1</v>
      </c>
      <c r="Q32" s="2"/>
      <c r="R32" s="2"/>
    </row>
    <row r="33" spans="1:18">
      <c r="A33" s="61"/>
      <c r="B33" s="59"/>
      <c r="C33" s="47" t="s">
        <v>8</v>
      </c>
      <c r="D33" s="47"/>
      <c r="E33" s="5">
        <v>0</v>
      </c>
      <c r="F33" s="7">
        <f t="shared" ref="F33:F61" si="0">E33/O33</f>
        <v>0</v>
      </c>
      <c r="G33" s="5">
        <v>14.00000000000003</v>
      </c>
      <c r="H33" s="7">
        <f t="shared" ref="H33:H61" si="1">G33/O33</f>
        <v>0.13861386138613882</v>
      </c>
      <c r="I33" s="5">
        <v>87.000000000000043</v>
      </c>
      <c r="J33" s="7">
        <f t="shared" ref="J33:J61" si="2">I33/O33</f>
        <v>0.86138613861386115</v>
      </c>
      <c r="K33" s="5">
        <v>0</v>
      </c>
      <c r="L33" s="7">
        <f t="shared" ref="L33:L61" si="3">K33/O33</f>
        <v>0</v>
      </c>
      <c r="M33" s="5">
        <v>0</v>
      </c>
      <c r="N33" s="7">
        <f t="shared" ref="N33:N61" si="4">M33/O33</f>
        <v>0</v>
      </c>
      <c r="O33" s="5">
        <f>E33+G33+I33+K33+M33</f>
        <v>101.00000000000007</v>
      </c>
      <c r="P33" s="7">
        <v>1</v>
      </c>
      <c r="Q33" s="2"/>
      <c r="R33" s="2"/>
    </row>
    <row r="34" spans="1:18">
      <c r="A34" s="61"/>
      <c r="B34" s="59"/>
      <c r="C34" s="47" t="s">
        <v>9</v>
      </c>
      <c r="D34" s="47"/>
      <c r="E34" s="4">
        <v>0.99999999999999867</v>
      </c>
      <c r="F34" s="6">
        <f t="shared" si="0"/>
        <v>3.9682539682539628E-3</v>
      </c>
      <c r="G34" s="4">
        <v>28.000000000000039</v>
      </c>
      <c r="H34" s="6">
        <f t="shared" si="1"/>
        <v>0.11111111111111126</v>
      </c>
      <c r="I34" s="4">
        <v>223</v>
      </c>
      <c r="J34" s="6">
        <f t="shared" si="2"/>
        <v>0.88492063492063477</v>
      </c>
      <c r="K34" s="4">
        <v>0</v>
      </c>
      <c r="L34" s="6">
        <f t="shared" si="3"/>
        <v>0</v>
      </c>
      <c r="M34" s="4">
        <v>0</v>
      </c>
      <c r="N34" s="6">
        <f t="shared" si="4"/>
        <v>0</v>
      </c>
      <c r="O34" s="4">
        <f>E34+G34+I34+K34+M34</f>
        <v>252.00000000000003</v>
      </c>
      <c r="P34" s="6">
        <v>1</v>
      </c>
      <c r="Q34" s="2"/>
      <c r="R34" s="2"/>
    </row>
    <row r="35" spans="1:18">
      <c r="A35" s="61"/>
      <c r="B35" s="59"/>
      <c r="C35" s="47" t="s">
        <v>10</v>
      </c>
      <c r="D35" s="47"/>
      <c r="E35" s="5">
        <v>2371.9999999999977</v>
      </c>
      <c r="F35" s="7">
        <f t="shared" si="0"/>
        <v>0.42547085201793711</v>
      </c>
      <c r="G35" s="5">
        <v>2398.9999999999982</v>
      </c>
      <c r="H35" s="7">
        <f t="shared" si="1"/>
        <v>0.43031390134529146</v>
      </c>
      <c r="I35" s="5">
        <v>444.00000000000045</v>
      </c>
      <c r="J35" s="7">
        <f t="shared" si="2"/>
        <v>7.9641255605381295E-2</v>
      </c>
      <c r="K35" s="5">
        <v>0</v>
      </c>
      <c r="L35" s="7">
        <f t="shared" si="3"/>
        <v>0</v>
      </c>
      <c r="M35" s="5">
        <v>360.00000000000017</v>
      </c>
      <c r="N35" s="7">
        <f t="shared" si="4"/>
        <v>6.4573991031390207E-2</v>
      </c>
      <c r="O35" s="5">
        <f>E35+G35+I35+K35+M35</f>
        <v>5574.9999999999964</v>
      </c>
      <c r="P35" s="7">
        <v>1</v>
      </c>
      <c r="Q35" s="2"/>
      <c r="R35" s="2"/>
    </row>
    <row r="36" spans="1:18">
      <c r="A36" s="61"/>
      <c r="B36" s="59"/>
      <c r="C36" s="47" t="s">
        <v>11</v>
      </c>
      <c r="D36" s="47"/>
      <c r="E36" s="4">
        <v>2412.9999999999959</v>
      </c>
      <c r="F36" s="6">
        <f t="shared" si="0"/>
        <v>0.41072340425531939</v>
      </c>
      <c r="G36" s="4">
        <v>2642.9999999999905</v>
      </c>
      <c r="H36" s="6">
        <f t="shared" si="1"/>
        <v>0.44987234042553131</v>
      </c>
      <c r="I36" s="4">
        <v>450.99999999999977</v>
      </c>
      <c r="J36" s="6">
        <f t="shared" si="2"/>
        <v>7.6765957446808655E-2</v>
      </c>
      <c r="K36" s="4">
        <v>0</v>
      </c>
      <c r="L36" s="6">
        <f t="shared" si="3"/>
        <v>0</v>
      </c>
      <c r="M36" s="4">
        <v>367.99999999999966</v>
      </c>
      <c r="N36" s="6">
        <f t="shared" si="4"/>
        <v>6.2638297872340515E-2</v>
      </c>
      <c r="O36" s="4">
        <f t="shared" ref="O36:O61" si="5">E36+G36+I36+K36+M36</f>
        <v>5874.9999999999864</v>
      </c>
      <c r="P36" s="6">
        <v>1</v>
      </c>
      <c r="Q36" s="2"/>
      <c r="R36" s="2"/>
    </row>
    <row r="37" spans="1:18" s="2" customFormat="1" ht="15" customHeight="1">
      <c r="A37" s="61"/>
      <c r="B37" s="59"/>
      <c r="C37" s="46" t="s">
        <v>68</v>
      </c>
      <c r="D37" s="47"/>
      <c r="E37" s="5">
        <v>0</v>
      </c>
      <c r="F37" s="7">
        <f t="shared" si="0"/>
        <v>0</v>
      </c>
      <c r="G37" s="5">
        <v>0</v>
      </c>
      <c r="H37" s="7">
        <f t="shared" si="1"/>
        <v>0</v>
      </c>
      <c r="I37" s="5">
        <v>3.0000000000000004</v>
      </c>
      <c r="J37" s="7">
        <f t="shared" si="2"/>
        <v>1</v>
      </c>
      <c r="K37" s="5">
        <v>0</v>
      </c>
      <c r="L37" s="7">
        <f t="shared" si="3"/>
        <v>0</v>
      </c>
      <c r="M37" s="5">
        <v>0</v>
      </c>
      <c r="N37" s="7">
        <f t="shared" si="4"/>
        <v>0</v>
      </c>
      <c r="O37" s="5">
        <f t="shared" si="5"/>
        <v>3.0000000000000004</v>
      </c>
      <c r="P37" s="7">
        <v>1</v>
      </c>
    </row>
    <row r="38" spans="1:18" s="2" customFormat="1">
      <c r="A38" s="61"/>
      <c r="B38" s="59"/>
      <c r="C38" s="46" t="s">
        <v>69</v>
      </c>
      <c r="D38" s="47"/>
      <c r="E38" s="4">
        <v>0</v>
      </c>
      <c r="F38" s="6">
        <f t="shared" si="0"/>
        <v>0</v>
      </c>
      <c r="G38" s="4">
        <v>1.9999999999999947</v>
      </c>
      <c r="H38" s="6">
        <f t="shared" si="1"/>
        <v>0.49999999999999922</v>
      </c>
      <c r="I38" s="4">
        <v>2.0000000000000009</v>
      </c>
      <c r="J38" s="6">
        <f t="shared" si="2"/>
        <v>0.50000000000000078</v>
      </c>
      <c r="K38" s="4">
        <v>0</v>
      </c>
      <c r="L38" s="6">
        <f t="shared" si="3"/>
        <v>0</v>
      </c>
      <c r="M38" s="4">
        <v>0</v>
      </c>
      <c r="N38" s="6">
        <f t="shared" si="4"/>
        <v>0</v>
      </c>
      <c r="O38" s="4">
        <f t="shared" si="5"/>
        <v>3.9999999999999956</v>
      </c>
      <c r="P38" s="6">
        <v>1</v>
      </c>
    </row>
    <row r="39" spans="1:18" s="2" customFormat="1">
      <c r="A39" s="61"/>
      <c r="B39" s="59"/>
      <c r="C39" s="46" t="s">
        <v>70</v>
      </c>
      <c r="D39" s="47"/>
      <c r="E39" s="5">
        <v>0</v>
      </c>
      <c r="F39" s="7">
        <f t="shared" si="0"/>
        <v>0</v>
      </c>
      <c r="G39" s="5">
        <v>0</v>
      </c>
      <c r="H39" s="7">
        <f t="shared" si="1"/>
        <v>0</v>
      </c>
      <c r="I39" s="5">
        <v>4</v>
      </c>
      <c r="J39" s="7">
        <f t="shared" si="2"/>
        <v>1</v>
      </c>
      <c r="K39" s="5">
        <v>0</v>
      </c>
      <c r="L39" s="7">
        <f t="shared" si="3"/>
        <v>0</v>
      </c>
      <c r="M39" s="5">
        <v>0</v>
      </c>
      <c r="N39" s="7">
        <f t="shared" si="4"/>
        <v>0</v>
      </c>
      <c r="O39" s="5">
        <f t="shared" si="5"/>
        <v>4</v>
      </c>
      <c r="P39" s="7">
        <v>1</v>
      </c>
    </row>
    <row r="40" spans="1:18" s="2" customFormat="1">
      <c r="A40" s="61"/>
      <c r="B40" s="59"/>
      <c r="C40" s="46" t="s">
        <v>71</v>
      </c>
      <c r="D40" s="47"/>
      <c r="E40" s="4">
        <v>1.0000000000000016</v>
      </c>
      <c r="F40" s="6">
        <f t="shared" si="0"/>
        <v>0.20000000000000059</v>
      </c>
      <c r="G40" s="4">
        <v>1.9999999999999922</v>
      </c>
      <c r="H40" s="6">
        <f t="shared" si="1"/>
        <v>0.39999999999999902</v>
      </c>
      <c r="I40" s="4">
        <v>1.9999999999999993</v>
      </c>
      <c r="J40" s="6">
        <f t="shared" si="2"/>
        <v>0.40000000000000041</v>
      </c>
      <c r="K40" s="4">
        <v>0</v>
      </c>
      <c r="L40" s="6">
        <f t="shared" si="3"/>
        <v>0</v>
      </c>
      <c r="M40" s="4">
        <v>0</v>
      </c>
      <c r="N40" s="6">
        <f t="shared" si="4"/>
        <v>0</v>
      </c>
      <c r="O40" s="4">
        <f t="shared" si="5"/>
        <v>4.9999999999999929</v>
      </c>
      <c r="P40" s="6">
        <v>1</v>
      </c>
    </row>
    <row r="41" spans="1:18" s="2" customFormat="1" ht="21" customHeight="1">
      <c r="A41" s="62"/>
      <c r="B41" s="59"/>
      <c r="C41" s="46" t="s">
        <v>72</v>
      </c>
      <c r="D41" s="47"/>
      <c r="E41" s="5">
        <v>1</v>
      </c>
      <c r="F41" s="7">
        <f t="shared" si="0"/>
        <v>0.25000000000000033</v>
      </c>
      <c r="G41" s="5">
        <v>1.9999999999999944</v>
      </c>
      <c r="H41" s="7">
        <f t="shared" si="1"/>
        <v>0.49999999999999928</v>
      </c>
      <c r="I41" s="5">
        <v>1</v>
      </c>
      <c r="J41" s="7">
        <f t="shared" si="2"/>
        <v>0.25000000000000033</v>
      </c>
      <c r="K41" s="5">
        <v>0</v>
      </c>
      <c r="L41" s="7">
        <f t="shared" si="3"/>
        <v>0</v>
      </c>
      <c r="M41" s="5">
        <v>0</v>
      </c>
      <c r="N41" s="7">
        <f t="shared" si="4"/>
        <v>0</v>
      </c>
      <c r="O41" s="5">
        <f t="shared" si="5"/>
        <v>3.9999999999999947</v>
      </c>
      <c r="P41" s="7">
        <v>1</v>
      </c>
    </row>
    <row r="42" spans="1:18">
      <c r="A42" s="63" t="s">
        <v>12</v>
      </c>
      <c r="B42" s="65" t="s">
        <v>13</v>
      </c>
      <c r="C42" s="47" t="s">
        <v>14</v>
      </c>
      <c r="D42" s="47"/>
      <c r="E42" s="4">
        <v>3258.0000000000091</v>
      </c>
      <c r="F42" s="6">
        <f t="shared" si="0"/>
        <v>0.4578414839797631</v>
      </c>
      <c r="G42" s="4">
        <v>2906.0000000000232</v>
      </c>
      <c r="H42" s="6">
        <f t="shared" si="1"/>
        <v>0.40837549184935495</v>
      </c>
      <c r="I42" s="4">
        <v>485</v>
      </c>
      <c r="J42" s="6">
        <f t="shared" si="2"/>
        <v>6.8156267566048034E-2</v>
      </c>
      <c r="K42" s="4">
        <v>1</v>
      </c>
      <c r="L42" s="6">
        <f t="shared" si="3"/>
        <v>1.4052838673411964E-4</v>
      </c>
      <c r="M42" s="4">
        <v>466</v>
      </c>
      <c r="N42" s="6">
        <f t="shared" si="4"/>
        <v>6.5486228218099754E-2</v>
      </c>
      <c r="O42" s="4">
        <f t="shared" si="5"/>
        <v>7116.0000000000327</v>
      </c>
      <c r="P42" s="6">
        <v>1</v>
      </c>
      <c r="Q42" s="2"/>
      <c r="R42" s="2"/>
    </row>
    <row r="43" spans="1:18">
      <c r="A43" s="64"/>
      <c r="B43" s="66"/>
      <c r="C43" s="47" t="s">
        <v>15</v>
      </c>
      <c r="D43" s="47"/>
      <c r="E43" s="5">
        <v>3320.0000000000027</v>
      </c>
      <c r="F43" s="7">
        <f t="shared" si="0"/>
        <v>0.45957918050941332</v>
      </c>
      <c r="G43" s="5">
        <v>2927.9999999999991</v>
      </c>
      <c r="H43" s="7">
        <f t="shared" si="1"/>
        <v>0.40531561461793997</v>
      </c>
      <c r="I43" s="5">
        <v>489.00000000000028</v>
      </c>
      <c r="J43" s="7">
        <f t="shared" si="2"/>
        <v>6.7691029900332253E-2</v>
      </c>
      <c r="K43" s="5">
        <v>1</v>
      </c>
      <c r="L43" s="7">
        <f t="shared" si="3"/>
        <v>1.3842746400885932E-4</v>
      </c>
      <c r="M43" s="5">
        <v>486.00000000000023</v>
      </c>
      <c r="N43" s="7">
        <f t="shared" si="4"/>
        <v>6.7275747508305658E-2</v>
      </c>
      <c r="O43" s="5">
        <f t="shared" si="5"/>
        <v>7224.0000000000018</v>
      </c>
      <c r="P43" s="7">
        <v>1</v>
      </c>
      <c r="Q43" s="2"/>
      <c r="R43" s="2"/>
    </row>
    <row r="44" spans="1:18">
      <c r="A44" s="64"/>
      <c r="B44" s="66"/>
      <c r="C44" s="47" t="s">
        <v>16</v>
      </c>
      <c r="D44" s="47"/>
      <c r="E44" s="4">
        <v>3346.9999999999868</v>
      </c>
      <c r="F44" s="6">
        <f t="shared" si="0"/>
        <v>0.46261230131306025</v>
      </c>
      <c r="G44" s="4">
        <v>2928.0000000000041</v>
      </c>
      <c r="H44" s="6">
        <f t="shared" si="1"/>
        <v>0.40469937802349798</v>
      </c>
      <c r="I44" s="4">
        <v>483.00000000000017</v>
      </c>
      <c r="J44" s="6">
        <f t="shared" si="2"/>
        <v>6.675881133379416E-2</v>
      </c>
      <c r="K44" s="4">
        <v>1</v>
      </c>
      <c r="L44" s="6">
        <f t="shared" si="3"/>
        <v>1.3821700069108518E-4</v>
      </c>
      <c r="M44" s="4">
        <v>475.99999999999989</v>
      </c>
      <c r="N44" s="6">
        <f t="shared" si="4"/>
        <v>6.579129232895653E-2</v>
      </c>
      <c r="O44" s="4">
        <f t="shared" si="5"/>
        <v>7234.9999999999909</v>
      </c>
      <c r="P44" s="6">
        <v>1</v>
      </c>
      <c r="Q44" s="2"/>
      <c r="R44" s="2"/>
    </row>
    <row r="45" spans="1:18">
      <c r="A45" s="64"/>
      <c r="B45" s="66"/>
      <c r="C45" s="47" t="s">
        <v>17</v>
      </c>
      <c r="D45" s="47"/>
      <c r="E45" s="5">
        <v>3354.9999999999936</v>
      </c>
      <c r="F45" s="7">
        <f t="shared" si="0"/>
        <v>0.4622485533204736</v>
      </c>
      <c r="G45" s="5">
        <v>2941.9999999999977</v>
      </c>
      <c r="H45" s="7">
        <f t="shared" si="1"/>
        <v>0.40534582529622498</v>
      </c>
      <c r="I45" s="5">
        <v>484</v>
      </c>
      <c r="J45" s="7">
        <f t="shared" si="2"/>
        <v>6.6685037200330741E-2</v>
      </c>
      <c r="K45" s="5">
        <v>1</v>
      </c>
      <c r="L45" s="7">
        <f t="shared" si="3"/>
        <v>1.3777900248002219E-4</v>
      </c>
      <c r="M45" s="5">
        <v>476.00000000000068</v>
      </c>
      <c r="N45" s="7">
        <f t="shared" si="4"/>
        <v>6.5582805180490658E-2</v>
      </c>
      <c r="O45" s="5">
        <f>E45+G45+I45+K45+M45</f>
        <v>7257.9999999999918</v>
      </c>
      <c r="P45" s="7">
        <v>1</v>
      </c>
      <c r="Q45" s="2"/>
      <c r="R45" s="2"/>
    </row>
    <row r="46" spans="1:18">
      <c r="A46" s="64"/>
      <c r="B46" s="66"/>
      <c r="C46" s="47" t="s">
        <v>18</v>
      </c>
      <c r="D46" s="47"/>
      <c r="E46" s="4">
        <v>3395.999999999985</v>
      </c>
      <c r="F46" s="6">
        <f t="shared" si="0"/>
        <v>0.46552433173406393</v>
      </c>
      <c r="G46" s="4">
        <v>2934.9999999999905</v>
      </c>
      <c r="H46" s="6">
        <f t="shared" si="1"/>
        <v>0.40233036326250859</v>
      </c>
      <c r="I46" s="4">
        <v>484.99999999999994</v>
      </c>
      <c r="J46" s="6">
        <f t="shared" si="2"/>
        <v>6.648389307745052E-2</v>
      </c>
      <c r="K46" s="4">
        <v>1</v>
      </c>
      <c r="L46" s="6">
        <f t="shared" si="3"/>
        <v>1.3708019191226913E-4</v>
      </c>
      <c r="M46" s="4">
        <v>477.99999999999989</v>
      </c>
      <c r="N46" s="6">
        <f t="shared" si="4"/>
        <v>6.5524331734064634E-2</v>
      </c>
      <c r="O46" s="4">
        <f>E46+G46+I46+K46+M46</f>
        <v>7294.9999999999754</v>
      </c>
      <c r="P46" s="6">
        <v>1</v>
      </c>
      <c r="Q46" s="2"/>
      <c r="R46" s="2"/>
    </row>
    <row r="47" spans="1:18">
      <c r="A47" s="64"/>
      <c r="B47" s="66"/>
      <c r="C47" s="47" t="s">
        <v>19</v>
      </c>
      <c r="D47" s="47"/>
      <c r="E47" s="5">
        <v>3394.9999999999918</v>
      </c>
      <c r="F47" s="7">
        <f t="shared" si="0"/>
        <v>0.46698762035763358</v>
      </c>
      <c r="G47" s="5">
        <v>2914.9999999999986</v>
      </c>
      <c r="H47" s="7">
        <f t="shared" si="1"/>
        <v>0.40096286107290263</v>
      </c>
      <c r="I47" s="5">
        <v>482.00000000000045</v>
      </c>
      <c r="J47" s="7">
        <f t="shared" si="2"/>
        <v>6.6299862448418304E-2</v>
      </c>
      <c r="K47" s="5">
        <v>1</v>
      </c>
      <c r="L47" s="7">
        <f t="shared" si="3"/>
        <v>1.3755158184319136E-4</v>
      </c>
      <c r="M47" s="5">
        <v>477.0000000000004</v>
      </c>
      <c r="N47" s="7">
        <f t="shared" si="4"/>
        <v>6.561210453920234E-2</v>
      </c>
      <c r="O47" s="5">
        <f t="shared" si="5"/>
        <v>7269.9999999999909</v>
      </c>
      <c r="P47" s="7">
        <v>1</v>
      </c>
      <c r="Q47" s="2"/>
      <c r="R47" s="2"/>
    </row>
    <row r="48" spans="1:18">
      <c r="A48" s="64"/>
      <c r="B48" s="66"/>
      <c r="C48" s="47" t="s">
        <v>20</v>
      </c>
      <c r="D48" s="47"/>
      <c r="E48" s="4">
        <v>2555.0000000000068</v>
      </c>
      <c r="F48" s="6">
        <f t="shared" si="0"/>
        <v>0.42420720571143999</v>
      </c>
      <c r="G48" s="4">
        <v>2611.0000000000023</v>
      </c>
      <c r="H48" s="6">
        <f t="shared" si="1"/>
        <v>0.43350489789141594</v>
      </c>
      <c r="I48" s="4">
        <v>476.99999999999989</v>
      </c>
      <c r="J48" s="6">
        <f t="shared" si="2"/>
        <v>7.9196413747301866E-2</v>
      </c>
      <c r="K48" s="4">
        <v>3.0000000000000013</v>
      </c>
      <c r="L48" s="6">
        <f t="shared" si="3"/>
        <v>4.9809065249875422E-4</v>
      </c>
      <c r="M48" s="4">
        <v>376.99999999999983</v>
      </c>
      <c r="N48" s="6">
        <f t="shared" si="4"/>
        <v>6.2593391997343401E-2</v>
      </c>
      <c r="O48" s="4">
        <f t="shared" si="5"/>
        <v>6023.0000000000091</v>
      </c>
      <c r="P48" s="6">
        <v>1</v>
      </c>
      <c r="Q48" s="2"/>
      <c r="R48" s="2"/>
    </row>
    <row r="49" spans="1:22">
      <c r="A49" s="64"/>
      <c r="B49" s="67"/>
      <c r="C49" s="47" t="s">
        <v>21</v>
      </c>
      <c r="D49" s="47"/>
      <c r="E49" s="5">
        <v>2569.9999999999918</v>
      </c>
      <c r="F49" s="7">
        <f t="shared" si="0"/>
        <v>0.42669765897393286</v>
      </c>
      <c r="G49" s="5">
        <v>2590.999999999995</v>
      </c>
      <c r="H49" s="7">
        <f t="shared" si="1"/>
        <v>0.43018429354142468</v>
      </c>
      <c r="I49" s="5">
        <v>475.99999999999903</v>
      </c>
      <c r="J49" s="7">
        <f t="shared" si="2"/>
        <v>7.9030383529802448E-2</v>
      </c>
      <c r="K49" s="5">
        <v>3.0000000000000013</v>
      </c>
      <c r="L49" s="7">
        <f t="shared" si="3"/>
        <v>4.9809065249875617E-4</v>
      </c>
      <c r="M49" s="5">
        <v>382.9999999999996</v>
      </c>
      <c r="N49" s="7">
        <f t="shared" si="4"/>
        <v>6.3589573302341107E-2</v>
      </c>
      <c r="O49" s="5">
        <f t="shared" si="5"/>
        <v>6022.9999999999864</v>
      </c>
      <c r="P49" s="7">
        <v>1</v>
      </c>
      <c r="Q49" s="2"/>
      <c r="R49" s="2"/>
    </row>
    <row r="50" spans="1:22">
      <c r="A50" s="55"/>
      <c r="B50" s="25" t="s">
        <v>22</v>
      </c>
      <c r="C50" s="21"/>
      <c r="D50" s="22"/>
      <c r="E50" s="4">
        <v>179.99999999999966</v>
      </c>
      <c r="F50" s="6">
        <f t="shared" si="0"/>
        <v>0.45112781954887182</v>
      </c>
      <c r="G50" s="4">
        <v>188.99999999999989</v>
      </c>
      <c r="H50" s="6">
        <f>G50/O50</f>
        <v>0.47368421052631604</v>
      </c>
      <c r="I50" s="4">
        <v>5.0000000000000018</v>
      </c>
      <c r="J50" s="6">
        <f t="shared" si="2"/>
        <v>1.2531328320802023E-2</v>
      </c>
      <c r="K50" s="4">
        <v>0</v>
      </c>
      <c r="L50" s="6">
        <f t="shared" si="3"/>
        <v>0</v>
      </c>
      <c r="M50" s="4">
        <v>25.000000000000004</v>
      </c>
      <c r="N50" s="6">
        <f t="shared" si="4"/>
        <v>6.2656641604010105E-2</v>
      </c>
      <c r="O50" s="4">
        <f t="shared" si="5"/>
        <v>398.99999999999955</v>
      </c>
      <c r="P50" s="6">
        <v>1</v>
      </c>
      <c r="Q50" s="2"/>
      <c r="R50" s="2"/>
    </row>
    <row r="51" spans="1:22">
      <c r="A51" s="46" t="s">
        <v>23</v>
      </c>
      <c r="B51" s="47"/>
      <c r="C51" s="47"/>
      <c r="D51" s="48"/>
      <c r="E51" s="5">
        <v>291.99999999999943</v>
      </c>
      <c r="F51" s="7">
        <f t="shared" si="0"/>
        <v>0.13188798554652198</v>
      </c>
      <c r="G51" s="5">
        <v>1876.9999999999986</v>
      </c>
      <c r="H51" s="7">
        <f t="shared" si="1"/>
        <v>0.84778681120144539</v>
      </c>
      <c r="I51" s="5">
        <v>2</v>
      </c>
      <c r="J51" s="7">
        <f t="shared" si="2"/>
        <v>9.0334236675700163E-4</v>
      </c>
      <c r="K51" s="5">
        <v>0</v>
      </c>
      <c r="L51" s="7">
        <f t="shared" si="3"/>
        <v>0</v>
      </c>
      <c r="M51" s="5">
        <v>42.999999999999943</v>
      </c>
      <c r="N51" s="7">
        <f t="shared" si="4"/>
        <v>1.9421860885275508E-2</v>
      </c>
      <c r="O51" s="5">
        <f t="shared" si="5"/>
        <v>2213.9999999999982</v>
      </c>
      <c r="P51" s="7">
        <v>1</v>
      </c>
      <c r="Q51" s="2"/>
      <c r="R51" s="2"/>
    </row>
    <row r="52" spans="1:22">
      <c r="A52" s="63" t="s">
        <v>24</v>
      </c>
      <c r="B52" s="68" t="s">
        <v>25</v>
      </c>
      <c r="C52" s="53" t="s">
        <v>26</v>
      </c>
      <c r="D52" s="27" t="s">
        <v>27</v>
      </c>
      <c r="E52" s="4">
        <v>616.99999999999875</v>
      </c>
      <c r="F52" s="6">
        <f t="shared" si="0"/>
        <v>0.22559414990859164</v>
      </c>
      <c r="G52" s="4">
        <v>1524.0000000000036</v>
      </c>
      <c r="H52" s="6">
        <f t="shared" si="1"/>
        <v>0.55722120658135366</v>
      </c>
      <c r="I52" s="4">
        <v>450.00000000000023</v>
      </c>
      <c r="J52" s="6">
        <f t="shared" si="2"/>
        <v>0.16453382084095056</v>
      </c>
      <c r="K52" s="4">
        <v>51.000000000000014</v>
      </c>
      <c r="L52" s="6">
        <f t="shared" si="3"/>
        <v>1.8647166361974391E-2</v>
      </c>
      <c r="M52" s="4">
        <v>92.999999999999858</v>
      </c>
      <c r="N52" s="6">
        <f t="shared" si="4"/>
        <v>3.4003656307129711E-2</v>
      </c>
      <c r="O52" s="4">
        <f t="shared" si="5"/>
        <v>2735.0000000000027</v>
      </c>
      <c r="P52" s="6">
        <v>1</v>
      </c>
      <c r="Q52" s="2"/>
      <c r="R52" s="2"/>
    </row>
    <row r="53" spans="1:22">
      <c r="A53" s="64"/>
      <c r="B53" s="69"/>
      <c r="C53" s="54"/>
      <c r="D53" s="27" t="s">
        <v>28</v>
      </c>
      <c r="E53" s="5">
        <v>618.99999999999977</v>
      </c>
      <c r="F53" s="7">
        <f t="shared" si="0"/>
        <v>0.22698936560322683</v>
      </c>
      <c r="G53" s="5">
        <v>1515.0000000000011</v>
      </c>
      <c r="H53" s="7">
        <f t="shared" si="1"/>
        <v>0.5555555555555558</v>
      </c>
      <c r="I53" s="5">
        <v>448.00000000000006</v>
      </c>
      <c r="J53" s="7">
        <f t="shared" si="2"/>
        <v>0.16428309497616425</v>
      </c>
      <c r="K53" s="5">
        <v>51.000000000000014</v>
      </c>
      <c r="L53" s="7">
        <f t="shared" si="3"/>
        <v>1.8701870187018702E-2</v>
      </c>
      <c r="M53" s="5">
        <v>94.000000000000128</v>
      </c>
      <c r="N53" s="7">
        <f t="shared" si="4"/>
        <v>3.4470113678034507E-2</v>
      </c>
      <c r="O53" s="5">
        <f t="shared" si="5"/>
        <v>2727.0000000000009</v>
      </c>
      <c r="P53" s="7">
        <v>1</v>
      </c>
      <c r="Q53" s="2"/>
      <c r="R53" s="2"/>
    </row>
    <row r="54" spans="1:22">
      <c r="A54" s="64"/>
      <c r="B54" s="69"/>
      <c r="C54" s="54"/>
      <c r="D54" s="27" t="s">
        <v>29</v>
      </c>
      <c r="E54" s="4">
        <v>522.00000000000034</v>
      </c>
      <c r="F54" s="6">
        <f t="shared" si="0"/>
        <v>0.21668742216687417</v>
      </c>
      <c r="G54" s="4">
        <v>1364.000000000002</v>
      </c>
      <c r="H54" s="6">
        <f t="shared" si="1"/>
        <v>0.56621004566210076</v>
      </c>
      <c r="I54" s="4">
        <v>440.99999999999989</v>
      </c>
      <c r="J54" s="6">
        <f t="shared" si="2"/>
        <v>0.18306351183063491</v>
      </c>
      <c r="K54" s="4">
        <v>0</v>
      </c>
      <c r="L54" s="6">
        <f t="shared" si="3"/>
        <v>0</v>
      </c>
      <c r="M54" s="4">
        <v>81.999999999999886</v>
      </c>
      <c r="N54" s="6">
        <f t="shared" si="4"/>
        <v>3.4039020340390122E-2</v>
      </c>
      <c r="O54" s="4">
        <f t="shared" si="5"/>
        <v>2409.0000000000023</v>
      </c>
      <c r="P54" s="6">
        <v>1</v>
      </c>
      <c r="Q54" s="2"/>
      <c r="R54" s="2"/>
    </row>
    <row r="55" spans="1:22">
      <c r="A55" s="64"/>
      <c r="B55" s="69"/>
      <c r="C55" s="54"/>
      <c r="D55" s="27" t="s">
        <v>30</v>
      </c>
      <c r="E55" s="5">
        <v>516.00000000000182</v>
      </c>
      <c r="F55" s="7">
        <f t="shared" si="0"/>
        <v>0.21671566568668649</v>
      </c>
      <c r="G55" s="5">
        <v>1349.0000000000039</v>
      </c>
      <c r="H55" s="7">
        <f t="shared" si="1"/>
        <v>0.56656866862662769</v>
      </c>
      <c r="I55" s="5">
        <v>436.00000000000017</v>
      </c>
      <c r="J55" s="7">
        <f t="shared" si="2"/>
        <v>0.18311633767324614</v>
      </c>
      <c r="K55" s="5">
        <v>0</v>
      </c>
      <c r="L55" s="7">
        <f t="shared" si="3"/>
        <v>0</v>
      </c>
      <c r="M55" s="5">
        <v>80</v>
      </c>
      <c r="N55" s="7">
        <f t="shared" si="4"/>
        <v>3.359932801343965E-2</v>
      </c>
      <c r="O55" s="5">
        <f t="shared" si="5"/>
        <v>2381.0000000000059</v>
      </c>
      <c r="P55" s="7">
        <v>1</v>
      </c>
      <c r="Q55" s="2"/>
      <c r="R55" s="2"/>
    </row>
    <row r="56" spans="1:22">
      <c r="A56" s="64"/>
      <c r="B56" s="70"/>
      <c r="C56" s="65" t="s">
        <v>31</v>
      </c>
      <c r="D56" s="26" t="s">
        <v>27</v>
      </c>
      <c r="E56" s="4">
        <v>156.0000000000004</v>
      </c>
      <c r="F56" s="6">
        <f t="shared" si="0"/>
        <v>0.44192634560906541</v>
      </c>
      <c r="G56" s="4">
        <v>144.00000000000031</v>
      </c>
      <c r="H56" s="6">
        <f t="shared" si="1"/>
        <v>0.40793201133144485</v>
      </c>
      <c r="I56" s="4">
        <v>0</v>
      </c>
      <c r="J56" s="6">
        <f t="shared" si="2"/>
        <v>0</v>
      </c>
      <c r="K56" s="4">
        <v>19.999999999999993</v>
      </c>
      <c r="L56" s="6">
        <f t="shared" si="3"/>
        <v>5.6657223796033863E-2</v>
      </c>
      <c r="M56" s="4">
        <v>33</v>
      </c>
      <c r="N56" s="6">
        <f t="shared" si="4"/>
        <v>9.3484419263455909E-2</v>
      </c>
      <c r="O56" s="4">
        <f t="shared" si="5"/>
        <v>353.00000000000068</v>
      </c>
      <c r="P56" s="6">
        <v>1</v>
      </c>
      <c r="Q56" s="2"/>
      <c r="R56" s="2"/>
    </row>
    <row r="57" spans="1:22">
      <c r="A57" s="64"/>
      <c r="B57" s="70"/>
      <c r="C57" s="66"/>
      <c r="D57" s="26" t="s">
        <v>28</v>
      </c>
      <c r="E57" s="5">
        <v>160.00000000000006</v>
      </c>
      <c r="F57" s="7">
        <f t="shared" si="0"/>
        <v>0.44817927170868321</v>
      </c>
      <c r="G57" s="5">
        <v>144.00000000000031</v>
      </c>
      <c r="H57" s="7">
        <f t="shared" si="1"/>
        <v>0.40336134453781564</v>
      </c>
      <c r="I57" s="5">
        <v>0</v>
      </c>
      <c r="J57" s="7">
        <f t="shared" si="2"/>
        <v>0</v>
      </c>
      <c r="K57" s="5">
        <v>19.999999999999993</v>
      </c>
      <c r="L57" s="7">
        <f t="shared" si="3"/>
        <v>5.602240896358536E-2</v>
      </c>
      <c r="M57" s="5">
        <v>33</v>
      </c>
      <c r="N57" s="7">
        <f t="shared" si="4"/>
        <v>9.2436974789915874E-2</v>
      </c>
      <c r="O57" s="5">
        <f t="shared" si="5"/>
        <v>357.00000000000034</v>
      </c>
      <c r="P57" s="7">
        <v>1</v>
      </c>
      <c r="Q57" s="2"/>
      <c r="R57" s="2"/>
    </row>
    <row r="58" spans="1:22">
      <c r="A58" s="64"/>
      <c r="B58" s="70"/>
      <c r="C58" s="66"/>
      <c r="D58" s="26" t="s">
        <v>29</v>
      </c>
      <c r="E58" s="4">
        <v>412.99999999999989</v>
      </c>
      <c r="F58" s="6">
        <f t="shared" si="0"/>
        <v>0.4431330472103005</v>
      </c>
      <c r="G58" s="4">
        <v>379.99999999999972</v>
      </c>
      <c r="H58" s="6">
        <f t="shared" si="1"/>
        <v>0.40772532188841193</v>
      </c>
      <c r="I58" s="4">
        <v>0</v>
      </c>
      <c r="J58" s="6">
        <f t="shared" si="2"/>
        <v>0</v>
      </c>
      <c r="K58" s="4">
        <v>70</v>
      </c>
      <c r="L58" s="6">
        <f t="shared" si="3"/>
        <v>7.5107296137339088E-2</v>
      </c>
      <c r="M58" s="4">
        <v>69</v>
      </c>
      <c r="N58" s="6">
        <f t="shared" si="4"/>
        <v>7.4034334763948537E-2</v>
      </c>
      <c r="O58" s="4">
        <f t="shared" si="5"/>
        <v>931.99999999999955</v>
      </c>
      <c r="P58" s="6">
        <v>1</v>
      </c>
      <c r="Q58" s="2"/>
      <c r="R58" s="2"/>
    </row>
    <row r="59" spans="1:22">
      <c r="A59" s="64"/>
      <c r="B59" s="71"/>
      <c r="C59" s="67"/>
      <c r="D59" s="26" t="s">
        <v>30</v>
      </c>
      <c r="E59" s="5">
        <v>412.99999999999989</v>
      </c>
      <c r="F59" s="7">
        <f t="shared" si="0"/>
        <v>0.44265809217577673</v>
      </c>
      <c r="G59" s="5">
        <v>381.00000000000051</v>
      </c>
      <c r="H59" s="7">
        <f t="shared" si="1"/>
        <v>0.4083601286173637</v>
      </c>
      <c r="I59" s="5">
        <v>0</v>
      </c>
      <c r="J59" s="7">
        <f t="shared" si="2"/>
        <v>0</v>
      </c>
      <c r="K59" s="5">
        <v>70</v>
      </c>
      <c r="L59" s="7">
        <f t="shared" si="3"/>
        <v>7.5026795284029973E-2</v>
      </c>
      <c r="M59" s="5">
        <v>69</v>
      </c>
      <c r="N59" s="7">
        <f t="shared" si="4"/>
        <v>7.3954983922829551E-2</v>
      </c>
      <c r="O59" s="5">
        <f t="shared" si="5"/>
        <v>933.00000000000045</v>
      </c>
      <c r="P59" s="7">
        <v>1</v>
      </c>
      <c r="Q59" s="2"/>
      <c r="R59" s="2"/>
    </row>
    <row r="60" spans="1:22">
      <c r="A60" s="64"/>
      <c r="B60" s="64" t="s">
        <v>22</v>
      </c>
      <c r="C60" s="72" t="s">
        <v>26</v>
      </c>
      <c r="D60" s="73"/>
      <c r="E60" s="4">
        <v>293.0000000000004</v>
      </c>
      <c r="F60" s="6">
        <f t="shared" si="0"/>
        <v>0.40413793103448287</v>
      </c>
      <c r="G60" s="4">
        <v>362.0000000000004</v>
      </c>
      <c r="H60" s="6">
        <f t="shared" si="1"/>
        <v>0.49931034482758618</v>
      </c>
      <c r="I60" s="4">
        <v>23.999999999999982</v>
      </c>
      <c r="J60" s="6">
        <f t="shared" si="2"/>
        <v>3.3103448275862007E-2</v>
      </c>
      <c r="K60" s="4">
        <v>1</v>
      </c>
      <c r="L60" s="6">
        <f t="shared" si="3"/>
        <v>1.3793103448275848E-3</v>
      </c>
      <c r="M60" s="4">
        <v>45.00000000000005</v>
      </c>
      <c r="N60" s="6">
        <f t="shared" si="4"/>
        <v>6.2068965517241378E-2</v>
      </c>
      <c r="O60" s="4">
        <f t="shared" si="5"/>
        <v>725.0000000000008</v>
      </c>
      <c r="P60" s="6">
        <v>1</v>
      </c>
      <c r="Q60" s="2"/>
      <c r="R60" s="2"/>
    </row>
    <row r="61" spans="1:22">
      <c r="A61" s="64"/>
      <c r="B61" s="64"/>
      <c r="C61" s="72" t="s">
        <v>32</v>
      </c>
      <c r="D61" s="73"/>
      <c r="E61" s="5">
        <v>43.999999999999993</v>
      </c>
      <c r="F61" s="7">
        <f t="shared" si="0"/>
        <v>0.54320987654321007</v>
      </c>
      <c r="G61" s="5">
        <v>22.999999999999943</v>
      </c>
      <c r="H61" s="7">
        <f t="shared" si="1"/>
        <v>0.28395061728395005</v>
      </c>
      <c r="I61" s="5">
        <v>0</v>
      </c>
      <c r="J61" s="7">
        <f t="shared" si="2"/>
        <v>0</v>
      </c>
      <c r="K61" s="5">
        <v>0</v>
      </c>
      <c r="L61" s="7">
        <f t="shared" si="3"/>
        <v>0</v>
      </c>
      <c r="M61" s="5">
        <v>14.000000000000009</v>
      </c>
      <c r="N61" s="7">
        <f t="shared" si="4"/>
        <v>0.17283950617283972</v>
      </c>
      <c r="O61" s="5">
        <f t="shared" si="5"/>
        <v>80.999999999999957</v>
      </c>
      <c r="P61" s="7">
        <v>1</v>
      </c>
      <c r="Q61" s="2"/>
      <c r="R61" s="2"/>
    </row>
    <row r="62" spans="1:22">
      <c r="A62" s="81" t="s">
        <v>73</v>
      </c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1:22" s="2" customFormat="1">
      <c r="A63" s="44" t="s">
        <v>62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</row>
    <row r="64" spans="1:22" s="2" customFormat="1">
      <c r="A64" s="81" t="s">
        <v>60</v>
      </c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R64"/>
      <c r="S64"/>
      <c r="T64"/>
      <c r="U64"/>
      <c r="V64"/>
    </row>
    <row r="65" spans="1:22" s="2" customFormat="1">
      <c r="A65" s="81" t="s">
        <v>63</v>
      </c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1:22" s="2" customFormat="1"/>
    <row r="67" spans="1:22" s="2" customFormat="1"/>
    <row r="68" spans="1:22" ht="26.25" customHeight="1">
      <c r="A68" s="80" t="s">
        <v>77</v>
      </c>
      <c r="B68" s="80"/>
      <c r="C68" s="80"/>
      <c r="D68" s="80"/>
      <c r="E68" s="80"/>
      <c r="F68" s="80"/>
      <c r="G68" s="80"/>
      <c r="H68" s="80"/>
      <c r="I68" s="80"/>
      <c r="J68" s="80"/>
      <c r="R68" s="2"/>
      <c r="S68" s="2"/>
      <c r="T68" s="2"/>
      <c r="U68" s="2"/>
      <c r="V68" s="2"/>
    </row>
    <row r="69" spans="1:22" ht="15" customHeight="1">
      <c r="A69" s="36" t="s">
        <v>4</v>
      </c>
      <c r="B69" s="37"/>
      <c r="C69" s="37"/>
      <c r="D69" s="38"/>
      <c r="E69" s="36" t="s">
        <v>41</v>
      </c>
      <c r="F69" s="37"/>
      <c r="G69" s="37"/>
      <c r="H69" s="37"/>
      <c r="I69" s="37"/>
      <c r="J69" s="38"/>
    </row>
    <row r="70" spans="1:22" ht="15" customHeight="1">
      <c r="A70" s="41"/>
      <c r="B70" s="42"/>
      <c r="C70" s="42"/>
      <c r="D70" s="43"/>
      <c r="E70" s="39" t="s">
        <v>42</v>
      </c>
      <c r="F70" s="40"/>
      <c r="G70" s="39" t="s">
        <v>43</v>
      </c>
      <c r="H70" s="40"/>
      <c r="I70" s="36" t="s">
        <v>0</v>
      </c>
      <c r="J70" s="38"/>
    </row>
    <row r="71" spans="1:22">
      <c r="A71" s="50"/>
      <c r="B71" s="51"/>
      <c r="C71" s="51"/>
      <c r="D71" s="52"/>
      <c r="E71" s="10" t="s">
        <v>3</v>
      </c>
      <c r="F71" s="10" t="s">
        <v>2</v>
      </c>
      <c r="G71" s="10" t="s">
        <v>3</v>
      </c>
      <c r="H71" s="13" t="s">
        <v>2</v>
      </c>
      <c r="I71" s="3" t="s">
        <v>3</v>
      </c>
      <c r="J71" s="3" t="s">
        <v>2</v>
      </c>
    </row>
    <row r="72" spans="1:22">
      <c r="A72" s="53" t="s">
        <v>5</v>
      </c>
      <c r="B72" s="53" t="s">
        <v>6</v>
      </c>
      <c r="C72" s="49" t="s">
        <v>7</v>
      </c>
      <c r="D72" s="47"/>
      <c r="E72" s="4">
        <v>12.000000000000011</v>
      </c>
      <c r="F72" s="6">
        <f>E72/I72</f>
        <v>1</v>
      </c>
      <c r="G72" s="4">
        <v>0</v>
      </c>
      <c r="H72" s="6">
        <f>G72/I72</f>
        <v>0</v>
      </c>
      <c r="I72" s="4">
        <f>E72+G72</f>
        <v>12.000000000000011</v>
      </c>
      <c r="J72" s="6">
        <v>1</v>
      </c>
      <c r="K72" s="2"/>
    </row>
    <row r="73" spans="1:22">
      <c r="A73" s="54"/>
      <c r="B73" s="54"/>
      <c r="C73" s="49" t="s">
        <v>8</v>
      </c>
      <c r="D73" s="47"/>
      <c r="E73" s="5">
        <v>99.000000000000227</v>
      </c>
      <c r="F73" s="7">
        <f t="shared" ref="F73:F101" si="6">E73/I73</f>
        <v>0.98019801980198029</v>
      </c>
      <c r="G73" s="5">
        <v>1.9999999999999996</v>
      </c>
      <c r="H73" s="7">
        <f t="shared" ref="H73:H101" si="7">G73/I73</f>
        <v>1.9801980198019754E-2</v>
      </c>
      <c r="I73" s="5">
        <f t="shared" ref="I73:I101" si="8">E73+G73</f>
        <v>101.00000000000023</v>
      </c>
      <c r="J73" s="7">
        <v>1</v>
      </c>
      <c r="K73" s="2"/>
    </row>
    <row r="74" spans="1:22">
      <c r="A74" s="54"/>
      <c r="B74" s="54"/>
      <c r="C74" s="49" t="s">
        <v>9</v>
      </c>
      <c r="D74" s="47"/>
      <c r="E74" s="4">
        <v>248.00000000000009</v>
      </c>
      <c r="F74" s="6">
        <f t="shared" si="6"/>
        <v>0.98412698412698418</v>
      </c>
      <c r="G74" s="4">
        <v>4</v>
      </c>
      <c r="H74" s="6">
        <f t="shared" si="7"/>
        <v>1.5873015873015869E-2</v>
      </c>
      <c r="I74" s="4">
        <f>E74+G74</f>
        <v>252.00000000000009</v>
      </c>
      <c r="J74" s="6">
        <v>1</v>
      </c>
      <c r="K74" s="2"/>
    </row>
    <row r="75" spans="1:22">
      <c r="A75" s="54"/>
      <c r="B75" s="54"/>
      <c r="C75" s="49" t="s">
        <v>10</v>
      </c>
      <c r="D75" s="47"/>
      <c r="E75" s="5">
        <v>4259.0000000000018</v>
      </c>
      <c r="F75" s="7">
        <f t="shared" si="6"/>
        <v>0.76394618834080741</v>
      </c>
      <c r="G75" s="5">
        <v>1315.9999999999991</v>
      </c>
      <c r="H75" s="7">
        <f t="shared" si="7"/>
        <v>0.23605381165919262</v>
      </c>
      <c r="I75" s="5">
        <f t="shared" si="8"/>
        <v>5575.0000000000009</v>
      </c>
      <c r="J75" s="7">
        <v>1</v>
      </c>
      <c r="K75" s="2"/>
    </row>
    <row r="76" spans="1:22" s="2" customFormat="1">
      <c r="A76" s="54"/>
      <c r="B76" s="54"/>
      <c r="C76" s="49" t="s">
        <v>11</v>
      </c>
      <c r="D76" s="47"/>
      <c r="E76" s="4">
        <v>4550.0000000000055</v>
      </c>
      <c r="F76" s="6">
        <f t="shared" si="6"/>
        <v>0.77446808510638299</v>
      </c>
      <c r="G76" s="4">
        <v>1325.0000000000018</v>
      </c>
      <c r="H76" s="6">
        <f t="shared" si="7"/>
        <v>0.22553191489361704</v>
      </c>
      <c r="I76" s="4">
        <f t="shared" si="8"/>
        <v>5875.0000000000073</v>
      </c>
      <c r="J76" s="6">
        <v>1</v>
      </c>
    </row>
    <row r="77" spans="1:22" s="2" customFormat="1" ht="15" customHeight="1">
      <c r="A77" s="54"/>
      <c r="B77" s="54"/>
      <c r="C77" s="46" t="s">
        <v>68</v>
      </c>
      <c r="D77" s="47"/>
      <c r="E77" s="5">
        <v>2.999999999999988</v>
      </c>
      <c r="F77" s="7">
        <f t="shared" si="6"/>
        <v>1</v>
      </c>
      <c r="G77" s="5">
        <v>0</v>
      </c>
      <c r="H77" s="7">
        <f t="shared" si="7"/>
        <v>0</v>
      </c>
      <c r="I77" s="5">
        <f t="shared" si="8"/>
        <v>2.999999999999988</v>
      </c>
      <c r="J77" s="7">
        <v>1</v>
      </c>
    </row>
    <row r="78" spans="1:22" s="2" customFormat="1" ht="15" customHeight="1">
      <c r="A78" s="54"/>
      <c r="B78" s="54"/>
      <c r="C78" s="46" t="s">
        <v>69</v>
      </c>
      <c r="D78" s="47"/>
      <c r="E78" s="4">
        <v>3.999999999999992</v>
      </c>
      <c r="F78" s="6">
        <f t="shared" si="6"/>
        <v>1</v>
      </c>
      <c r="G78" s="4">
        <v>0</v>
      </c>
      <c r="H78" s="6">
        <f t="shared" si="7"/>
        <v>0</v>
      </c>
      <c r="I78" s="4">
        <f t="shared" si="8"/>
        <v>3.999999999999992</v>
      </c>
      <c r="J78" s="6">
        <v>1</v>
      </c>
    </row>
    <row r="79" spans="1:22" s="2" customFormat="1" ht="15" customHeight="1">
      <c r="A79" s="54"/>
      <c r="B79" s="54"/>
      <c r="C79" s="46" t="s">
        <v>70</v>
      </c>
      <c r="D79" s="47"/>
      <c r="E79" s="5">
        <v>3.9999999999999942</v>
      </c>
      <c r="F79" s="7">
        <f t="shared" si="6"/>
        <v>1</v>
      </c>
      <c r="G79" s="5">
        <v>0</v>
      </c>
      <c r="H79" s="7">
        <f t="shared" si="7"/>
        <v>0</v>
      </c>
      <c r="I79" s="5">
        <f t="shared" si="8"/>
        <v>3.9999999999999942</v>
      </c>
      <c r="J79" s="7">
        <v>1</v>
      </c>
    </row>
    <row r="80" spans="1:22" s="2" customFormat="1" ht="15" customHeight="1">
      <c r="A80" s="54"/>
      <c r="B80" s="54"/>
      <c r="C80" s="46" t="s">
        <v>71</v>
      </c>
      <c r="D80" s="47"/>
      <c r="E80" s="4">
        <v>3.9999999999999893</v>
      </c>
      <c r="F80" s="6">
        <f t="shared" si="6"/>
        <v>0.79999999999999871</v>
      </c>
      <c r="G80" s="4">
        <v>1.0000000000000051</v>
      </c>
      <c r="H80" s="6">
        <f t="shared" si="7"/>
        <v>0.20000000000000123</v>
      </c>
      <c r="I80" s="4">
        <f t="shared" si="8"/>
        <v>4.9999999999999947</v>
      </c>
      <c r="J80" s="6">
        <v>1</v>
      </c>
    </row>
    <row r="81" spans="1:11" ht="15" customHeight="1">
      <c r="A81" s="55"/>
      <c r="B81" s="55"/>
      <c r="C81" s="46" t="s">
        <v>72</v>
      </c>
      <c r="D81" s="47"/>
      <c r="E81" s="5">
        <v>1.9999999999999964</v>
      </c>
      <c r="F81" s="7">
        <f t="shared" si="6"/>
        <v>0.49999999999999967</v>
      </c>
      <c r="G81" s="5">
        <v>1.9999999999999993</v>
      </c>
      <c r="H81" s="7">
        <f t="shared" si="7"/>
        <v>0.50000000000000044</v>
      </c>
      <c r="I81" s="5">
        <f t="shared" si="8"/>
        <v>3.9999999999999956</v>
      </c>
      <c r="J81" s="7">
        <v>1</v>
      </c>
      <c r="K81" s="2"/>
    </row>
    <row r="82" spans="1:11">
      <c r="A82" s="54" t="s">
        <v>12</v>
      </c>
      <c r="B82" s="53" t="s">
        <v>13</v>
      </c>
      <c r="C82" s="49" t="s">
        <v>14</v>
      </c>
      <c r="D82" s="47"/>
      <c r="E82" s="4">
        <v>4565.0000000000009</v>
      </c>
      <c r="F82" s="6">
        <f t="shared" si="6"/>
        <v>0.64151208544125971</v>
      </c>
      <c r="G82" s="4">
        <v>2550.9999999999941</v>
      </c>
      <c r="H82" s="6">
        <f t="shared" si="7"/>
        <v>0.35848791455874029</v>
      </c>
      <c r="I82" s="4">
        <f t="shared" si="8"/>
        <v>7115.9999999999945</v>
      </c>
      <c r="J82" s="6">
        <v>1</v>
      </c>
      <c r="K82" s="2"/>
    </row>
    <row r="83" spans="1:11">
      <c r="A83" s="54"/>
      <c r="B83" s="54"/>
      <c r="C83" s="49" t="s">
        <v>15</v>
      </c>
      <c r="D83" s="47"/>
      <c r="E83" s="5">
        <v>4574.9999999999891</v>
      </c>
      <c r="F83" s="7">
        <f t="shared" si="6"/>
        <v>0.63330564784053112</v>
      </c>
      <c r="G83" s="5">
        <v>2648.9999999999991</v>
      </c>
      <c r="H83" s="7">
        <f t="shared" si="7"/>
        <v>0.36669435215946894</v>
      </c>
      <c r="I83" s="5">
        <f t="shared" si="8"/>
        <v>7223.9999999999882</v>
      </c>
      <c r="J83" s="7">
        <v>1</v>
      </c>
      <c r="K83" s="2"/>
    </row>
    <row r="84" spans="1:11">
      <c r="A84" s="54"/>
      <c r="B84" s="54"/>
      <c r="C84" s="49" t="s">
        <v>16</v>
      </c>
      <c r="D84" s="47"/>
      <c r="E84" s="4">
        <v>4552.9999999999955</v>
      </c>
      <c r="F84" s="6">
        <f t="shared" si="6"/>
        <v>0.62930200414650972</v>
      </c>
      <c r="G84" s="4">
        <v>2682.0000000000014</v>
      </c>
      <c r="H84" s="6">
        <f t="shared" si="7"/>
        <v>0.37069799585349034</v>
      </c>
      <c r="I84" s="4">
        <f t="shared" si="8"/>
        <v>7234.9999999999964</v>
      </c>
      <c r="J84" s="6">
        <v>1</v>
      </c>
      <c r="K84" s="2"/>
    </row>
    <row r="85" spans="1:11">
      <c r="A85" s="54"/>
      <c r="B85" s="54"/>
      <c r="C85" s="49" t="s">
        <v>17</v>
      </c>
      <c r="D85" s="47"/>
      <c r="E85" s="5">
        <v>4553.0000000000055</v>
      </c>
      <c r="F85" s="7">
        <f t="shared" si="6"/>
        <v>0.62730779829154104</v>
      </c>
      <c r="G85" s="5">
        <v>2704.9999999999955</v>
      </c>
      <c r="H85" s="7">
        <f t="shared" si="7"/>
        <v>0.37269220170845896</v>
      </c>
      <c r="I85" s="5">
        <f t="shared" si="8"/>
        <v>7258.0000000000009</v>
      </c>
      <c r="J85" s="7">
        <v>1</v>
      </c>
      <c r="K85" s="2"/>
    </row>
    <row r="86" spans="1:11">
      <c r="A86" s="54"/>
      <c r="B86" s="54"/>
      <c r="C86" s="49" t="s">
        <v>18</v>
      </c>
      <c r="D86" s="47"/>
      <c r="E86" s="4">
        <v>4548.00000000002</v>
      </c>
      <c r="F86" s="6">
        <f t="shared" si="6"/>
        <v>0.62344071281699898</v>
      </c>
      <c r="G86" s="4">
        <v>2746.9999999999995</v>
      </c>
      <c r="H86" s="6">
        <f t="shared" si="7"/>
        <v>0.37655928718300097</v>
      </c>
      <c r="I86" s="4">
        <f t="shared" si="8"/>
        <v>7295.00000000002</v>
      </c>
      <c r="J86" s="6">
        <v>1</v>
      </c>
      <c r="K86" s="2"/>
    </row>
    <row r="87" spans="1:11">
      <c r="A87" s="54"/>
      <c r="B87" s="54"/>
      <c r="C87" s="49" t="s">
        <v>19</v>
      </c>
      <c r="D87" s="47"/>
      <c r="E87" s="5">
        <v>4525.9999999999964</v>
      </c>
      <c r="F87" s="7">
        <f t="shared" si="6"/>
        <v>0.62255845942228316</v>
      </c>
      <c r="G87" s="5">
        <v>2744.0000000000005</v>
      </c>
      <c r="H87" s="7">
        <f t="shared" si="7"/>
        <v>0.37744154057771689</v>
      </c>
      <c r="I87" s="5">
        <f t="shared" si="8"/>
        <v>7269.9999999999964</v>
      </c>
      <c r="J87" s="7">
        <v>1</v>
      </c>
      <c r="K87" s="2"/>
    </row>
    <row r="88" spans="1:11">
      <c r="A88" s="54"/>
      <c r="B88" s="54"/>
      <c r="C88" s="49" t="s">
        <v>20</v>
      </c>
      <c r="D88" s="47"/>
      <c r="E88" s="4">
        <v>4583.0000000000064</v>
      </c>
      <c r="F88" s="6">
        <f t="shared" si="6"/>
        <v>0.76091648680059787</v>
      </c>
      <c r="G88" s="4">
        <v>1440.0000000000005</v>
      </c>
      <c r="H88" s="6">
        <f t="shared" si="7"/>
        <v>0.23908351319940208</v>
      </c>
      <c r="I88" s="4">
        <f t="shared" si="8"/>
        <v>6023.0000000000073</v>
      </c>
      <c r="J88" s="6">
        <v>1</v>
      </c>
      <c r="K88" s="2"/>
    </row>
    <row r="89" spans="1:11">
      <c r="A89" s="54"/>
      <c r="B89" s="55"/>
      <c r="C89" s="49" t="s">
        <v>21</v>
      </c>
      <c r="D89" s="47"/>
      <c r="E89" s="5">
        <v>4581.9999999999973</v>
      </c>
      <c r="F89" s="7">
        <f t="shared" si="6"/>
        <v>0.76075045658309803</v>
      </c>
      <c r="G89" s="5">
        <v>1441</v>
      </c>
      <c r="H89" s="7">
        <f t="shared" si="7"/>
        <v>0.23924954341690199</v>
      </c>
      <c r="I89" s="5">
        <f t="shared" si="8"/>
        <v>6022.9999999999973</v>
      </c>
      <c r="J89" s="7">
        <v>1</v>
      </c>
      <c r="K89" s="2"/>
    </row>
    <row r="90" spans="1:11">
      <c r="A90" s="54"/>
      <c r="B90" s="20" t="s">
        <v>22</v>
      </c>
      <c r="C90" s="21"/>
      <c r="D90" s="22"/>
      <c r="E90" s="4">
        <v>369.0000000000008</v>
      </c>
      <c r="F90" s="6">
        <f t="shared" si="6"/>
        <v>0.92481203007518809</v>
      </c>
      <c r="G90" s="4">
        <v>30</v>
      </c>
      <c r="H90" s="6">
        <f t="shared" si="7"/>
        <v>7.5187969924811873E-2</v>
      </c>
      <c r="I90" s="4">
        <f t="shared" si="8"/>
        <v>399.0000000000008</v>
      </c>
      <c r="J90" s="6">
        <v>1</v>
      </c>
      <c r="K90" s="2"/>
    </row>
    <row r="91" spans="1:11">
      <c r="A91" s="46" t="s">
        <v>23</v>
      </c>
      <c r="B91" s="47"/>
      <c r="C91" s="47"/>
      <c r="D91" s="48"/>
      <c r="E91" s="5">
        <v>2124.9999999999973</v>
      </c>
      <c r="F91" s="7">
        <f t="shared" si="6"/>
        <v>0.95980126467931337</v>
      </c>
      <c r="G91" s="5">
        <v>89.000000000000099</v>
      </c>
      <c r="H91" s="7">
        <f t="shared" si="7"/>
        <v>4.0198735320686636E-2</v>
      </c>
      <c r="I91" s="5">
        <f t="shared" si="8"/>
        <v>2213.9999999999973</v>
      </c>
      <c r="J91" s="7">
        <v>1</v>
      </c>
      <c r="K91" s="2"/>
    </row>
    <row r="92" spans="1:11">
      <c r="A92" s="54" t="s">
        <v>24</v>
      </c>
      <c r="B92" s="53" t="s">
        <v>25</v>
      </c>
      <c r="C92" s="54" t="s">
        <v>26</v>
      </c>
      <c r="D92" s="23" t="s">
        <v>27</v>
      </c>
      <c r="E92" s="4">
        <v>2614.0000000000009</v>
      </c>
      <c r="F92" s="6">
        <f t="shared" si="6"/>
        <v>0.95575868372943329</v>
      </c>
      <c r="G92" s="4">
        <v>120.99999999999999</v>
      </c>
      <c r="H92" s="6">
        <f t="shared" si="7"/>
        <v>4.4241316270566711E-2</v>
      </c>
      <c r="I92" s="4">
        <f t="shared" si="8"/>
        <v>2735.0000000000009</v>
      </c>
      <c r="J92" s="6">
        <v>1</v>
      </c>
      <c r="K92" s="2"/>
    </row>
    <row r="93" spans="1:11">
      <c r="A93" s="54"/>
      <c r="B93" s="54"/>
      <c r="C93" s="54"/>
      <c r="D93" s="24" t="s">
        <v>28</v>
      </c>
      <c r="E93" s="5">
        <v>2607.0000000000032</v>
      </c>
      <c r="F93" s="7">
        <f t="shared" si="6"/>
        <v>0.95599559955995606</v>
      </c>
      <c r="G93" s="5">
        <v>119.99999999999999</v>
      </c>
      <c r="H93" s="7">
        <f t="shared" si="7"/>
        <v>4.4004400440043945E-2</v>
      </c>
      <c r="I93" s="5">
        <f t="shared" si="8"/>
        <v>2727.0000000000032</v>
      </c>
      <c r="J93" s="7">
        <v>1</v>
      </c>
      <c r="K93" s="2"/>
    </row>
    <row r="94" spans="1:11">
      <c r="A94" s="54"/>
      <c r="B94" s="54"/>
      <c r="C94" s="54"/>
      <c r="D94" s="24" t="s">
        <v>29</v>
      </c>
      <c r="E94" s="4">
        <v>2324.0000000000073</v>
      </c>
      <c r="F94" s="6">
        <f t="shared" si="6"/>
        <v>0.96471564964715661</v>
      </c>
      <c r="G94" s="4">
        <v>85</v>
      </c>
      <c r="H94" s="6">
        <f t="shared" si="7"/>
        <v>3.5284350352843399E-2</v>
      </c>
      <c r="I94" s="4">
        <f t="shared" si="8"/>
        <v>2409.0000000000073</v>
      </c>
      <c r="J94" s="6">
        <v>1</v>
      </c>
      <c r="K94" s="2"/>
    </row>
    <row r="95" spans="1:11">
      <c r="A95" s="54"/>
      <c r="B95" s="54"/>
      <c r="C95" s="54"/>
      <c r="D95" s="24" t="s">
        <v>30</v>
      </c>
      <c r="E95" s="5">
        <v>2299.0000000000132</v>
      </c>
      <c r="F95" s="7">
        <f t="shared" si="6"/>
        <v>0.96556068878622447</v>
      </c>
      <c r="G95" s="5">
        <v>82.000000000000171</v>
      </c>
      <c r="H95" s="7">
        <f t="shared" si="7"/>
        <v>3.4439311213775609E-2</v>
      </c>
      <c r="I95" s="5">
        <f t="shared" si="8"/>
        <v>2381.0000000000132</v>
      </c>
      <c r="J95" s="7">
        <v>1</v>
      </c>
      <c r="K95" s="2"/>
    </row>
    <row r="96" spans="1:11">
      <c r="A96" s="54"/>
      <c r="B96" s="54"/>
      <c r="C96" s="53" t="s">
        <v>31</v>
      </c>
      <c r="D96" s="24" t="s">
        <v>27</v>
      </c>
      <c r="E96" s="4">
        <v>305.00000000000063</v>
      </c>
      <c r="F96" s="6">
        <f t="shared" si="6"/>
        <v>0.86402266288951868</v>
      </c>
      <c r="G96" s="4">
        <v>48.000000000000014</v>
      </c>
      <c r="H96" s="6">
        <f t="shared" si="7"/>
        <v>0.13597733711048138</v>
      </c>
      <c r="I96" s="4">
        <f t="shared" si="8"/>
        <v>353.00000000000063</v>
      </c>
      <c r="J96" s="6">
        <v>1</v>
      </c>
      <c r="K96" s="2"/>
    </row>
    <row r="97" spans="1:22">
      <c r="A97" s="54"/>
      <c r="B97" s="54"/>
      <c r="C97" s="54"/>
      <c r="D97" s="24" t="s">
        <v>28</v>
      </c>
      <c r="E97" s="5">
        <v>309.00000000000085</v>
      </c>
      <c r="F97" s="7">
        <f t="shared" si="6"/>
        <v>0.86554621848739532</v>
      </c>
      <c r="G97" s="5">
        <v>48.000000000000014</v>
      </c>
      <c r="H97" s="7">
        <f t="shared" si="7"/>
        <v>0.13445378151260476</v>
      </c>
      <c r="I97" s="5">
        <f t="shared" si="8"/>
        <v>357.00000000000085</v>
      </c>
      <c r="J97" s="7">
        <v>1</v>
      </c>
      <c r="K97" s="2"/>
    </row>
    <row r="98" spans="1:22">
      <c r="A98" s="54"/>
      <c r="B98" s="54"/>
      <c r="C98" s="54"/>
      <c r="D98" s="24" t="s">
        <v>29</v>
      </c>
      <c r="E98" s="4">
        <v>839.99999999999955</v>
      </c>
      <c r="F98" s="6">
        <f t="shared" si="6"/>
        <v>0.90128755364806845</v>
      </c>
      <c r="G98" s="4">
        <v>92.000000000000171</v>
      </c>
      <c r="H98" s="6">
        <f t="shared" si="7"/>
        <v>9.8712446351931535E-2</v>
      </c>
      <c r="I98" s="4">
        <f t="shared" si="8"/>
        <v>931.99999999999977</v>
      </c>
      <c r="J98" s="6">
        <v>1</v>
      </c>
      <c r="K98" s="2"/>
    </row>
    <row r="99" spans="1:22">
      <c r="A99" s="54"/>
      <c r="B99" s="55"/>
      <c r="C99" s="55"/>
      <c r="D99" s="24" t="s">
        <v>30</v>
      </c>
      <c r="E99" s="5">
        <v>841.00000000000045</v>
      </c>
      <c r="F99" s="7">
        <f t="shared" si="6"/>
        <v>0.9013933547695604</v>
      </c>
      <c r="G99" s="5">
        <v>92.000000000000171</v>
      </c>
      <c r="H99" s="7">
        <f t="shared" si="7"/>
        <v>9.8606645230439549E-2</v>
      </c>
      <c r="I99" s="5">
        <f t="shared" si="8"/>
        <v>933.00000000000068</v>
      </c>
      <c r="J99" s="7">
        <v>1</v>
      </c>
      <c r="K99" s="2"/>
    </row>
    <row r="100" spans="1:22">
      <c r="A100" s="54"/>
      <c r="B100" s="54" t="s">
        <v>22</v>
      </c>
      <c r="C100" s="49" t="s">
        <v>26</v>
      </c>
      <c r="D100" s="47"/>
      <c r="E100" s="4">
        <v>669.99999999999818</v>
      </c>
      <c r="F100" s="6">
        <f t="shared" si="6"/>
        <v>0.92413793103448261</v>
      </c>
      <c r="G100" s="4">
        <v>55.000000000000021</v>
      </c>
      <c r="H100" s="6">
        <f t="shared" si="7"/>
        <v>7.5862068965517462E-2</v>
      </c>
      <c r="I100" s="4">
        <f t="shared" si="8"/>
        <v>724.99999999999818</v>
      </c>
      <c r="J100" s="6">
        <v>1</v>
      </c>
      <c r="K100" s="2"/>
    </row>
    <row r="101" spans="1:22">
      <c r="A101" s="54"/>
      <c r="B101" s="54"/>
      <c r="C101" s="49" t="s">
        <v>32</v>
      </c>
      <c r="D101" s="47"/>
      <c r="E101" s="5">
        <v>78.999999999999758</v>
      </c>
      <c r="F101" s="7">
        <f t="shared" si="6"/>
        <v>0.97530864197530853</v>
      </c>
      <c r="G101" s="5">
        <v>2</v>
      </c>
      <c r="H101" s="7">
        <f t="shared" si="7"/>
        <v>2.4691358024691433E-2</v>
      </c>
      <c r="I101" s="5">
        <f t="shared" si="8"/>
        <v>80.999999999999758</v>
      </c>
      <c r="J101" s="7">
        <v>1</v>
      </c>
      <c r="K101" s="2"/>
    </row>
    <row r="102" spans="1:22">
      <c r="A102" s="81" t="s">
        <v>73</v>
      </c>
      <c r="B102" s="81"/>
      <c r="C102" s="81"/>
      <c r="D102" s="81"/>
      <c r="E102" s="81"/>
      <c r="F102" s="81"/>
      <c r="G102" s="81"/>
      <c r="H102" s="81"/>
      <c r="I102" s="81"/>
      <c r="J102" s="81"/>
      <c r="K102" s="30"/>
      <c r="L102" s="30"/>
      <c r="M102" s="30"/>
      <c r="N102" s="30"/>
      <c r="O102" s="30"/>
      <c r="P102" s="30"/>
    </row>
    <row r="103" spans="1:22" s="2" customFormat="1">
      <c r="A103" s="44" t="s">
        <v>62</v>
      </c>
      <c r="B103" s="44"/>
      <c r="C103" s="44"/>
      <c r="D103" s="44"/>
      <c r="E103" s="44"/>
      <c r="F103" s="44"/>
      <c r="G103" s="44"/>
      <c r="H103" s="44"/>
      <c r="I103" s="44"/>
      <c r="J103" s="44"/>
      <c r="K103" s="31"/>
      <c r="L103" s="31"/>
      <c r="M103" s="31"/>
      <c r="N103" s="31"/>
      <c r="O103" s="31"/>
      <c r="P103" s="31"/>
    </row>
    <row r="104" spans="1:22" s="2" customFormat="1" ht="26.25" customHeight="1">
      <c r="A104" s="32" t="s">
        <v>60</v>
      </c>
      <c r="B104" s="32"/>
      <c r="C104" s="32"/>
      <c r="D104" s="32"/>
      <c r="E104" s="32"/>
      <c r="F104" s="32"/>
      <c r="G104" s="32"/>
      <c r="H104" s="32"/>
      <c r="I104" s="32"/>
      <c r="J104" s="32"/>
      <c r="R104"/>
      <c r="S104"/>
      <c r="T104"/>
      <c r="U104"/>
      <c r="V104"/>
    </row>
    <row r="105" spans="1:22" s="2" customFormat="1">
      <c r="A105" s="32" t="s">
        <v>63</v>
      </c>
      <c r="B105" s="32"/>
      <c r="C105" s="32"/>
      <c r="D105" s="32"/>
      <c r="E105" s="32"/>
      <c r="F105" s="32"/>
      <c r="G105" s="32"/>
      <c r="H105" s="32"/>
      <c r="I105" s="32"/>
      <c r="J105" s="32"/>
      <c r="K105" s="30"/>
      <c r="L105" s="30"/>
      <c r="M105" s="30"/>
      <c r="N105" s="30"/>
      <c r="O105" s="30"/>
      <c r="P105" s="30"/>
    </row>
    <row r="106" spans="1:22" s="2" customFormat="1"/>
    <row r="107" spans="1:22">
      <c r="R107" s="2"/>
      <c r="S107" s="2"/>
      <c r="T107" s="2"/>
      <c r="U107" s="2"/>
      <c r="V107" s="2"/>
    </row>
    <row r="108" spans="1:22" ht="26.25" customHeight="1">
      <c r="A108" s="33" t="s">
        <v>78</v>
      </c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</row>
    <row r="109" spans="1:22" ht="15" customHeight="1">
      <c r="A109" s="41" t="s">
        <v>66</v>
      </c>
      <c r="B109" s="42"/>
      <c r="C109" s="42"/>
      <c r="D109" s="43"/>
      <c r="E109" s="39" t="s">
        <v>40</v>
      </c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</row>
    <row r="110" spans="1:22" ht="26.25" customHeight="1">
      <c r="A110" s="41"/>
      <c r="B110" s="42"/>
      <c r="C110" s="42"/>
      <c r="D110" s="43"/>
      <c r="E110" s="42" t="s">
        <v>33</v>
      </c>
      <c r="F110" s="42"/>
      <c r="G110" s="39" t="s">
        <v>56</v>
      </c>
      <c r="H110" s="40"/>
      <c r="I110" s="39" t="s">
        <v>57</v>
      </c>
      <c r="J110" s="40"/>
      <c r="K110" s="39" t="s">
        <v>65</v>
      </c>
      <c r="L110" s="45"/>
      <c r="M110" s="39" t="s">
        <v>64</v>
      </c>
      <c r="N110" s="40"/>
      <c r="O110" s="39" t="s">
        <v>0</v>
      </c>
      <c r="P110" s="40"/>
      <c r="U110" s="2"/>
      <c r="V110" s="2"/>
    </row>
    <row r="111" spans="1:22">
      <c r="A111" s="41"/>
      <c r="B111" s="42"/>
      <c r="C111" s="42"/>
      <c r="D111" s="43"/>
      <c r="E111" s="3" t="s">
        <v>3</v>
      </c>
      <c r="F111" s="3" t="s">
        <v>2</v>
      </c>
      <c r="G111" s="3" t="s">
        <v>3</v>
      </c>
      <c r="H111" s="3" t="s">
        <v>2</v>
      </c>
      <c r="I111" s="3" t="s">
        <v>3</v>
      </c>
      <c r="J111" s="3" t="s">
        <v>2</v>
      </c>
      <c r="K111" s="3" t="s">
        <v>3</v>
      </c>
      <c r="L111" s="3" t="s">
        <v>2</v>
      </c>
      <c r="M111" s="3" t="s">
        <v>3</v>
      </c>
      <c r="N111" s="3" t="s">
        <v>2</v>
      </c>
      <c r="O111" s="3" t="s">
        <v>3</v>
      </c>
      <c r="P111" s="3" t="s">
        <v>2</v>
      </c>
      <c r="U111" s="2"/>
      <c r="V111" s="2"/>
    </row>
    <row r="112" spans="1:22">
      <c r="A112" s="34" t="s">
        <v>1</v>
      </c>
      <c r="B112" s="35"/>
      <c r="C112" s="35"/>
      <c r="D112" s="35"/>
      <c r="E112" s="5">
        <v>2362.9999999999877</v>
      </c>
      <c r="F112" s="7">
        <f>E112/O112</f>
        <v>0.42684248554913162</v>
      </c>
      <c r="G112" s="5">
        <v>2391.0000000000005</v>
      </c>
      <c r="H112" s="7">
        <f>G112/O112</f>
        <v>0.43190028901734207</v>
      </c>
      <c r="I112" s="5">
        <v>422.00000000000034</v>
      </c>
      <c r="J112" s="7">
        <f>I112/O112</f>
        <v>7.6228323699422187E-2</v>
      </c>
      <c r="K112" s="5">
        <v>0</v>
      </c>
      <c r="L112" s="7">
        <f>K112/O112</f>
        <v>0</v>
      </c>
      <c r="M112" s="5">
        <v>359.99999999999977</v>
      </c>
      <c r="N112" s="7">
        <f>M112/O112</f>
        <v>6.5028901734104139E-2</v>
      </c>
      <c r="O112" s="5">
        <f>E112+G112+I112+K112+M112</f>
        <v>5535.9999999999882</v>
      </c>
      <c r="P112" s="7">
        <v>1</v>
      </c>
      <c r="U112" s="2"/>
      <c r="V112" s="2"/>
    </row>
    <row r="113" spans="1:22" ht="15" customHeight="1">
      <c r="A113" s="34" t="s">
        <v>44</v>
      </c>
      <c r="B113" s="35"/>
      <c r="C113" s="35"/>
      <c r="D113" s="35"/>
      <c r="E113" s="4">
        <v>2302.9999999999991</v>
      </c>
      <c r="F113" s="6">
        <f t="shared" ref="F113:F124" si="9">E113/O113</f>
        <v>0.46050789842031592</v>
      </c>
      <c r="G113" s="4">
        <v>1988.9999999999995</v>
      </c>
      <c r="H113" s="6">
        <f t="shared" ref="H113:H124" si="10">G113/O113</f>
        <v>0.39772045590881827</v>
      </c>
      <c r="I113" s="4">
        <v>360.99999999999989</v>
      </c>
      <c r="J113" s="6">
        <f t="shared" ref="J113:J124" si="11">I113/O113</f>
        <v>7.2185562887422519E-2</v>
      </c>
      <c r="K113" s="4">
        <v>0</v>
      </c>
      <c r="L113" s="6">
        <f t="shared" ref="L113:L124" si="12">K113/O113</f>
        <v>0</v>
      </c>
      <c r="M113" s="4">
        <v>348.00000000000023</v>
      </c>
      <c r="N113" s="6">
        <f t="shared" ref="N113:N124" si="13">M113/O113</f>
        <v>6.9586082783443387E-2</v>
      </c>
      <c r="O113" s="4">
        <f t="shared" ref="O113:O124" si="14">E113+G113+I113+K113+M113</f>
        <v>5000.9999999999982</v>
      </c>
      <c r="P113" s="6">
        <v>1</v>
      </c>
      <c r="U113" s="2"/>
      <c r="V113" s="2"/>
    </row>
    <row r="114" spans="1:22" ht="15" customHeight="1">
      <c r="A114" s="34" t="s">
        <v>45</v>
      </c>
      <c r="B114" s="35"/>
      <c r="C114" s="35"/>
      <c r="D114" s="35"/>
      <c r="E114" s="5">
        <v>2101.0000000000005</v>
      </c>
      <c r="F114" s="7">
        <f t="shared" si="9"/>
        <v>0.44950791613179342</v>
      </c>
      <c r="G114" s="5">
        <v>1884.9999999999948</v>
      </c>
      <c r="H114" s="7">
        <f t="shared" si="10"/>
        <v>0.40329482242190773</v>
      </c>
      <c r="I114" s="5">
        <v>353.99999999999966</v>
      </c>
      <c r="J114" s="7">
        <f t="shared" si="11"/>
        <v>7.5738125802310652E-2</v>
      </c>
      <c r="K114" s="5">
        <v>0</v>
      </c>
      <c r="L114" s="7">
        <f t="shared" si="12"/>
        <v>0</v>
      </c>
      <c r="M114" s="5">
        <v>333.99999999999972</v>
      </c>
      <c r="N114" s="7">
        <f t="shared" si="13"/>
        <v>7.1459135643988023E-2</v>
      </c>
      <c r="O114" s="5">
        <f t="shared" si="14"/>
        <v>4673.9999999999955</v>
      </c>
      <c r="P114" s="7">
        <v>1</v>
      </c>
      <c r="U114" s="2"/>
      <c r="V114" s="2"/>
    </row>
    <row r="115" spans="1:22" ht="15" customHeight="1">
      <c r="A115" s="34" t="s">
        <v>46</v>
      </c>
      <c r="B115" s="35"/>
      <c r="C115" s="35"/>
      <c r="D115" s="35"/>
      <c r="E115" s="4">
        <v>288.99999999999983</v>
      </c>
      <c r="F115" s="6">
        <f t="shared" si="9"/>
        <v>0.16476624857468658</v>
      </c>
      <c r="G115" s="4">
        <v>1084.9999999999977</v>
      </c>
      <c r="H115" s="6">
        <f t="shared" si="10"/>
        <v>0.61858608893956635</v>
      </c>
      <c r="I115" s="4">
        <v>333.99999999999983</v>
      </c>
      <c r="J115" s="6">
        <f t="shared" si="11"/>
        <v>0.1904218928164198</v>
      </c>
      <c r="K115" s="4">
        <v>0</v>
      </c>
      <c r="L115" s="6">
        <f t="shared" si="12"/>
        <v>0</v>
      </c>
      <c r="M115" s="4">
        <v>46.000000000000021</v>
      </c>
      <c r="N115" s="6">
        <f t="shared" si="13"/>
        <v>2.6225769669327305E-2</v>
      </c>
      <c r="O115" s="4">
        <f t="shared" si="14"/>
        <v>1753.9999999999973</v>
      </c>
      <c r="P115" s="6">
        <v>1</v>
      </c>
      <c r="U115" s="2"/>
      <c r="V115" s="2"/>
    </row>
    <row r="116" spans="1:22" ht="15" customHeight="1">
      <c r="A116" s="34" t="s">
        <v>47</v>
      </c>
      <c r="B116" s="35"/>
      <c r="C116" s="35"/>
      <c r="D116" s="35"/>
      <c r="E116" s="5">
        <v>2350.0000000000118</v>
      </c>
      <c r="F116" s="7">
        <f t="shared" si="9"/>
        <v>0.44306184012066469</v>
      </c>
      <c r="G116" s="5">
        <v>2213.0000000000027</v>
      </c>
      <c r="H116" s="7">
        <f t="shared" si="10"/>
        <v>0.41723227752639452</v>
      </c>
      <c r="I116" s="5">
        <v>385.00000000000097</v>
      </c>
      <c r="J116" s="7">
        <f t="shared" si="11"/>
        <v>7.2586726998491682E-2</v>
      </c>
      <c r="K116" s="5">
        <v>0</v>
      </c>
      <c r="L116" s="7">
        <f t="shared" si="12"/>
        <v>0</v>
      </c>
      <c r="M116" s="5">
        <v>355.99999999999955</v>
      </c>
      <c r="N116" s="7">
        <f t="shared" si="13"/>
        <v>6.7119155354449206E-2</v>
      </c>
      <c r="O116" s="5">
        <f t="shared" si="14"/>
        <v>5304.0000000000146</v>
      </c>
      <c r="P116" s="7">
        <v>1</v>
      </c>
      <c r="U116" s="2"/>
      <c r="V116" s="2"/>
    </row>
    <row r="117" spans="1:22">
      <c r="A117" s="34" t="s">
        <v>48</v>
      </c>
      <c r="B117" s="35"/>
      <c r="C117" s="35"/>
      <c r="D117" s="35"/>
      <c r="E117" s="4">
        <v>2147.0000000000073</v>
      </c>
      <c r="F117" s="6">
        <f t="shared" si="9"/>
        <v>0.4326012492444089</v>
      </c>
      <c r="G117" s="4">
        <v>2098.0000000000055</v>
      </c>
      <c r="H117" s="6">
        <f t="shared" si="10"/>
        <v>0.42272818859560746</v>
      </c>
      <c r="I117" s="4">
        <v>377.00000000000034</v>
      </c>
      <c r="J117" s="6">
        <f t="shared" si="11"/>
        <v>7.5962119685673846E-2</v>
      </c>
      <c r="K117" s="4">
        <v>0</v>
      </c>
      <c r="L117" s="6">
        <f t="shared" si="12"/>
        <v>0</v>
      </c>
      <c r="M117" s="4">
        <v>341.00000000000074</v>
      </c>
      <c r="N117" s="6">
        <f t="shared" si="13"/>
        <v>6.870844247430985E-2</v>
      </c>
      <c r="O117" s="4">
        <f t="shared" si="14"/>
        <v>4963.0000000000136</v>
      </c>
      <c r="P117" s="6">
        <v>1</v>
      </c>
      <c r="U117" s="2"/>
      <c r="V117" s="2"/>
    </row>
    <row r="118" spans="1:22" ht="15" customHeight="1">
      <c r="A118" s="34" t="s">
        <v>49</v>
      </c>
      <c r="B118" s="35"/>
      <c r="C118" s="35"/>
      <c r="D118" s="35"/>
      <c r="E118" s="5">
        <v>293.99999999999972</v>
      </c>
      <c r="F118" s="7">
        <f t="shared" si="9"/>
        <v>0.15506329113924044</v>
      </c>
      <c r="G118" s="5">
        <v>1199.9999999999995</v>
      </c>
      <c r="H118" s="7">
        <f t="shared" si="10"/>
        <v>0.63291139240506333</v>
      </c>
      <c r="I118" s="5">
        <v>353.99999999999983</v>
      </c>
      <c r="J118" s="7">
        <f t="shared" si="11"/>
        <v>0.18670886075949367</v>
      </c>
      <c r="K118" s="5">
        <v>0</v>
      </c>
      <c r="L118" s="7">
        <f t="shared" si="12"/>
        <v>0</v>
      </c>
      <c r="M118" s="5">
        <v>48.00000000000005</v>
      </c>
      <c r="N118" s="7">
        <f t="shared" si="13"/>
        <v>2.5316455696202569E-2</v>
      </c>
      <c r="O118" s="5">
        <f t="shared" si="14"/>
        <v>1895.9999999999991</v>
      </c>
      <c r="P118" s="7">
        <v>1</v>
      </c>
      <c r="U118" s="2"/>
      <c r="V118" s="2"/>
    </row>
    <row r="119" spans="1:22" ht="15" customHeight="1">
      <c r="A119" s="34" t="s">
        <v>50</v>
      </c>
      <c r="B119" s="35"/>
      <c r="C119" s="35"/>
      <c r="D119" s="35"/>
      <c r="E119" s="4">
        <v>2819.0000000000036</v>
      </c>
      <c r="F119" s="6">
        <f t="shared" si="9"/>
        <v>0.4379369271399729</v>
      </c>
      <c r="G119" s="4">
        <v>2735.9999999999918</v>
      </c>
      <c r="H119" s="6">
        <f t="shared" si="10"/>
        <v>0.42504272176479629</v>
      </c>
      <c r="I119" s="4">
        <v>470.99999999999864</v>
      </c>
      <c r="J119" s="6">
        <f t="shared" si="11"/>
        <v>7.3170731707316916E-2</v>
      </c>
      <c r="K119" s="4">
        <v>1</v>
      </c>
      <c r="L119" s="6">
        <f t="shared" si="12"/>
        <v>1.5535187199005758E-4</v>
      </c>
      <c r="M119" s="4">
        <v>410.00000000000057</v>
      </c>
      <c r="N119" s="6">
        <f t="shared" si="13"/>
        <v>6.3694267515923705E-2</v>
      </c>
      <c r="O119" s="4">
        <f t="shared" si="14"/>
        <v>6436.9999999999955</v>
      </c>
      <c r="P119" s="6">
        <v>1</v>
      </c>
      <c r="U119" s="2"/>
      <c r="V119" s="2"/>
    </row>
    <row r="120" spans="1:22" ht="15" customHeight="1">
      <c r="A120" s="34" t="s">
        <v>51</v>
      </c>
      <c r="B120" s="35"/>
      <c r="C120" s="35"/>
      <c r="D120" s="35"/>
      <c r="E120" s="5">
        <v>2345.9999999999991</v>
      </c>
      <c r="F120" s="7">
        <f t="shared" si="9"/>
        <v>0.41721500978125553</v>
      </c>
      <c r="G120" s="5">
        <v>2462.9999999999991</v>
      </c>
      <c r="H120" s="7">
        <f t="shared" si="10"/>
        <v>0.43802240796727726</v>
      </c>
      <c r="I120" s="5">
        <v>453</v>
      </c>
      <c r="J120" s="7">
        <f t="shared" si="11"/>
        <v>8.0561977592032749E-2</v>
      </c>
      <c r="K120" s="5">
        <v>1</v>
      </c>
      <c r="L120" s="7">
        <f t="shared" si="12"/>
        <v>1.7784101013693763E-4</v>
      </c>
      <c r="M120" s="5">
        <v>360.00000000000011</v>
      </c>
      <c r="N120" s="7">
        <f t="shared" si="13"/>
        <v>6.402276364929757E-2</v>
      </c>
      <c r="O120" s="5">
        <f t="shared" si="14"/>
        <v>5622.9999999999982</v>
      </c>
      <c r="P120" s="7">
        <v>1</v>
      </c>
      <c r="U120" s="2"/>
      <c r="V120" s="2"/>
    </row>
    <row r="121" spans="1:22" ht="15" customHeight="1">
      <c r="A121" s="34" t="s">
        <v>52</v>
      </c>
      <c r="B121" s="35"/>
      <c r="C121" s="35"/>
      <c r="D121" s="35"/>
      <c r="E121" s="4">
        <v>311.00000000000097</v>
      </c>
      <c r="F121" s="6">
        <f t="shared" si="9"/>
        <v>0.14642184557438809</v>
      </c>
      <c r="G121" s="4">
        <v>1344.0000000000032</v>
      </c>
      <c r="H121" s="6">
        <f t="shared" si="10"/>
        <v>0.63276836158192107</v>
      </c>
      <c r="I121" s="4">
        <v>415.00000000000051</v>
      </c>
      <c r="J121" s="6">
        <f t="shared" si="11"/>
        <v>0.19538606403013165</v>
      </c>
      <c r="K121" s="4">
        <v>1</v>
      </c>
      <c r="L121" s="6">
        <f t="shared" si="12"/>
        <v>4.7080979284369015E-4</v>
      </c>
      <c r="M121" s="4">
        <v>52.999999999999979</v>
      </c>
      <c r="N121" s="6">
        <f t="shared" si="13"/>
        <v>2.4952919020715569E-2</v>
      </c>
      <c r="O121" s="4">
        <f t="shared" si="14"/>
        <v>2124.0000000000045</v>
      </c>
      <c r="P121" s="6">
        <v>1</v>
      </c>
      <c r="U121" s="2"/>
      <c r="V121" s="2"/>
    </row>
    <row r="122" spans="1:22" ht="15" customHeight="1">
      <c r="A122" s="34" t="s">
        <v>53</v>
      </c>
      <c r="B122" s="35"/>
      <c r="C122" s="35"/>
      <c r="D122" s="35"/>
      <c r="E122" s="5">
        <v>2541.9999999999941</v>
      </c>
      <c r="F122" s="7">
        <f t="shared" si="9"/>
        <v>0.42600972012736577</v>
      </c>
      <c r="G122" s="5">
        <v>2574.0000000000132</v>
      </c>
      <c r="H122" s="7">
        <f t="shared" si="10"/>
        <v>0.43137254901960959</v>
      </c>
      <c r="I122" s="5">
        <v>470.99999999999915</v>
      </c>
      <c r="J122" s="7">
        <f t="shared" si="11"/>
        <v>7.8934137757666945E-2</v>
      </c>
      <c r="K122" s="5">
        <v>3.0000000000000013</v>
      </c>
      <c r="L122" s="7">
        <f t="shared" si="12"/>
        <v>5.0276520864756132E-4</v>
      </c>
      <c r="M122" s="5">
        <v>376.99999999999972</v>
      </c>
      <c r="N122" s="7">
        <f t="shared" si="13"/>
        <v>6.3180827886710131E-2</v>
      </c>
      <c r="O122" s="5">
        <f t="shared" si="14"/>
        <v>5967.0000000000064</v>
      </c>
      <c r="P122" s="7">
        <v>1</v>
      </c>
      <c r="U122" s="2"/>
      <c r="V122" s="2"/>
    </row>
    <row r="123" spans="1:22" ht="15" customHeight="1">
      <c r="A123" s="34" t="s">
        <v>54</v>
      </c>
      <c r="B123" s="35"/>
      <c r="C123" s="35"/>
      <c r="D123" s="35"/>
      <c r="E123" s="4">
        <v>442.00000000000011</v>
      </c>
      <c r="F123" s="6">
        <f t="shared" si="9"/>
        <v>0.18665540540540509</v>
      </c>
      <c r="G123" s="4">
        <v>1428.0000000000045</v>
      </c>
      <c r="H123" s="6">
        <f t="shared" si="10"/>
        <v>0.60304054054054135</v>
      </c>
      <c r="I123" s="4">
        <v>429.00000000000023</v>
      </c>
      <c r="J123" s="6">
        <f t="shared" si="11"/>
        <v>0.18116554054054029</v>
      </c>
      <c r="K123" s="4">
        <v>3.0000000000000013</v>
      </c>
      <c r="L123" s="6">
        <f t="shared" si="12"/>
        <v>1.26689189189189E-3</v>
      </c>
      <c r="M123" s="4">
        <v>65.999999999999943</v>
      </c>
      <c r="N123" s="6">
        <f t="shared" si="13"/>
        <v>2.7871621621621545E-2</v>
      </c>
      <c r="O123" s="4">
        <f t="shared" si="14"/>
        <v>2368.0000000000045</v>
      </c>
      <c r="P123" s="6">
        <v>1</v>
      </c>
      <c r="U123" s="2"/>
      <c r="V123" s="2"/>
    </row>
    <row r="124" spans="1:22" ht="15" customHeight="1">
      <c r="A124" s="34" t="s">
        <v>55</v>
      </c>
      <c r="B124" s="35"/>
      <c r="C124" s="35"/>
      <c r="D124" s="35"/>
      <c r="E124" s="5">
        <v>727.00000000000227</v>
      </c>
      <c r="F124" s="7">
        <f t="shared" si="9"/>
        <v>0.24753149472250674</v>
      </c>
      <c r="G124" s="5">
        <v>1586.9999999999966</v>
      </c>
      <c r="H124" s="7">
        <f t="shared" si="10"/>
        <v>0.54034729315628072</v>
      </c>
      <c r="I124" s="5">
        <v>434.00000000000085</v>
      </c>
      <c r="J124" s="7">
        <f t="shared" si="11"/>
        <v>0.14776983316309189</v>
      </c>
      <c r="K124" s="5">
        <v>70</v>
      </c>
      <c r="L124" s="7">
        <f t="shared" si="12"/>
        <v>2.3833844058563161E-2</v>
      </c>
      <c r="M124" s="5">
        <v>119.00000000000021</v>
      </c>
      <c r="N124" s="7">
        <f t="shared" si="13"/>
        <v>4.0517534899557443E-2</v>
      </c>
      <c r="O124" s="5">
        <f t="shared" si="14"/>
        <v>2937</v>
      </c>
      <c r="P124" s="7">
        <v>1</v>
      </c>
      <c r="U124" s="2"/>
      <c r="V124" s="2"/>
    </row>
    <row r="125" spans="1:22">
      <c r="A125" s="32" t="s">
        <v>73</v>
      </c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</row>
    <row r="126" spans="1:22" s="2" customFormat="1">
      <c r="A126" s="44" t="s">
        <v>62</v>
      </c>
      <c r="B126" s="44"/>
      <c r="C126" s="44"/>
      <c r="D126" s="44"/>
      <c r="E126" s="44"/>
      <c r="F126" s="44"/>
      <c r="G126" s="44"/>
      <c r="H126" s="31"/>
      <c r="I126" s="31"/>
      <c r="J126" s="31"/>
      <c r="K126" s="19"/>
      <c r="L126" s="19"/>
      <c r="M126" s="29"/>
      <c r="N126" s="29"/>
      <c r="O126" s="19"/>
      <c r="P126" s="19"/>
    </row>
    <row r="127" spans="1:22" s="2" customFormat="1">
      <c r="A127" s="32" t="s">
        <v>61</v>
      </c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R127"/>
      <c r="S127"/>
      <c r="T127"/>
      <c r="U127"/>
      <c r="V127"/>
    </row>
    <row r="128" spans="1:22" s="2" customFormat="1">
      <c r="A128" s="32" t="s">
        <v>63</v>
      </c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</row>
    <row r="129" spans="1:22" s="2" customFormat="1"/>
    <row r="130" spans="1:22" s="2" customFormat="1"/>
    <row r="131" spans="1:22" ht="26.25" customHeight="1">
      <c r="A131" s="33" t="s">
        <v>79</v>
      </c>
      <c r="B131" s="33"/>
      <c r="C131" s="33"/>
      <c r="D131" s="33"/>
      <c r="E131" s="33"/>
      <c r="F131" s="33"/>
      <c r="G131" s="33"/>
      <c r="H131" s="33"/>
      <c r="I131" s="33"/>
      <c r="J131" s="33"/>
      <c r="R131" s="2"/>
      <c r="S131" s="2"/>
      <c r="T131" s="2"/>
      <c r="U131" s="2"/>
      <c r="V131" s="2"/>
    </row>
    <row r="132" spans="1:22" ht="15" customHeight="1">
      <c r="A132" s="41" t="s">
        <v>66</v>
      </c>
      <c r="B132" s="42"/>
      <c r="C132" s="42"/>
      <c r="D132" s="43"/>
      <c r="E132" s="36" t="s">
        <v>41</v>
      </c>
      <c r="F132" s="37"/>
      <c r="G132" s="37"/>
      <c r="H132" s="37"/>
      <c r="I132" s="37"/>
      <c r="J132" s="38"/>
      <c r="M132"/>
      <c r="N132"/>
      <c r="Q132" s="2"/>
      <c r="R132" s="2"/>
    </row>
    <row r="133" spans="1:22" ht="15" customHeight="1">
      <c r="A133" s="41"/>
      <c r="B133" s="42"/>
      <c r="C133" s="42"/>
      <c r="D133" s="43"/>
      <c r="E133" s="39" t="s">
        <v>42</v>
      </c>
      <c r="F133" s="40"/>
      <c r="G133" s="39" t="s">
        <v>43</v>
      </c>
      <c r="H133" s="40"/>
      <c r="I133" s="36" t="s">
        <v>0</v>
      </c>
      <c r="J133" s="38"/>
      <c r="M133"/>
      <c r="N133"/>
      <c r="Q133" s="2"/>
      <c r="R133" s="2"/>
    </row>
    <row r="134" spans="1:22">
      <c r="A134" s="41"/>
      <c r="B134" s="42"/>
      <c r="C134" s="42"/>
      <c r="D134" s="43"/>
      <c r="E134" s="10" t="s">
        <v>3</v>
      </c>
      <c r="F134" s="10" t="s">
        <v>2</v>
      </c>
      <c r="G134" s="10" t="s">
        <v>3</v>
      </c>
      <c r="H134" s="28" t="s">
        <v>2</v>
      </c>
      <c r="I134" s="3" t="s">
        <v>3</v>
      </c>
      <c r="J134" s="3" t="s">
        <v>2</v>
      </c>
      <c r="M134"/>
      <c r="N134"/>
      <c r="Q134" s="2"/>
      <c r="R134" s="2"/>
    </row>
    <row r="135" spans="1:22">
      <c r="A135" s="34" t="s">
        <v>1</v>
      </c>
      <c r="B135" s="35"/>
      <c r="C135" s="35"/>
      <c r="D135" s="35"/>
      <c r="E135" s="5">
        <v>4228.0000000000309</v>
      </c>
      <c r="F135" s="7">
        <f>E135/I135</f>
        <v>0.76372832369942301</v>
      </c>
      <c r="G135" s="5">
        <v>1308.000000000002</v>
      </c>
      <c r="H135" s="7">
        <f>G135/I135</f>
        <v>0.23627167630057699</v>
      </c>
      <c r="I135" s="5">
        <f>E135+G135</f>
        <v>5536.0000000000327</v>
      </c>
      <c r="J135" s="7">
        <v>1</v>
      </c>
      <c r="M135"/>
      <c r="N135"/>
      <c r="Q135" s="2"/>
      <c r="R135" s="2"/>
    </row>
    <row r="136" spans="1:22" ht="15" customHeight="1">
      <c r="A136" s="34" t="s">
        <v>44</v>
      </c>
      <c r="B136" s="35"/>
      <c r="C136" s="35"/>
      <c r="D136" s="35"/>
      <c r="E136" s="4">
        <v>3736.9999999999832</v>
      </c>
      <c r="F136" s="6">
        <f t="shared" ref="F136:F147" si="15">E136/I136</f>
        <v>0.74725054989002138</v>
      </c>
      <c r="G136" s="4">
        <v>1263.9999999999986</v>
      </c>
      <c r="H136" s="6">
        <f t="shared" ref="H136:H147" si="16">G136/I136</f>
        <v>0.25274945010997862</v>
      </c>
      <c r="I136" s="4">
        <f t="shared" ref="I136:I147" si="17">E136+G136</f>
        <v>5000.9999999999818</v>
      </c>
      <c r="J136" s="6">
        <v>1</v>
      </c>
      <c r="M136"/>
      <c r="N136"/>
      <c r="Q136" s="2"/>
      <c r="R136" s="2"/>
    </row>
    <row r="137" spans="1:22" ht="15" customHeight="1">
      <c r="A137" s="34" t="s">
        <v>45</v>
      </c>
      <c r="B137" s="35"/>
      <c r="C137" s="35"/>
      <c r="D137" s="35"/>
      <c r="E137" s="5">
        <v>3618.0000000000005</v>
      </c>
      <c r="F137" s="7">
        <f t="shared" si="15"/>
        <v>0.77406931964056502</v>
      </c>
      <c r="G137" s="5">
        <v>1055.9999999999989</v>
      </c>
      <c r="H137" s="7">
        <f t="shared" si="16"/>
        <v>0.22593068035943498</v>
      </c>
      <c r="I137" s="5">
        <f t="shared" si="17"/>
        <v>4673.9999999999991</v>
      </c>
      <c r="J137" s="7">
        <v>1</v>
      </c>
      <c r="M137"/>
      <c r="N137"/>
      <c r="Q137" s="2"/>
      <c r="R137" s="2"/>
    </row>
    <row r="138" spans="1:22" ht="15" customHeight="1">
      <c r="A138" s="34" t="s">
        <v>46</v>
      </c>
      <c r="B138" s="35"/>
      <c r="C138" s="35"/>
      <c r="D138" s="35"/>
      <c r="E138" s="4">
        <v>1658.0000000000009</v>
      </c>
      <c r="F138" s="6">
        <f t="shared" si="15"/>
        <v>0.94526795895096916</v>
      </c>
      <c r="G138" s="4">
        <v>96.00000000000027</v>
      </c>
      <c r="H138" s="6">
        <f t="shared" si="16"/>
        <v>5.4732041049030906E-2</v>
      </c>
      <c r="I138" s="4">
        <f t="shared" si="17"/>
        <v>1754.0000000000011</v>
      </c>
      <c r="J138" s="6">
        <v>1</v>
      </c>
      <c r="M138"/>
      <c r="N138"/>
      <c r="Q138" s="2"/>
      <c r="R138" s="2"/>
    </row>
    <row r="139" spans="1:22" ht="15" customHeight="1">
      <c r="A139" s="34" t="s">
        <v>47</v>
      </c>
      <c r="B139" s="35"/>
      <c r="C139" s="35"/>
      <c r="D139" s="35"/>
      <c r="E139" s="5">
        <v>4026.0000000000036</v>
      </c>
      <c r="F139" s="7">
        <f t="shared" si="15"/>
        <v>0.7590497737556563</v>
      </c>
      <c r="G139" s="5">
        <v>1277.9999999999995</v>
      </c>
      <c r="H139" s="7">
        <f t="shared" si="16"/>
        <v>0.24095022624434365</v>
      </c>
      <c r="I139" s="5">
        <f t="shared" si="17"/>
        <v>5304.0000000000036</v>
      </c>
      <c r="J139" s="7">
        <v>1</v>
      </c>
      <c r="M139"/>
      <c r="N139"/>
      <c r="Q139" s="2"/>
      <c r="R139" s="2"/>
    </row>
    <row r="140" spans="1:22">
      <c r="A140" s="34" t="s">
        <v>48</v>
      </c>
      <c r="B140" s="35"/>
      <c r="C140" s="35"/>
      <c r="D140" s="35"/>
      <c r="E140" s="4">
        <v>3894.0000000000095</v>
      </c>
      <c r="F140" s="6">
        <f t="shared" si="15"/>
        <v>0.78460608502921614</v>
      </c>
      <c r="G140" s="4">
        <v>1069.0000000000027</v>
      </c>
      <c r="H140" s="6">
        <f t="shared" si="16"/>
        <v>0.21539391497078381</v>
      </c>
      <c r="I140" s="4">
        <f t="shared" si="17"/>
        <v>4963.0000000000127</v>
      </c>
      <c r="J140" s="6">
        <v>1</v>
      </c>
      <c r="M140"/>
      <c r="N140"/>
      <c r="Q140" s="2"/>
      <c r="R140" s="2"/>
    </row>
    <row r="141" spans="1:22" ht="15" customHeight="1">
      <c r="A141" s="34" t="s">
        <v>49</v>
      </c>
      <c r="B141" s="35"/>
      <c r="C141" s="35"/>
      <c r="D141" s="35"/>
      <c r="E141" s="5">
        <v>1800</v>
      </c>
      <c r="F141" s="7">
        <f t="shared" si="15"/>
        <v>0.94936708860759478</v>
      </c>
      <c r="G141" s="5">
        <v>96.00000000000027</v>
      </c>
      <c r="H141" s="7">
        <f t="shared" si="16"/>
        <v>5.0632911392405201E-2</v>
      </c>
      <c r="I141" s="5">
        <f t="shared" si="17"/>
        <v>1896.0000000000002</v>
      </c>
      <c r="J141" s="7">
        <v>1</v>
      </c>
      <c r="M141"/>
      <c r="N141"/>
      <c r="Q141" s="2"/>
      <c r="R141" s="2"/>
    </row>
    <row r="142" spans="1:22" ht="15" customHeight="1">
      <c r="A142" s="34" t="s">
        <v>50</v>
      </c>
      <c r="B142" s="35"/>
      <c r="C142" s="35"/>
      <c r="D142" s="35"/>
      <c r="E142" s="4">
        <v>4481.9999999999991</v>
      </c>
      <c r="F142" s="6">
        <f t="shared" si="15"/>
        <v>0.69628709025943791</v>
      </c>
      <c r="G142" s="4">
        <v>1954.9999999999975</v>
      </c>
      <c r="H142" s="6">
        <f t="shared" si="16"/>
        <v>0.30371290974056214</v>
      </c>
      <c r="I142" s="4">
        <f t="shared" si="17"/>
        <v>6436.9999999999964</v>
      </c>
      <c r="J142" s="6">
        <v>1</v>
      </c>
      <c r="M142"/>
      <c r="N142"/>
      <c r="Q142" s="2"/>
      <c r="R142" s="2"/>
    </row>
    <row r="143" spans="1:22" ht="15" customHeight="1">
      <c r="A143" s="34" t="s">
        <v>51</v>
      </c>
      <c r="B143" s="35"/>
      <c r="C143" s="35"/>
      <c r="D143" s="35"/>
      <c r="E143" s="5">
        <v>4301.9999999999673</v>
      </c>
      <c r="F143" s="7">
        <f t="shared" si="15"/>
        <v>0.76507202560910437</v>
      </c>
      <c r="G143" s="5">
        <v>1320.9999999999982</v>
      </c>
      <c r="H143" s="7">
        <f t="shared" si="16"/>
        <v>0.23492797439089566</v>
      </c>
      <c r="I143" s="5">
        <f t="shared" si="17"/>
        <v>5622.9999999999654</v>
      </c>
      <c r="J143" s="7">
        <v>1</v>
      </c>
      <c r="M143"/>
      <c r="N143"/>
      <c r="Q143" s="2"/>
      <c r="R143" s="2"/>
    </row>
    <row r="144" spans="1:22" ht="15" customHeight="1">
      <c r="A144" s="34" t="s">
        <v>52</v>
      </c>
      <c r="B144" s="35"/>
      <c r="C144" s="35"/>
      <c r="D144" s="35"/>
      <c r="E144" s="4">
        <v>2019.0000000000025</v>
      </c>
      <c r="F144" s="6">
        <f t="shared" si="15"/>
        <v>0.95056497175141241</v>
      </c>
      <c r="G144" s="4">
        <v>105.0000000000002</v>
      </c>
      <c r="H144" s="6">
        <f t="shared" si="16"/>
        <v>4.9435028248587601E-2</v>
      </c>
      <c r="I144" s="4">
        <f t="shared" si="17"/>
        <v>2124.0000000000027</v>
      </c>
      <c r="J144" s="6">
        <v>1</v>
      </c>
      <c r="M144"/>
      <c r="N144"/>
      <c r="Q144" s="2"/>
      <c r="R144" s="2"/>
    </row>
    <row r="145" spans="1:22" ht="15" customHeight="1">
      <c r="A145" s="34" t="s">
        <v>53</v>
      </c>
      <c r="B145" s="35"/>
      <c r="C145" s="35"/>
      <c r="D145" s="35"/>
      <c r="E145" s="5">
        <v>4545.99999999998</v>
      </c>
      <c r="F145" s="7">
        <f t="shared" si="15"/>
        <v>0.76185687950393755</v>
      </c>
      <c r="G145" s="5">
        <v>1421.0000000000005</v>
      </c>
      <c r="H145" s="7">
        <f t="shared" si="16"/>
        <v>0.23814312049606254</v>
      </c>
      <c r="I145" s="5">
        <f t="shared" si="17"/>
        <v>5966.99999999998</v>
      </c>
      <c r="J145" s="7">
        <v>1</v>
      </c>
      <c r="M145"/>
      <c r="N145"/>
      <c r="Q145" s="2"/>
      <c r="R145" s="2"/>
    </row>
    <row r="146" spans="1:22" ht="15" customHeight="1">
      <c r="A146" s="34" t="s">
        <v>54</v>
      </c>
      <c r="B146" s="35"/>
      <c r="C146" s="35"/>
      <c r="D146" s="35"/>
      <c r="E146" s="4">
        <v>2245.9999999999918</v>
      </c>
      <c r="F146" s="6">
        <f t="shared" si="15"/>
        <v>0.9484797297297296</v>
      </c>
      <c r="G146" s="4">
        <v>121.99999999999991</v>
      </c>
      <c r="H146" s="6">
        <f t="shared" si="16"/>
        <v>5.152027027027041E-2</v>
      </c>
      <c r="I146" s="4">
        <f t="shared" si="17"/>
        <v>2367.9999999999918</v>
      </c>
      <c r="J146" s="6">
        <v>1</v>
      </c>
      <c r="M146"/>
      <c r="N146"/>
      <c r="Q146" s="2"/>
      <c r="R146" s="2"/>
    </row>
    <row r="147" spans="1:22" ht="15" customHeight="1">
      <c r="A147" s="34" t="s">
        <v>55</v>
      </c>
      <c r="B147" s="35"/>
      <c r="C147" s="35"/>
      <c r="D147" s="35"/>
      <c r="E147" s="5">
        <v>2777.9999999999941</v>
      </c>
      <c r="F147" s="7">
        <f t="shared" si="15"/>
        <v>0.94586312563840647</v>
      </c>
      <c r="G147" s="5">
        <v>159.00000000000006</v>
      </c>
      <c r="H147" s="7">
        <f t="shared" si="16"/>
        <v>5.413687436159359E-2</v>
      </c>
      <c r="I147" s="5">
        <f t="shared" si="17"/>
        <v>2936.9999999999941</v>
      </c>
      <c r="J147" s="7">
        <v>1</v>
      </c>
      <c r="M147"/>
      <c r="N147"/>
      <c r="Q147" s="2"/>
      <c r="R147" s="2"/>
    </row>
    <row r="148" spans="1:22">
      <c r="A148" s="32" t="s">
        <v>73</v>
      </c>
      <c r="B148" s="32"/>
      <c r="C148" s="32"/>
      <c r="D148" s="32"/>
      <c r="E148" s="32"/>
      <c r="F148" s="32"/>
      <c r="G148" s="32"/>
      <c r="H148" s="32"/>
      <c r="I148" s="32"/>
      <c r="J148" s="32"/>
      <c r="P148" s="16"/>
      <c r="Q148" s="15"/>
    </row>
    <row r="149" spans="1:22" s="2" customFormat="1">
      <c r="A149" s="44" t="s">
        <v>62</v>
      </c>
      <c r="B149" s="44"/>
      <c r="C149" s="44"/>
      <c r="D149" s="44"/>
      <c r="E149" s="44"/>
      <c r="F149" s="31"/>
      <c r="G149" s="31"/>
      <c r="H149" s="19"/>
      <c r="I149" s="19"/>
      <c r="J149" s="19"/>
      <c r="P149" s="16"/>
      <c r="Q149" s="15"/>
    </row>
    <row r="150" spans="1:22" s="17" customFormat="1" ht="26.25" customHeight="1">
      <c r="A150" s="32" t="s">
        <v>61</v>
      </c>
      <c r="B150" s="32"/>
      <c r="C150" s="32"/>
      <c r="D150" s="32"/>
      <c r="E150" s="32"/>
      <c r="F150" s="32"/>
      <c r="G150" s="32"/>
      <c r="H150" s="32"/>
      <c r="I150" s="32"/>
      <c r="J150" s="32"/>
      <c r="R150"/>
      <c r="S150"/>
      <c r="T150"/>
      <c r="U150"/>
      <c r="V150"/>
    </row>
    <row r="151" spans="1:22">
      <c r="A151" s="32" t="s">
        <v>63</v>
      </c>
      <c r="B151" s="32"/>
      <c r="C151" s="32"/>
      <c r="D151" s="32"/>
      <c r="E151" s="32"/>
      <c r="F151" s="32"/>
      <c r="G151" s="32"/>
      <c r="H151" s="32"/>
      <c r="I151" s="32"/>
      <c r="J151" s="32"/>
      <c r="K151" s="17"/>
      <c r="L151" s="17"/>
      <c r="M151" s="17"/>
      <c r="N151" s="17"/>
      <c r="O151" s="17"/>
      <c r="P151" s="17"/>
      <c r="Q151" s="15"/>
      <c r="R151" s="17"/>
      <c r="S151" s="17"/>
      <c r="T151" s="17"/>
      <c r="U151" s="17"/>
      <c r="V151" s="17"/>
    </row>
    <row r="152" spans="1:22" s="2" customFormat="1">
      <c r="A152" s="14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5"/>
      <c r="R152" s="17"/>
      <c r="S152" s="17"/>
      <c r="T152" s="17"/>
      <c r="U152" s="17"/>
      <c r="V152" s="17"/>
    </row>
    <row r="153" spans="1:22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5"/>
    </row>
    <row r="154" spans="1:22">
      <c r="A154" s="18" t="s">
        <v>67</v>
      </c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</row>
  </sheetData>
  <mergeCells count="152">
    <mergeCell ref="A127:P127"/>
    <mergeCell ref="A28:P28"/>
    <mergeCell ref="A22:P22"/>
    <mergeCell ref="A23:P23"/>
    <mergeCell ref="A24:P24"/>
    <mergeCell ref="A25:P25"/>
    <mergeCell ref="A62:P62"/>
    <mergeCell ref="A63:P63"/>
    <mergeCell ref="A64:P64"/>
    <mergeCell ref="A65:P65"/>
    <mergeCell ref="A102:J102"/>
    <mergeCell ref="A103:J103"/>
    <mergeCell ref="A68:J68"/>
    <mergeCell ref="A104:J104"/>
    <mergeCell ref="A105:J105"/>
    <mergeCell ref="A126:G126"/>
    <mergeCell ref="A112:D112"/>
    <mergeCell ref="A113:D113"/>
    <mergeCell ref="A114:D114"/>
    <mergeCell ref="A115:D115"/>
    <mergeCell ref="A116:D116"/>
    <mergeCell ref="A117:D117"/>
    <mergeCell ref="A118:D118"/>
    <mergeCell ref="A119:D119"/>
    <mergeCell ref="O30:P30"/>
    <mergeCell ref="A120:D120"/>
    <mergeCell ref="A121:D121"/>
    <mergeCell ref="A122:D122"/>
    <mergeCell ref="A123:D123"/>
    <mergeCell ref="A124:D124"/>
    <mergeCell ref="A125:P125"/>
    <mergeCell ref="A14:D16"/>
    <mergeCell ref="A17:B21"/>
    <mergeCell ref="C17:D17"/>
    <mergeCell ref="C18:D18"/>
    <mergeCell ref="C19:D19"/>
    <mergeCell ref="C20:D20"/>
    <mergeCell ref="C21:D21"/>
    <mergeCell ref="A92:A101"/>
    <mergeCell ref="B92:B99"/>
    <mergeCell ref="C92:C95"/>
    <mergeCell ref="C96:C99"/>
    <mergeCell ref="B100:B101"/>
    <mergeCell ref="B72:B81"/>
    <mergeCell ref="C34:D34"/>
    <mergeCell ref="C33:D33"/>
    <mergeCell ref="C32:D32"/>
    <mergeCell ref="C43:D43"/>
    <mergeCell ref="E69:J69"/>
    <mergeCell ref="E30:F30"/>
    <mergeCell ref="G30:H30"/>
    <mergeCell ref="C42:D42"/>
    <mergeCell ref="C44:D44"/>
    <mergeCell ref="C61:D61"/>
    <mergeCell ref="C60:D60"/>
    <mergeCell ref="C49:D49"/>
    <mergeCell ref="C48:D48"/>
    <mergeCell ref="C47:D47"/>
    <mergeCell ref="C46:D46"/>
    <mergeCell ref="C45:D45"/>
    <mergeCell ref="A51:D51"/>
    <mergeCell ref="M30:N30"/>
    <mergeCell ref="I70:J70"/>
    <mergeCell ref="B32:B41"/>
    <mergeCell ref="A32:A41"/>
    <mergeCell ref="C37:D37"/>
    <mergeCell ref="C38:D38"/>
    <mergeCell ref="C39:D39"/>
    <mergeCell ref="C40:D40"/>
    <mergeCell ref="C41:D41"/>
    <mergeCell ref="I30:J30"/>
    <mergeCell ref="K30:L30"/>
    <mergeCell ref="A29:D31"/>
    <mergeCell ref="A42:A50"/>
    <mergeCell ref="B42:B49"/>
    <mergeCell ref="A52:A61"/>
    <mergeCell ref="B52:B59"/>
    <mergeCell ref="C52:C55"/>
    <mergeCell ref="C56:C59"/>
    <mergeCell ref="B60:B61"/>
    <mergeCell ref="E29:P29"/>
    <mergeCell ref="C36:D36"/>
    <mergeCell ref="C35:D35"/>
    <mergeCell ref="E70:F70"/>
    <mergeCell ref="G70:H70"/>
    <mergeCell ref="E14:P14"/>
    <mergeCell ref="E15:F15"/>
    <mergeCell ref="G15:H15"/>
    <mergeCell ref="I15:J15"/>
    <mergeCell ref="K15:L15"/>
    <mergeCell ref="O15:P15"/>
    <mergeCell ref="A10:Q10"/>
    <mergeCell ref="A13:P13"/>
    <mergeCell ref="M15:N15"/>
    <mergeCell ref="C79:D79"/>
    <mergeCell ref="C80:D80"/>
    <mergeCell ref="C81:D81"/>
    <mergeCell ref="A69:D71"/>
    <mergeCell ref="A72:A81"/>
    <mergeCell ref="A82:A90"/>
    <mergeCell ref="B82:B89"/>
    <mergeCell ref="C76:D76"/>
    <mergeCell ref="C75:D75"/>
    <mergeCell ref="C74:D74"/>
    <mergeCell ref="C73:D73"/>
    <mergeCell ref="C72:D72"/>
    <mergeCell ref="C89:D89"/>
    <mergeCell ref="C88:D88"/>
    <mergeCell ref="C87:D87"/>
    <mergeCell ref="C86:D86"/>
    <mergeCell ref="C85:D85"/>
    <mergeCell ref="C84:D84"/>
    <mergeCell ref="C83:D83"/>
    <mergeCell ref="C82:D82"/>
    <mergeCell ref="C77:D77"/>
    <mergeCell ref="C78:D78"/>
    <mergeCell ref="E110:F110"/>
    <mergeCell ref="G110:H110"/>
    <mergeCell ref="I110:J110"/>
    <mergeCell ref="K110:L110"/>
    <mergeCell ref="M110:N110"/>
    <mergeCell ref="O110:P110"/>
    <mergeCell ref="E109:P109"/>
    <mergeCell ref="A91:D91"/>
    <mergeCell ref="A108:P108"/>
    <mergeCell ref="C101:D101"/>
    <mergeCell ref="C100:D100"/>
    <mergeCell ref="A109:D111"/>
    <mergeCell ref="A128:P128"/>
    <mergeCell ref="A131:J131"/>
    <mergeCell ref="A148:J148"/>
    <mergeCell ref="A150:J150"/>
    <mergeCell ref="A151:J151"/>
    <mergeCell ref="A143:D143"/>
    <mergeCell ref="A144:D144"/>
    <mergeCell ref="A145:D145"/>
    <mergeCell ref="A146:D146"/>
    <mergeCell ref="A147:D147"/>
    <mergeCell ref="E132:J132"/>
    <mergeCell ref="E133:F133"/>
    <mergeCell ref="G133:H133"/>
    <mergeCell ref="I133:J133"/>
    <mergeCell ref="A132:D134"/>
    <mergeCell ref="A135:D135"/>
    <mergeCell ref="A136:D136"/>
    <mergeCell ref="A137:D137"/>
    <mergeCell ref="A138:D138"/>
    <mergeCell ref="A139:D139"/>
    <mergeCell ref="A140:D140"/>
    <mergeCell ref="A141:D141"/>
    <mergeCell ref="A142:D142"/>
    <mergeCell ref="A149:E149"/>
  </mergeCells>
  <pageMargins left="0.7" right="0.7" top="0.75" bottom="0.75" header="0.3" footer="0.3"/>
  <pageSetup scale="40" orientation="portrait" r:id="rId1"/>
  <rowBreaks count="1" manualBreakCount="1">
    <brk id="107" max="1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Tabulación</vt:lpstr>
      <vt:lpstr>Tabulación!Área_de_impresión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Flores Pinto</dc:creator>
  <cp:lastModifiedBy>Gonzalo Alonso Garcia Hoffmann</cp:lastModifiedBy>
  <dcterms:created xsi:type="dcterms:W3CDTF">2016-09-28T14:08:58Z</dcterms:created>
  <dcterms:modified xsi:type="dcterms:W3CDTF">2021-10-07T15:17:28Z</dcterms:modified>
</cp:coreProperties>
</file>