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e77f8217ba0847e/Masters/Module 2/M2U8/"/>
    </mc:Choice>
  </mc:AlternateContent>
  <xr:revisionPtr revIDLastSave="2577" documentId="8_{0970801B-CE79-46E5-9067-365BA5E1606B}" xr6:coauthVersionLast="47" xr6:coauthVersionMax="47" xr10:uidLastSave="{E3FE4B76-D505-4200-8C1A-43D329EFA064}"/>
  <bookViews>
    <workbookView xWindow="-108" yWindow="-108" windowWidth="30936" windowHeight="12456" firstSheet="1" activeTab="2" xr2:uid="{DF7A01FE-CC68-4310-B85A-FEECE693F560}"/>
  </bookViews>
  <sheets>
    <sheet name="CB_DATA_" sheetId="2" state="veryHidden" r:id="rId1"/>
    <sheet name="Sheet1" sheetId="1" r:id="rId2"/>
    <sheet name="Simulation Output " sheetId="12" r:id="rId3"/>
  </sheets>
  <externalReferences>
    <externalReference r:id="rId4"/>
  </externalReferences>
  <definedNames>
    <definedName name="CB_23ab4454c63c42cdac1baea66da0cc34" localSheetId="1" hidden="1">Sheet1!$C$34</definedName>
    <definedName name="CB_25474b65e74d47e8aba5271ee7d5a79a" localSheetId="1" hidden="1">Sheet1!$C$26</definedName>
    <definedName name="CB_2dd755bad704439a88b42478d513c163" localSheetId="1" hidden="1">Sheet1!#REF!</definedName>
    <definedName name="CB_2efee9429a524c53ae731b3e4b1e0697" localSheetId="1" hidden="1">Sheet1!$C$27</definedName>
    <definedName name="CB_303e5d7a141940fbb18f09c52cb4989c" localSheetId="1" hidden="1">Sheet1!$C$14</definedName>
    <definedName name="CB_391b8df6edfa493d9606fae96ff5200c" localSheetId="1" hidden="1">Sheet1!$C$33</definedName>
    <definedName name="CB_4b15ec37818747d293b1a5a41c99fd8f" localSheetId="1" hidden="1">Sheet1!$C$29</definedName>
    <definedName name="CB_4bd10cbefec9442984ce681551bfea0b" localSheetId="1" hidden="1">Sheet1!$C$28</definedName>
    <definedName name="CB_522041e1597840d28285ac3b1de9aeae" localSheetId="1" hidden="1">Sheet1!$C$32</definedName>
    <definedName name="CB_582ddf9da43f4b4591f943cab146bf6c" localSheetId="1" hidden="1">Sheet1!$C$15</definedName>
    <definedName name="CB_5bc91c824939422284920966605b18df" localSheetId="1" hidden="1">Sheet1!$C$22</definedName>
    <definedName name="CB_5bd3690fa7b34ab3a9993612195d6605" localSheetId="1" hidden="1">Sheet1!$C$18</definedName>
    <definedName name="CB_695a867e94864b708e475a49ab8927b4" localSheetId="1" hidden="1">Sheet1!$C$17</definedName>
    <definedName name="CB_6f00d398c1964adb847645855b08ab64" localSheetId="1" hidden="1">#N/A</definedName>
    <definedName name="CB_707796d1af4a4382bb5e10e3aa2c2bd3" localSheetId="1" hidden="1">Sheet1!$C$11</definedName>
    <definedName name="CB_74eae91c7d37475f93872a9beba73474" localSheetId="1" hidden="1">Sheet1!$C$16</definedName>
    <definedName name="CB_79024ddf5d914a68a22741c14e56140f" localSheetId="1" hidden="1">Sheet1!$C$20</definedName>
    <definedName name="CB_7ac35264f2b447c58c921d7a125b4d88" localSheetId="1" hidden="1">Sheet1!$C$7</definedName>
    <definedName name="CB_7f35c748c1ae4692928629d08e599da4" localSheetId="1" hidden="1">Sheet1!$C$9</definedName>
    <definedName name="CB_8762735f934447f39f02aedf4cad8905" localSheetId="1" hidden="1">Sheet1!$C$25</definedName>
    <definedName name="CB_8bb0a5e5945b4dac91352ba180612a1b" localSheetId="1" hidden="1">Sheet1!$C$8</definedName>
    <definedName name="CB_8d1ca725d1a94c34aee56ea05e42d063" localSheetId="1" hidden="1">Sheet1!$C$23</definedName>
    <definedName name="CB_8fae9332fd32406a90fa788565a91d95" localSheetId="1" hidden="1">Sheet1!$C$21</definedName>
    <definedName name="CB_9474205cd7dc4dfd8c2c993ee9ec1540" localSheetId="1" hidden="1">Sheet1!$C$24</definedName>
    <definedName name="CB_a39c88a6ec3046388f5a3fb33ecfed40" localSheetId="1" hidden="1">Sheet1!$C$13</definedName>
    <definedName name="CB_a5209e34973048d2af37d73f47ea7f44" localSheetId="1" hidden="1">Sheet1!$C$19</definedName>
    <definedName name="CB_ba88b9011af3462d9fd2f5ebaac9e20b" localSheetId="1" hidden="1">Sheet1!$C$35</definedName>
    <definedName name="CB_bb33416aa50a4af0a5965bc00e911c31" localSheetId="1" hidden="1">Sheet1!$C$36</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"'638628215426417781"</definedName>
    <definedName name="CB_Block_00000000000000000000000000000001" localSheetId="1" hidden="1">"'638628215426779990"</definedName>
    <definedName name="CB_Block_00000000000000000000000000000003" localSheetId="0" hidden="1">"'11.1.5072.0"</definedName>
    <definedName name="CB_Block_00000000000000000000000000000003" localSheetId="1" hidden="1">"'11.1.5072.0"</definedName>
    <definedName name="CB_BlockExt_00000000000000000000000000000003" localSheetId="0" hidden="1">"'11.1.3.0.000"</definedName>
    <definedName name="CB_BlockExt_00000000000000000000000000000003" localSheetId="1" hidden="1">"'11.1.3.0.000"</definedName>
    <definedName name="CB_d51310dc810b409eaf82069d812d7629" localSheetId="1" hidden="1">Sheet1!$C$12</definedName>
    <definedName name="CB_d5889670744943bd8aaeafca0cdb5f28" localSheetId="1" hidden="1">Sheet1!$H$3</definedName>
    <definedName name="CB_e1fba019928d43e4a843693581001e87" localSheetId="1" hidden="1">Sheet1!$C$10</definedName>
    <definedName name="CB_efe391c0de4548f4a4dd48513385e60e" localSheetId="0" hidden="1">#N/A</definedName>
    <definedName name="CB_f139b1eeebd142e29e15e3bcd30b3a4a" localSheetId="1" hidden="1">Sheet1!$C$30</definedName>
    <definedName name="CB_f70d097034784f05820953460bc71399" localSheetId="1" hidden="1">Sheet1!$C$31</definedName>
    <definedName name="CBCR_a11a88c46a54425e8c9ee6a3ab737cec" localSheetId="1" hidden="1">Sheet1!$A$6:$K$67</definedName>
    <definedName name="CBWorkbookPriority" localSheetId="0" hidden="1">-3132195323923240</definedName>
    <definedName name="CBx_8877df2083fa4a41a25f34517e3ebcb7" localSheetId="0" hidden="1">"'Sheet1'!$A$1"</definedName>
    <definedName name="CBx_93b91a41ae744df396460fabfe88fc55" localSheetId="0" hidden="1">"'CB_DATA_'!$A$1"</definedName>
    <definedName name="CBx_Sheet_Guid" localSheetId="0" hidden="1">"'93b91a41-ae74-4df3-9646-0fabfe88fc55"</definedName>
    <definedName name="CBx_Sheet_Guid" localSheetId="1" hidden="1">"'8877df20-83fa-4a41-a25f-34517e3ebcb7"</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 l="1" a="1"/>
  <c r="C7" i="1"/>
  <c r="K7" i="1"/>
  <c r="C8" i="1" a="1"/>
  <c r="C8" i="1"/>
  <c r="D7" i="1"/>
  <c r="E7" i="1"/>
  <c r="E1" i="1" a="1"/>
  <c r="E1" i="1"/>
  <c r="E2" i="1" a="1"/>
  <c r="E2" i="1"/>
  <c r="F7" i="1"/>
  <c r="B8" i="1"/>
  <c r="K8" i="1"/>
  <c r="C9" i="1" a="1"/>
  <c r="C9" i="1"/>
  <c r="D8" i="1"/>
  <c r="E8" i="1"/>
  <c r="F8" i="1"/>
  <c r="B9" i="1"/>
  <c r="K9" i="1"/>
  <c r="C10" i="1" a="1"/>
  <c r="C10" i="1"/>
  <c r="D9" i="1"/>
  <c r="E9" i="1"/>
  <c r="F9" i="1"/>
  <c r="B10" i="1"/>
  <c r="K10" i="1"/>
  <c r="C11" i="1" a="1"/>
  <c r="C11" i="1"/>
  <c r="D10" i="1"/>
  <c r="E10" i="1"/>
  <c r="F10" i="1"/>
  <c r="B11" i="1"/>
  <c r="K11" i="1"/>
  <c r="C12" i="1" a="1"/>
  <c r="C12" i="1"/>
  <c r="D11" i="1"/>
  <c r="E11" i="1"/>
  <c r="F11" i="1"/>
  <c r="B12" i="1"/>
  <c r="K12" i="1"/>
  <c r="C13" i="1" a="1"/>
  <c r="C13" i="1"/>
  <c r="D12" i="1"/>
  <c r="E12" i="1"/>
  <c r="F12" i="1"/>
  <c r="B13" i="1"/>
  <c r="K13" i="1"/>
  <c r="C14" i="1" a="1"/>
  <c r="C14" i="1"/>
  <c r="D13" i="1"/>
  <c r="E13" i="1"/>
  <c r="F13" i="1"/>
  <c r="B14" i="1"/>
  <c r="K14" i="1"/>
  <c r="C15" i="1" a="1"/>
  <c r="C15" i="1"/>
  <c r="D14" i="1"/>
  <c r="E14" i="1"/>
  <c r="F14" i="1"/>
  <c r="B15" i="1"/>
  <c r="K15" i="1"/>
  <c r="C16" i="1" a="1"/>
  <c r="C16" i="1"/>
  <c r="D15" i="1"/>
  <c r="E15" i="1"/>
  <c r="F15" i="1"/>
  <c r="B16" i="1"/>
  <c r="K16" i="1"/>
  <c r="C17" i="1" a="1"/>
  <c r="C17" i="1"/>
  <c r="D16" i="1"/>
  <c r="E16" i="1"/>
  <c r="F16" i="1"/>
  <c r="B17" i="1"/>
  <c r="K17" i="1"/>
  <c r="C18" i="1" a="1"/>
  <c r="C18" i="1"/>
  <c r="D17" i="1"/>
  <c r="E17" i="1"/>
  <c r="F17" i="1"/>
  <c r="B18" i="1"/>
  <c r="K18" i="1"/>
  <c r="C19" i="1" a="1"/>
  <c r="C19" i="1"/>
  <c r="D18" i="1"/>
  <c r="E18" i="1"/>
  <c r="F18" i="1"/>
  <c r="B19" i="1"/>
  <c r="K19" i="1"/>
  <c r="C20" i="1" a="1"/>
  <c r="C20" i="1"/>
  <c r="D19" i="1"/>
  <c r="E19" i="1"/>
  <c r="F19" i="1"/>
  <c r="B20" i="1"/>
  <c r="K20" i="1"/>
  <c r="C21" i="1" a="1"/>
  <c r="C21" i="1"/>
  <c r="D20" i="1"/>
  <c r="E20" i="1"/>
  <c r="F20" i="1"/>
  <c r="B21" i="1"/>
  <c r="K21" i="1"/>
  <c r="C22" i="1" a="1"/>
  <c r="C22" i="1"/>
  <c r="D21" i="1"/>
  <c r="E21" i="1"/>
  <c r="F21" i="1"/>
  <c r="B22" i="1"/>
  <c r="K22" i="1"/>
  <c r="C23" i="1" a="1"/>
  <c r="C23" i="1"/>
  <c r="D22" i="1"/>
  <c r="E22" i="1"/>
  <c r="F22" i="1"/>
  <c r="B23" i="1"/>
  <c r="K23" i="1"/>
  <c r="C24" i="1" a="1"/>
  <c r="C24" i="1"/>
  <c r="D23" i="1"/>
  <c r="E23" i="1"/>
  <c r="F23" i="1"/>
  <c r="B24" i="1"/>
  <c r="K24" i="1"/>
  <c r="C25" i="1" a="1"/>
  <c r="C25" i="1"/>
  <c r="D24" i="1"/>
  <c r="E24" i="1"/>
  <c r="F24" i="1"/>
  <c r="B25" i="1"/>
  <c r="K25" i="1"/>
  <c r="C26" i="1" a="1"/>
  <c r="C26" i="1"/>
  <c r="D25" i="1"/>
  <c r="E25" i="1"/>
  <c r="F25" i="1"/>
  <c r="B26" i="1"/>
  <c r="K26" i="1"/>
  <c r="C27" i="1" a="1"/>
  <c r="C27" i="1"/>
  <c r="D26" i="1"/>
  <c r="E26" i="1"/>
  <c r="F26" i="1"/>
  <c r="B27" i="1"/>
  <c r="K27" i="1"/>
  <c r="C28" i="1" a="1"/>
  <c r="C28" i="1"/>
  <c r="D27" i="1"/>
  <c r="E27" i="1"/>
  <c r="F27" i="1"/>
  <c r="B28" i="1"/>
  <c r="K28" i="1"/>
  <c r="C29" i="1" a="1"/>
  <c r="C29" i="1"/>
  <c r="D28" i="1"/>
  <c r="E28" i="1"/>
  <c r="F28" i="1"/>
  <c r="B29" i="1"/>
  <c r="K29" i="1"/>
  <c r="C30" i="1" a="1"/>
  <c r="C30" i="1"/>
  <c r="D29" i="1"/>
  <c r="E29" i="1"/>
  <c r="F29" i="1"/>
  <c r="B30" i="1"/>
  <c r="K30" i="1"/>
  <c r="C31" i="1" a="1"/>
  <c r="C31" i="1"/>
  <c r="D30" i="1"/>
  <c r="E30" i="1"/>
  <c r="F30" i="1"/>
  <c r="B31" i="1"/>
  <c r="K31" i="1"/>
  <c r="C32" i="1" a="1"/>
  <c r="C32" i="1"/>
  <c r="D31" i="1"/>
  <c r="E31" i="1"/>
  <c r="F31" i="1"/>
  <c r="B32" i="1"/>
  <c r="K32" i="1"/>
  <c r="C33" i="1" a="1"/>
  <c r="C33" i="1"/>
  <c r="D32" i="1"/>
  <c r="E32" i="1"/>
  <c r="F32" i="1"/>
  <c r="B33" i="1"/>
  <c r="K33" i="1"/>
  <c r="C34" i="1" a="1"/>
  <c r="C34" i="1"/>
  <c r="D33" i="1"/>
  <c r="E33" i="1"/>
  <c r="F33" i="1"/>
  <c r="B34" i="1"/>
  <c r="K34" i="1"/>
  <c r="C35" i="1" a="1"/>
  <c r="C35" i="1"/>
  <c r="D34" i="1"/>
  <c r="E34" i="1"/>
  <c r="F34" i="1"/>
  <c r="B35" i="1"/>
  <c r="K35" i="1"/>
  <c r="C36" i="1" a="1"/>
  <c r="C36" i="1"/>
  <c r="D35" i="1"/>
  <c r="E35" i="1"/>
  <c r="F35" i="1"/>
  <c r="B36" i="1"/>
  <c r="K36" i="1"/>
  <c r="K3" i="1" a="1"/>
  <c r="K3"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D36" i="1"/>
  <c r="J36" i="1"/>
  <c r="J5"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E36" i="1"/>
  <c r="F36" i="1"/>
  <c r="H36" i="1"/>
  <c r="H5"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5"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5" i="1"/>
  <c r="B11" i="2"/>
  <c r="A11" i="2"/>
  <c r="H3" i="1" a="1"/>
  <c r="H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<sst xmlns="http://schemas.openxmlformats.org/spreadsheetml/2006/main" count="133" uniqueCount="85">
  <si>
    <t xml:space="preserve">Holdrate </t>
  </si>
  <si>
    <t>Order rate</t>
  </si>
  <si>
    <t xml:space="preserve">Purchase price </t>
  </si>
  <si>
    <t xml:space="preserve">Sales price </t>
  </si>
  <si>
    <t>ROP</t>
  </si>
  <si>
    <t>Q</t>
  </si>
  <si>
    <t>DAY</t>
  </si>
  <si>
    <t>START</t>
  </si>
  <si>
    <t>Demand</t>
  </si>
  <si>
    <t>Sales</t>
  </si>
  <si>
    <t>End</t>
  </si>
  <si>
    <t>Order</t>
  </si>
  <si>
    <t>Holdcost</t>
  </si>
  <si>
    <t>Ordercost</t>
  </si>
  <si>
    <t>Purchase</t>
  </si>
  <si>
    <t>Revenue</t>
  </si>
  <si>
    <t>Short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</si>
  <si>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</si>
  <si>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</si>
  <si>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</si>
  <si>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</si>
  <si>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</si>
  <si>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</si>
  <si>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</si>
  <si>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</si>
  <si>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</si>
  <si>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</si>
  <si>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</si>
  <si>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</si>
  <si>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93b91a41-ae74-4df3-9646-0fabfe88fc55</t>
  </si>
  <si>
    <t>CB_Block_0</t>
  </si>
  <si>
    <t>㜸〱敤㕣㕢㙣ㅣ搵ㄹ摥ㄹ敦慥㜷搶㜶㙣攲㕣〸㔷㜳扦㌸㕡攲㤰ㄴ㈸㑤㠳㉦戹ㄸ㥣搸㠹㥤㔰〴㜴ㄹ敦㥥戱㈷搹㤹㌵㌳戳㑥㑣愱㠴㐲愱昴愲ち慡慡攵搲ㄶ㈱㠴摡㍥㔴愲て〸㕡晡㔰愹㔲慢ち慡㍥愰㑡㝤愸㐴㔱搵㍥ㄴ㔵㤱晡挲〳ㄲ晤扥㌳㌳扢戳扢摥戱㔹愰㜵㉡㑦戲㝦捥㥣晢㌹晦昵晣晦㤹㈴㤴㐴㈲昱㈱ㅥ晥换㈷挹挴㐵搳㑢慥㈷慣摣㘸戹㔴ㄲ〵捦㉣摢㙥㙥搸㜱昴愵〹搳昵㍡㔰㈱㥤㌷㔱敥愶昲慥昹㠰挸攴ㄷ㠵攳愲㔲㉡㤱挸㘴㌴ㄵ攵散㠴扦扥昰㐵㘳慢敥㈴挰捣攸挸攴散〹昴㍡敤㤵ㅤ戱㝤攰戸摦㜶捦搰㔰㙥㈸户㝢挷㑤㍢㜳㍢戶て㡣㔶㑡㕥挵ㄱ㝢㙣㔱昱ㅣ扤戴㝤㘰慡㌲㕢㌲ぢ㜷㠸愵㤹昲㐹㘱敦ㄱ戳㍢㙥㥣搵㜷摤㍣戴㙢昷㙥攳㤶㕢㙥敥挶搰㠹挳愳㈳㔳㡥㌰摣㑦愸捦ㄴ愷扣㙢㑣ㄴ㑣慥㑤〸挷戴攷㜲愳㈳昸ㅢ㤹㍦摥㙥捡㑤捦ぢ攱㜱㘸攱〸扢㈰㕣つつ扢慣㘱搷慤㔸ぢ摣㍣捤摡㡦愵ㄶ㜴搷㑢㔹愳愲㔴搲慣戰搷㡣㌵㠹扤㉢改㑢摤搶戴戰㕤搳㌳ㄷ㑤㙦㈹㙤捤愰愳㘲㡦㜵捣ㄵ㐷㜵㝢㑥ㅣ搶㉤㤱戲づ㔴捣㘲搲㝦ㄲㅤ搷㠴㕤㐴㈷㈶㤷㥦ㅢ㜶慤搱㜹摤㤱㌳㜲戹㌱㌱㜵昷㍢㠵晡扡㔷戴敥㤷㔳㤷㈳戰捦慢㕡搷㐳挹㜱摤愹搶ㅣ㙣㕤㌳㔸㝣晤っ㙥㘸㕤㍦戲㐷昵㙤慥㙢摤㐶㙥㘵㝤㙤愵㉢愰㙦戹愳㔸㡣㤶㈶攸㈴挸㄰㄰㠱㕡㤶愰㡢愰ㅢ㐰㐹晥ㅢ㕣ㄲ㙤挸㈲㌵慦慢昹㔹㌵㕦㔰昳㐵㌵㉦搴扣愱收攷搴晣扣㥡㌷搵晣〹㌵㝦ㄲ㜵挲㈷搳搹愹〶捦戱㍤捦㍥昴挸㑢㍦ㅤ晦敥㜳㜳㡦摥昳挱㝢㐳摤ㅢ㔰改㐸㌰愹㌱㐷㍦〵㔲慢㔱㌱㌸㠲㝦㔶收ち㌰㠵戱摢戸挹ㄸㅡ㉡敥摥愱摦愸愷戸慣ㄸ攴搷ㄱ㑡ㅦ敡㜶ㅢ㜷㥡㜶戱㝣㑡攲敥愲ㄱ摤ㄵ戵㡤ㅢっ捡㐶捡ㄵ扢攸㕥戸㝣攱戴愷㝢攲㠲挶戲㕡㈷㑤捤愶挱㔶挲㤵攳㕤搲搸散戸㕥慡㠸攱搳愶㕦㝣㜱㐳戱㌵攵㤴㘷㕢㤷敥㜷挴晤搵搲愶ㄹつ㐳愸㉤捡扥㥢㔶改ㄷ昹昳ㅡㄸ㥤㉦扢挲㤶搳ㅢ戴愶捣挲㐹攱㑣ぢ㡡㐴㔱㤴㑢摤捣愲㠰敢〷㈷㙤㉣ㄴ摣㕡扣㍣㥡㙢散㍢敤㠱㤹㐵ㄱ昳㕤㄰㡥户㌴愳捦㤶挴㤶扡㉡晥㤸㈸搸㔶㤷扤扦㕣愸戸愳㘵摢㜳捡愵晡㤲攱攲愲づ㐹㔳㍣㔴㉥㡡㘴㌲㈱㠵〲〴㙥㐷㠷愲㈴慥㙦捤ぢㄲㄱㄱㄴ㤳㤱捦慦㈷扢摣㔱慣づ慢㈸〹搲愴㝡攵ち㥤㜱扥㔲挶挴㜰㘰㘴㑤搴ㅦㅣ昴摡ㄵ扡慤㘲敥搳慤慣慡晤挱敡昷㉤ち摢㍢愸摢挵㤲㜰㘲戵㥦挲ㄹ㘹扤〰愹戳㄰〸㉤㜷㡦慡㑥㌹慤㉣愵㑥㤹㐵㙦㍥㍤㉦捣戹㜹て㜹搰㤰㤹っ户戶改搱捥㐳㤶戶㤱愰ㅦ㈰㥢㑤愴㌷戱㔲㍡㡢㈷㤱愲㜴㡡攱攵㍡㐱捥㜶㜵扣摣㙤散㌷㑢㥥昰㠵㜲慦〱㡣昸㕡㑤愲慦㠷㈴敡攸〵㕦㘱㙣㌲㐶㐱愵扡㘹㝢㑢㌵扥㙤攲ㄲ㥦㠸搶㘵挱㥡㤳〵ㄴ〵昵昲㈰㠶搷㐰㌴つ搲㈰扥㜲㠴㠸挸〶㌱㥡ㅤ㍤搷ㄳㄹ敢挷挸〸搴㡦ㄲ㈱㙢敦㘸㉤㈳㐸散捤㐴捡㐶㉤昹㜱㕤㥡㉤㘷换晢搲㙣㌳㌶㑥摢㐲戰㤵攰㝣㠲㙤〰捡摦㈱攱㈸攵㤰慥㝦戴ぢ昱慥㕤㐴㜰㌱〰攴㤳㐶㤹ㄳ㠸㉡摡㔰慢戱㈳㔹慦〷㜶戲㌴㡡㝤㔱㐴换戸㙡㘷昶㔸ㄲ搱㠱搵戹㌶㜴㙤㔲敡搸慢㕢搳㘶㜴㌹愴挸㤸慡搱戵慥㔰㌵扡ㄱ慣摡愶摥扡ㄴ㑤戵〱㠲换〰㝣挵㐲㘳㜷㜵搶㍣捤挹㜳挲㈴昲つ愱㌶㤵㝢㐰挴㌴晦㘳〴㕣搳搱㘵摤㝥愶㈹㌸㘸㥣昳昶昳昶搶扣ㅤ㈰扤㐱㘷慥敢ㅣ晡㡡㍥愲〵㝤㌹搸㑢昹㑢㑢晤㜲㈵㡡戵慢〸慥〶㘸搰㉦㍣㜹㝦㔴㉦㠱㌴㠹慤〸收㌶搲攳㈲㉤摣㤹愵〵㈱戵㑦户㌱愳㍢㜳挲㠳昷㘲㝣っ㜶㜰搹㜱㐴〹〷摡愲捣攰搹㘵㙢㝤愶扢摦㈹㕢捣㕦户㡦摤㜳㐲㌱㈴㤳㙡㐷愲挱㍥㡥戱㌳㈳晥愶〸攵㔰晦摥搸㕡㐸㐴ㅡ搵㤳ㄷ摢挵㥦㉤搷㈵㐹ㅢ㤲攴㕡㙣慢㜶ㅤ〰愴㠴昲愷㤶ㄲ㘵㤰搵戶换㙡昵搶㉡扤㝢㌱㈷㤳〶晦㘱㤳ㅣ改昲㥤戵㈳昰ㅤ戸㍤搶戴㘹㔵㠵㐵㤷㌵㈵㥣〲晣ち㘶㐹㘴㝤㤷㉣㐵捤扡慣㌸㐷㘴㐵㐷㐷搳㔹㍡挶户㈶改愴㐱㑡挴㜲㝢㙣㘱捣㌹扣㐶㔴㜴㐱㔲愸挴戸㠵慡ㄲ㠸㤴挷扡敢㈲愶つㄱ㤳挳挶㘹㌷㄰散㈰ㄸ〲㐸晤〱㤲㘶戵ㅢ捦㔰㔸攷㈲摤搹昹㝣㈲㐳㌴㐸昷攰㕢㉤㠵搵㉥づ戳㥢攰㌳〰つ收て㥤㡦㌱㠴㈸㔱ㅥ㈱㐴㕡㑢㥡㜱摣ㄴ愷㐸〳ㅢっ〴㤵㐶㉢慥㔷戶ㄸ㔵敡㌱挶捡㠷换摥㤸改㉥㈰ち搵㙦〴㠹㍢攷㠵つ敡㜲㘰晢㌴攴㤵ㄷㄶ㐴㔱㌳愶换ㄵ㠸戶昱戱戵㜰㈸挷晡㘰㑢捡㜳戹慡攰㘹敦㙣㡣㉥ㄴ㜹㈲㠶慦㤵㥥搸㔵㜹扥㜹攸敢慤敤攸㡣改㤵㐴㤷攱㌳ㅤ搳ㄹ〳扢㠸愸㐱戱搳㤸㤹㜷㠴ㄸ敢㌱づ㌸㘶戱㘴摡㠲挸㠰㡤挹㐰摤㠴㤸㐳㠴㘰慡捣昸㕦搹敥㌱㘶ㅣ摤㜶ㄷ㜴〶ㄳ㤷㌶搶扤挹㤰㐸捡ㄸ㌱㙤ㄷ挳㐸㉣㌲摤㙢㑣捦㤷㑦㈱㕡㕢戱散〳晡㠲扢㈶戰㐲愲昷ㅦ㠹ㅡ㐵㔵㔴㔵挹愸㤹㜶昱挳〳㜹㈲戱ㄳ扦㈴㠱挴㔵㈲㐵㝦㜹㡣昶愶㕤ㅦ挴㘷㘸愷㜳㑥摤㠸ㅣ㔵㌳㍢㘲愵㌰㌹㔵扢㤹㙤㙥〱戸晤挰戱昱㕡㔴敥㘳挵慢㔳昴昰挷挸㜸㐹ㄶ搵㈰〸晤㜳ㅢ㝣㔲㘱ㅥ㈹〷ㅣ〸㡣昳慤㤱晣戲㠶慣㐳敡摢㔰㑢敥㐷ㄴ愹摢㤸搰㘷㐵〹戱㘸㑢昷㌶昸㉦㌴㘳㉤扤攴〶㘵愳㘵换搲㐹㕡㈴换改㠲㑥ちㅥ慥㜸攵㐳愶慤ㄹ〰㤲晥㠲㉣晤㌴戲昴搳㌲慢摢㌸捡戰愰㑣戳慦昲㥣敥㤸摥扣㘵ㄶ㌲㝣㘱攸㙥㑤搰㈴㤸㥣㤲㌷㝣㐲㤹㌱搰㘰捤ㅦ㠳挹收收㠰敥ㅣ攴㈸户㡥攸〷攵慡㑡ㅡ㝦㤴㌶ㅤ㑢㄰㌰搲㑢慡摤㡡摥㔲昲㘶〴㐴㡥㝣捥㠶昷㉦捥㍥㡣ㅣ摦㉦㐷慣挷㤰〸㍣㠲ㄱ㈱㑦昷㜶摡㌸㘶㥢ㅥ戰㐷㡣敤㌷扤㌱ㄷ㈸〷㐰㔲ㅥ㙦㉦㤰㔸㡤㌴ㅡ慣㙡㠵㑢㥢㡢敡搴挴㈵捤攵㔱扤㜱攵㌲挵扥㐶㠹㈸㤲㤵㉡㐹捤戲捣ㅣ搷㤲慡㔱愴攲づ戵㡤ㄲ攷㌶慤敤㍢愵挸挷㔰㑣㤲㘶ㄲ摡ㅥ㐹㈸〸昲㤲㍡愰愳攸慦㡦㈷㡦㐸戴㠶㌶㐰㤶㝡捡捦敢〹挲㠱攳戸㜲㔲ㄴ搹攰つ晣扤㈱㐸㑥㔶扣扡ㄲ晤㜴㝦㔰㌲㕣㉡㑤摡戰ㄲち扡㔳㕣㈳㉣㡤戵昹ㅡ㐶㜲㘷扢摡摦摦摥〸㈳〶㙣挸㤰㐸㡣ㅦㄸ㙣〸收㡡㐴㔳㘹㥤昵㜰慢慢搹ㄹ扥ㅤㄲ扡㉤㌱㌰敤ㄵ挷挴愲㌴挳㙡㤶㝣扦㙣㔰㍤㉤㑡㌹慡ㄹ挳戳㉥㔴扡㐷㌹ㅥ愴㈴㠳㙢挶㔱扡愵㜰㠱〱㘲㌷㐸㑤ㄵ㍣㠴㜵慢ㅤ昰㘴戰㜶戰㠳ㅤ昱挳㈶戴捥㈸㐱搳㌱㠴㕢扦〸昲㑥㥢ㄸ㠵㈰㌵攴昳慦扤捡戳捦昰昹挹摥㐴㤸〸㤸㠸愱慥ㄸ敢〱挸㡤㐶㈵挹㐵晤㘱戰摣㤷㙣㔲㘸㜵㠷㜹㌴㌱㝡㘸昲㌹ㅥ㙥昰㌰㡥搵㑢戶㈹攱㡥㥢㘷㐲㥢㤶㤶㌶ㄸ攳㜶愱㔴㈹ち愹㡡㐳㔹㉤㌵昲㥡挰㤷扣晥攷㜳㔳捣扥〴㥢㌲㡥愳ㄴ㤷㑣㈴戵㙦㜷㙢㥦㐷㜳㈹攴搰㠷㉦摢ㄸ㝣㡣㜱换挹㘰㔸搳ㅤ〵摡㠷ㅢ㙢㤷ㄷ攴挵㌹㠸戴愶㉣捡戲〹摣挵慢㐶㤰㈵户㐵慡㑤㤴㈷捡戴搹㈳㔹〷㑤㍦㙢㑤攰〸敢昴〵㕥㍡つ㘳愴㑤敥㘰㈷㠹戳㐱㘴昷散挳昲㌵㜱㜶㙦㘰㝣㈸㡣敦昲ㄴ㤴挰慥㠲㤱㘸㜰慢㌵慢㕢㘱攴㤷㤶户㜶ㅢ㠰挲㄰㌰つ㕡搴昴つ㥣ㄱ愴㔷㌶㜰ㄸ㡣㡣㠹㡥㐶〳愹㡣㔱昶挳㘱て愴㠱㥢㜸㤰㥥㈹㐳〹㜹㥢攴愵戰昰㕥攲愰㠵㈳㔰搹搹搲㤰㌹愵㝢戸晡㘲㙦㙢挸ㅥ㉥ㄶ㘹敥挲㍦户㈶戰㡡㙢ㅢ扥㌹扡愹攱㐲㤶㕣ㄳ敤扢㉢ㅡち㠲㡢㠲㍢挷㜲〷㜵慦㌰㍦敤㉤昹㤷戶摡㈵㠹搴慦攰㡦㔸㜶㜴摡捣㐹㥢㤷㔰ㄷ戹昷搹㤳㜶昹㤴㉤攷㤵㜲㜹攳㡦㔶慣搶搹挹㐹㘶ㄳㅦ攲㡦㝣搴㐴敡つ昴戸㥡㘹戳㠳㥡㠳㠴晤挸挷㤷〶〳㐸挷搰〹㙣昷敡㡤〱搲挹愶〶㍡㤱㠲㘰㥤㔰散戹㑦㡣㔰㤴㕦〲慤㈴ㄶ晦㐸㡥㍤㝦ㄹ慣慦晣〲㌹㐴㌸摥〳㌱㤲扡っ愹ㄸ搴㐹㐱ㅥ㕣敦攰㘵㤰晦ㅦ㉣㠵摣扣㉣㍢晤ㄷ㤸㔹㜹扤ㄱ㐵㤷㄰㐵慦㌵愳㠸㠱搸㡦ㄴ昲收散搷㡦㥡㥦晡戵摥晦攱㔱昳㜶㘰㤸㡦戴挶㄰㔴㘳㌰扥㙡っ㜴㌴ㄹ〳㔷愱㔸ㅡ〳㜷戰つ攳昵扥㌱㄰㜸㍢づ㈱㘳㘵㘳㠰㔱扣ㄸ㤳㉦ㄲ㔴㡤㌸㌰㜸搶摡㘲搱ㄳ㜶㄰搷㙢㠵㡢挸㍤搴㤳㍢ち摦搳搶收散㈹摤搱慤㙤㌲晦㠰㈳愰戶㥣ㄹ摣搷㤶㑤搸攲㠲㘵㑢㘴愳㘵扣ㄲ愱㍦㝤摤㜳戲扡㕢敡挰㤴晦昸㡥㝡㈵愳愴㍦㠶㑦㐴攱〹㈱昱愵㑤㍦㍢昰搷〷ㅥ摢换㝢㘹〱慤愶ㄸ〸㙥㈷㌸㑦换〱攱摢挸㤵㤰捤晣晣收㄰㍥㐴㌲ㄷ㑡㘲㐴㜷愴扤攳㙡㔶㤸昴〹㉦㐲㤸㍥昱慤〵㘳ㄲ㌷ㅣ㝣㘳㌲搷攰搸㤴㥦㉦㐹㘷㘰㉥㌲㜱改扤ぢ〳㠴㑡㑢㤵搵愶㕤㤹晡㌹㤴捥㐷㥣㐸扤㍤挸昳㈵ㅦ㐵㜹愵㔱慢敤愶㔶㤳㘶愲㌲㠸ㅡ愱㤴㐲愴㠱ㄴㄲ㍤戲㌰昴㉦愵搴ㄴㄲ愹ㅣ㐰㑣っ慤㌱㤸换㤳晦扡㄰㄰搵敢㝤㙤㝥慡㠲㕤〴ㄶ㐳慦㝢扢㘷㔷㕡㥤愱㙡㘲㔰㔶㥥㍥㡥㈰㈱㡦㈹捣㘰㤴㔶收ㅥ㐵㈲㝣㔲㐳㐸慤摡昱挴㐱㝡㉣㍦挴收㌳㜶捡愲㔷㉤㙢敤戳㉢戸攳〱㍤㤳㤶ち挳摥挸㙣ㅣ㍤㘵㌴捥慦㥡昵戳〸㝢晤㘴戵㔱㔷㔰〴㥤㘵㙦挳昹ㄳ㘱㍥㝥て挴昲挱㕡搷㥢ㅢ㑢愸攳散㑥㉣㤰㍦搸㕦㤷挴㌰㌶㐶㈵挷㐰挲慥慡㔶挶扦〴㍥㡤㈶搲㥥㔷戴㕡㤲㘳㈹ち愳搱㈱㘷㜵愸㑤晡㥦㜱㙡挹㔹㌳慣捤㠰㜵㥤晥㍦㡥㡣ㄵ昵扦挲㈸㥢㐴搹㥤㐱㠲㉦㈹㐶㑡㔶っ捥㜰㐷攰挳㐶㤸㐶ㅥ㠱㌵㤹㘴㜰摢㑦㑤攳ㄳ㔵扦㔸㑡㜰㜸戸㤲㡤㤷㈰慡㙤㘹摢㜶戵ㄴ㠰㡣〲愵㝥っㄱ搴戲㍤㈷摤㝣㡥㑤摦㠵散㑤㠷捣㠲㔳㜶换㠶㌷㌰㡤昰敥〰扦㌰㌳㘰昳っ㉢㉦㌷ち戵㉢戰ㄳ摤㜷愳捤攱㐹〸散挳挲晢愴愲㡥㡣㈱慣㉥㘶挱慦㡤晡㈲㠱㈴㙡〷昷㍣攳㐸㐵㉦攱〳搵㐹㜸㌵㍤㘶慤〹㘵攷晢㤶ㅢ敦㘲㜰敢㜰ㅢ敢づ㜸㝥㐴㈹㠷㌰㤸㕣挲摤昷㜲㕦ㅢ昷愰扥㙥戰㌶㤷㌵摢昳慥㘵㔳㉦〱愷慢ㅢ愵㥥㘴㌸㈶扦㍢捥㙡昷ㄲ㈲捥㐳敦攸敡㕤戱散慤ㅦ㜴ㅥ㝣戶㑤㤷搷㘰〹㡥戲㔵挴戹扦㠸愶捡㙤〴昸㘹昹㈰挱ㄷ㠵晥扣㕢㤹㜸〱换㈲〳㈰㥤㐸敢〰慤愹晡㠷换㔱戵挲愳〵愹㌰慢晣〰攵摣㈵㝦戵㐵收攱愸㈱㡦㄰㐸㙢㔱挹慤昰〸㈱挷㝦ㄶつ慡攳捦㈱户昵昸摦㕦㜶㝣㉡㝦戹扥㘸晦㝤愱昲搰㑥㜰攸㤳〴㈵〲ぢ愰㉦慣搹㑢戱㐸㔹㤳昶㠳〸慦敦㐵ㅡ捦ㅦ㠳㝦摦搹晢搶㥢㝣摥摢慢㐸㐱㠸愲晡㔵㔰㄰捡㔵㍣ㄵ㕤挵〲㜲㕢慦攲摢换慤愲㡦㌲㤲㌳搱ㅣ㠰㥥づ㠵戴㈲㔷攵㈲挱つ攵㑦㤱〸㐵愲㙥ㄶ㝤㐴慣㙣㕢㐱〲㙤戹昳戲敤㈲ㄲ㘱摢ㄴ㌷㈲收ㄳㅥ㘹ㅦ昱捡㈳扤㌶㘹摦敤㥡昶戵㘲挶ち晣慤㙢㐲㌶㘰㐹晣㈶戶愵㐸㑦户ㄹ换㔷㥥っㄱ㜳昰㘰昸㝤㤴ㅡ㐴㤷㐰ㄸ扥㐵㑡㐲攲㐶㉡㕦ぢ㉢扦昲㙡捤㌹㡡〲㍣愰ㅥ扦㌲〹㑥㔶㝥㈲慣扣ㄳ摦㕥挹㍡〹摥ㄵ攰昳㑥㔸㤹㠴㈹㉢㍦ㅥ㔶晥攷捥㙤搵捡㈱ㅤ晡㍤愷㐸㈴㌱戶慥戴晥㈳摦㘱昳㔰㥤㌲愸㍦扢っ㍦㥢㤲㔳〶㠹㑢㔲㠳㜶攳摡㠷㠳㉦愱㈷㜰㡢〹㤷㍤㈰㘴晤晦㄰㘱ㅣ户㥢挶㜴㑦挷㠷捥㡢〸㉢㍢㥡㝣㘳攳戴㌱改㈰愳搳ㄸ㜷㜱愶㉡慥㈹ㄲ㠱㌹㤰昴昷㜷〵昷㝢㡣改㔸摢㡦㌰ㅣ愶昲戶㐸㝢捡㐳㠶㔰㤲捡㘳㈱㘶ㄳ㘷㙡㌴愳㍤〴攴㐰㑣〲㌲愱㝤ㄹ搰て戹㙣㘲㐶ㅦ昹㕦㌲昷ㄹ㈴戴㐷〸扥〲㤰㔵挸散愴㠳昴愳〰扤攱㝦㐷㌱戰㈸晤㈵慡昲㘰㌸㔸㤴㡣戴慦戲挱攳〰ㅤ㜰搴㉡〱ㄱ㘶戵㈷㤰ㄳㅤ㤴㠲㐳づ晡㈴ぢ扥㑥昰つ㠰㙣㡡㤳㕤昵慥㜱㑤㙤㙡慥㙦愲愹挲慤㤰㜲散㕢㐱㠲㉦愹㌳〰户戶戶㤵㜹ㄴづ㍦摦㐷㔰戳敥㍢晤㝤昸敥㝥㠹㡢敥挰㝦㍢㤲㤲㠶㝤㔲晤㙣㝢㝤㤱〹㘸㤳换㥦㠳捤晥ㄸ晤㜰㕤㌵ㅢ㤳㍤㝥づ扦㡣㥡㔶ㅥ挱扦㘷昰㔳敥挷〸ㅣ㠵㥡㌶〳㌷ぢ㘹㐰ㄶ㉣〴〵㔴㔹摡㔳〰ち㜱㑣㍣㘹㑦昳㡤愸㘵晦摡㜷㠲〴㕦ㄴ攲昵っㄳ愵愰㜹㌸㈰㜱㉤ぢ㑥㌶っ㐸晣换㠲ㄳ搱〱扦㠷㕣㐵㈲ぢ㠹㝡慤㐴愴㈵㤹晢っ㐰㑦㐷㉦攷㐶㉤愷㥥㔶ち昷ㄵ敦扢敦晤摥攴挰〵挹㉦摣搶晤捣㍢扦㝦昷改户敦搹昳㡦て㥥㝦晥敤扦㍤晤收〷㙦捣敥昹敤㡢㉦晥收昶ㅦ扤昹敥㐶攳〵昵搵昷㈷㕥㜸㜰攸攴㠳昷ㅢ挷慥㍦昰攰㕤㈷㡥っ㑤㥤㌷搸搱搱搹㜹㑤晦敦捥扦戶敦捣晤慦㈹扦晥昳㔶㕢㤱换攵㠰㐷〱挲愷㡦换㤶搳㜸づ〹㑣㠳㌳晥㔴愷挱攵㥥挱㑦㈹〶ㅢ㌵㠲㤷っ㝣ㅡ㥣㠰㉣㈸搴ㄷ㜴晤〷愰㕢戲㥢</t>
  </si>
  <si>
    <t>Decisioneering:7.0.0.0</t>
  </si>
  <si>
    <t>8877df20-83fa-4a41-a25f-34517e3ebcb7</t>
  </si>
  <si>
    <t>CB_Block_7.0.0.0:1</t>
  </si>
  <si>
    <t>㜸〱敤㕣㕤㙣ㅣ搷㜵摥㍢摣㕤敥㉣㐹㤱ㄶ㘵挹㜲ㅣ㥢㡥敤挴〹㠵㡤㈸㕢戵摤㔴㔱昹㘳晤挴㤴㐴㡢㤴ㅣ㈷㑥㔶挳摤ㄹ㜱慣㥤ㄹ㙡㘶㤶ㄲ㙤㌷昶㐳搱愲㑤搲〲㐱ㅢ挴㠹㤳ㄸ㘹㤳㌶㈸摡摡㉦慥搳收愵㘸㠱ㄶ㠵㔳昴㈱㈸搰㠷〲㙥㔰戴て㉤ち〳㝤挹㐳㠰昴晢捥捣散捥敥㜲㠷昴摡㙥改㠲㈳敤搱㥤㜳敦㥤戹昷㥥摦㝢捥ㅤ攵㔴㉥㤷晢㌹㉥晥换㉢捦挲ㅤ换㥢㐱㘸㍡㤵㜹慦搱㌰㙢愱敤戹㐱㘵搶昷㡤捤㐵㍢〸㠷搰愰㔸戵㔱ㅦㄴ慡㠱晤㡣㔹慡㙥㤸㝥㠰㐶㠵㕣慥㔴搲㌵搴昳㈱晣㑤㈴㌷㍡㝢㡤收〱㔶收攷㉥慣㍥㡤愷㉥㠷㥥㙦ㅥ㤹扡ㅣ昵㍤㌱㌳㔳㤹愹ㅣ㍦晡搰戱捡搱㈳㔳昳捤㐶搸昴捤ㄳ慥搹っ㝤愳㜱㘴㙡愹戹摡戰㙢㡦㤹㥢㉢摥㌵搳㍤㘱慥ㅥ㝤㘰搵㜸昰攱㤹〷㡦ㅦ户ㅥ㜹攴攱㔱扣㍡㜷㝥㝥㙥挹㌷慤攰㕤㝡㘶㠱㐳㝥㜰挱慣搹㥣㥢㘹晡戶㝢戵㌲㍦㠷扦愹昱攳敥愱捡昲㥡㘹㠶㝣戵改㥢㙥捤っ㜴㜴ㅣ㜱㘶㠳愰改慣㜳昱㜴攷ㄴ愶㕡㌳㠲戰攰捣㥢㡤㠶敥㈴㑦㉤㌹ㄷ戰㜶つ㘳㜳搴㔹㌶摤挰づ敤つ㍢摣㉣㍡㉢㜸㔰㝤捣戹ㄴ㤸ㄷつ昷慡㜹摥㜰捣㠲㜳扡㘹搷昳搱㤵ㅢ晡㐸昲㠸昴挰㘴晡㤵搹挰㤹㕦㌳㝣ㄹ㔱挰㠵挹㘸㝢捡慦㜵戶扤愷晦㜳㌹㜴㜹〳㥦㜹㕦晦㜶愸戹㙣昸慤㤶搳晤㕢挶㤳敦ㅣ挱挷晢户㑦慤㔱㘷㥦㡦昶敦㈳㑢搹搹㕡㡤挴晣㉤㉢㡡挹攸㐵㠲㘱㠲ㄲ〱〹愸㤷〹㐶〸㐶〱㔴晥扦㈱㈵改㡥慣搲慡㠶㔶㕤搵慡㌵慤㕡搷慡愶㔶戵戴敡㔵慤扡愶㔵㙤慤晡戴㔶扤㠶㌶挹㔵ㅡㅥ搶攲敢㡦㕥扢摢㍦晣㔷㑦㥣晢㥤愷㝥昷㤵搷慦㙦扣㌲扡て㡤ㅥ㡦〷戵攰ㅢ㌷挰㙡㙤㉥㠶㐴昰捦昶㔲〱愱戰㡥㕢て㔹㌳㌳昵攳㐷㡤〷㡣〲愷㤵㐱晣づ㐶㤹㐰摢㔱敢〹摢慤㝢㌷㠴㜶㜷捣ㄹ㠱搹㕥戸改戸㙥捥㙢扡昵攰〳㕢㔷㉥㠷㐶㘸摥摥㕤搷㝥㐸㑦户㘵㠸㤵ㄹ挸晢敥散敥㜶搹㘸㌴捤搹㥢㜶㔴晤挱慥㙡㘷挹昷㔶晢搷㥥昲捤敢慤摡㥥ㄱ捤㐲愹㙤挸戳㝢㘶ㄹ㔵㐵攳㥡㥡㕦昳〲搳㤵攱㑤㍢㑢㜶敤㥡改㉦㥢㔴㠹㘶㕤愶㝡㉢慢㘲愹㥦扥攰㘲愲㤰搶晡㠷搲㔸敢搱㥢㈱㠴搹慣㘳扣敢愶ㅦ㙥慥ㄸ慢つ昳㘰㐷㤳攸㥤愸㌸摣㠱㍥攵搵㥡挱扣攷㠶扥搷攸慣㤹慤㙦ㄸ搰㌴昵㜳㕥摤捣攷㜳愲ㄴ愰㜰㠷㠶㤴捡㝤慣扦㉣〸㈱㔲㈴愶㈰摦搶挹㜶㤵㡢㤸ㅤ㘶搱㌰挹㤳摡扤摢㍣㡣攳ㄵㅤ㤳㈱㠱愹㌹搱㝥昰愵昷㙦昳搸ㄶ攵摥摢挶㥡㌶ㄹ捦晥搱つ搳つ捦ㄸ㙥扤㘱晡㤹搶㑦㜱㐴晡㌸㐰攱㉤㈸㠴扥慢㐷㔳愷㙥慡捤挲つ扢ㅥ慥ㄵ搷㑣晢敡㕡〸ㅣ㉣㘴愹挴愵敤戹昴㕢㠰搲昷ㄳ㑣〲㤴换戹攲〱㌶㉡㤶㜱攵ち搴㑥ㄹ戲摣愱挸搹慦㐳㤶㐷慤㔳㜶㈳㌴㈳愵㍣㙥㠱㈲㤱㔵ㄳ昲㡤㤱㐵㝤愳ㄶㄹ㡣〳搶㍣戸搴戰摤㜰戳㉤户㍤㔲ㄲ㌱搱㥥㉥搸㜵扡㠰慡愰㔳ㅦ㘴挸ㅡ㤸愶㑢ㅢ㘴㌷㑥㌱ㄱ挵㈰挳戲攳挹㥤㑣挶昶ㄹ㍡〲敤搳㑣挸搶㐷晢敢〸㌲㝢㉦㤳戲㔳㕦㜹摣搳㘶㕢昹昲㤱㌶扢ㄵぢ愷ㅦ㈴㌸㐴㜰ㅢ挱㘱〰昵㙦搰㜰搴㜲㈸㜷㕥晡〷㜰慦摦㐱昰㐱〰攸㈷㥤㍡㈷㔶㔵昴愱㜶攲㐷戲摤ㄸ晣㘴㜱㡡㈳㔵㐴捦戸攵㘷㡥㌹㐲攸搸敢摣ㅤ戶㌶㉦㌶昶挳晤㜹㌳㍤ㅤ㜲㘴㐶搳昴㕣户㘹㥡㕥〸㌶ㅤ搰㙥摤㠵慥晡ㄴ挱摤〰㤱㘱愱戳扢㌳㙦㥥敥攴晢挲㈵㡡ㅣ愱〱㡤㝢捣挴㜴晦㌳ㄴ㕣捦搶㘵捦㝦愶㉢㌸㙤扤敦晤攷㈳晤㘵㍢㈶㝡㤷捤摣戳㌹㡣ㄵ扤㑤て晡㐳㄰㉦昵捦㝤敤换扤愸搶敦㈳昸㌰㐰㤷㝤攱捥晢敤㐶〹挴㈵㜶㔲㤴摢捦㠸㡢㜸戸㉢㥢敢愶㔸㥦㔱㙢挵昰慦㥡㈱愲ㄷ㘷ㄷ攰〷㝢扥㙦㌶戰愱慤ぢ㠲㝢㤷㐳㥤挸攰㤴敦㌹挴敦昹挷挱晢挲㌰攴昳摡㔰慥换㍦捥昰㌳㔳昱愶ㄴ攷搰晥㍥搰㕦㐹愴㍡㜵戲ㄷ晢㘵敦㉤昷㌴挹〰㥡攴㝥㉣慢晥㔱〰㘸〹昵㡦㝤㌵捡㌴㥢ㅤ㤱㘶㥤摥㉡愳㝢ㄹ㍢㤳慥昸㘱㡦ㅥㄹ㠹㠲戵㜳㠸ㅤ〴㘳捥戲敤戴㤴挵㠸戳㘴晡㌵挴ㄵ散㠶㔹㡥㐲戲㔴㌵㝢扡攲㝤愲㉢㠶㠶㝡昶搲ㄹ戱㌵攱㤳㉥㉤㤱㈹敤㤹㤵ㄹ晢昰㌶㔳㌱〴㐹愵㤲ㄱㄶ㙡㘹㈰㜲ㅥ摢敥愹㤸〱㔴㑣〵ぢ愷㝦㥣攰㈸挱っ㐰攱敦愱㘹㜶扡昰㑣㠵つ㙦㌰㥣㕤慤收㑡㈴㠳㠴〷㝦搴㔷㔹㍤挸搷ㅣ㈷昸〵㠰㉥昷㠷挱挷っ㐶ㄴ㤲愷ㄸ㤱摥㤲㙥㕤戶捤ㅢ攴㠱㝤ㄶ㤲㑡昳捤㈰昴ㅣ㘶㤵挶慣〵敦扣ㄷ㉥搸挱㍡戲㔰㤳㔶㕣㜸㘲捤㜴挱㕤㍥㝣㥦㉥㥣户扥㙥搶㜵㙢搹㙢㐲戵㥤㕤搸つ㥢㜲捣て扥愴散换㌵㠵㙢戰扤㌱ㅥ愱㘴㐷㡣㔸㉢㈳戱㍢㡡㝣㜳搳㌷摥㕥搱ㄵ㍢㙣㤸㈳㔶㈴㜴㉣㤷㉣慣㈲戲〶昵㘱㙢㘵捤㌷捤㠵㌱敢戴㙦搷ㅢ戶㙢㤲ㄸ昰㌱㤹愸㕢㌴慦㈲㐳戰攴㌱晦攷戹㘳搶㡡㙦戸挱扡挱㘴攲收晥㡥㍢㐹㠹ㄴ慣㌹摢つ昰ㅡ愱㈲换攳搶昲㥡㜷〳搹摡愶攳㥥㌶搶㠳㕤㐱ㄵ㌲㝤㜴〹㘹㤴愶㌴㑤㤵戴搲愰昴攱㠶㍣㤷㍢㠶㕦㥥㐰㘸㤵㉢㌰㕥㥥㘱扤改搷挷昹ㄹ晡改ㅣ搳㈸㌲㐷㉤攴㔰愶ㄶ愶愴敡て戳捦㈳〰㥦㍡㝤改㙣㍢㉢昷㡥昲搵〵㐶昸㌳㜴扣戰㐵㉢〹挲昸摣扥㠸㔵㠸㈳攷㐰〲㐱㜱摥㜵戳㕦搹㤲㌶攴扥㝤敤攲㈹㘴㤱㐶慤㐵㘳搵㙣㈰ㄷ敤ㄸ攱扥攸㠶㙥慣㘳㌴㠲戸㙥摥㜳ㅣ㠳慣㐵戶㕣慥ㄹ攴攰搹㘶攸㥤戳㕤摤〲㄰晥㡢㔱挶㑤愰㡣㥢㠲ㅡ戵㉥㌲㉤㈸㘵㍥换扢㙡昸㜶戸收搸戵ㄲ㙦㤸扡摢ㄵ㍣〹㈱愷收㑤慥㐴㘷㑣㜵㜹昳㤷攰戲〵ㄵ㤰扢〲㍤捡愵㈳昹挱戹㥡㉡攲㡦ㅡ㌰戰〴〵㈳㔱㔲晤ㄳ㜸㕡㐱㑥㐶㐰攵挸昵㔶㜲晥攲慤攷㠱㠹攲㜲愴㝡〶㡢㈰㈲㤸㔲昲っ㙦ㄷ慤㑢慥ㅤ㠲㝡愴搸㈹㍢㕣〸㐰㜲〰ㄴ㘵㝢㝢扢㔰㌵搵㘹扡㘵ㄵ敥敡慤敡㌰ㄳ㜷昶搶愷敤挶扤㕢㔴㐷ㄶ㈵㘵㐸戶㙢㈴㤶㘵㡢㌱敥㈶㔳愳挴㜰㈷搶㐶㘵㠵㑤摢敢㑥㉤昲づっ㤳昰㡣搲㑦〸愳㈰挹㕢㉥敢㥦㐴ㄹ㑥㐱㠱㌱晢㙣ㄶ㐹㘵㙣攸〷㤴㘹慢㈲摣㔸㥣ㄲ㍣㡢㘳㈷㜵戳ㅣ摦㐱挶昷挵挵ぢ捤戰愳挶戸㌹ㄹ搷捣㌶ㅡㄷ㕣㜸ち㌵挳慦敦ㄲ戱挶摣㈲㉢㈳ㄲ㍡愸〷㠰愷攰㑡〹㘳㉣㡡㑣㡢㘴挴㠲㈱㡡㄰戰㔴㐶㤵ㅥ摡ㄸ㤷扡㠵㉥昱敥㥣㘹戸㐲㠱攵戰扥㘰㙥㠸㉢搶昶收㈷愵㐳㙢挷㈸扡㔴户㘶㔷〳㤸昵㤰扡㍣㉥㠹㤰敢搶㐵㠶愶㜰㠸〱慡㌷㉥㉤搵㐲愴㜶㕢て攰敥㘰昷㔰〷㉢ㄲ愵㑥攸愱㔱㡢ㄶ㌳ㄸ户㜳ㄲ㤴㥦〱㈹ち㘵㙡挹昵㕦㈷搵搷㕦攴昵晤㤳戹愴㐰㌵ぢ㈱㘲扡㉢挳㠳〰㜱搳㤹㐹㑡搱㘴㤲㌰㡦戴㥢㈸慥搱〴㐷㌷㘳㡣㙥㥦ㅦ攲ㄴて㜳㔹攳ㄴ㥢〶捥戹㠵㌶㉣㙡㘳㜳㥦㜵搶慤㌵㥡㜵㔳捣㜱愲慦挵㉡敦ち㝡挹ㄱ挰㐸㥡㌲搶㈵㕥㤴戳搸㑥㜱捡㈴搲攰扥户㝥ㄲ摤㈳㐵愷㔴㐴ㄶ㈶㈰㌳㐲㜳㤲㄰敢㌹愷㐰ㅦ㜱㝦晢〰㠳ㅣ㥥㠳㑡敢㐱㔱㤷㉤攲㍣㕥㉢㡢㉣搲㤶㙡戶攸㉤㝡昴摢㔳愸㌳㜶㠴摡ㄵ㌴挲㍣㈳㠵㔷㉣挲㈱ㄹ㔰㍡昸㄰㘸㍢昹㈷昷搶昳昱扦㈰㠵㔰㐰㌱挷换㥤㔰づ慢ち㐱愲搳慤戵㍤㙦挵散㉦扤㙦㝤ㄶ㐰㌱つ㑣愷ㄶ㉤㈳㈷㘷ㅥ攵敤㥤㥣扢搰㉡㈳㐳㥡㑥愶㌲㑦㌹㠹愰㍤㠸〶㘹攲㘶㝡挵㠳ㄱちて挸挱戰攴㙣攲戴㠳㙤㤰攷ㅦ散㐲㉥ㄹ㈱㡥扦戸㠷扢搰戳昵㍡㕤㕥挴攸㜶〵㔵㜱㜴㈳㜲㐹て㜴ㅤ捡㤲㌹搱挷扢愷慢㈲㍥㉣㜸㙣愱㜲挶〸㙢㙢换攱㘶㜴㜰㙢㔰㤶㈸晣㄰㌱㠹㉤摦㑥扦㌹敦昲㈰敡〶搷扥㝣捤昵㙥戸㌲慥㐲挰㔳㝦攰㄰ㅣ愱ㅣ收㈰换戹㥦攳㡦㕣㕡慥昰ㄷ㜸攲㑥㠶捤〷戴㠳㈴㝣㡥㕣㤱㌶㤸㐲㌹㠳㑦攰扦户㑥つ㤰㑦づ㜴昱㠹㈸㠲㍤㐶㜱慦扥㙢㡣愲晥ㅣ㘴㈵戳㐴摢㜲慣昹昷㈰晡敡〷挰㤰攰戸㡦搵㐸攱㙥㤴㌲㐸㈷㡡㍣㍥攲挱〳㈱晦㝦愸㤴㐸昳㤶攲昴扦㈰捣敡昵㙥ㄲ摤㐹ㄲ晤㔹㉦㠹㤸㡣㝤㕢㘹㙦㡥㝥㙦扢昹㥥ㅦ敤晤㍦摢㙥收昴挷㐰㘱㕥攲㡤㈱戱挶㠴㝣换ㄹㄸ敡㜱〶敥㐳戵㌸〳㡢散挳㥣㝤攴っ挴ㄱ㡦昳㐰㙣敦っ㌰㤳㤷攱昲愵ㄲ慢愹㈰〶昷㕡〷ㅤ㐶挳捥攰㠸慤ㄹ㈰㝢て昳ㄴ捣㈳晥㜴愸ㄷ扤㘴昸㠶㜳㔸昰愷㝤ㄳ㘶换㕦挱㤹㙤改挲ㅥ户㙦㔹㈳㥤戶㠸㑣㈴㌱昵扤攸挹捥㑥慡㠳㔲搱ㄵ〵敢㔵㐹ㄵ摦㐱㕣㐴㜱㠷㤰㝢昶挰㥦㥣晥㤷㘷㝥昵㈴捦愶挵扣㕡㘰㌲㜸㤰〴㍤㍤〷愴㜰㔳挷㐲㙥攵㈷㌸攷昰㌱㤲扤摥㌰攷っ㕦晣㥤㐰㜷㤲㘲挴㜸㈹挶㡣㤸㙦㌷㌸㤳㌸攵㄰㌹㤳㤵慥攰愶㝣挲㈴〱挱㑡㙡攰ㄲ挱㑢㤲㠴慡慦挹ㅡ搰慦㉣扣ち愳昳㌶〷搲改て㜲㝦挹㑢愹㔷扡慤摡㜱㕡戵㘸换㌲㡤ㄶ㠹㤶㐲戶㠱ㅣ㤲摥戲㌰晤㉦㕡敡㜱ㄴちㄵ㠰㡣㍣㕡㜷㐲㤷㍢晦㍤㈵㘰戶㡥昸つ昸戹ち㔶ㄱ㔴㑣㈲敦㠳敥㕤改㜵㈶愶㠹㠹㔹搹㝤㕣㐴㐱戶㈹㐴㌰㔳㉢搸㘵ㄴ㤲慢㌰㠳搲㡥〳㑦㝣挹㤸ㄳ愵搹㈲挱㉥㌸㡣慡㤵㥤㐷摤㈶捥㜹挰捥ㄴ挵㘰戸晢㠹挶搶㔳㌲㜲㔱搳㜲㠴㈲ㅣ㡦㡡慤㑥㈳㜱ㄵ㙣㤶㝢ㄸ晢㑦愴晡昸㑤㄰敢愷摢㡦扥戵扢㠶㌶捥ㅤ挶〴昹㠳晦㜵㘷㠶㘰攳慤㤴ㄸ㘸搸ㅤ戵㉡㐵〷挱㔷搰㐵晣㜹愵户㡢㝣㤷㔲捣㐸㈷㤲㌵愴昵搸㝦收慡㐵戲㉥戱㌵㤳搶ㅤ昶晦〹㈰戶戵晦㡡㤹㌶㈱搹愷攳〲㙦ち捣㤶㙣㥢愰攱㡡㈰㠶㡤㔴㡤㙣㠱㜵㈹㌲挱ㅤ㤵㤶昱㤹㙡㔴㉤ㅡㅣㄱ慥㝣昷㐱㠸㔶㕦晡戶㈳㝤ㄵ㈰㌳㐱㠵㍦㠰ち敡摢㥦㠳敥摤挷ㄶ㍦〳昴㠱㜳㜶捤昷〲捦ち愷㤶㤱攲㥤攲㔷㘶ㄶ㝣㥥㔹昵摤㙥愵㜶て㔶㘲昴㈹昴㌹㝦〱ち晢扣ㄹ扥㕢㤹㐷收ㄱ㜶㤶户攰ㄷ㐷ㄳ愹㘴ㄲ慤㐳㜰㡢昵㜸搳㘸攰㈳搵ぢ㠸㙡㠶㐴敤ち㘳ㄷ挵㤶扢捦㘳㜰改㜰㈲敢㌱㐴㝥捣㐶〵愹㌰㤹挲㘷㍦挷㜵敤㕥㠳捥戶昱摣〲戶ㅣ㉣扡㔶㉥晣ㅥ㘸扡戳户㜴戲っ摦挹㙦㡦换晡攷〹攱㝣㌳摦㈳㠲㔱㐵㠱㘴攱慦㜰ㄲ㘰攷〱㕡昶㥦〴昷挷ㅦ㜴㌳㄰㌶摤㐰昸㙣〷ㄹ昰㉢攸慡㘶〹昰搳㡤戸挰ㅢ挵㈸ㅦ〵㔴㝤ぢ㤳愵㔸愰㥣㉢搶〰晡昳晡㑢㕢昱扡攲㠶㠳扣㔹㔶摦㐰㍤搷㉥㕡〳挸㠷慣㠱㙣㉣㔰搶搳晡㕣㜱㘳㈱敦晦ㅡ㍡戴摥㙦〳摢晦晤㕦摤昲晤㜴〹㘴㝥改攷㑦㈴㈶㐵㙦昰搵づ㠱㑢攰〱㑣㈴㉤挷愹㉣愹㠱㡡㔱㙡攱〷愴っ慥㝦㠸晦㝤昳攴㡦摥攰昵㥦㈷㤵愸㐷㔴㜵捥㠲敡㔱㘶昱摢改㔹昸挰昶㥦挵㤷户㥡挵〴㌵㈷㐷愲㠷〰㘳㐳㡡ㅣ㈴戳㙡愲㐰ㅦ㤹扦㠹㉡〰㘳㉤晡〶挱つ㠲㥢〴㥢〴捦㄰㍣㑢昰ㅣ㐰㔹㕤〱散㕤ㄸ〳㔸㜹搱ㄷ㔰挰㡢㐸㈶㘹昵㍣ち愴ㅣ㝦〵慥㕡挶㤷㐰攲㘲昱攴㈴〷㔳㡣㈲户挵挸戰㤶㥣㌸㘴扢㉢搴㑢ㅣ㙣敦㙢ㄵ㡡〳ㅥ〹㔰㉦㈴㔴㍣㜳㈶昹捣㑡㡢ㄳ㔴攰愲挸愹㈵搷㜱㈱搵昳㐹攳㔷㕦㙢挷㔷㔱㠱ぢ慣ㄶ㌵㈶㜷㑡攳㉦㈴㡤㡦攱ㄳ㉥㘹㤳攳㤱〳㕥㙦㈶㡤挹挵搲昸㔷㤲挶晦㜱散㜰慢㜱挲戴搱㤳ぢ攴愸っ㜷㔹㌶㄰愹捦戹戹㉦㉦㔸㌴挱㈳㔶㠴愶昲㤵㍣㜳㐳㡣昰㈸㑥㡦昸昸愰㝡ㄱ㠷愱㜰㘶〴㝡㍡晡㝦ㄵ捥攲㤰搴㠲ㄱㅡ昸㕥㝡〳㤹㘹㕦㤷㍢㜶㉥㕡ㄷ㝣㈰㠶慤戳〱戶㘵昵㕤挵㈲昰㈸昲搱晡㙥ㄳ挱捦昰㍥摢敢㤱㘴搴㌴ㅥ㍡ㄹ捣晥㐸ㄶ㈶慦㥥㑤㈸㥢㝢愱捤㌳晡慦㠱㌸戰㉢㠰㉣攸扦づㄸ㘵㙤づ㄰㌱㐱㘵㈱晡攱㌷㔸昱㥢〴㕦㈴昸ㄲ挱㤷〹㝥ぢ㘰㑣㉢㔰㝦㝣愲扦ㅢ捡㕤㘶昲㜵㍣昲㠵ㅤ㥦挱㍦㡡捦摡㌷戹㘲㐳昸㕦㍤ち攲㌳攷戵㕦ㅣ散㔹㘴づ扡扢昲扢㡥ㄹ扦㠳攷㜰㔱摡敥ㅢ㥦㈸㜶㐸㔱㑢㜲扡㙡ㅤ捦攷㍢攸つ㤷ㄵ昵愶愰扤ㄸ㝤㔰搰搴愴㠲㜶㘳昴㈱㐱㔳户ち摡㠹搱っ㜹㤵ㄵ戵慤愰ㅢ㌱㥡ㄱ㡣戲愲晥ㄵ昴戵ㄸ晤愴愰愹㜱㈹㡣挵慦〲㡣㈷晦戵挸搴㠶挴扤㌴㘵愳戱〴收搳戲慣㝦㡤ㅤ㕥〴ㄸ㐲挰㕤挵㥡愰慣㝦ㅤ㤸㌴攵愹扤㐵慤扦挴㡡㙦ㄲ㝣ぢ愰㕣㈰挷散㤸㜵戹㠶〳晡ㅡ摦㐶㔷㐵㝥ㄴ㘳昲㜲㕣攰㡤㈲㌳捡㜲㔴攳攵昸㈵㈰㑡㕡㔱㤱㐱愵攲昳㜱〵晤㠸ㄲ㐲㑢㘴㕡愹昸㕣㕣㜱ㄲ〸晤昷〱ㄴ㔹㔹慡㍥ㅢ㔷㝤ㄲ㠸ㄲ〲〹㘴㙦愹昸㑣㕣㌱ㅢ㔷㤰攵愵攲挹戸㘲㈹慥攰搲㜲㜹昴㍦〴㔰㕣㔱ㄹ晢昷攳㠲㡣㥤换㈹㥤㉦挷㥤㤳戱㜳㠹愵攲㔲㕣㤱㡣㥤换㉥ㄵ㉢㜱㠵㡣晤㡦昹㔰㔹㈳ㄴ㍡㥣㠸㠹㤷㠱ㄱ搲晤㈹ち㘳㐳攳㥣㈶ㅤぢ敤愶慡㕤愹㕦戹昲搳昱晣搴敤昹㑦晦昲攸㡢㙦晥摤㑦扥昲攳愷㑥晣晢捦㕥㝡改挷晦晡㤵㌷㝥昶挳搵ㄳ㝦昳㥤敦晣昵愷扥晤挶㑦昶㕢㉦㙢慦晤㜴昱攵攷㘶慥㍤㜷摤扡昴戱搳捦㍤昹昴攳㌳㑢户㑣てつつて㝦㘴昲㙦㙦扢㝦攲㠵敢慦慢扦晣愷㐳慥㤲改攲〵㥤挳攰戴㘵ㄸ慦愲㠰㘱㜰挴敦改㌰㌸㕤㔹愸昳昱㐲捤〱㐱㑡㜲〰㔲㜱慥戳㘲攴㝦〰㤲昰ち搸</t>
  </si>
  <si>
    <t>㜸〱捤㔸㑤㙣ㅢ㐵ㄴ昶慥扤敢㕤摢㘹㑣㥢晥愵㉤㌵愸搰㤶〴㌷㙥ㅡ昵〷㤵㌶戶昳〷㙤㝥㙡㌷㍤慥搶摥搹㜸㥢晤㌱㌳敢㈴㉥愸ㄷ㐰慡㝡㐳㐸㍤㈳挴〵㈱㤵㈳㐲〲㠹㌳〷攰挲〹ち㉡㐸㐸㤵㤰㌸㠰㌸㈰〴扣㌷㙢㈷戶攳搰㌴〴愹㤳㜸㍣㌳㙦收捤㥢㌷敦㝤敦㡤㐳㐲㈸ㄴ晡ㅢち㝥㘳㠹㘰攳㘰愱捥㝣攲愴㜳㥥㙤㤳戲㙦㜹㉥㑢㡦㔲慡搷㉦㔹捣て挳〴㔹戳㠰捥㈴㡤㔹㌷㠸愲㉤ㄱ捡㘰㤲ㄴち㈹㡡㉡〲ㅤ㤹攰㈷搹散愸戸㉡ㄱ㠱慡㤸换捥㤴慥〳搷㠲敦㔱㌲㤸㥡て搶㥥捦㘴搲㤹昴挸搰改㤳改愱挱㔴慥㘶晢㌵㑡捥扢愴收㔳摤ㅥ㑣捤搶㑡戶㔵㝥㤹搴㡢摥㈲㜱捦㤳搲搰㜰㐹㍦㜵㈶㜳㙡㘴挴㍣㝢昶㑣〲戶づ捤收戲㤳挴慥〲扦敤攲㉡〳搷改㕣㜶㤶ㄲ㜳扢㜸㑡愸㠸㑣㥥㤴㉤搴ㄸ㈱搴㜲ㄷ搲戹㉣晣户㘸〵㝡愷搳㌳㠵〲㜱㤹攵㕢㑢㤶㕦挷昳愹捥㑣戹㌴慦摢㌵㈲㍢㕣㈴挵㤹搷改戴敥㤰ㅥ攷㉡㈳㔷㜴㜷㠱㘰㑦㜲㈶㙡㤶ㄱ㠱㥢っㅦ敦戶㔱㐳㐹改㤹㕣㌶㔷搱愹捦㔹攲〶㈷扡捤收㍢愵㕢㐴攱㙢昸㈸慡㐷㠸㌷㙣㠵敦㠹㔲㐶戱㔲愰㤲㔵愸㜶戵慣㑣昱愵愹㡣㄰昹ㅤ㉣慥㜵㘱ㅣ㘶㡡㥡㉥㙡㈵㔱㉢㡢㥡㈱㙡㐴搴㑣㔱㕢㄰戵㡡愸㔹愲㜶㕤搴ㄶ㘱㑥戳㈸搱愸搸㈸㥦扤昵攳㉦㘳摦晤㌶昹摥扤挹戹攱㌷㝦摡㤱㐰㕥搳㜰戶昴㌴昱户挹㄰㈴㍣搳收㜵㤹㠰搹㤲ㄳ㕣㐵㥥戰戲㡡昷㌴攵ㅡ㘴㐵㠶ㄶ摣㕦挲挹㜹慥㑦㔶晣扣敥敢㔱㘷㔶愷挴昵㔵㤸㌴挰㔷〵㉤㕣搹挳挷㥡慢㘳㡤ㅥ㜰㐸昲㘶ぢ㤷㌸ㅦ〸㌸〹攰㝡攱㐸㔰㉢㜲㌷㘷㥥搴㔹挵搷㑢㌶㌹搲㜱攵愸㌷戰戲慢扥㘵戳㌴戰㥣愰㕥慤㡡ㅡ摤㉥㍥摣㤰搱㌰攴ㅥ愸㌸昴攰㌷㙣㜰㔱摤〱㕦㌱ㄵ㠹㉡ㄲㄱ㤶攰ぢ㑡㤳㤶搸〹ㅤ㄰㌱敦㌹扡攵㙥搳攵㈶㜶〱搳戹㠶ㄵ攷愹扥っㅥ戹挶ㅡ攰〸晦ㅥづ㐹㠰㐸收㠸㜹摡捣㘴㡣㤱㈱㝤㔸㤷搰〵ㅥ搵愳晡㘰㑤挲戹㘶戹㠶户捣㕤㙣愷〳晥挳摤愶㔸慦ㄲ㍥㤴㌰㡢㍡㕤㈰攰戶㜴㉡摦㘷收㍣㑡㠹慤晢挴攰〳㠸搰㝢摢〷搹㌸昵ㅣㅣ㍦㤸搵ㄹ㔹㜳摦〱㌳搸㈸敢搵㕣㠳ㅤ攸㑥㉣昸挰扡扦㤳戶挶㘴摤戲〲㐰ㅡ㘱㕣搲㈷㍢㤷㜱攳ㅦ㕤戱〲昲愱づ㌲㠰㥡㔷摡㤸㍡㑥挹㉢慢搴㜵ㄲ㡤㐲㤸㕡㈲㐸㕦㜷捡㠰ㄴ挸〵㄰攴㌱攲㜲昱〶㥣㔹慢扣㐸㘸㠱㘰㤰㈳〶㍦敡㙥㈴ㄱ昰挷㌲㘱〳㌳愸㝡㐰㔵攳改搶㔱㜳㙣挵㈷攰捤〶挸ぢ搱挶慦ㄷ搱㤳昶戴㑤〹昶〴挲晥戶攱㜱慦㕣㘳攸戵搴戳摢㈹愳挶㤲づ㝢ㅡ㤷㍤㠳㐴㈲㘲㌸ㄴ〹㐵戰㐰ㄸつ㠷挱㤵㠷㍡ㅣ㤵㠷っ攴捤㕡戱戹挵㜲㄰㥣㠷㌷戵愸摤扣㜰㕤㌷挸㔸㡤晦挲扥㜶㕦㐹㕦〱敤㠱㤶㙣㠲㡥㈴㜶㈲㑡㡢愰㙢㔶㠳㥢㜴挵搳攰㐴㉤㍡㐳扢挵搹挷㌶㍥ち㘷扢㙡ㄹ晦敦㘴㔱摣搵㌸晤搸ㄲ㘰昶愴敥ㅡ㌶愱晦慥㉦㤴㐸㐵捦㔶㜷㘳戵〷慡㔸㐸㝡〰攸戶愱㈶㌱㔱ㄲ㔶㠴扡戴㙣ㄹ㝥㐵慥㄰㙢愱攲挳ㄸ攴㔷㡡㠲㙡㝥愷昹㠱〴敢㌵㑣戲搴㝤㔸敤㠷㉡ㄶ㡢〵昸㈹挷搴〳扣ㅦ㡡㈰戲㜶ㄳ㜲㌵づ㘰㠰㡢㕤昲㜴㘳㕣㉦㐳㕥ㄶ㙤㘴㘵㑡捥㜳慡㄰㥤㘸ㄲ㘷收挰㌶挱收㤷㉣㠳㔰〵〷ち㤰晤㐵㈰㈹㘳㌲昷㙣〶㘱㈷ㅣ㤲愴戸搲㙤慦愹㈶慦㈳つつ戶㘶㤷㔳敢昸晦㍣㜷收〲ㅥ㉣ㄶ挳㡣㐹㍤㠸搵㈱愸㈴搴攴㈳㝢㐳㉦㉣摡攳ㄴ㉡摥昲㈴愸㤲戰㈰改㘱㌹㙡昹㝢搷て㐳ㄸ搵㥤晤㝣㝣㠲ㄲ〰㐰㕡〴ㅣ攰㘷挴ㄵ晤㕤㈹㝣㔱㍦㌷挶ㄶ㌷ㅣ㌰攷㉤戲㡣攰㝤㜸㍤〹戲戶㕣㡤昹ㅥ㡦晡㑦慥愷攷扤㘹捦捦㕢慣㙡敢昵㈳㕤挸〱攵㕡㠵戸㠰㕤ㄴ㈰散㘱㤳扣㙡㤵ㄸ㕤㘴㉣㜸㌵㕡㈶㔳昹挷〱晤攰愶㠲㈲㜰攰ㄳㄴ㐱ㄶ〵㈸㕢㜳㍣〱㕤㈲昴㙡摦摤㠹晢㌷摥戸㈰〳㥣ち攰㈰攰㈲ㄲ㍡攳㔶〰ㄲ昳㤳㥥戶戰扣ㅢ搳敦换昰㘴戱慡㌶挹敡ㄴっ摢愳㑣㜵㥡捤挰昰㕡ㄲ攱挰㕢ㅥ〷㘵㐳㤴〹攲㑢㝡㘳㝣㙤ㄱ㥣摢㈰ㅡ㌳㘲㥡搰搷ㄱ〸昸戹ㄱ㥤戶㜸㔷搲て㠰㠹㡦㈸〸扥㌲愳㑢㤸㔴㙢ㅡ㈴愹搰挳㈲㐸昷㠱㔵㔷昹㄰㕡㈳㉥㍥㤳昸慡搸愲敢㉤扢㕣㜲㠹㘱慥㠳っ搵㘸ㄴ㡦ㄱ㠳て㉦㈳㑤戳〹㐹㠸摥〳摤㜴ㄵ攴愴慢敦戸㈹〳挲㐳攳攱㤶挰㠷㕢㤱ㄲ晥㍡㔳㜸〷㔴搸攳㕣昳攸㘲挹昳ㄶ昱愵戰㠳昷㔸㠵㄰ㅦ㕦㔲㜱㈷㜸づ㘲ㅢ㙣㍦ㅣ㙥㝢㉤㌵昴㡥㐴捣㠸㜹戶㉣㍦〵慤昰㌸㉤昳㥥㜰て捥㡦慦慣搴昷换户晥㜸㝤昴愵㜷戵㔳㜳㌷㕦晣攴㈳攱摢〶愱㝡攷搶搷㔳晥愷戹摢㜷㍦晣㍣昱㡤㜶㑣挲〰戲愹攰㥤㠴㠹扤收㉡㜶ㄵ㉤摦㈶㜱㌳㌰つ㙣㉢㈶愰ㄱ㈴㔶㐶搴㉣㔶攰搴昹ㅥ㜳㠲㕡㠶㙤戹〴㑤〷㔲㔶㝣㜵㕥㈲ぢ㤰㐴捤㝡昸挲昵摣ㅥ戳㐸㜵㤷㘱慣㜱换昵㥤㙤㍤敥㉤㤲㤹戵㕣〶摢㜰扣挴㜶慦㠹㜰づ㌷㔷㜳摣〹扤捡ㅥ〷㜷攲㍦㝡㠰㝡愰〴攰㈵ち愲㈸㈸愲戲㐵㡦〸挹捦〰慢扤㉤ㅥ㜸㉥〵捦摡ㄴ㐴㘱搳㠲㠴〰㤸㈳扥㠹㈷㜱挷〰搶戰扦昹搴ち慤㍤挱㝦㑤㘸攴扣攱㙥愱㝢㌵昷攳愹捣戳戰㐶挰捣㠲扢捡搱㐶〳㍢㐹㡣搲ㄸ戴攵㘳㔰㍤㤱换㙡㠱ㄵ㌷㥤㐱㍥づ挳㍢㘰戸㈵挱㑢㘲㔰攷ㄹ捣㜳搰攰㍦ㅣ〸㝣〷散つ㐲搵㉣㐹摣〹扤㔷㝤ㅥ慡㥥戰㠰昳搱ㅤ攵㌴昶㐷㙤㍢搵㜴㈸愶攲㤰㝣〲慡愳㜳㌵ㅤㅤ㔱挷攷㐱敡㡡挵ㄶ㔳㤸㘲摢㘰㡤ぢㅡ㠴㙣㍦㤵㑤慦搸㙣㐵昸慡攱ㄷ愳晤ㅦ扦敤摦晤昵昲㥤昱摥て晥扡昵攷㔵攱换〶愱昳㠷㠶㘴㔳㌸〹攵㜹愱ㅢ㈶慣换㘶〷㍡㥦づ㘳昰ㄴ愸攳改挳㤰㐶㐹摣搲㈳攲戹慤昱㙡攲㌲㕥㤲昴〵㐸晤ㅦ昸攰㙤戶挳敡㘱ㄸ㔱㠷㤱㌵㔶㥤搰㡡㤹攰㌸㥥愳㈳㘳㡤挷ㄱ㐸摦扦昰攰攲捤㡢户㐷攳晦〰搳捤㝦㐱</t>
  </si>
  <si>
    <t>CB_Block_11.1.1000.0:2</t>
  </si>
  <si>
    <t>㜸〱戵㔶捤㙥攳㔴ㄴ戶㥤㕦㈷㘹挷搳ち㈴㈴ㄶㄵ㘲挵ㄴ慢㠱愹愶戳愸㐶㡥㤳㑥ち攳㌶挴㘱㘶挱攲敡㈶㍥㙤㍣攳㥦捡搷〹ㄳ搶昰ち〸㜸〵㥥㠰㈵捦挰㤲㔷㘰ぢ㘲〷攷搸㜱ㄲ愷㤹㐸㤵㘶㑥搳晢㜷扥昳敢㝢敥扤㤲㉣㐹搲㝦㐸搴ㄳㄵ㘹昰愱㍤ㄳ㌱昸扡ㄹ㝡ㅥ㡣㘲㌷っ㠴㙥㐴ㄱ㥦㍤㜳㐵㕣㐰㐰㤹戹挸ㄷ㈵㈶摣敦愰捡愶㄰〹〴㤵㈴愹㕡㔵ㄵ攴㤳ㄲ晡搷戲㠹㑡㔲㡤㈲㌶〳戳㜵㌹㝣㠹㕡敤㌸㡣攰昰攰㜹㉡㝢摡㙣敡㑤晤昸攸搱㘷晡搱攱㠱㌹昱攲㐹〴愷〱㑣攲㠸㝢㠷〷扤挹搰㜳㐷㕦挲㙣㄰扥㠲攰ㄴ㠶㐷㥦て昹挳㤳收挳攳攳慢挷㡦㑦ㅡ㘸㕡扡㌰㕢扤〸慥挴㕢搲㔹㈲㤷㡦摢㌰㜲㈹㌶㠰挸つ慥㜵戳㠵扦ㄵ晦㜵戴攸戸㈳っ㐵扦戴㘹㙣㡦〱攲㍡㑡搶㔹㌲㑣㍣摡㘵㥤搷㈳昰㑣昰扣㍥㍡戸挷㌰戱ㄳ㍦戸㡣㕣〸㘲㑥昹㔵搹㤸㡢㌶㡦㐱搴㘹搴〵敥㘰㕥昶㔹㤲㈴㈷㠵摢攸〲〸㙤扥搶て扦㑤ㄷ昲愰捥ㄴ㔵慥㠲搲㠵ㅤ晦㙢〱㝤ㅥ㕣挳〵昷愱攴㍦㥤戸㑥㤱㍥㠷㠲㈴ㄵ㍥摤ㄴ㘶攲晡㌲挰㘵㌸㤴散收㈶㠹搵挴㤸慤㐷㝡㉥㙡戲㈶㈳搵攷㥢㉢㜱〱搷搴㌲㌵ㄵ攲㑡㔲つ㐹㉥晥㡢ㅢ㜲ㄵ㐶昹㔴ㄸ㔷搸㔰㘱㈳㠵㌹ち〳㠵㕤㈹散㕡㘱㘳㠵戹ち㝢愹戰㔷㠸挹愸㕡愹㔰㕣㐴㍦晤㈱㠵㍦晥晥攷ㄷ摦㑦㍢㍦㝣㔳晤搵㘹愸〸敡㤹慤㉥㜸㌷㤸攱户戵㔷㈸㠶扢㈵㔱㐷㠹㍤搶㠷敢〸〴㙤㌰ぢ攲㜱攸攰攷敦攱㘷づ㥤挱散〶ㅡ捣〶㉥挲㠰㝢㙥㍣摢㘵㈹挲戶っ㘳ㄲ㠷昷㤷搳㔴㐰㘴㠰㜶ㅥ㠰搳㌵㠰摤戱㐹挳扤㑣〳㑥扤㥢㌱㕦挸攷搹敤摢散ㄶ挴㕣㥢㑢户〷ㄷ㌶㕢㜵㈸㕤㈰㠵㌹〸挹㘴ㄶㄳ㐸㙦散敥㘴ㅥ㈴ㄱ㘵昶㙤㈳攷㡥㙤㍣攵扥扦昰慥晢㈲〱㘷慡㘸扡敡㍣捥㔷㉤攱㌴㤱㕥㔸戲挸搵㠵㈵㉢㈷㙢㕢㙢㤶ㄲ昰搲㔲ㅥ摤㝤㘱攵㉤愵搲ㄹ扣㍤㌰㤲戴㉣㤳㠰㜳昲㜴ㄵ㤰㑦愴挱㜲昶㐹〳㈶㘹㠹户搶ㄴ攲㍣慦搰㘲㜹㠵搶扡㐲㉢㔵㐸㌹昰昱搸ㄹㄹ晤㜳换㜸㡦敡ㅣ㈲〸㐶㈰ㅥ㕣〶收㤸㑥〹攷愳搵搵慢捥敢ㄸ〲〷㥣㕥ㄴ㘲搵挴戳〱ㅦ㝡昰㝥づ㘲攰㍤㌱〵㘴㝣㤰㕢㍥ぢ㐷ㄳ㘱㠶㐱ㅣ㠵㕥㥥㘳㌸㔳㡥㌶ㅤ㉢㜴㐰㑡捥愲慣㝣户昴㠵㠲㉣㑢昲㈷㥢づ㥦㜹㐵敢换晡改〴ㄳ㥦捡晤挱㌶昸㑡㠹㔱捤ㄱ㕥慥攲㕦㔹㉥搳敦㜶㤷㉥㤷攵晤昹㌹㤶ㅣ戰㕤ㅥ㌸ㅥ㐴㕢㉦㑥㤹捥㑤愹昴てㅥ㙥㜷〸㠰慥搱捡㤴㝢ㄳ㘰㑣慡㤲㝢㐴愵扦㔱换㕤攲摡慣〶㤳㠹攱㈶㤷昴㉦㍦ㄳ晤昶㐴捥〶㔹㝦㙢攱㡤㡣㜷㠱捣㡣㘵晤ㅢ㙤㉣〰㌵戵㠱㐱搵㙡㔲㠹敥㤴扢摦㔳㤴つ㌵戹㈰昱戹㈱㑡晥㔹ㄸ㠹㐲㘱搳㤷敤㜲㌱㡥愹ㄲ戶㌲改摥㔳㜷愸搹挵㐶㈶攷㈸敢敡㍤㙣㌲㉡ㄲ㝦慢ㄶ㡡愵昶㉣攴捥ㄹ愷搷㐶㘵晥㙣慡㥡愱㝦挳㈳㠸㌴㜲挶挴㔲挲ㄲ㥤扡昸㜸愸搲㠲㡤捦戳㈲㠵㔱㝥㑥㍢㐸㐸㔲愱㈰㤵㑡昵敡㈶㕢攷㤹慥㡦㌷㍣晦捥㙦改晦敢慢㤳㈷攴㝦慤㐶て㈵㔵愳收㍥㌶㌲㠵㐹昱慣〱昶〸戰㡦㡤㤶㐵慥㤱っ㤱㐶㜲㐴ㅡ㠱㠸㌴〲ㄲ搵晦〷攳〷㕢昳</t>
  </si>
  <si>
    <t>Decisioneering:11.1.1000.0</t>
  </si>
  <si>
    <t>㜸〱敤㝤㜷㥣㔴㐵戶㝦搷㠴㘶慡ㄹ愰㈵㈸㉡攲挰㍡慢〲㈲っ㈰攸㑡捥ㄹ㐹〶搴愱㘷愶摢ㄹ㤸㠰摤㍤〴㔷㐵㌱㉥㘲〰搱㌵〷㔶捣㠲〱㜵搷挵㉣㙢㔸ㄶㄵ攳ㅡ搶扣㠶㌵㍦㌷㍣攳敦晢㍤昷搶捣敤㝢慢㝢㘶㝣扥捦捦㍦摥愵攷㔰㔵攷搴㌹昵晤摥搰户慢㑥摦づ愹㔰㈸昴〳㌶晥捦慤㠰㠵ㅥ㜳㔶愴搲昱扡晥㘳ㅢ㙡㙢攳㤵改㥡㠶晡㔴晦搱挹㘴㙣挵戴㥡㔴㍡ㅦ〶攱昲ㅡ攸㔳㠵攵愹㥡ㄳ攲㐵攵㑢攳挹ㄴ㡣ち㐳愱愲㈲㥤〷晤敥敥㕦搴㔴㌴㝢改〲ち㔸㠵㜴㤸愲ㅤ㐵ㄱ㠵愶㠸㔰戴愷㈸愶攸㐰搱㤱愲ㄳ㐵㤴㘲ㄷ㡡捥ㄴ㕤㈸扡㔲㜴愳搸㤵㘲㌷㡡敥ㄴ㡣慦昷愰搸ㄳ愲戸〷挴摣戱㘳㘶㔶㉣〲㥡㌹改㠶㘴扣㕦挹㝣㘷捣挳〷づ散㍦戰晦㤰〱㐳换晡て攸㔷㌲戶戱㌶摤㤸㡣て慦㡦㌷愶㤳戱摡㝥㈵戳ㅡ㉢㙡㙢㉡愷挶㔷捣㙤㔸ㅣ慦ㅦㅥ慦ㄸ㌰愸㈲㌶㜸搸挰挱㐳㠶㈴づ㍥㜸㔸昱㕥昰㍣㘳散㤸㔹挹㜸㈲昵㔳昹散㐹㥦㌳挷㡥改㍦㈳㥥晥愹㝣敥つ㥦㜰㌹慥愱㉥㔶㔳晦ㄳ㌹㉤攴㍥ㅤ㌲㉥㕥㔹挳㥤ㅦ㡦㈷㙢敡㡦敢㡦㘱㘷㄰㡤摡搰晥愳㔳愹挶扡㈵㍣㡥挶挶㙢㙢㘷挷ㄳ戲搳敢挶愵搲戳㘲挹扡㔴㜱ㅤ昹㡢㈷攳昵㤵昱㔴挷扡昱换㉢攳戵慥㘱慡愸㙥㝥㉣㌹㈳㔶ㄷ㉦㘰愱㔳㥤戳て㈷㔷挵敢搳㌵改ㄵㅤ敡收愵攲戳㘳昵挷挵㘹㔲㔸㌷戱戱愶㑡ㄵㄴ攰ㄵ捡摦搷㌶㌲搹㔱ㄸ㑦摤搸敡㔸㌲㉤㌵敥挲㠱㌶㕢捦攱㈲㈸㌲挶挵㐳慡挴搷㡢晢㙣㑥㑤摤搴㜸戲㍥㕥换㈰摣㤳㝤㝤㐶㐲㤰戳ㅦ㥡㤸㌲㜰戸㤷㔴㝢昷攴㈳ㄶ㐶〹㤷㐰散㍥愳㈱㔹㠷〳㜲㝡㍣㔶㍦㝣攰㠰〱晤收愴慢挶挵㤷愲愸㝢㐱慤㝢搳昰ㄷ㄰挵攳攲㜵戱晡慡㤲㐷敥㉤㈹ㅢ愸昷愱慥ㄴ㐲ㄵ扣㠲㤳摣敢㥡㈷㕡㕥㜹㉣慦扣㈲慦扣㌲慦扣㉡慦㍣㥥㔷㥥挸㉢㍦㉥慦扣㍡慦扣㈶慦㝣㔱㕥昹㘲搸㤸慤愸㕤扢㍣㜷ㅢ昳攱昷晤㘷㕦㌶㘷摡愶搴㥥㈳愶昶っ晦㔶昱扣㤶换挲扥㈸攴ㄸ敡㝥㔰敢晤㈱挲㝤㈰扣㐳ㅤ愰晢㔲搷て㐲愹攷㌰㔴づ㌷㍥㜵㘲改昴昷㍦㤸㜸换挶㝤㝢扥晦挲つ㤷㈹㕥㍡㈴㑥㝦ㄴ㜲挴㌹㤰扥〶㐰㠴〷㐲戴㙦愶攴㈰㕤㐶搵㈰〸愵戶扢㘱㕥㡢㜶㜹愱晤愹㔷㡤摡扣㉡㝣攵愹〷㉣摤㕦昱攲㈴㘱㠶愰㤰ㄹ㘶㠸㤷昹㠳攸㙢㈸㐴㜸ㄸ㠵ㄳ㐶ㅦ捣搶㐳㈰㤴摡收㐶愸㥡晤攸〹㕢扥摣㌶㜱捤扡扤㑥攸扣㘰晡搹㡡㔷㍥㠹㜰㈸ち㤹ㄱ㌲昶敤㜰晡ㅡ〱ㄱㅥ〹攱㈱っ晢㝤ㄴ㜵愳㈱㤴㝡挰㡤搳攳挳㡦搲㐳㑦㉡㥦㜸攱㔹㝤㉥晦挷つ㠳搳㡡攷㤹挴ㄹ㡢㐲㡥㌸攳攸㙢㍣㐴㜸〲㠴㌷㑥㤹㥥㐸摤㈴〸愵敥㜵攳㜴慡㜹㙥挱㕤㌷摣㌵攵愶㑢て敡扣晢㌱㠹㐲挵敢户挴㤹㠲㐲㡥㌸㔳改㙢ㅡ㐴㜸㍡㠴㘷挷っ搶㌳愸㥡〹愱搴敤㙥㤸摤慦昹收慤㜳搷扤㍢昶挶戱㌵㐳㑥つ昵㍣㑢昱ㅤ㐲挲ㅣ㠶㐲㡥㌰戳改㙢づ㐴㜸㉥㠴ㄷ捥挱㝡ㅥ㜵昳㈱㤴扡挹㡤㔳㥥慡㌸㙢摣㠵晦㌵昱敡扣㑤㙦㑣扢敤㌷㠵慡㍤搴ㄲ攷〸ㄴ㜲挴㌹㤲扥㡥㠲〸㉦㠰昰挰ㄹ愶㡦愶敡ㄸ〸愵㌶戸㘱㑥㌸㘶挴㠰摤扢㝥㌳敡㡥昳昵戶㝥㕢㉥戹㐲昱㙤㑥挲㤴愳搰㍤摢ㄹ慥ㄷ㐲慢㘳㄰攱ち〸㑦㤴㌲㕤㐹㔵ㄵ㠴㔲㤷扢㔱摥摢㜸晢㌹ぢ搶摦㍡㝤敤㤰扥搷㥥ㄲ敢戳愷攲晢愸㐴㐹愰㤰〳捣㜱昴㔵つㄱ慥㠱昰㠴㌹㔸㉦愲㙡㌱㠴㔲敢摤㌰㔷扥㜱挰ㄱ㈳慦ㅢ㍦㜵敤㝦㡦㝤敡㡥〹て搶㉡扥㔳㑢㤸㍡ㄴ㜲㠴愹愷慦〶㠸昰ㄲ〸㑦㤸㐱晡㜸慡㤲㄰㑡㥤敢㠶㤹昴昸㤰㤵㥢ㅥ㕥㌷㘱摤㤹晢㍦㜳摥㤱㔷㕥愷㜸㉦㈰㘱搲㈸攴〸搳㐸㕦㑢㈱挲换㈰扣㠷挰㘰扤㥣扡ㄵ㄰㑡㥤改挶㜹㘳㝡摥㡡戵挷㔴㑦搹戰敦攸㠷㘷捣敦摡㐹昱㜶㐳攲晣ㅡ㠵ㅣ㜱㑥愴慦㤳㈰挲㈷㐳㜸攲㤴つ搲㉢愹㍢〵㐲愹㤵㙥㥣愱ㅦ㜷㥢㝡搶愹㍢㈷㕥㜸挷挶敢㝡㕣晡摤昹㡡㜷㌴ㄲ㘷ㄵち㌹攲㥣〶戵㍥ㅤ㈲㝣〶㠴㈷捥挰㠳昴㤹搴㥤〵愱搴㜲㌷捥慡ㅥ㑦㉥㌸㜸㜲敦㌱愷慦搳㠹㠵ぢ扡扦愱㜸搳㈴㜱㝥㠳㐲㡥㌸慢改敢ㅣ㠸昰ㅡ〸㙦㥣㐱晡㕣敡捥㠳㔰敡㜸㌷捥攰慢㑡㌶づ昸敤捥㐹㥢㠷扥㌴㜲攲㐷㉢挷㈹摥㤷㐹㥣ぢ㔰挸ㄱ㘷㉤㝤慤㠳〸㕦〸攱㡤㌳㔴慦愷敥㈲〸愵ㄶ戹㜱㑡㙦攸㜱敥㑤捦づ㥥戶改扤晡㙢㡥ㅤ昳㑣愵攲慤㥦挴昹㉤ち㌹攲㕣㐲㕦㤷㐲㠴㉦㠳昰挶ㄹ愸㉦愷敥ち〸愵㉡摤㌸㈷㥦㜹㔴捤㤹敢㤷㑣㍤㙦攲㔱㤳㙦昹捤扥㕢㔴㌷愸㈵捥㔵㈸攴㠸㜳㌵㝤㕤〳ㄱ扥ㄶ挲ㅢ㘷㠸摥㐰摤敦㈰㤴㍡摡㡤㔳㜶攱愶昳换扥㕢㌴敡㠲慦㤷㥦ㄱ扦㘹慦㡢ち㜹〳㍢挸㜶慢攰扦ぢ㤹㠰扢搷捡㔸㉡敤摥㈰昱㥤攴愷扤㝦㙡昹昶㘹㐲戲昲㝦晦昶〹㐱㝥㤲摢㈷扤㤱散㕦てㄱ扥〱㈲㠲㥢敡㤲㔹挹㠶㐴㑤㕡摦㐸捤㑤㄰㑡捤㜷昷换㤲㡢捦㝥㘱㜲晡晥戱慢㌷㙤㝥慡昸搵昲晤ㄴ㍦㔳挸晥扦〵㠵ㅣ晢晦㔶晡扡つ㈲扣〹挲扢晦㠷改捤搴摤づ愱搴㑣㌷捥搱㈵改昵慦扤昴摤昴㌵晤㉥ㅤ昱攱挷摤㐶愹敥㔰㑢㥣㍢㔱挸ㄱ攷㉥晡摡〲ㄱ扥ㅢ挲㜳昹ㅣ慡敦愱敡㕥〸愵㈶戹㘱慥㍦晢㡡摦つ昸㜸搸㠴昳㡦ㅡ㜹搷㠸愷㍦ㄹ愵㜶㠷㕡挲晣〱㠵ㅣ㘱敥愳慦㍦㐲㠴户㐲㜸攰㤴㤵改晢愹㝢〰㐲愹搱㙥㥣〷㡡㥦㥤晡攴昷晢㡦㍢㝤㐷㜵户挳ㅥ晣愸扤摡〳㙡㠹昳㄰ち㌹攲㍣っ戵㝥〴㈲晣㈸㠴㌷捥㘰晤ㄸ㜵摢㈰㤴㍡挴㡤昳改ㅤ〷㝦昱散㍦摥ㅥ㜳㔵户㜷戶㍥搷晥㤰㈹㙡㑦愸㈵捥攳㈸攴㠸昳〴㝤㍤〹ㄱ㝥ち挲㐳摢㄰晤㘷慡戶㐳㈸㌵挸つ昳散挵换㤶㑣搹扣㙡散ㅦ㡦㡤扥㜳㜳扦扥捦ㄵ敦㠰晡㌰昷扥㝣㕣㌲戶っ㥦㜴㥡㍦㐴攱㤳㈳晦戵晣改ㄱㅦㅥㄳ㐳ㄲ㐳ㄳ〳〷㔶つㄹ㄰ㅢㄴ㉢散〵户慤晤㤸挲㌷愴攲挴攱㌵昵㔵つ换攴㜳㑢㡦㌱戱㔴扣昹㍣散敢敡挶㌴㌴搶㔷愵昶戴㉢攷愴㘳改昸ㅥ㝥㕤戳㤳㐰户㌹昸㔴ㄷ㑦㐹扣㥥晥㙥昳㘳戵㡤昱搱换㙢ㅣ昵㕥㍥㌵㍥搳㌵㔴㘴搷㑥㐸挶㡦㙦搲〶㐶㌴ㅡ㤳づ㑢挵㜷〰愵愳㜲挶㔵㌲戶扡㈱ㄵ慦㤷攱昵慤㥢㔵㔳戹㌸㥥㥣ㄳ攷㤴㐵扣㑡愰㜶愳捡晤㘰搹㜷㘶㍤㠰攲愳㘲㔵㙦㙦㙢㘲晣昲㜴扣扥㉡㕥㠵昱㉥㠹㈷搳㉢收挶㉡㙡攳扢㘶㤸㌸㌱愱搸㍤愳㜹㐲㐳㘵㘳㙡㙣㐳㝤㍡搹㔰㥢愹ㄹ㕤戵㌴㠶て戳㔵搳ㅢ慡攲昸㉣㕡挰㉤愴㐲昹昹㑡㠵晡搸慥昲昴㥢敡㉦㍢挲戳㡢昷挲㍥敦㥥㜹搸昵㥦つ㜴㐰㔱ㅢ攷㌱㤹户㑦ぢ捥挴㉦摤散㥦摤搰㠳㠹昳㍢戴摥㉦扢戵㡣戱㘹捦晤敦ㅡ攷攵㜵㜱搱㡦㕦㡡て晣㤳昰挱戶㌶㥥捣㌹㍢愵㌸㈲晤㌴㐴攱〰㥣捤㔹搹㉢㠰㠵㕡慥㔶ㄴ㉥慢愹㑡㔷㠷慢攳㌵挷㔵昳㤶ㄲ㌳㔸㐵㐵愴㌶戰改㘷搱愴㜷㔲㍣〷ㄱ㠹㠴挲捦搳㈸ㅣ搱㉦㌸昵挲摥昸扦敤㔳〹㜹攸愵㘵敡〲昳㑣愹挲㍡扣挳愷昲昳㙤㈸㈷挵㔲搵㘹ㅥ㥥戹㤵昴昷㈲挵㑢㄰㠵晢㐰戴㌸㔳挱摢敡〲㑥挸㜴愸ㅢㄷ㑦挴㌰つ㈶㘷户㡡ㄵ搶㌹㌳㉢攳攲愹㑡捤㈹㤸挹㌸㔷㤶㠷㔱挲挹㕦㕣挷愳㍦扥㍣㍤㉥㤶㡥戵慢挳㘴づ昶㤲㠶㔱㕦改攵㤴搸戳㠳戴㤹摥ㄱ户〶て㔱㈹㝡扣戴㤷〶挷ㄳ㑥ㅣ㥣㉦愱㝣㔷收〶㠱戱昳㝥㈱散㍦搰㌳㈷㘵㌰㔷㔴㌵㌱㕥㍦㜷挵㤲㜸㡡收㐵攱㥣㔴晡㑦㉦㍡㥢㔹㔹㌱㉦㕤㔳㥢敡㡦㤱㑥㑣㌶㌴㉥昹㈹晤搰㤷㝥ㄹ挲㙣㠵晢攲㈸㙥㍤㈶搰ㄵ㙡户㤴晢愶扣㍣㔴㐴㙦㙣搱扦愰攰搱ち㘷㍦攰㍦搹昴㙢昸㉦㤲㑢㔷㔸ち㡢扥戶㙢㐱㤶〹慣㐲搸ㄷ搷㠱愱戹挹戸㑣挹ㄵ㐹〵㙣㜷愸㍢扣㈱戹戸愲愱㘱㌱㡦愷㡥㔲㑢㔵挷攳㘹㑥㜳戵㜷愷昵㘴晡㑥愹晣晣㡣㠹㉡捦㝣搸摥昰ㅦ㝥ㄳ愲挳攸摡摡ㄲ攳㌱ㄵ㝥ぢ㑤昹㤸㜰ぢ扦㡤挲扥㠷㌵挶㌸㍢ㄸ攳㝢㐸挹散㥡搴攲ㄲ㕥㠷㙢㙢昱慥㕤㡥㈳㉢㕤㌲愶晦昲摡搴㜲戵ㄷ挸攰㍣㔳挹ㅢ换捥晥晡戴搱㔳㌶㤴て㍥散攴ㄱ㕢敦㔵㍤㕣㐵㘰愲㙢㍦戸敦㠵㍦晤ㅥ㠴摡〳㘶扣挸愰㥣戹改昷㔱搷ㅦ㔰㝣〸㠱㑢㠵㤰㡦㉢挵㍦㥣慡摡ㅦ晦昳㙡愱㍦愶昸〴㐲昵㠵攰戹慡㍦㠵㌰㥢摡〵晥㜹〸挸㙥散㠳收攰㙥晣ㄲ慤ㄱ㥤㐳愷晡挱㠲扢㔲扦㐹㐱戲㌴㠹㔲敤攰搸㑡㐰搸㔵〴㘶攰づ㐴㌷㈱攰ㅢ昶㉦㠰㤹㥤㠰敦ㄸ攳㝢ち戲攳㈱㠰㈷㌴慡㙡〰㥡㠵㠰㍣㌴攸㝣〸㔵㠶㈶㈱㐰搶㈰㔰攱愶扥昹摥㐳挰㐰戴〴〹㈸愲㑦㥤㐳愷〶愱㥦㡤㠰㉦攰摣㑡挰攷慥㈲㌰㌷㜸㄰㍣昵攲㈸㜶攱㤰㍦㠵ㄹ〹㌸㕣㠷㐲㙢昳㐲愱捥㜸㕢㘹挴晦㔸㥦㠰㕡㜷愵攸〶攱㈱㘰㌷愷慡㠶挲㑡〸攸㑥愳摤㈱搴挱㘸ㄲ〲昶㐰捤㙣敡㍤㉦〱挳搰ㅣ㈴愰㈷㝤敡ㅣ㍡㜵〸晡搹〸㜸㌵ㅢ〱慦戸㡡挰搴攵㜰㜸敡挵㔱散换㈱扦散ㄲ㠰㠶捣㑤敦て戵敥㐳搱ㄷ挲㐳挰〱㑥㔵㡤㐰〷㈱愰㍦㡤づ㠴㔰愳搰㈴〴っ㐰捤㙣敡㘹㉦〱㈳搱ㅣ㈴㘰㌰㝤敡ㅣ㍡㌵ㅡ晤㙣〴㙣换㐶挰㘳慥㈲㌰愷㍡づ㥥㝡㜱ㄴ挳ㄱ㔴㍤㤲㤵㠰㤱㔰敢㔱ㄴ愳㈱㍣〴㡣㜵慡㙡㍣㥣〸〱攳㘸㌴ㅥ㐲㑤㐴㤳㄰㌰〱㌵戳愹㍦㜸〹攰〴㙤㤰㠰㈹昴愹㜳攸搴㈴昴戳ㄱ戰㌹ㅢ〱㥢㕣㐵㘰戲㜷㉡㍣昵攲㈸收㜰挸户㘶㈵㘰ㅥ搴㝡㍥挵攱㄰ㅥ〲㡥㜴慡㙡ㅡ㥣〸〱㐷搱㘸〱㠴㥡㠱㈶㈱攰㘸搴捣愶㝥攷㈵㘰㍡㥡㠳〴㉣愴㑦㥤㐳愷㘶愲㥦㡤㠰㑢戳ㄱ㜰㠹慢〸㑣㐳捦㠶愷㕥ㅣ㐵つ㠷㝣㜱㔶〲ㄶ㐳慤㙢㈹敡㈰㍣〴㌴㌸㔵㌵〷㑥㠴㠰㈵㌴㍡ㅥ㐲捤㐳㤳㄰㤰㐴捤㙣敡㕣㉦〱㜳搱ㅣ㈴㘰㈹㝤敡ㅣ㍡㌵ㅦ晤㙣〴㥣㤶㡤㠰㔵慥㈲㌰㍦㝥㈴㍣昵攲㈸㔶㜲挸愷㘴㈵攰㔴愸昵㉡㡡搳㈰㍣〴㥣攱㔴搵㔱㜰㈲〴㥣㐹愳戳㈰搴搱㘸ㄲ〲捥㐶捤㙣㙡㤹㤷㠰〵㘸づㄲ戰㠶㍥㜵づ㥤㍡〶晤㙣〴搴㘵㈳愰搶㔵〴㘶敥ㄷ挲㔳㉦㡥攲㈲づ㜹㔱㔶〲㝥ぢ戵扥㠴攲㔲〸て〱㤷㍢㔵ㄵ㠳ㄳ㈱攰ちㅡ㕤〹愱㉡搱㈴〴㕣㠵㥡搹㔴捣㑢㐰〵㥡㠳〴㙣㠰㝤㐴攷搰愹㉡昴戳ㄱ㜰㜸㌶〲收扢㡡挰愲挲㜱昰搴㡢愳戸㠵㐳㥥㥢㤵㠰摢愰搶㥢㈸㌶㐳㜸〸戸挳愹慡㙡㌸ㄱ〲敥愴搱㕤㄰㙡ㄱ㥡㠴㠰㉤愸㤹㑤㑤昵ㄲ㔰㠳收㈰〱扦愷㑦㥤㐳愷ㄶ愳㥦㡤㠰搱搹〸ㄸ攵㉡〲换ㅤ昵昰搴㡢愳㜸㤸㐳ㅥ㤱㤵㠰㐷愱搶㡦㔱㙣㠳昰㄰昰戸㔳㔵つ㜰㈲〴㍣㐱愳㈷㈱搴昱㘸ㄲ〲㥥㐲捤㙣㙡㠸㤷㠰㈵㘸づㄲ戰㠳㍥㜵づ㥤㑡愲㥦㡤㠰扥搹〸攸攳㉡〲ぢ㌱㡤昰搴㡢愳㜸㠹㐳摥㉦㉢〱㝦㠵㕡扦㐲昱㉡㠴㠷㠰搷㥤慡㕡ち㈷㐲挰摦㘸昴〶㠴㕡㡥㈶㈱攰㑤搴捣愶昶昶ㄲ戰っ捤㐱〲摥愵㑦㥤㐳愷㔶愰㥦㡤㠰㙥搹〸攸敡㉡〲㉢㐴㈷挲㔳㉦㡥攲ㄳづ戹㜳㔶〲㍥㠳㕡㝦㑥昱〵㠴㠷㠰晦㜲慡敡㈴㌸ㄱ〲扥愲搱㍦㈱搴㑡㌴〹〱晦㐲捤㙣㑡㝢〹㌸ㄹ捤㐱〲扥愶㑦㥤㐳愷㑥㐱㍦ㅢ〱㍦㝣㤷攵㔶昸㝢㔷ㄱ㔸扡㍡つ㥥㝡㜱ㄴ昹㜹ㄸ昲户㌰戳㝦ㄶ㈸㠴㕡㠷㈹摡㐱㜸〸㘰慡㄰慡敡㜴㌸改㑤㐷ㄱㅡ戵㠷㔰㕣搲ㄲ〲㡡㔱㌳㥢晡㉦挴㘸晡㌰㜴〶㥡㠳〴㌰攳㈸愲㜳攸搴㔹攸㘷㈳攰挳㙣〴㝣攰㉡〲㙢㙡慢攱㐹〸搸㥤㐳晥㝢㔶〲昶㠴㕡昷愰搸㡢愳㙢晥㌴戸户㔳㔵攷挰㔱㙦挲㈹愱㔱㉦〸㜵㉥慡㐲㐰㙦搴捣愶㕥昷ㄲ戰〶捤㐱〲㝥〹晢㠸捥愱㔳攷愱㥦㡤㠰攷戲ㄱ戰搳㔵〴ㄶ晢搶挲㤳㄰㜰㈰㠷晣㑣㔶〲〶㐲慤换㈸〶㜱㜴捤〴っ㜱慡㙡ㅤㅣ昵㈶㥣㠳㘸㌴ㄴ㐲慤㐷㔵〸ㄸ㠶㥡搹搴攳㕥〲㉥㐴㜳㤰㠰㐳㘱ㅦ搱㌹㜴敡㈲昴戳ㄱ㜰㝦㌶〲戶扡㡡挰㉡攴㈵昰㈴〴㡣攷㤰敦换㑡挰㐴愸昵㈴㡡挹ㅣ㕤㌳〱㔳㥤慡扡ㄴ㡥㝡ㄳ捥㌴ㅡ㑤㠷㔰㤷愳㉡〴捣㐰捤㙣敡づ㉦〱㤷愱㌹㐸挰㙣搸㐷㜴づ㥤扡〲晤㙣〴摣㤰㡤㠰敢㕤㐵㘰㜹昴㙡㜸ㄲ〲ㄶ㜰挸搷㘵㈵攰ㄸ愸昵戱ㄴ攵ㅣ㕤㌳〱㌱愷慡慥㠱愳摥昸搳ㄵ㌴慡㠴㔰ㅢ㔰ㄵ〲慡㔰㌳㥢扡摣㑢挰戵㘸づㄲ㔰つ晢㠸捥愱㔳扦㐳㍦ㅢ〱㙢戳ㄱ㜰㠱慢〸慣摢㙥㠴愷ㅣ㑢㌸ㄹ㑢愵㕤㘱㥢戱㠴㔳㥣㤸㔰㔳㥢㡥㈷㘵㤶扥㔳〲晦㌹戹㜴㔲敦挰㤵㠹㘴慣搲挹㔲敢㥡ㄸ㡢挵〹㈴敦愵㔷挸っ扣㤸〴ㄶ㐷㥣戵㠳晦㕢〲晡搹㉤〱挹〲㔰挶㌲㔰㡥㈵ㄶㅣ㌴扥㐵愰摣挶㥥㠳㘸㉦ㅣ㘲搶〹㕢㌹㕥晡挳㜳收㐱㐶㝢晦散戲㘴㈸㌶搹㝢て㐲㕡て戰㑤〷㌷㔹㕢づ㔲㜶捡扡っ戳〳捡晦㕢挴昲愷㔸㍢㡢㔸挷攳㌲愶㤳ㄴ㈹㡡㌴〵㈷ㄷ搵㙡昷㌲晢㐳ㄸ戳㡤㈰戰戰搰捣㍡㉥愳捤㜲㡡ㄵ㄰㥥换散慦㔱つ㥦〸搱挹攴㡦㤴㌸㠷㔸㐴愹敢攱愲㌷晥昴㐹搰敢㤳㈱㡡㔷㐲捣㤸ㄴ慦挵㠲攸㑦㤵搶㕣㜸㈳㐲攴㕥挲挱搱搹ㄹ㐶扢搶捤㔹㔱㕦㔹㥤㙣愸㐷㜲㌹㔷㤶㐶㔷㈲㉦㌸愵㘲攱扡㘹つ㘳ㅢ搳攱扡㐹㌵昸慦戸㙥㜶㝣㐹㍣㤶ㅥ㡢〵㙦㉣㕢㑤㐳㑥㡣㉣㑡㑤慥㕡晥晦㜳搱㉡㔴〰〸㈱愵㥡搷慤㤴晦散㜵㤶㡦㕣㝡晢㡦㙢㐰㡥㜹㕣搲敢㐹㝢㌸㡣〵挸㥦攱慡ㄴ㌲搹㌰扡慢扦戸昹㔷愵㔷㙥晥挱晤㝦㈵收扥㘵搳㌷〰㜴昰㥤昸㌴㜴㠹攴搲愹㥢搰慦改㥤㌸㝣㌶散昳㜱ㄸ㌸换ㄳ㑢戳扤ㅢ㌷扡㡡㐰戶捥慤昰㈶户㈳㙢攰㐸愵摣昳〴㡤㤹㥢㍥て㙡㝤㍥挵〵㄰㥥昳㘴㥤㔳㔵户愱㐳㙦晣改ぢ㘹戴ㅥ㐲㙤㐶㔵㙥㐷㉥㐲捤㙣㙡ㄱ㘲㌴㝤㈴搹㠴收㈰〹㤷挲㍥愲㜳攸搴敤攸搷㐴㠲㘷㝤㘶㘱㌶〲捡㕤㐵㈰㡤攸㉥㜸ㄲ〲㌶㜰挸挷㘴㈵攰㍡愸昵㐶㡡敢㌹扡收晢戱ㅢ㥤慡摡〲㐷扤〹攷㈶ㅡ摤っ愱敥㐱㔵〸戸〵㌵戳愹戹㕥〲敥㐶㜳㤰㠰捤戰㡦攸ㅣ㍡㜵㉦晡搹〸㤸㤲㡤㠰挹慥㈲㤰攰㜴ㅦ㍣〹〱扦攷㤰㈷㘶㈵攰㍥愸昵ㅦ㈹戶㜲㜴捤〴㍣攰㔴搵ㅦ攱愸㌷攱㍣㐸愳㠷㈰搴晤愸ち〱て愳㘶㌶㌵挲㑢挰㔶㌴〷〹搸〶晢㠸捥愱㔳て愰㥦㡤㠰挱搹〸ㄸ攴㉡〲㤹㔷て挳㤳㄰戰㠳㐳ㅥ㤸㤵㠰㘷愰搶捦㔲散攴攸㥡〹㜸摥愹慡㐷攰愸㌷攱扣㠰〶晤㈲㠴㝡っ㔵㈱攰㈵搴捣愶昶昳ㄲ昰㈸㥡㠳〴扣ち晢㠸捥愱㔳摢搰捦㐶㐰捦㙣〴散攵㉡〲㈹㘱㑦挰㤳㄰昰㉥㠷扣㘷㔶〲晥づ戵㝥㥦攲〳㡥慥㤹㠰㡦㥣慡㝡ㄲ㡥㝡ㄳ捥㍦㘸昴㌱㠴晡㌳慡㐲挰㈷愸㤹㑤㜵昶ㄲ昰ㄴ㥡㠳〴㝣〱晢㠸捥愱㔳摢搱捦㐶㐰㔱㌶〲摡戹ち㝦戲㕡攱搳昰搴㠶㈴愳昶ㅣ㜰㘲㝥㑤㝣ㄹ戳㈲㍡㈶昰㡤㥡戱㡤愹㜴㠳愴㜰㜴㐸㡣㙢㤸搱㤰ㅥ㔷㤳㕡㔲ㅢ㕢搱㈵攱ㄶづ慦㡥搷㈳挱㉡㠹㍣㉢㕦㕢挳㤲㈵昱㉡㥤㤸搳搰㤸慣㡣㑦ㅥ昷㜳㐸挰〲㍥散㍡挹扤捡㔳搸㝥㕣㑥㔱〸㍤㜱㤴㘰ぢㄵ㍥ぢ㠷晥搴㄰捦㕤㜳昳〷戴㈸っ㍢㌵㌳㍡户㈶㕤ㅢ㙦㥦㄰扤㤴㡢ㄲ㘰ㄱ㔹㙢㔵敤ㄲ㜳慢㤱㌲㌱慥㐳㘲㘲戲愶ち㤹ち㜱敥っ㝣攸攳搷㤴愶挵㡦㐳㠶摡慣㠶㔴つ扦㐲搵㈱㌱㌷ㄹ慢㑦㉤㘱戲㑤攵㡡捥ㄹ㌵戹〱㉡㑣㡣愹愹㑦㈱㡣散㐵㤶㍢㈵收㔴㌷㉣挳户昹ㅡ敢敡㈷挶㤶愴㝥ㄶ㝢㐵㜱户挸㈶扢㐶攵愹扣㍣㔵㤴㔷昴㘳昷㑦昸㙢㥣㘳㕤㥣㙦㔱㤴攰㌸㑤㈷㙢㉡ㅡ㐹㤸挴㈸㠳㉣愰㤰㝤ㄸ㉡摣㠹㔲㡥て㍥晣㐰攳收つ㌲㈷㡥㘳捤挸戲戶愶㘷㌵㝤㐵㤲ㅦ㜹昴㌷ㄸ㑥昱户㄰㔳㈶捥㥢摣㥣㉤晡㍦晡扥㘱攱㜳昰散扦㥤昴ㅦ㜹㑤挹㜹摤㘰摣搱㌹㠴搸挶㈳ち㘷㈶㡥〴搶晣㠷㘵㈴㈱㌶㍣㐲㍢㌶ㄷ㈷㈰扦慢㌸㌱㉤㔶ㄱ慦挵〷㠷扡㔸扡愳㔳攱㠷㐰㝣ㅦ㉤攵敡挶㌶搴搵挵㜸挸昱㜰㥤㔳ㄹ慢㡤ㄷ㈵㐶㌷愶ㅢ愶搷搴敢〴㠴ㅣ㤷㙥㔳㙣㌹㥡㘲换愵愹㌸㌱㥢改慡㔲愶慦㠶攳㘲挹㥡㜴㜵㕤㑤㘵ㄱ㉢㑣㈹晤㔹ㅣ慢戸㝥ㄴ㠰㑣戳㤹㙢㠹晦攳㡣㜳㘳㡦摤摤ㅦㅦ慥㐸ㅤ㜷㍦㡥攸㍣ㄵ挶㍦昵㈳戳ㄹ㜱攵㤱㌷ㄴ晤㍤扣㜱㌲㕤㉥㐵㌲㤶捦㈵㉦〸挵捦戹ㄲ㉢ㄷ㈷昵〲つ昰愷㝦㠰㈹ぢ晣㉢㜸ㄱ㈲㘷慡㕢㍢ㄸ㐴愶㌵挴慡㈶㘰捡愹㈱搹捥晤㝥㙣ㄱ㜶㉤㉦㌵挹㈸㤳て挷㈲㡦ち㜹戲㑢㙢慡攲挹㈲㌶捣挱㐷戴〲愶㉤㠶㥤㝤㠸摢昷㝣㝣ㅥ㙤㕦㘴㡢㌵搹昸摡挷㑤改昲㝥扦㜸㜲挰晦挷㠷つ㘳㐶〷㘰攵㐳㙡收㜹㙢〵愱㕥㐲㤵㜸㝣〶㜹㌴㐰昸㔰攱换㔰晡昷㑤㘶ㅥ㈰戲〵㌵㡣ち攴㥢愵捣㔰㉣㐲㌶㥦愴㌶ㄶち㤰昶㥥㤴挴戰㤳㡤㔸㘴扥慥ㅡ㥥㠳愳㍣㕥ㄵ㜱慥慦晣㠰㡡㜷㠶㔰㕥㕥〱㜶㜵搸㍦ㄷㄸ〸ぢ㘷㜵㜳攲㤲慢愸㝡㘲〸攱〲㡣戸㉢㑦ㄶ昸㉦㙦晥慡㈲扥扤昹㍣搴晣㜴㠵晦㘴㡢㐴㜴ㄸ挶愱㠸㝡つ搲㌰㠰㐹〰㔰挴摤愷摢㤱㠱㈲〸昵ㅥ慡扣て昰扣㙢愹昷㔱攵㍢㔷㈸捣㙦㘳户昶㑡愹㍥㐰て㕥㉤㌵㜷㠳晡㄰㈵㕥㠴㥡づ捡㘲戴戶㝣㔰晥㠳㍤昰愷㍢搰㠹㕢㔱ㅦ愳㘰㘰愰㘸昶㜴㐷搸攸㑥㌴晣挴㙥㄰愵挱㉥㌴昸ㄴ〶摣摢攱捥愸搹㔸ㅣ㘰㘳戱㉢㡣挱攲㤷ㅥ敦ㅥㄶ扢搱晢慥昴晥つっ晣㉣㝥㠷㌶㠷挵摤㘰搲㙡ㄶ扦㐷㌷㘱戱㍢ㅤ㜳㤷㘶戰戸〷㕡㕢㘶㤱挷㤹戰戸㈷㥤挰㠷晣㌱㠳捥挲㘲て搸攸扤㘸㤸㙦㌷攸㐹㠳扤㘹挰㠴㍢㘱戱〴戵㉥挱㘳昱㈰ㅢ㠹扤㘱ぢㄲ㤹㝣㘷愲㝢㐸晣〵㥤敦㐳攷㑣㤴昳㤳挸散㌸㠷挴㔲㐶㙣攵㥢戶敡㡡㙥㐲攲㉦改㤸㠹㜵ㄹ㈴敥㠷搶㤶㐹㘴〲ㅥ㕥昸㈲㌲㥤ㄸㄲ㤹㠵㘷㘰愰捤ㅣ㡡㝤㘰愳晢搲㤰ㄹ㝡ㄶ㠳㝥㌴㌸㠰〶㑣摡ㄳㄲ晢愳搶㌱㤳㐴ㅢ㝦〳㘰〶晥㤸扢㘷晣㝡昸ㅢ㐸扦㘵昴换㍣㍢㍦㝦㑣慥㜳昸ㅢ〴㤳㔶昳挷㜴㍣攱㙦㌰ㅤ㌳㉦㉦㠳扦㠳搰摡㌲㝦捣摦挳ぢ换㜴㜴㠲㠲晣㌱㠹捦挰㐰㥢攱㙦ㄸ㙣昴挱㌴㘴㠲㥦挵攰㄰ㅡ晣㡡〶捣昹ㄳ晥づ㐵捤㜲㉡攳㉢捦㤶ぢ攲〸ㄸ㠳挵挱ㅥ敦ㅥㄶ㐷搲晢㈸㝡㘷戲㥥㥦挵㤱㘸㜳㔸ㅣつ㤳㔶戳㌸ち摤㠴挵㌱㜴㍣ㅡ戵っㄶ挷愱戵㘵ㄶ㤹〴㠸ㄷ昲晥攸〴〵昹㘳㈶愰㠵愴〹戰搱ㄳ㘹挸㉣㐱㡢挱㈴ㅡ㑣愶〱ㄳ〷㠵挵㈹愸搹㔸㉣戳戱㌸つ挶㘰㤱㔹㠴挶扢㠷挵改昴㍥㠳摥㤹昱攷㘷㤱㘹㝥づ㡢㌳㘱搲㙡ㄶ㤹ㄸ㈸㉣捥愲㘳㘶〸㘶戰㌸ㅢ慤㉤戳挸㑣㐲扣㤰㡡㐸㈷㠶㐵愶ㄳㅡㄸ㘸㌳挷攲㕣搸攸㜹㌴㘴慡愱挵㘰㍥つづ愷〱戳て㠵挵㈳㔰戳㕣㄰〷摢㐸㍣ち戶㈰㜱愱挷戹㠷挴〵㜴㝥㌴㥤㌳㙢搰㑦㈲㔳〵ㅤㄲ㡦㘱挴搶㕥㄰㤹㕣㈸㈴ㅥ㑢挷捣㌲捣㈰㜱㈱㕡㕢㈶㤱搹㠸㜸㠵㜴㡣㑥㔰㤰㍦愶㈴㕡㌸慡㠰㡤慥愴㈱搳ㄵ㉤〶㔵㌴㠸搳㠰ㄹ㡣㐲㘲〲㌵摢愱㜸戰㡤挵㙡ㄸ㠳㐵愶㌳ㅡ敦ㅥㄶ㙢攸㝤ㄱ扤昳㠶搷捦攲愹㘸㜳㔸㕣っ㤳㔶戳挸っ㐵㘱戱㤶㡥㤹慡㤸挱㘲㍤㕡㕢㘶㤱㈹㡤㜸攱扢敤㜴㘲㔸㘴㕥愳㠱㠱㌶㜳㈸㉥㠱㡤㍥㥥㠶捣㜹戴ㄸ㈴㘹㤰愲〱搳㈰㠵㐵㍥㜸挷㜲㈸づ戳㤱戸ㄴ戶㈰㤱㈹㤱挶戹㠷挴㘵㜴扥㥣捥㤹扥攸㈷㤱㌹㡢づ㠹㉢ㄸ戱戵㠷㈲戳ㅣ㠵挴ㄳ攸㤸改㡥ㄹ㈴㥥㠸搶㤶㐹㘴㕡㈴㕥㔸㡡愲ㄳㄴ攴㡦戹㤱〶〶摡っ㠹㈷挳㐶慦愴㈱昳㈶㉤〶愷搰攰㔴ㅡ㌰㤵㔲㐸㕣㠵㥡㠵㐴敢㐵昱㜴搸㠲㐴愶㔵ㅡ攷ㅥㄲ捦愰昳㌳改㥣㈹㤰㝥ㄲ㤹昷攸㤰㜸ㄶ㈳戶㤶㐴㘶㑡ち㠹㘷搳㌱㔳㈶㌳㐸㕣㡤搶㤶㐹㘴㙡㈵㕥昸ㅡ㍦㥤愰㈰㝦捣慦㌴㌰搰㘶㐸㕣〳ㅢ㝤㉥つ㤹㝢㘹㌱㌸㡦〶攷搳㘰ぢっ㠴挴ぢ㔰戳㤰㘸㍤㥤搷挱ㄶ㈴㌲㌵搳㌸昷㤰㜸㈱㥤慦愷昳㠷㘱攰㈷㤱戹㤳づ㠹ㄷ㌱㘲㙢㐹㘴戶愵㤰㜸㌱ㅤ㌳敤㌲㠳挴㑢搰摡㌲㠹㑣捦挴ぢ㠹扢㜴㠲㠲晣㌱㐷搳挰㐰㥢㈱昱㌲搸攸换㘹挸晣㑤㡢挱ㄵ㌴戸㤲〶㑣改ㄴㄲ慦㐲捤㐲攲㈰摢改㝣つ㙣㐱㈲搳㍢㡤㜳て㠹搷搲昹〶㍡㘷㉡愶㥦㐴收㕦㍡㈴晥㡥ㄱ㕢㑢㈲㌳㌶㠵挴敢攸㤸愹㥢ㄹ㈴㕥㡦搶㤶㐹㘴㡡㈷㕥㈱㝤〳㥤愰㈰㝦捣昳㌴㌰搰㘶㐸扣ㄱ㌶晡㈶ㅡ扥㘱㌷戸㤹〶户搰攰㑤ㄸ〸㠹户愲㘶㝢㘷戱扥㍦㙦㠲㌱㔸㘴㡥愸〹敦㘱㜱㌳扤摦㑥敦捣攷昴戳挸㈴㑥㠷挵㍢㘰搲㙡ㄶ㤹昶㈹㉣摥㐹挷捣晦捣㘰㜱ぢ㕡㕢㘶㤱㜹愲㜸㠵昴摤㜴㠲㠲晣㝤〵㘹㘰愰捤戰㜸て㙣昴扤㌴㘴㈲愹挵攰昷㌴昸〳つ㤸㕢㉡㉣摥㠷㥡㠵㐵㍣挱挴㜲挳扤ㄵ挶㘰㤱㠹愶挶扢㠷挵晢改晤〱㝡㘷㔲愸㥦㐵㘲㜵㔸㝣㄰㈶慤㘶㤱戹愳挲攲㐳㜴捣㈴搲っㄶㅦ㐱㙢换㉣㌲搹ㄴ㘳づ改㐷改〴〵昹㘳挶愹㠱㠱㌶挳攲㘳戰搱摢㘸挸㙣㔴㡢挱㥦㘸昰㌸つ㤸愰㉡㉣㍥㠱㥡㠵㐵㍣㥦挵挲攲㔳㌰〶㡢捣㔶㌵摥㍤㉣晥㤹摥户搳㍢㌳㑢晤㉣敥㠹㌶㠷挵扦挰愴搵㉣昶㐰㌷㘱㜱〷ㅤ㌳ㄳ㌵㠳挵㘷搰摡㌲㡢㝢愳㥢戰昸㉣㥤ㄸㄶ㤹戶㙡㘰㜸㔸摣〹ㅢ晤ㅣつ㝢搹つ㥥愷挱ぢ㌴㘰㤶慢戰昸㈲㙡㌶ㄶ慤挷攲换㌰〶㡢㑣㜹㌵攱㍤㉣晥㤵摥㕦愱㜷愶愷晡㔹㘴㑥慡挳攲慢㌰㘹㌵㡢㘵攸㈶㉣扥㐶挷㑣㘷捤㘰昱㙦㘸㙤㤹㐵愶扤ち㡢㙦搰㠹㘱㤱戹慦〶㠶㠷挵㌷㘱愳摦愲㈱昳㘲㉤〶㙦搳攰ㅤㅡ㌰㔵㔶㔸㝣ㄷ㌵ㅢ㡢㐳㙤挷攲摦㘱っㄶて昵㜸昷戰昸㍥扤㝦㐰敦攳㘱攰㘷㤱㠹慤づ㡢ㅦ挲愴搵㉣㑥㐲㌷㘱昱㈳㍡㘶㑥㙣〶㡢ㅦ愳戵㘵ㄶ㤹㍢㉢㉣㝥㐲㈷㠶㐵㈶搰㕡㐸晡ㄴ㌶晡㌳ㅡ㌲戹搶㘲昰㌹つ扥愰〱昳㙤㠵挵㉦㔱戳戱㘸㥤㤹晤ち挶㘰㜱戶挷扢㠷挵㝦搲晢扦攸㝤〱っ晣㉣㌲㍢搶㘱昱摦㌰㘹㌵㡢捣愷ㄵㄶ晦㐳挷攵愸㘵戰昸㌵㕡㕢㘶㌱㠶㙥挲攲㌷㜴㘲㔸㘴ㄶ慥㠵愴㙦㘱愳扦愳㈱㌳㜴㉤〶摦搳攰〷ㅡ㌰㘹㔷㔸㘴㐲㤴㡤挵㈱戶㘳ㄱ㤳攸㘴戱摡攳摤挳㘲㍥戴ㅡ㑦搲〸ㄵ㌲㌷㉥挷㍡㔸㘶〶㘵㐷昸っ㈷收搵搷愴戱㐴挵㠹戹〹㌵㘹㑣戶ㄷ㈷㈰㔰㤴攴挵㍤㘴改捡㤳㜶搹户㘹㐹㝣敦愰㉡㘳㡤扣㘷㔰敦㕤㌴摦挷愲㜶㤶搳㍤慢攸㉤ㄹ挹戲扡㘵㡣㍦愷㜵㜶攵愴扥戹㑢敤慡㌴㝢愲愸㠷㜷㉥㤵晥て㔶攵攵ㄸ㔲㍡捣〳㐳攱昰挵ㄲ㐹㍢㤴戹㐸㥦㙣昱㄰昱攴捤㌲〹㈲挲㠵㝡愷慤㠳㥢㤸㍤戹㍥㠵愵慥㠸㕢挳㐲㘶㐷户㌸戳㌱㥤愱㠹㉤敦攲㙡昰㘰㠲㤹昵㔸㝥慥㡣㈵慢㝥㈶㙢㤷挰收㉣戱换㌲攴㡦㑣㝦㠰ㄳ㙥㥥ㄵ㐷㈴戴ㄴ戹㕣㌳㐱戵㉤㘹挷㥤攰愹〳改挶戹攷愴扣ㄷ戱挶愷㥢捡㕥㜰㥥㙥㉡戹㈸戳攲㐸㈴挱攳ㅣ㙡攳㕤愴㐳㔳㔵搶改㜴㘲㜴㐵ち㜹つ㘹㉥㕡扢㈵㌹搱㜵㘲㜶扣㔶㥥〰㠱㌵㘶户㌴慢㌲㡤㈴晢㈶〷㝣㐲搰捦㘷て㠱㤱〲㜷㉦㈹搹㑦攱ㅣ搷户㑣㄰㍣㠷㝥攴㕥挵〵㍦㈱摢愷㈳搵㘵㤷㜲扢㘹㘴挸ㄴ摣㙣ㄷ㈶ㅥ攷㐸㤵挰戵搶㥢㈳捥㌳愹㡢昹敡㠲㜳㠵㤳㡢㔷戱㘹㘳㍥㐵〷收扤㈴搳㜸㈰〷ㅦ㘳搷㠹愷㑥㉤ㄶ㥣搳㌵㐸ㅤ愸㕤搱㌱㌱戹扥戲戶戱㉡㉥㜹〷收㥡㉤改〷㍦㡢晤挵攵㌲昷㡣捡挱㡢㑢捡㘴㍣㈸摢㍣㔶改挷㈷ㅦ㘹㍥㍢摢戹搸㈹ㄵ搱敤摤昳㡥改攰㙤㑥挸㡦㘰昴㥤㥢扦㑥㈲㡦㑦挶愵㉤搰挴㙢ㅡ戳慡挷㥡㉦㥥挸ㄹ攷㌱㥢搶㌰慤㠱挹㑢㥥愶㐹㌵㑥搳捦㘲㍦〱愷戳㥢挲㘱㘴㕦晣挸㌳㠴㑥㜰搵㤳晦㤰㘶攱晥㍦㤲敦㌱㜸㤷㔱捣戸㤷㕢㌷挹㜲挶㝤㑦㝥愸っ㌶㜹ㄴ慥〹昳昱攵㌶慤〳昶㥡㘲㘲扥㜳㥢收散㑦摤〹慤㉤摦愶晤ㅡ摤攴㌶㉤㑡㈷昰㉤㝦捣搸户摣㠵敤〲ㅢ捤㘷㤱㈸㘶昳㕢っ扡搰愰㉢㐴㈱㤳扡晤ㄷ㥡慣昹改戸慦ぢㄵ搶㌱攳愱愸㡥㤹ㅦ㌸㑤挳㜸〴ㄴ昲敦㤱㝥㄰㙥㕦戴ㄲ捥㜴㌷戸晤换昶敤挳㐹㠰㘲〲戸㠹㕦㠸〶㌷㔱㘱㔷挶摦つ㐲㌱㔱摢㝦㍢捣散㙣攷㜶戸㍢㑣㕡㝤㍢捣㝣㙥攱㜹㜷㍡㘶㘲㜷挶敤昰㥥㘸㙤㤹攷㜵攸㈶㍣昷愰ㄳ㐲攰ㅦ戳挰つっ搴〱㠳㔴攸扤㘰愳㝢搲㤰ㄹ攲ㄶ㠳扤㘹㔰㐲〳㈶㡤换敤㜰㉦搴㙣户挳搶㜹晣㕦挰ㄸ户挳捣㈰㌷摥㍤户挳晢搰㝢㈹扤㌳摢摢捦㈲㔳扣ㅤㄶ㝦〹㤳㔶戳戸ㄱ摤㠴挵㝤改㤸搹攱ㄹ㉣敥㡦搶㤶㔹㘴ㄶ戹戰搸㠷㑥㠰㐱晥㤸㑡㙥㘰愰捤戰搸ㄷ㌶扡ㅦつ㤹㘶㙥㌱㌸㠰〶晤㘹挰捣㜳㘱昱㐰搴㉣戳愷搶捦户〳㘱ぢㄲ㤹㠵㙥㥣㝢㐸㉣愳昳㐱㜴捥㡣㜱㍦㠹㑣ㄳ㜷㐸ㅣ捣㠸慤㥤㍤晤㈳扡〹㠹㐳攸㜸㉢㙡ㄹ㈴づ㐵㙢换㈴㌲ㄳ㕤㐸ㅣ㐶㈷㠶挴〷搱㙡㘰㜸㐸㍣ㄸ㌶晡㄰ㅡ㌲㔵摤㘲昰㉢ㅡㅣ㑡㠳㠷㘱㈰㈴づ㐷捤㜲㈸攲ㄱ㥦㤶ㄹ慢㤱㌰〶㡢摢㍣摥㍤㉣㡥愲昷搱昴捥戴㜳㍦㡢捣㌵㜷㔸ㅣ〳㤳㔶戳挸散㜴㘱㜱㉣ㅤ敦㐴㉤㠳挵昱㘸㙤㤹㐵愶戳ぢ㡢ㄳ攸挴戰挸㥣㜶ぢ㐹ㄳ㘱愳㈷搱㤰昹敥ㄶ㠳挹㌴㤸㐲〳愶挰ぢ㡢㔳㔱戳戱㘸㥤㠳㥥づ㘳戰昸慡挷扢㠷挵ㄹ昴㍥㤳摥㤹扢敥㘷㤱〹敢づ㡢戳㘰搲㙡ㄶ㤹攲㉥㉣ㅥ㐶挷捣㜵捦㘰㜱づ㕡㕢㘶㤱㌹昱挲攲㕣㍡㌱㉣㌲㌱摥㐲搲㍣搸攸昹㌴㘴搲扣挵攰㜰ㅡㅣ㐱〳收搱ぢ㡢㐷愲㘶㌹愱慤㤳〴ぢ㘰ぢㄲ㤹㔳㙦㥣㝢㐸㍣㥡捥㡦愱昳㙦㘰㈰㠳㍥㤶㌵昴㤱昷㉦㘶㔱晡㤳〳〳㠹㥢ㄲ㈱挱ㄴ捥㌹改ㄵ戵㐸㥢㘵㤱挹㠲㑥㠹㙦㝥昸㔴㠸㌶愴㌰㌶㈴㜱㐳㔸攰晦㡡㘳㔳摦ㅤ〸摣扥慢敦㈹㥥搲㡤ㅡ㘶㠸ㄶ㕥晢㑤昰㐹㤵㑤晤㌹昰收㐷晡戱て户昰㐲っ戱敢昴㥡捡㘴㐳慡㈱㤱㉥㤹㠳㤴昰ㄲ㍥ㄵ㌵㠱㍢挲搱㠵㔷挳愳㌵㈶㠱ㄵ搴昳挷㌲㤶昲㈹㠱㤱挵昵つ换敡㘵㌴㠵㈹㍥ㅣ㔶昸㙡搷㡥㘱㜸㥦㈸摢㉦㐰㕥昴〷っ㤴㥤㜵〵㘴㠷晣愸㤰㠹㝡ㄴ㜷㍣戲㐵昳㑣㈱摦㉤ㄴ㠶㔱㘸㙤㐲㈴㝤慢ち㔵愹慡㔴扣愰㕤扢挰昴㐱㈰㤱戲改ㄹ㡥攱㌰昳㈸ぢ慦〴㘴晦㥣㠳扤㔳㈶愳散捣〱敢㉡っ㐱挷㈱㈲搱㜶㘸攰㠰挲〹挸捥㘳挷㤴攳搹㠲收㘹㠳㍣ち挲挷愱扤ㄸ敤㜲㑢㍣ㅢ捦㙥つ㔷愳㘵ㄷ戴㘴晥㐰㐹戸〶捤ㅤ搱散㐹㈸㡦ㄶ戹摥昵摢っ摢㥢愲ㄶ㘶扡ㄷ㑡㡡㜷ㄶ戲ㄳ敡搱挴〲挷愶㡡㈱㜹攰慡戵㐰挹挳〵㡤㈱捤㘳㠰扢㕢㥤㡦ㄶ敥昲捣㕤搶挱挴㐹挲づ扢慣㈳㕤㘱㡢㜶㌲㠵愸㈹散攲ㄶ㔴㔷ㄴ戸摢搴戹㜰㐷㑡愹搰㘹づ慦ㄱ㈲ㄲ敤㠶〶㠶搵愴㐶㤳〷㑤攸㥡㐰愳扢ㅡ愵㈰摢㥦㘶㈷㔲戹ㅦ㑡慡㍢摤戲改㘴㌴㌵㈱摢〳慤㠲散㔴〴ぢ㈲㕢㠹搶㈰戲㍤㑤㥣㔵㜰〵㘴㍤㔰攷ㄶ摤换ㄴ㝡㥡挲摥㙥㐱昵㐶㐱㤰㥤攴㐵㜶㍡㠷㜷〶㐴㈴晡ぢㄸ愰㘰㐷戶㡦㔱ち戲〱㌴㕢挳慥〷愲愴㝥〹愵㈰㍢て㑤搸㑢㈱㕥㡥搴㝥㘸ㄵ㘴挷㕢㤱㌵㔸㤱敤㙦攲慣㠳㉢㈰敢㠳㍡户㘸㕦㔳攸㘷ち〷戸〵㌵〰〵㐱㔶攷㐵戶㥥挳扢〸㈲ㄲㅤ〸〳ㄴ散挸捡㡣㔲㤰つ愵搹ㄵ散㝡㄰㑡㙡㌰㤴㠲散㉡㌴㌵敤戳㠳搰㉡挸㘲㔶㘴攵㔶㘴㐳㑤㥣つ㜰〵㘴挳㔰攷ㄶ㍤搸ㄴづ㌱㠵㕦戹〵㌵〲〵㐱㜶㡣ㄷ搹㜵ㅣ摥㐶㠸㐸㜴㈴っ㔰戰㈳ㅢ㘵㤴㠲㙣〴捤㙥㘵㔷㝥㌴㔱㘳愰ㄴ㘴㥢搰搴㠴㙣ㅣ㕡〵搹㘱㔶㘴㌳慤挸㤸挲㈷㠳戸ㄳㄲ挸㈶愰捥㉤㍡搱ㄴ㈶㤹挲㘴户愰愶愱㈰挸愶㝢㤱㙤攱昰敥㠶㠸㐴愷挳㐰㥣摡捥戳ㄹ㐶㈹挸挶㈳㤶摥捡慥攳㔰㔲戳愰ㄴ㘴て愰愹〹搹㙣戴ち戲搱㔶㘴㈳慤挸㤸㔶㈷㠳㜸〴ㄲ挸收愲捥㉤㍡捦ㄴ收㥢挲攱㙥㐱ㅤ㠵㠲㈰ㅢ敥㐵昶ㄸㅣ攸㙤㄰㤱攸〲ㄸ㠸㔳ㅢ戲愳㡤㔲㤰㑤㐳㉣扤㥤㕤愷愲愴㡥㠵㔲㤰敤㐰㔳ㄳ戲㠵㘸ㄵ㘴〳慤挸づ戴㈲㡢㤹㌸㍢攱ち挸㉡㔰攷ㄶ慤㌴㠵㉡㔳㘰㌲ㅢ㌷㔵㡤㠲㈰㍢挰㡢散㜹づ敦〵㠸㐸戴〶〶㈸搸㡦挶㐵㐶㈹挸收搰散㌵㜶㥤㑤搷戵㔰ち戲扦愱愹〹㔹㍤㕡〵㔹㉦㉢戲扤慤挸ㅡ㥡攲挰ㄵ㤰㉤㐱㥤㕢昴㜸㔳㐸㥡〲ㄳ捣戸愹愵㈸〸戲扤扣挸摥攵昰摥㠳㠸㐴㤷挱〰〵㍢戲攵㐶㈹挸昸㑣㍦晤㌱扢昲㌱㠱敡〴㈸〵搹愷㘸㙡㐲㜶㈲㕡〵搹㉥㔶㘴㥤慣挸㑥㌲㜱扥㠴㉢㈰㍢ㄹ㜵㙥搱㤵愶㜰㡡㈹㥣敡ㄶ搴改㈸〸戲づ㕥㘴㕦㜱㜸晦㠴㠸㐴㤹挷㠵㠲ㅤ搹㤹㐶㈹挸㘲㌴晢㤶㕤ㄷ愲愴捥㠶㔲㤰㝤㡦愶㈶㘴慢搱㉡挸㤴ㄵ搹て㕦摢摥捦㤸愹㈵㠳挸挳㈴〹㤰慤㐱㥤㕢昴㕣㔳㌸捦ㄴ捥㜷ぢ㙡ㅤち㠲散㍢戸扣ㄲ挱愸搰〵㜰愰昹㐰㠸㐸㤴挹㔵㔹㤱慤㌷㑡㐱㔶捤慥挵散㝡ㅣ㑡敡㘲㈸〵㔹㐷㌴㌵㈱扢〴慤㠲散ぢ〴扣ㄶ〱㘱敡戹〷昹捣㡡㡣改㔳㌲㠸捥㜰〵㘴㤷愱捥㉤㝡戹㈹㕣㘱ち㔷扡〵㜵つち㠲散ㄳ㉦戲慥ㅣ㕥㌷㠸㐸昴㕡ㄸ㘴㐵戶挱㈸〵㔹〳㘲改ㅥ散㕡㡦㤲扡づ㑡㐱搶ㄳ㑤㑤挸慥㐷慢㈰㝢换㡡散つ㉢戲ㅢ㑣㥣摥㜰〵㘴㌷愲捥㉤㝡㤳㈹摣㙣ち㑣㕡攲愶㌶愱㈰挸㕥昷㈲摢㠷挳㉢㠵㠸㐴㌷挳㈰㉢戲摢㡤㔲㤰㉤㠵㐳摤㡦㕤ㅢ改晡㑥㈸〵㔹㝦㌴㌵㈱摢㠲㔶㐱昶慣ㄵ搹搳㔶㘴㜷㥢㌸㘵㜰〵㘴昷愰捥㉤㝡慦㈹晣摥ㄴ㤸㐸挴㑤㙤㐵㐱㤰晤挵㡢㙣㌰㠷㌷〴㈲ㄲ扤ㅦ〶㔹㤱㍤㘰㤴㠲散㈴㌸搴㠷戲敢㠹㜴晤㄰㤴㠲㙣〴㥡㥡㤰㍤㠲㔶㐱昶戰ㄵ搹㠳㔶㘴㡦㥡㌸㘳攰ち挸ㅥ㐳㥤㕢㤴戹㍥㔲昸㤳㈹㍣敥ㄶ搴㔳㈸〸戲晢扤挸挶㜱㜸攳㈱㈲㔱㘶敢㘴㐵戶摤㈸〵搹改㠸愱愷戱敢㘹㈸愹ㅤ㔰ち戲ㄹ㘸㙡㐲昶っ㕡〵搹ㅤ㔶㘴㥢慤挸㥥㌵㜱㘶挳ㄵ㤰敤㐴㥤㕢㤴昹㌷㔲㜸摥ㄴ㕥㜰ぢ敡㘵ㄴ〴搹㙤㕥㘴㜳㌹扣㜹㄰㤱㈸㌳㘸戲㈲㝢挵㈸〵搹㌹㠸愱㡦㘶搷搵㈸愹搷愰ㄴ㘴挷愲愹〹搹摦搰㉡挸慥戵㈲扢摡㡡散つㄳ愷〲慥㠰散㑤搴戹㐵摦㌲㠵户㑤攱ㅤ户愰晥㡥㠲㈰扢搲㡢慣㡡挳㡢㐳㐴愲敦挳㈰㉢戲て㡣㔲㤰慤㐳㉣㕤换慥㙢㔱㔲ㅦ㐱㈹挸敡搱搴㠴散㘳戴ち戲戵㔶㘴攷㕢㤱㝤㘲攲㈴攱ち挸㍥㐵㥤㕢昴㌳㔳昸摣ㄴ扥㜰ぢ敡㉢ㄴ〴搹戹㕥㘴㘹づ慦ㄱ㈲ㄲ晤㈷っ戲㈲晢㤷㔱ち㌲㍥㜴㑥㥦挸慥㤷愰愴晥〳愵㈰㍢ㄹ㑤㑤挸扥㐶慢㈰㍢搵㡡㙣愵ㄵ搹㌷㈶捥㉡戸〲戲㙦㔱攷ㄶ晤捥ㄴ扥㌷〵㜹摢㠲㑡攵㘱搴㠲散㈴㉦戲搳㌹扣㌳㈰㈲㔱㘶㝦㘴㐵㔶㘰㤴㠲散ㅡ㌸搴㙢搸昵㙡㤴ち挳㔰晡愷〶㍣摦㥡昶愴㈳昰㙢㤴㔱㑦㡥㠸㑣㌲散㤲挰㉦ち搴攲攷㐶㘷㘲愱㌲捤愶㥦挳昲㔶㠱戳㕣摣攲晣㡡㐰㔸㜰っ愷㌹晣ㅣ㘴㑥㡦戸搸攴㜷㌱㝥摣㘲㔹愴㌰㠹㝤搷扡㈸㍣挰㥡愷戵捣㈴㑣㐴㥦捦㝤㡤㠵戵㜶搸㘷㜲㌴㕥㠰〶敥ㄶ㝥㕦㔷㌱攱㐰㕡搷愲搵㙣㠵ㅡ慤慤㕦㠹㘵晦㉥㤸昲㜲㝦摡㤸㕦㌲敦㕢㡢㐵改㔶㝣愷㝦ㅤ愲㉡㉥扥〶挶愰㘴㜱て㥥昵㝡搸攴愱㈰㜳〰㕣摣㤳戳㘷戱攷散〹㕦っ㤳慣㜳㜷慡挶㝡㑡㜱摤て㉦㥣慢攸㡣㔳㡡㙢㝣摣愲㥤㑤㠱㡢㝡搲搲搵㉤㜴敡㠶〲愷㠴㌸㤴㥦㜴㡢㜲〱㡦㘷戰㝦〲㠸㙢㝡搲㝥㍤㤵㔷㘲愸㝡㈳㑡㑡㤶攴搸㜴㌵㥡㐸ㅥ㡤ㄴ㤷攴㠴㥤㠵ㅥ㜶㥡㘷戵㡥戵ㄲ搱〳㥤昰挲㉦敡㌹㐴㜰ㄱ㡥㕢戴愷㈹㜰搵㑤㕡㑡摣㠲攲㍡㥡㕣㕢㡥㠶换愶㝢攵㡤ㅣ摥昵㄰㤱攸㍥㌰愰戱㜵㔶慢搴㈸攵摡挲㐷㐳改摢搸㤵㑦㥢㔲晢㐲㈹㐷挳㘶㌴㌵㈱摢ㅦ慤㠲㙣㤶ㄵ搹っ㉢㌲㉥㤶攱㠵挷㘰挳ㄵ㜶㌱ㄷ挶戸㐵晢㤹〲㔷挲愴愵扦㕢㔰㕣摣ㄲ㘴搳扣挸敥收昰敥㠱㠸㐴换㘰㐰㘳㉢㌲慥㝢㠹㔲㤰㙤愱搹晤散㝡ㄷ㑡㙡〸㌴㠲散㐱㌴㌵㈱攳摡㤵㈰ㅢ㘵㐵㌶挲㡡㡣㉢㔸ㄲ攷㔱戸〲㌲慥㔶㜱㡢㜲挵㑡ち㕣㥥㤲挲愱㙥㐱㜱挱㐹㤰ㅤ敡㐵戶㡤挳晢ㄳ㐴㈴㍡ち〶㌴戶㈲攳㕡㤴㈸〵ㄹㅦ收愴晦挲慥㝣㍥㤴㤲昵㈴㌶㍤㡤愶㈶㘴攳㘱㉦挸〶㔸㤱昵户㈲㥢㘰攲㍣〷㔷㐰㌶㤱㐱戱㐵戹㡡㈴㠵挹愶挰㘵㈳㙥㡡㡢㐰㠲慣㥦ㄷ搹ぢㅣ摥㡢㄰㤱攸っㄸ搰搸㡡㡣敢㐳愲ㄴ㘴㡦搰散㜵㜶㝤㤸慥㘵㡤㠷㑤㙦愰愹〹ㄹ搷㜸〴㔹㠹ㄵ㔹㑦㉢戲戹㈶捥㍢㜰〵㘴昳ㄸㄴ㕢㤴㉢㍢㔲攰㌲㡥ㄴ戸㤴挳㑤㜱㘵㐶㤰昵昰㈲㝢㡦挳晢㍢㐴㈴㝡㌴っ㘸㙣㐵挶㐵ㅢ㔱ち戲㈷㘹昶〹扢昲㠹㑥搱㘳㡤昲㌳ㄹ㑥㘱〵敡扦捡㥥㘲攸㤹㙦敦㡢㑣㥣㡣㕦㜸ㅢ㡦㕦㙣㘳ㅡ㐶㈸ㅦ㑦慥㜰㥥昷㔰㤰㜷挸㡦昳挵㜷㔷收㕦昱慦㌰ち搴晦〳㍦摣㕦捤㙦㠹昴戸㌷晥昴ㄷ〰摣愹ち㜰昱扦晦㔲晥昹㐸戴㜱ㅢ㈵㌲㔴攴晥ㅦㅤ搵㈹㙥㝡ㅣ愳㝡慤ㅢ㕤昸收㑡晦戳晢㥣ㅥ㐷扡㍤昶ㄹ愵㙡搱愳ㄴ慤晡㑤㡡户㈸戸㈷㔴㝢挰㝡〵捦愱〸晣㑥㔲挴㔵昸㝦㈷㈹㕡て㑦㜸㠵昴扦㘵㘷愹㈴㉡摣㘱慡〸㍤挸㤲〰晢㙦〲㑢愳戹㙤挰ㅡ㑤㡦㔶〳㍢ㄱ㍤㙣挰昲摤昱〷㠰攵戹ち晦敦ㅦ㐵㑦㠶㈷扣㤰攳散〰㕢㠵㡡〰ぢ㜹㠱昱ㄷ挴㍢㥤づ㔵摢㠰㥤㘱㝡戴ㅡ搸ㅡ昴戰〱晢收扦戳散戱慦㕤㠵晦㜷㡤愲攷挱ㄳ㕥㜸㠶〸挶慥㡢㈰㍡攴愹㜵㘸ㄱ㜴晦㐶户愶摤ㄶ㈱扡昵㔰戵つ摤㐵愶㐷㑥㜴て㔵㡣挲㈸戰攱㜸扣〲㍤㙣攸扥捣㠶敥ぢ㔷攱晦搱愲攸㔵昰㠴㔷㐸㐷〹㉣㕦㙤㐰㐵㠰㝤收〵搶㤹挰慥㠳慡㙤挰㌶㥡ㅥ㌹㠱㠵㍣㈷摡慤攸㘱〳昶㔱㌶㘰ㅦ扡ち晦㡦ㄱ㐵㌷挱ㄳ㕥㈱摤摤〱㜶㈷㉡〲散㝤㉦戰㍤〸㙣ぢ㔴㙤〳㜶户改搱㙡㘰㕢搱挳〶散敤㙣挰摥㜲ㄵ晥ㅦㄹ㡡㍥〰㑦㜸㈱㝢捡〱昶〸㉡〲散つ㉦戰摥〴昶ㄸ㔴㙤〳戶捤昴㘸㌵戰敤攸㘱〳昶㑡㌶㘰㝦㜵ㄵ晥ㅦて㡡敥㠰㈷扣戰㈶敡〰摢㠹㡡〰㝢挹ぢ慣て㠱㍤て㔵摢㠰扤㘰㝡戴ㅡ搸㙢攸㘱〳戶㌳ㅢ戰㘷㕤㠵晦㐷㠱愲㝦㠳㈷扣㐲㝡㠰〳散㙤㔴〴搸搳㕥㘰㘵〴昶㉥㔴㙤〳昶㥥改搱㙡㘰ㅦ愳㠷つ搸㔳搹㠰㍤改㉡晣㍦昶ㄳ晤ㄴ㥥昰ち改㘱づ戰㉦㔱ㄱ㘰㡦㝢㠱ㅤ㐲㘰㕦㐱搵㌶㘰晦㌴㍤㕡〷散昳㤱敡㕢昴戰〱㝢㈴ㅢ戰㠷㕤挵㝢ㅢ㙦㍦㘷挱晡㕢愷慦ㅤ搲昷摡㔳㘲㝤昶㡣㝥て㑦㜸攱〹㈹づ戰㍣っ㕤㠰㍤攸〵㌶㠶挰ち愰㙡ㅢ戰㐲搳愳㜵挰㜰戹㉦㐶㡦㔲づ攷㑤㡡收摢㡦晢戲〱晢㠳慢昰晦㌸㑦戴㈳㍣〹戰㐹づ戰捥愸ぢ戰㝢扤挰愶㄰㔸㔷愸昰㙡挳㝤㔵㌷搳愳搵挰戸晣㔰㙡〱㜶㘷㌶㘰㜷戸ち晦㡦敥㐴戹㙡㈱挰㘶㌹挰㝡愳㉥挰㌶㝢㠱捤㈶戰㝤愰挲慢つ挰㑡㑤㡦㔶〳敢㠷ㅥ愵ㄶ㘰㌷㘷〳㜶㤳慢昰晦㤸㑥戴㍦㍣〹戰㈳ㅣ㘰㘵愸ぢ戰ㅢ扣挰㡥㈲戰挱㔰攱搵〶㘰㐳㑣㡦㔶〳攳攲㐳愹〵搸㠶㙣挰慥㜵ㄵ晥ㅦ挹㠹㜲捤㐲㠰㉤㜴㠰㡤㐱㕤㠰㕤敤〵㔶㐱㘰攳愰挲慢つ挰挶㥢ㅥ慤〶㌶つ㍤㑡㉤挰㉥换〶散㔲㔷攱晦昱㥢攸っ㜸ㄲ㘰搵づ戰搹愸ぢ戰摦㝡㠱㉤㈲戰戹㔰攱搵〶㘰昳㑣㡦㔶〳攳搲㐳愹〵搸扡㙣挰搶扡ち晦㡦摡㐴戹㘲㈱挰㤶㌸挰㉡㔰ㄷ㘰攷㝢㠱㈵〹慣ち㉡扣摡〰㉣㙥㝡戴ㅡ㔸㉤㝡㤴㕡㠰慤捥〶散㌷慥挲晦㘳㌵搱㝡㜸ㄲ㘰换ㅤ㘰㐹搴〵搸㔹㕥㘰㈷㄰㔸ㅡ㉡扣摡〰慣搱昴㘸㌵㌰㉥㍣㤴㕡㠰慤捡〶散㔴㔷攱晦ㄱ㥡㈸搷㉢〴搸㈹づ戰㔵愸ぢ戰㤵㕥㘰慢〸散㜴愸昰㙡〳戰㌳㑣㡦㔶〳㕢㠳ㅥ愵ㄶ㘰㈷㘴〳戶挲㔵昸㝦㕣㐶㜱㉥㥣㤳〲晡㙣㡣ㅤ㉦昹㡢㜲㐲扣㠸慤扦㐱㤳㕥㑤㜱づ挵ㅡ㡡㜳㈹捥愳㌸ㅦ㈲ㄲ㌵昳攴㙡㥤昱㘵㕡㌸〳ㅢ㕤㡦㔶愱㙥㉤扢慣㠳挰挷㍥捥㌰ぢ㝦㜵㕥晥搶㐳愹㌸愳㕢捡搸㙦㔲㥣㡤㐹ㄴ㘷㡡愰㍡ㅢ戶攳㕣㠵晦㔱晤㔱㑥〴㑢攴换ㄸ㌴㕦㜱㌶㔷㠲挶扤㐱慦㠰戲搳㐶愸昰㙡挳㑥攳愴慥昴㘸昵㑥攳㠴㙥㘹ㄳ戰收㥢㡦㠵搹㠰㤵扢ち晦㈳昸愳㥣〷ㄶ㘰ㅢㅣ㘰㥣捣ㄵ㘰挷㜸㠱㕤㐷㘰㜷㐳㠵㔷ㅢ㠰㜱㑥㔷㝡戴ㅡㄸ攷㜳㑢㉤挰㡥挸〶散㜰㔷攱㝦戴㝥㤴搳挰〲散㘶〷ㄸ攷㜲〵搸㍣㉦戰㕢〹㙣ㅢ㔴㜸戵〱ㄸ愷㜴愵㐷慢㠱㜱㍡户搴〲㙣㔶㌶㘰㌳㕤㠵晦㤱昹㔱捥〲ぢ戰㍢ㅤ㘰㥣捡ㄵ㘰搳扤挰戶㄰搸ぢ㔰攱搵〶㘰㥣搱㤵ㅥ慤〶挶搹摣㔲ぢ戰㐹搹㠰㑤㜴ㄵ晥㐷攱㐷㌹〹㉣挰敥㜳㠰㜱㈶㔷㠰㡤昷〲摢㑡㘰敦㐱㠵㔷ㅢ㠰㜱㐲㔷㝡戴ㅡㄸ㈷㜳㑢㉤挰㐶㘵〳㌶搲㔵〴ㅥ㜱捦㌹攰㤶ㅥ㜱捦㘴昸㜸㑡扥摣摦〹㐱ぢㄳ㑣摣㙥㥦㜰㥡㌹㙤㉢㕦敢慥㤵摣昷㘲㍣㤱㍡戹㌸㥥㥣㠶〷慦攳㌹搴㜳㙡摣ㅦ愴㥦㡣〷戲昳敢㙥收㤹挷㕡㙡散ㅣ㑥捣㑣攲㈱挸敤ㄲ㤳㔳昸攲㜲㔵㔱摤慣㔸ㅡ扦攴㔵晦㜳㔸ㄹ挶户ㄱち㌸扤㡤〹敥㝣㍣㌲㌶捦晡㐵㠰ㅤ㔰晢扦昸攷㔹ㄳ㙦收挳㝣㜹㌵㡦て戲晥㜱敢挲攱㐷㜰㠸㤹㉦慣㔴㜹ㅥ捤㕥愰㠶㘳ㄷ㍢昹摤愷㠴㝥㤰㌱㘳昱㔴㍦〶㝢昹〴㈸㙦㝦㄰ㄱ晤㈷㌶昱㝢㐹㈲㐲㠵㥣ㄵ昷〳攳搷㌲㈶㄰㜹攱戲㥡慡㜴㜵戸㍡㕥㜳㕣㜵ㅡ㕦扦㘸㑦戴㘶㔳㥣㤴收ㄱㄴ㝥㈲敢戰㠶㕡㠷昵㔴㜰㔸摢㌳㠷愵㌸愷捤愱㤹㑤㜱愲㔸㠲敤挸ㅡ㙣愰㌵搸㌳挱㘰㍢㝤挱㌸捦㥣ㄱ㡣㤳户ㄲ散㜹ㄴ㜶ㄹ㥤㑡㌵搶㉤攱㈳昰㑢攴换ㅥ愹㍣搵搷㠴晡㐷搹敥捤㜴扦㐸扦㝣捦㤳㠵㙢愱晢㘵㌶㌵搳慤㡡㡣攷㔷㔰戰敦捡㔲攳㍢攴摤㤵慦㌵昹挶愱挸摢㤹㠸晥㥢捦㜷〴㜵挲戸㘹攴㠷愳㑥ㅥ戵㝡戴㡡愲㐱㘰扣㠹㠲㍤搸摥搶㘰㙦搳戳〰㘱㉣〹昶㉥㥢㍣㐰㍡愳㥥挱㔹㜷㌴㐸戰扦愳㘰て戶扢㌵搸〷昴㥣ㄹ散㈳㌶㜹㠲敤㠱㝡㐶戰ㄲ㌴㐸戰㡦㔱戰〷敢㘲つ昶㈹㍤㘷〶晢㥣㑤㥥㘰扤㔱捦〸戶ㅦㅡ㈴搸㤷㈸搸㠳㜵戰〶晢㡡㥥㌳㠳晤㡢㑤㥥㘰㝤㔰捦〸㌶〰つㄲ散㍦㈸搸㠳戵戳〶晢㥡㥥㌳㠳㝤换㈶㑦戰㌲搴㌳㠲つ㐳㠳〴晢ㅥ〵㝢㌰㘵つ挶㑣ㄲ㕦戰㍣㌶㜹㠲ㅤ攲て㌶捡〴㉢㠰愵㍤搸㌷晦戱㕤挵挲挱㘰㐵扥㘰㘳晣挱㈶㤹㘰㝣愲扢㍤搸㍦慤挱㡡㠳挱㍡晡㠲㑤昱〷㥢㘵㠲㐵戳〶晢捣ㅡ慣㜳㌰㔸㔷㕦戰搹晥㘰㐷㤸㘰扢㘶つ昶愱㌵㔸昷㘰戰㍤㝣挱㡥昲〷㕢㘸㠲昵挸ㅡ散ㅤ㙢戰㥥挱㘰㈵扥㘰ㄵ晥㘰搵㈶㔸敦慣挱㕥户〶摢㈷ㄸ散㤷扥㘰㡢晣挱㤶㤸㘰晢㘵つ昶㤲㌵㔸㥦㘰戰㝥扥㘰㐹㝦戰攵㈶㔸晦慣挱㥥戵〶ㅢ㄰っ㔶收ぢ㜶㠲㍦搸㈹㈶搸攰慣挱晥㙣つ㜶㔰㌰搸㌰㕦戰㔵扥㘰搱戳搱㈰ㅦ愲て愱攵慦㈸づ愵ㄸ㑥㌱㠲㘲㈴〴㍥っ昳㐳戶摣㌳㍦㠴搸㕣〳攵攷收㠸㕡㙤㥡ㅦ㜴㥢㜷㐱㜳㔱㕥扥攲㐷㜱戱㝦挰㔵散㉡昶晣㜰㉥捤昷扢捤扢㐹㌳㍦慥㑢昳㔶户㜹㍦扡挱㜳㐲昸ㄱ㕥ㄴ㝦㜴ㄵ晣㌲㐵㐴昱㐳扤㌴摦攷㌶换㜷散㈶㘲愸㡡㥦攰攵㥡㌸㠹愳㐷㌲摦㈱㈵㘳攲晣㙤㡡㝢㘱ㅡ扣挵㥡㐲㉢㝥㠰㤷户㘵㜹慢㥣挶㈶捦㤵㜰㥤昱㌸〳㡡收ㅦ㡥㌴昷ㄲ㜷ㄸ扦ㄹ昷ㄲ戳㥡晣昲㜷〹挴敦㙣㥦㕦捥㈴昰㜲摥昴㝥㝦㤹〹㌴ㄷ㤶昶㡢摥㉤㈶㔸挶捤挵㝣㝡捥㝣敦㌸挲ㄷ㡣㌳〸ㄹ敦ㅤㅢ㑣戰愳戲〶摢㘸つ㜶㜴㌰搸戱扥㘰晣㔴㥦ㄱ散㘶ㄳ㙣㘱搶㘰㔷㕢㠳㔵〴㠳㔵昹㠲昱㤳㜶㐶戰㍢㑤戰㐴搶㘰㤷㕡㠳㔵〷㠳㉤昲〵攳愷摦㡣㘰昷㤹㘰戵㔹㠳㕤㘸つ㔶ㅦっ戶挴ㄷ㡣㥦㐸扤挱ち昹㜹愰搵ㅦ㔶㜸搸晤挸晣捥㈴〶愲昸㐹㠳㍥㜴㡡㌵㌹㠶昱晦㔳㘸㤵㡦㈵㝣搶㠹攲㙤扦搸㌴㝡㙤㥥㌱㌶㑢搹扡搳搸㉣昳摡昰㕥㕢晣㉣㘷敢换挶㘶㠵搷㠶昷捣㘲㜳〲㕢㜹扢㉣戱㝥敤戵㜹摢搸㥣挸搶㜷㡤捤㐹㕥㥢て㡣捤挹㙣晤挸搸慣昴摡昰挶㔲㘲㥤挲搶捦㡤捤愹㕥ㅢ摥て㡡捤㉡戶昲㔶㔰挶㜳㥡搷收㙢㘳㜳㍡㕢㜹〷㈷㌶㘷㜸㙤㜸昷㈵㝥捥㘴㉢㙦扣挴收㉣慦つ㙦㥡挴收㙣戶ㄶㄹ㥢摦㜸㙤㜸慦㈳㌶慢搹捡摢ㅣ昱㜳㡥搷㠶户㈸㘲戳㠶慤扣㍢ㄱ㥢㜳扤㌶扣戳㄰㥢昳搸捡㥢ち戱㌹摦㙢挳ㅢ〲戱戹㠰慤扣ㄷ㄰㥢戵㕥ㅢ扥㡦㡢捤㍡戶昲㉤㕣㙣㉥昴摡昰敤㔷㙣搶戳戵㥦戱戹挸㙢挳㜷㑤戱戹㤸慤㘵挶收户㕥ㅢ扥搹㠹捤㈵㙣ㅤ㘶㙣㉥昵摡昰㍤㑤摥㈵ㄲ㌸〳昹㥥㜵㈸㡥攲愲扣戰攲晢㥣㈸攲慥㘲戸㈸㤴攲㝢㥦㈸慡㕣〵昳捡昴㤵㜴捡㜷㐴㔱㔵戸㉡㝥㤱ㄶ扦晡愲昸㉥㈹㡡㤸慢ㄸ敤㉡昸捥㈹㡡㠵慥㘲㤶愳攸挴昷愹㘲㤴摢㍤㡢昷㠶挲挲挶扣捥〵㡤㜹敦攷㝦ㅥ攲㠳愲㕦㔷昹㈱挵㜷㈵㐱㜷㉤ち㙡ㅡ〵散昵〶户挰㡡攲㍢㡣搸晣㡥慤戳㡤捤㜵㈸昰戳㍦晦ㄴ摦ㄸ挴㘶㈳搵㐷ㄸ㥢敢摤㠲昸攱昵㕣㙣㙥㘰㉢㉦攵ㄲ敢㐶慦つ㉦挳㘲㜳ㄳ㕢㜹〵ㄶ㥢㥢扤㌶扣㝡㡡捤㉤㙣㕤㘴㙣㙥昵摡昰愲㈷㌶户戱㤵搷㍢昱戳挹㙢㤳㌴慤㙢㍤昳〷㔱㕥㠴㘴づ敦㜶ㄴ㌰㑦㉥㤷ㅦ㜲㤲㘱挵换㤰㔸摤改㔸挹〵㈸㘰挵ぢ㤱㔸㙤㜱慣㤶攳㍦ㄹ㐷㠶㉦㕥㡡挴敡ㅥ挷㑡㉥㐲〱㕦扣ㄸ㠹搵敦ㅤ㉢戹っ〵慣㜸㌹ㄲ慢晢ㅣ㉢戹㄰〵慣㜸㐱ㄲ慢慤㡥㤵㕣㡡〲㔶扣㈴㠹搵〳㡥㤵㕣㡣〲㔶扣㈸㠹搵㐳㡥㤵㕣㡥〲㔶扣㉣㠹搵㈳㡥㤵㕣㤰〲㔶扣㌰㠹搵㘳㡥㤵㕣㤲〲㔶扣㌴㠹搵㥦ㅣ慢搵昸㉦挸㉡㉦㑥㘲昵㠴㘳㈵㤷愵㠰㉦㕥㥥挴敡㈹挷㑡㉥㑣〱㉢㕥愰挴㙡扢㘳㜵〱晥ぢ㐶攴㈵㑡慣㜶㌸㔶敢慣㔶扣㐸㠹搵㌳㡥㤵㕣㥥〲ㄱ㜹㤹ㄲ慢㥤㡥搵挵昸㉦ㄸ㤱ㄷ㉡戱㝡摥戱扡挴㙡挵㑢㤵㔸扤㈸㔶㥤㜸㤵㌹ㅣㄱ昳㤶慢捡㠵㔵ぢㄷ晥愷㔳㐱挹ㅥ〵㐷㡣㉡扥昴捤愷摥㕥昷晣搱挳摦晦昶㡡㉢㥥㝦㜷摤昶㙦户㔶っ㝦㝣挳㠶挷愶㕣扤晤敤捥㠹㙢昲敥昹捦戴㙢㑥ㅣ戸昸挴攳ㄳ昳晡㑣㍣昱挸㐵㠷つ㥣戵㑢摦晣晣㜶敤昶敤昲㐴昷晤愲愷ㅣ晦㝢昵昰㕦㜷慢㔷㜲㉤〹㐰攲㌵㐵㠶昱戲っ㐳挹搵㠴㔶㝦㐵㥤ㅢ㍦ㅥ㐴㜹㔵ㄱ慢㔷㔰搰慦搲㌴㑦挹㐵〵摡捣㜳㤰ㄷㄷ㌱㝤㥤㔶昹㑡㉥㉢〱㉢㕥㕥挴敡つ挷㑡㉥㉣〱㉢㕥㘰挴敡㉤挷㑡㉥㉤〱㉢㕥㘲挴敡ㅤ挷㑡㉥㉥〱㉢㕥㘴挴敡㍤挷㡡ㄷㄲ戹㍣敦攱㕥㥥挷愰ぢ㉦攸扣㜶㠸㘲㜷㥦㠲㤷ぢ㔱㜴昷㈹㜸㠵㄰挵㙥㍥〵㉦ち愲搸搵愷攰㜵㐰ㄴ摤㝣ち㥥晡愲攸敡㔳昰㙣ㄷ㐵ㄷ㥦㠲㈷戸㈸㍡晢ㄴ㍣愷㐵戱㡢㑦挱搳㔸ㄴ㔱㥦㠲㘷慥㈸㍡昹ㄴ㍣㔹㐵搱搱愷攰昹㈹㡡づ㍥〵㑦㐹㔱ㄴ晢ㄴ㍣ぢ㐵搱摥愷攰㠹㈷㡡㠸㑦挱㜳㑤ㄴ摡愷攰改㈵㡡㈲㥦㠲㘷㤴㈸摡昹ㄴ㍣挶㐵ㄱ捥㔴㐴㜹戰昳攰攸㔰愰㜸㠴㡢㑤㘱愶㡤攲㔱㉦㡡〲㔷挱㥦戵搵摦愱㔵昱㔰ㄷ㔵㥥慦て㡦㙥㔱㈸㥦㠲〷戴㈸㐲㍥〵㡦㘱㔱晣昰㙦攷愶挵ㅣ㤶㍣㙣㐵昱扤㑦挱ㄱ挸㥢㙡㍥㑥㔵㈵挲㝦昰户晦㝦〳搱㌹㡥</t>
  </si>
  <si>
    <t>CB_Block_7.0.0.0:3</t>
  </si>
  <si>
    <t>㜸〱捤㕢つ㤰ㅣ挵㜵摥摥扢㥤摢摥扢搳㉤㐸㤸ㅦ〹㔸㤰〸㌶㈷㕦㜴㤲㉥ㄲ挶挲扡ㅦ㥤㤰㄰晡扢㤳㘴㡡㈴㥢戹摢ㄹ摤㑡晢㜳摡搹㤳敥〸〶〴攵㠰㉢㤵㤴〱ㄷ㌱㜱戰昳㔳㄰㕢挶愲㈸㤲愲㙣〳ㄱ挶〶㈳㘳㙣㠸换㈶ㄴ㌶挸攵㄰㥢ㅦ㐷㠹㠳㤳㤰搸捡昷扤㤹搱捤捥捥㥥敥㘴㔲㐵敢昶捤敢昷摥㜴昷㝢摤昳晡扤㥥㔱㑣挵㘲戱ㄳ㈸扣戲㌴ㄳ㔹㌴㌴攵㔴慤㘲㔷㝦戹㔰戰㐶慢昹㜲挹改敡慤㔴捣愹㑤㜹愷摡〴〱㈳㥢〷摦㐹㘴㥤晣昵㔶㌲扢摦慡㌸㄰㑡挴㘲挹愴㡥㤳敦晤搲㝥㐵昳㉥摤㑣〰愹㤸愶㠰㙥㈱㐸〲戴㘹㠰攱晥扥㉤㈳㝢搰摤㔰戵㕣戱㤶㘶㜶扡㡤慥改敥敥敡敥敡㔹戶㙡㜹搷戲愵㤹晥㠹㐲㜵愲㘲慤㈹㔹ㄳ搵㡡㔹㔸㥡搹㍡㌱㔲挸㡦㕥㙤㑤つ㤷昷㕡愵㌵搶挸戲ㄵ㈳收捡搵摤㉢㝢㝡散换㉦㕦摤㤶㐲换㥢晢晢戶㔶㉣摢㜹户摡㙣㘵㥢㕢晡晢扡㌶㕢搵㜷慢捤㌶戴㠹㈶〷捡㐵㌳㕦㝡㤷ㅡ㑤搰攸㍤〳搶㘸㥥戳㘳㔹㤵㝣㘹㜷ㄷ㠶㕤㘳㘸搴㔶㜵昵㍡捥㐴㜱㥣ㄳ摤㙦ㄵち摢㉤㥢戳愲㡢〳㑥㜵慢㔹㈹㍡㙤㐵摡捦慡㔸愵㔱换㤹㔷㕣㌷㌹㙡ㄵ㍣㐱㈷㔹摣㘹㔶㌶㥢㐵慢㤹㐸㐷搱㥤挳つ㌹慢㔴捤㔷愷摡㡢㍢ㅣ㙢扢㔹摡㙤㔱㈴㔱㕣㍦㤱捦愹收㘶晣挵㥡㉥㡤ㅡ㤹㑣ㄴ挶㔳散ㅦ㌳㉢㔵愹㜱ち扢愳㘴〳换㐵戴愸ㄹㄷ㤷㔴㈶㜴ㄷ攷㙣㈸㕦扣摡慡㤴慣〲㍢攱㑣㜶㠶㠴挴㐰敥㍣㥣戴㤴慦づ㘷㐹戵㝡㑦〷㜵㘱㉦㐶㍢挰戹㥢换㤵㈲ㄶ攴㌵㤶㔹㕡搳扤㙣搹搲愱㙡㙥挰摡て㔴捦〳㕢㜷㔰㌰つ搰㌶㘰ㄵ捤㔲㉥昳戵㐷㌲换㝦㐷㥦㐱摥㤹〰慡昹㉤㍣㠵挱愶㌹戶㜸搶㡣㘷㐷攲搹搱㜸㌶ㄷ捦㕡昱慣ㅤ捦敥㡥㘷挷攲搹㝣㍣扢㈷㥥摤ぢㄹ扦㈴㕢㕡攲㕥㌹搶㥢搹㍥㜹敤ぢ㙢㙦昹昸〳㔷㥣晦戳挳㠷ㄵㅦ㍣㜹㙥ㄷ〰㤹㘱愸㘷㠱慤摦〷㘰㥣つ㄰ㄸ敡㡡㘵晡ㅣ昲捥〵㔰敡㌵っ㤵挳摤搳扢攲慢愹晢㡥㙦扣敦敥敢㡥捣扢㘳㔱户攲戳㉤晤㉣〴㌲㐳㍦㡢搸搶昹〰挶〵〰㠱㝥㤶㕦慥㉦㈴㉦〳愰搴㉢㕥㍦敡换户㝦攵ㄷ攷㝤㜰昰㜳㉦扣晤挶愱㘷㝥摣慡攸㍥愴㥦㡢㠱捣搰捦㘲戰昵ㄲ〰攳ㄲ㠰㘰㍦慢昵㙦㤱㜷㈹㠰㔲㉦㝡晤って㝣㜱昱㠷㥦晡㜶摦〳ぢて摦㕦晣换㘷㔷㉡㝡㈸改攷〳㐰㘶攸攷㌲戶搵〹㘰㉣〵〸昶戳㑡㝦㤰扣㉥〰愵㥥昷晡昹攵㥦㉣扣晣㥤户搶㙣戸摢㜸攷㘷攵户㌳㙤㡡㡦㥢昴戳っ挸っ晤㜴戳慤攵〰挶ち㠰㘰㍦㍤㝡㈵㜹㍤〰㑡ㅤ昵晡ㄹ搷敤晦㌹戹㌲戱攵ㄶ㍤㌴搸晡昴晣㝢摡㔶㠱扤捤㕢扥〳ㄵ昳〰ㅣ挲戴慦㠱㠳攵扦㔳㍢㔹昸㔸扢挷㕥㘵㜷㜷攷㝡㤶㤹㉢捣〴㔷昸㙣㥦㘶㜹〶散㕤昹㔲慥㝣㐰ㅥ敦㐵㝤愶㘳㑤㍦敤㥤ㅥ慦慦㍣㔱捡㌹ぢ愳㤹㐳㔵戳㙡㥤ㄷ收㑤㌷㔲㜷摢㄰㥣㥦攵㐸㝦ㄷ㠴㙦摢㘹ㄶ㈶慣摥挹扣换㍥㍦挴㠶敢㉢㡦㌴收づ㔶慣㝤㈷戹㜵㈳敡挵收戹㕦摡慥搳搲㘵戹攳捡昴㡦㤵ㅤ慢㈴挳敢㉣㙥捤㡦敥戵㉡㐳ㄶ户㕥㉢㈷慡㥥㐵㤶攷㝦㍢户㤴愰㈸㍣㙡敥攲㈰搵㕥㌷㔹戵㑡㌹㉢㠷昱㡥㕢㤵敡搴戰㌹㔲戰摥㔷㈳攲昶〹挶戹㌵攴挱昲攸㠴搳㕦㉥㔵㉢攵㐲㉤愷㌷户摦㠴捦捦㕤㔳捥㔹㜰搹捤㉣㌱ㄵ㙢㙡㔲㉡㜶㔹㤴摦㘴扢㑥㤷㑣㐴㘰㡡改挱捦愹㕤㜶㕤摢愱ㅤ戴㈸㔸㕣㤳昱㈵愷㘸㑣摡㘵㌳ㅦ㘸㉣ㄸ搰㠹㜱ち愵摦摦㔸㕡挶㜸㜲收晥㝦㠵攳昱昹㥥昶敢昶㘳㕦扣ち晥扦㘰㔵㘶㡣戲ㄴ㐷愴㔷〳㈴㥥挶搳摣搰㝡昴散㙡㔲㑤㈵づ攴㜳搵㌱㘳捣捡敦ㅥ慢㠲㠶㐸㉣㤹愴㘹敢㡡晥㄰㐸晡ち㠲て〳愴㔲㌱㘳つ㠵㡣㤴扥搲慤㈷戸㔹捤㝤挷㘵慣愷㘵㠷㐷㌸收㈴㡡㠳攵㡡搳搴ㄴ愵攵㔵愶㌳㔶攵昲㥣㤱挹扤㔵㝦㠴㘰㉤㐰㠲㕢攵㈹㌷㜴㡥扣㤹㜱㑢㝢㜱挰戲㑤㐴㡢昲㜴㉢㌳㔱㜴〳㤰〱换ㄹ搵㡣㔴㌶攰㔹㤹㌴㠰攱攱㙦㉢㜲昵㕢㤳搵〱戳㙡戶ㄴㄱ昳㘰㤶㌴㠴㍡攵㉥ㄷ攳㥤敤㐲昳敦㑥㜹㌵戴㤰ㄶ㌴搰㑡慢㄰摣㤶昰攰攰㜹㠹㌵㜹㜰㘶㈵㌰㜶敥晣㐶㜸愱搷挶㉥〸愹㜲敢慤搲昰搴戸攵㔰㍣㘹捣㘸捡昰攳挵挶戶㡣㡥散愸收ぢ㑥ㄷ㐶扡扥㔲㥥ㄸ㝦㌷摢㘱㕢扡ㄷ挰㉦㠹挷戱㡡㘷慦ㄳ戳㤰㤶晤㥣㥢㙣㌶㤶㘴㙢愴㘸㙥ㅥ㥡慢ㄵ㡤㥤挰㐵㡡㕥㠷㑢㙡㈶㕥㠲ㄱ搶㕣攲㍣挶㌱㙤㐵㔸㘸戸㘲㐹攴㥡㤴ち慣摤㕥摣㔵慥散ㅤ㈹㤷昷㜲㍤捤㤳㥡㌳㘶㔹㔵㐶㠳慤㕥昴㉢㔱慥㔲㑤㑤㌵昱㕣㈰㙣㘴ㅣ㘹㙣〰㘸敦㉤ㄴ㌲㝥㡢㡥戱ㄱ愴㈶挴愵挶搵㐰㉥摤㌶㘱㌲㠸㌶戹㠷㘴戶攷㥤扤ㄹ晡攱㐲〱扢㜶ㄶ㉢慢㥡改敢㥡㉣㌸㤳敡敦㘰っ㠶㘳㤹㔷づ摣晥捥慤扤ㅢ晦㍡扢㜲摢㡤㔷㍥晡㠸㝡搸㘳ㅣぢ挷㠳㡣昳㈴㉣摤っ㐴㍤〴㌱㍡ㄹ攰戵㐵㙦㐵㕤㙦㈳搸づ〰㔷㈱挶㠷愷ㄸ㜶慢㡡戱㈲㥦㌹扤㠳㘰㈷㠰㘲㥣㈸㘱敤㉥㈰㝥㔱㥦㐷晢㕣〲㌲㡤㘷㠳㕣㍦㡤搷㠱㥡搲㌳昰ㄴ愳㑦㑥愵愶改㌴㡤愵㘹㈸昵㔹㌴ㅣ㘹㠰㝢㍤㐶㕤愰捡〰㔴っ㤰攳晤㥦㠱㔸戴〱㙣昶戱㥢㘰っ㈰㘰㠰㍤㙥㔵㌱㠸ㄵ〳散愵㔰〱㐰㌱㠰ㄵ〳ㄴ㠱昸㐵摤㠹㍥㑥ㅡ㠰㔱㙦扤〱昶㠱㥡搲㌳昰㔴〶ㄲ㔱〶戸扤㤱〱㙥昳ㄸ㜵ㄱ㌴㈳㘳㌱挰昵㐰搴挷ㅢㅡ攰〶戰昵挷〸㙥〴〸ㄸ攰㘶户慡ㄸ㕤㡢〱づ〲搱户〰㈸㐶搶㘲㠰㕢㠱昸㐵摤㄰㌴〰挳昱㝡〳摣〶㙡㑡捦挰㔳㡣搷愳っ㔰㘹㘴㠰㝤ㅥ愳㉥戴扦っ㉤㠹〱㍥〹㐴㤵ㅢㅡ攰㑥戰昵㕤〴㥦〲〸ㄸ攰㙥户慡㍡㜱ㄵ〳晣ㄹ㠵㍥つ愰ㄸ昲㡢〱敥〱攲ㄷ㘵〷つ挰㍣愱摥〰昷㠲㥡搲㌳昰㔴ㄷ㈴愲っ昰扢㡤っ㜰㥤挷愸换㌹扡搱㤲ㄸ攰㝥㈰敡摡㠶〶昸㍣搸晡ぢ〴㠷〰〲〶㜸挰慤慡攵戸㡡〱扥㐴愱挳〰㡡戹㠸ㄸ攰㐱㈰㝥㔱㕢㠳〶㘰〲㔳㙦㠰㠷㐱㑤改ㄹ㜸㡡ㄹ㑥㤴〱〶ㅢㄹ㘰㥤挷〸㈷㐳〹〶㔷㜳〸㘲㕢㌹㘰㝢㘷摥㍡挰㕤㜷㥥㡤㠳㡤晥〹愷㕡㤶㄰愱摤ㅥ㈸㙦㉥㔷〷昲捥㜸挱㥣㥡㙦㝢挸慥㌱慢㠴〰扥㠲㌸㍥㐴㉢㡦㡦㕢㌹㙤て㤵㈷㉡愳搶㠶㠱昷㐲㠰て晤㌰㜵ㄲ摢挷ㄵ捡改挵慣㐸㍦ㄵ㔶〹㑡㉣挱㐸㌳ㅣ㝡挸昱㑡㈰㑤㄰㤴晢㝡挷戴㐵㠷昳搵㠲搵㙡㑢㠸㉥㜸搲㠶ㄵ㤱ㄵ攵㕡散攱㌱㙣挹〳敤昶晡㑡㍥㠷㥤搰攲㘴㉣㜰㐵㌷㔹扢㤱〱㙤㉤㍢㜹㥥㘴戵摢挳ㄵ戳攴㡣㌳㤸ㅢ㥤㍡戳愶㈶㔱㕦挲敥换㤷ㅣ㜴㈳戳㐸扣挳ㅥㅡ㉢ㅦ挰愹攷㐴戱戴摥ㅣ㜷摥ㄳ戳挲ㅤ搳㉤㌲㌵㉡慥攲㜱㤵㡣㈷㑦㜷㝥㡣㐷搱摡㝣昷戸㉡㠳㜵㕡慤攴㐷㈶㘸㌰改㠴て㜳㌳㠱捣㘱㉣挱㍣㈱ㅣ戶〵愶㌰㤴㜳㜱慣㌵㠷㠵㤱攱晦挹愳攴ㄴ挴昵㘳扣攷㜱㠰㡤敢㜷㙣㤸㍥㡤昸㡤㡥㝤ㄳ捣㙣㘶㥤晣㐹㌴攴㉥㈱㈶㠴㕣㔱㜸㌲戱ㄲ㔸ぢ㉦换㤴㉤㌲㕣愱昳愶搱㐱攴て㙤昶㈶㜳挴㉡㈰敤㈹㥡搵㜹㙥㠵昹㈷㡥〵ㅤ㡦搷㕦㉥ㄶ㑤㉥㌹ㅥ㙥づ㡤㥡〵㉢㘹昷㑥㔴换搷攴㑢摡〶㤰㜵改㤱捣㐹㤰捣㐹㌷㐱戱户昳㌸㐴㜰戶㔵摥㙤㔶昲搵戱㘲㝥㌴挹ち㡦㉣摥ㄳ㙢ㄵ晥㠳〹愹㕦㝣㕦ㄲ捥㜸摣扣〳搳摤㠵㐳〲㥡㡥搳㡦ㄵㅤ㔷〶晥愹搳捣㤶攱㜹㘴㐳搱㐷搰㕡㠲搹㈸㕤㤱㤴攳晥晢㡤攳㌷㠱㈲捥㐹㕤㐹〱晣昴ㄳㅥ挲㑡㌳昳捤ㄹ㔳㈹ㅥ〹愶㌶㤵捤摣愰㌹㡡ㄷㄵ㉤摥㙢㡡㈴愶㤶慥愶㤲㘶㜲摢㡦㌸ㅤ攷㌰晢昳㌹慢㤲㈴㘱〸敦㐹㥡㤹ㄶㅢ敥ㅣ㈲捣㙦㡡㈵ㄲ慤挹愸扥㌶昸㙤㉤昱㔲㠶攰㝢㤸つ㜵敤扦戹㙤㌵㐷つ戵㜸㠴愸扦㐶昰㈴㠰㕡ぢ㐰㑥㐸攰敢㈰改㙦〰㈴㝡〱挲㜳㔳㥢㘷㈲ㅢ㘵ㅡ摥㉣〷晣捣㠰㤳挸ㄶ㈵㜵㑥㠸㈲慤㠱㤴搷㜰戳摤愴晦搶挰ㄸ挲㉡户㜲㈹搷扦㌲戵收㜴挴攳捤㤸㙡㈳㝣㕣㔸搷㉤ㅡ㉢づ㔹㤲ぢ㉢㙥扤挶㔳〰ぢ昸戰愰晤㙣捤㈱晡ㅡ㜰戰挹㥦挰㐵㑡㉡愵扦㐹㈴愵搶〱晡ㄶ㌰㐸㐹㜱晡昴㌳〴㐷〱搴㘶〰挶〱㠱㕤㑢㌱改攱捥ㄵ㌳扥〵㌰㕢㑦愹戶㐱㔸㑥㔵㥥〵愲戶〳搰〹㥤㕣㤴捦〱㍦昵愲㘴㕥挵㜵愸扦攳㈱慣㈸㈶㔷扥ㅡ㐰晤㤹晥㉥㔰晤㍣㠰㘲攲ㄵ㈱昰〲〵晥㤱〲捣挵㌸摢挶昷〰㈲慣㠸昳晤〸㉢㝥ㅦ挲戰㈲ㄳ㌳扦昵㠰ㄵ㝦〰戲㝥ㄱ㐰㌱㠹ち㕢搱〶捤戵攲㍦〱㥢戵ㄵ㜷㐳㔸慣昸ㄲ㄰挵愴慢挶㡡㉦㠳㜰㙡㉢敥攱扤昸改ㅦ㝡㠸㔸㜱㉦㉡扥ㅡ㐰㝤㉢晥〸愸㝥〵㐰ㄵ〰㈲〴㕥愵挰㌱ち㌰愱ㄳ㉢晥ㄸ㐸㠴ㄵ昱昶㈲挲㡡㍦㠱㌰慣戸て搰㙦㍤㘰挵㝦〶㔹扦〶愰慥〷〸㕢昱〶搰㕣㉢晥ぢ戰㔹㕢昱㘳㄰ㄶ㉢晥ㄴ㠸扡ㄱ愰挶㡡慦㠳㜰㙡㉢摥捣㝢昱搳㙦㜸㠸㔸昱㈰㉡扥ㅡ㐰㝤㉢扥〹㔴扦〵愰㤸〲㐶〸晣㥣〲晦㑡〱㘶㠵㘲挵攳㐰愲慣戸㍡捡㡡晦づ㘱㔸昱㌶㐰扦昵㠰ㄵ㝦〱戲晥て〰昵㐹㠰戰ㄵ敦〴捤戵攲摢挰㘶㙤挵扢㈰㉣㔶晣㈵㄰昵㈹㠰ㅡ㉢晥ㄷ〸愷戶㈲搳㐴戱攲㝦㝢㠸㔸㤱戹愲慦〶㔰摦㡡敦〰搵晦〳愰㍥つ㄰㈱昰扦ㄴ昸ㄵ〵㤸㕡㡡ㄵ㝦つ㈴捡㡡慢愲慣㈸㐳㐹愹㝢㜱㡦摦㝡挰㡡昴捦㍡づ愰敥㠷㐰搸㡡㑣〴㕤㉢㌶㐱㘴搶㔶㘴敡㈸㔶攴愷〵敡㄰㙡㌵㔶㌴㐰㍤戵ㄵ㤹㙢㐲㄰摦っ戰ㄱ慦愲㤸㜰晡㙡〰昵慤㤸㠴㠰搶ㄴ㍣ㅣ㉤㤰愲㐰㉢〵㤸㥦昶攲㘷戴愱ㄶ㘵挵㥥㈸㉢捥㠳㌰搶攲挳㠱搶〳㔶散〰㔷愷〱搴㘳㄰愰愸㍥㠳㌵㈰摣愰ㄳ㐷〰挲扢㙥㕤㐴挴㌰㉡㘵㌳㌶ㅡ慡㑥ㄵ㄰㡦ㄲ攵㉥散㘲㡣㈷㕣㌶㘲㠳㜲〵愶㙤づ扦㈲㌸㜹敦㉡㌴搵扡㈰昴晡㐵㙥㈳攷㜱晣ㄲ㍦晦㜵晤㉢㠶㤳昷㜳攰搳㘷戱扣㠷挵㤸て晡㠲㙢昲愳㤵戲㔳戶慢㤹㈱攴㕡ㄹ扥捥戲㘳戱㘵扤㠹㌷搱㘲㘴㥦㔴慣戹挴㡦〱昶昳㜸㌷戵户㔴㍥㔰㤲搱㈴ㅣ扥搵㘳㙦扡愵㠵摤愴昰㤳戲ㄸ挶㑢㍦〱㤴㌷敢戳㈰搲摥㤴㘶㥣挳㤲㝥搲扤挶搲㕦昷ㄱ〶㌷㉣〹㠶〱戳㡤㌴搸戶ㅡ㔱愳㉡愷慣收㤶ㄶ㜵㐹攸摤㔱㕤㠴㜲昲昰摤㌰ㄸ愰㈴㕥㠷捡戳扢㠹㍡㑥㕢㤴㌷㜳㘱攸戳㐱搷攷〰愴搲㡣㔰㌸㈰攳㕣㔴捦散敦换攲㔰搸㍦㈶收㉡㌰捥〳扤つ㜴㠹挲昰挱㠶㘳㉣〴攵っ㔰㙡㍦挰㌰ㄶ㠱㍣て攴㐰愶㤶㍥敡戵㉥愷愷昲㘹㠲扥㄰㘲昲愵㠲㤲昰㠵挳戹〸㈴晣挹搸ㄴ挳㤷㈳昸愹ㅦ㐱㑢㉥ㄷ攰㌱捤㌵挰改㔶㉦㠳挲㈹慦㥤㌲〶㌱㌲㘵㤷㐰づ㔳挶㠰㠵㈵捤愰㠵㈵捤〸㠵㈵捤㈸㠵㐵㌱收攰戴愹㤷搰ㅣ㑤㉡愶戹ㄴつ攸昷〳愴搲㍦〰㔳ㅡ愵㘹㌴敤愰愹扡愶愲改ㄷ㝤收搵㐰攴㑢〶晤摢㘴㌲挵㔳㉦ㄱ㤰摥つ㐸㠴㑤慢㤷〱㡥㄰㜹づ㥤搵㙢昶㉣愸昵㥡晤㄰㌷挸㈰㝡搰づ㌴㘳㄰挱㤲㝥挵扤挶搲慦晡挸㌱て㔱㍦〱㈲㥡ㅤつ㙡戶ちつ攸搵〰愹㌴㐳㠱㠶㥡扤收㌳㐵戳昳㔱搳ㅦ攱慤㡢㠰愹㥦ㄲ㤰搴ぢ㐸㐴㌴㝢ㅤ挸ㄱ晣搴攳㤱㥡㍤ㅡ愹搹ㅢ戸㐱〶戱づ敤㐰㌳㙥散㉣㘹㙥敥㉣㘹敥攴㉣㘹敥收㉣㡡㝢戳㘸昶㤵愰㘶敢搱㠰扥ち㈰㤵收昶摣㔰㌳㙥摢挲ㄴ捤㤶愰愶户昰搶挵挰㤴㙣扤㈴㙤〳〹㝦慥㘶摣㝡㡦攰愷づ㐷㙡昶㐰愴㘶摣㠰愵㥦ㅤ㘸〷㥡㜱戳㘵㐹㜳挳㘵㐹㜳㜷㘵㐹晦捡扤愲㐳㠸㡡㘶㠷㠲㥡敤〲㔵㝦ㄴ㈰㤵收㤶搹㔰㌳㙥愵搳㥡㜵愲㔱㥤攵慤㤷〱㔳戲ㅤ㤲㘴㠲㠴㍦㔷㌳㙥㠷㐷挸晥㙣愴㘶㝦ㄱ愹ㄹ㌷㐵改㠷摥ㄳ㥡㜱〳㘴㐹㜳ㄳㄴ㠴㍢㥥㈰摣昵㔸ㄴ昷㌰搱散捦㠳㥡敤〶㔵㡦〱愴搲摣挶ㅡ㙡挶敤㙤㕡戳攵㘸㔰㤷㜹㙢㌷戰㌴㜷㍢㘱敥〳搲摥㤴愰挳扥㈲攴㑤愳捦㤰㍡挳ㅦ㌱慣挳㐷〹㔳㜱㌴摡㠴攴搹㑤㌹㥢攳ㅦ㍡扤戶攸慦改㥦昸㑢晣㈹戴晥つ摡㠱㐶〱て捥ㄶ㉦挴㑦㍢愰㜷搰㡤㈷㔰㌳昰ぢ㤴攳㡣㔴㔸搶ち㡣㈵扤㙢㝡㙤〷㝤扥摣昱㝢敡愲㍢㝢ㄳ慦摥昴戹㝦㍢㜴挵㈵昷㍥㜸挲扢摥攴摥㜱慤㜷挷㤲戵㡡敥晡㑣㔰挳㙦挲㍥〱戵㈲摦㠴摤敥㌱㡥㠵㕥〵愶改攵㘵戲愶㠰戴㌷㈹扡㙡㑥㤸晡㈳摣㐱㉢㠹㘲㝦〸㑡〷㥤昰摣ㄴ愳挷㥥㥢㘲昴搶㔱㡡ㅤ㙣愴搸捤ㅥ㈳晣㡡㉦㑤㈷㉦㡡ㅤ〴〲挵攸愹㐵戱ㅢ㠳㡡摤ち㙡〷㝤昰摣ㄴ愳挳㥥㥢㘲㜴搶㔱㡡㑤㌵㔲㙣搲㘳㠴㕦摤愵㝢搱㤲㈸昶〹㈰㔰㡣㡥㕡ㄴ摢ㅦ㔴散㡦㐱敤愰ぢ㥥㥢㘲昴搷㜳㔳㡣扥㍡㑡戱㝤㡤ㄴㅢ昷ㄸ攱㔷㜲㘹扡㜸㔱散づ㈰㔰㙣〷㉥愲㔸㈹愸搸㕤愰㜶搰〳捦㑤㌱扡敢戹㈹㐶㔷ㅤ愵㔸扥㤱㘲㘳ㅥ㈳晣慡㉤㑤て㉦㡡摤〳〴㡡搱㑤㡢㘲㜶㔰戱捦㠰摡㐱〷㍣㌷挵攸慤攷愶ㄸ㍤㜵㤴㘲㘶㈳挵晥挰㘳搴扤㐲愳㠳㍦搵㉢戴挰愷㜷ㅤ昰㔸〹㥢昱㙢慢敤㤲挵㈷摢㠳昹㐲㐱㔲㠰㌶㥣㜸㔷昰昱摢㈶扣搸挱㌹㌷扥搵昵愲㔹扣昰攱〱愲㝦愶慡愵挶㥢つ㝢㑢〵㠷慣㉤昶〶〷㉦攴㜲㐹㝣扣㔳慤攲晢摥昷挲㜱㌸㤲戲㘶敥㕤搸扤昸挱㕣㍣㌲ㅦ㘲愲㌳挳㥢㡡㘹㝢昸摦戴挵㜹㔰㝥㝡敦收㡣扦挲㝣昹㠹㝢㉥昰敡愷㔹晤㍥愶搸つ㜳㙦㡥㥤㤰㌱挷攲㌱晤㌷㤰㤷敦㉣㈴㐰〱㐸改晢㐸㕡〳〹〱戱〴户扣戰㘲捣㑥〷愹㜹攸慢戴搶㔶㙡敢ㄷ挵ㅤ㠷㉢挸昸㕢㠰攸㘱㝤㌴㜲㔸㕦㠰㝣㘸㔸㕦㈴㘹㝡㔸㡡ㅢㄶ㠷收ㄷ㜵㄰ㄵ改散㑢㐰愲㍢摢ㅥ搹搹㠳㤰て㜵昶㄰㐹㠱捥戸㠹搴㜴㐶捦㉣㥤㍤っ㈴扡戳㑤㤱㥤晤㍤㕢摥挸㐱〳㈱㐸改㐷㐸ち㜴㐶挷㕥搳搹ㅤ㈰㐸㘷㕦〶ㄲ摤搹㘰㘴㘷㕦㘵换戵㥤㍤㐶㔲愰戳扢㔰慦改㡣ㅥ㑣㍡晢〷㈰搱㥤慤㡤散散〹戶㕣摢搹㤳㈴〵㍡愳〳っ㜶㤶攰昲㥢昵戳〱搹搸㝣㜸ㄱ敦㝦慣昰㥤㔸㘷㠱晦㕦㈵敡ㄵ㑢敤㉢挸㙦攰㕥挵㠵捤㌶昴㔳ㅥ挲㡡攲㔲㤳愷攰㘹㔲戹捡㐸搶摦昴㄰㔶ㄴ㔷㠸挸㍣㐳敡㐳ㅥ㑢ㅦ昵㄰㕣㘲㡡ㄳ㉢㌲摦㈲㤵㜳㑡戲㝥搶㐳㔸㔱㥣て㤱昹㌶愹㥣ち㤲昵㜳ㅥ挲㡡愲ㄹ㐵收㍢愴㍥改戱昴㜷㍤〴㤷㤸ㄲ㜵㜸攷昳慣㝡㈵㑤戵㘴ㄳ㝡〱〸㌶㈱㔱〸捣㕡㈹㉡㈶㔲摦㜳愵㐴愵㍡㈹慡㈶㔲摦㜷愵㐴愹㍡㈹㉡㈷㔲㉦扡㔲愲㔶㥤ㄴ搵ㄳ愹㤷㕣㈹㔱慣㑥㡡ち㡡搴换㈲㤵昶㔵㔳搴㐶昶搲挵㔸㜶㡣㔷晢㜰㙦ㄲ㠹ㅢㄵ㄰挶挵㈱〶挷㉣㡣㡢㐲っづ㔳ㄸ㤹㄰㠳㈳ㄳ挶㠵㈱〶〷㈳㡣ぢ㙡ㄹ慤晦〷戹㐰㔹㤸</t>
  </si>
  <si>
    <t>YASAI Simulation Output</t>
  </si>
  <si>
    <t>Workbook</t>
  </si>
  <si>
    <t>Sheet</t>
  </si>
  <si>
    <t>Sheet1</t>
  </si>
  <si>
    <t>Start Date</t>
  </si>
  <si>
    <t>Start Time</t>
  </si>
  <si>
    <t>Run Time (h:mm:ss)</t>
  </si>
  <si>
    <t>Scenarios:</t>
  </si>
  <si>
    <t>Sample Size:</t>
  </si>
  <si>
    <t>YASAI Version:</t>
  </si>
  <si>
    <t>Use Same Seed?</t>
  </si>
  <si>
    <t>Yes</t>
  </si>
  <si>
    <t>Random Number Seed:</t>
  </si>
  <si>
    <t>Output Name</t>
  </si>
  <si>
    <t>Scenario</t>
  </si>
  <si>
    <t>Observations</t>
  </si>
  <si>
    <t>Mean</t>
  </si>
  <si>
    <t>Standard
Deviation</t>
  </si>
  <si>
    <t>Minimum</t>
  </si>
  <si>
    <t>5th
Percentile</t>
  </si>
  <si>
    <t>10th
Percentile</t>
  </si>
  <si>
    <t>15th
Percentile</t>
  </si>
  <si>
    <t>20th
Percentile</t>
  </si>
  <si>
    <t>25th
Percentile</t>
  </si>
  <si>
    <t>30th
Percentile</t>
  </si>
  <si>
    <t>35th
Percentile</t>
  </si>
  <si>
    <t>40th
Percentile</t>
  </si>
  <si>
    <t>45th
Percentile</t>
  </si>
  <si>
    <t>50th
Percentile</t>
  </si>
  <si>
    <t>55th
Percentile</t>
  </si>
  <si>
    <t>60th
Percentile</t>
  </si>
  <si>
    <t>65th
Percentile</t>
  </si>
  <si>
    <t>70th
Percentile</t>
  </si>
  <si>
    <t>75th
Percentile</t>
  </si>
  <si>
    <t>80th
Percentile</t>
  </si>
  <si>
    <t>85th
Percentile</t>
  </si>
  <si>
    <t>90th
Percentile</t>
  </si>
  <si>
    <t>95th
Percentile</t>
  </si>
  <si>
    <t>Maximum</t>
  </si>
  <si>
    <t>Parameter</t>
  </si>
  <si>
    <t>Net</t>
  </si>
  <si>
    <t>Quantitative Risk Modelling_Part B.xlsx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</si>
</sst>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quotePrefix="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0" fontId="1" fillId="0" borderId="0" xfId="0" applyFont="1" applyAlignment="1">
      <alignment horizontal="center"/>
    </xf>
    <xf numFmtId="0" fontId="1" fillId="0" borderId="0" xfId="0" applyFont="1" applyAlignment="1">
      <alignment horizontal="center" wrapText="1"/>
    </xf>
    <xf numFmtId="164" fontId="0" fillId="0" borderId="0" xfId="0" applyNumberFormat="1"/>
    <xf numFmtId="0" fontId="0" fillId="0" borderId="0" xfId="0" applyAlignment="1">
      <alignment horizontal="center"/>
    </xf>
    <xf numFmtId="49" fontId="0" fillId="0" borderId="0" xfId="0" applyNumberForma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OneDrive\Documents\YASAI\yasai.xla" TargetMode="External"/><Relationship Id="rId1" Type="http://schemas.openxmlformats.org/officeDocument/2006/relationships/externalLinkPath" Target="file:///C:\Users\david\OneDrive\Documents\YASAI\yasai.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YASAI Blank Sheet"/>
    </sheetNames>
    <definedNames>
      <definedName name="genNormal"/>
      <definedName name="simOutput"/>
      <definedName name="simParameter"/>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C410-54F4-4933-8194-A9B198A39921}">
  <dimension ref="A1:C37"/>
  <sheetViews>
    <sheetView workbookViewId="0"/>
  </sheetViews>
  <sheetFormatPr defaultRowHeight="14.4" x14ac:dyDescent="0.3"/>
  <cols>
    <col min="1" max="2" width="36.77734375" customWidth="1"/>
  </cols>
  <sheetData>
    <row r="1" spans="1:3" x14ac:dyDescent="0.3">
      <c r="A1" s="1" t="s">
        <v>17</v>
      </c>
    </row>
    <row r="3" spans="1:3" x14ac:dyDescent="0.3">
      <c r="A3" t="s">
        <v>18</v>
      </c>
      <c r="B3" t="s">
        <v>19</v>
      </c>
      <c r="C3">
        <v>0</v>
      </c>
    </row>
    <row r="4" spans="1:3" x14ac:dyDescent="0.3">
      <c r="A4" t="s">
        <v>20</v>
      </c>
    </row>
    <row r="5" spans="1:3" x14ac:dyDescent="0.3">
      <c r="A5" t="s">
        <v>21</v>
      </c>
    </row>
    <row r="7" spans="1:3" x14ac:dyDescent="0.3">
      <c r="A7" s="1" t="s">
        <v>22</v>
      </c>
      <c r="B7" t="s">
        <v>23</v>
      </c>
    </row>
    <row r="8" spans="1:3" x14ac:dyDescent="0.3">
      <c r="B8">
        <v>2</v>
      </c>
    </row>
    <row r="10" spans="1:3" x14ac:dyDescent="0.3">
      <c r="A10" t="s">
        <v>24</v>
      </c>
    </row>
    <row r="11" spans="1:3" x14ac:dyDescent="0.3">
      <c r="A11" t="e">
        <f>CB_DATA_!#REF!</f>
        <v>#REF!</v>
      </c>
      <c r="B11" t="e">
        <f>Sheet1!#REF!</f>
        <v>#REF!</v>
      </c>
    </row>
    <row r="13" spans="1:3" x14ac:dyDescent="0.3">
      <c r="A13" t="s">
        <v>25</v>
      </c>
    </row>
    <row r="14" spans="1:3" x14ac:dyDescent="0.3">
      <c r="A14" t="s">
        <v>29</v>
      </c>
      <c r="B14" t="s">
        <v>33</v>
      </c>
    </row>
    <row r="16" spans="1:3" x14ac:dyDescent="0.3">
      <c r="A16" t="s">
        <v>26</v>
      </c>
    </row>
    <row r="19" spans="1:2" x14ac:dyDescent="0.3">
      <c r="A19" t="s">
        <v>27</v>
      </c>
    </row>
    <row r="20" spans="1:2" x14ac:dyDescent="0.3">
      <c r="A20">
        <v>31</v>
      </c>
      <c r="B20">
        <v>37</v>
      </c>
    </row>
    <row r="25" spans="1:2" x14ac:dyDescent="0.3">
      <c r="A25" s="1" t="s">
        <v>28</v>
      </c>
    </row>
    <row r="26" spans="1:2" x14ac:dyDescent="0.3">
      <c r="A26" s="2" t="s">
        <v>30</v>
      </c>
      <c r="B26" s="2" t="s">
        <v>34</v>
      </c>
    </row>
    <row r="27" spans="1:2" x14ac:dyDescent="0.3">
      <c r="A27" t="s">
        <v>31</v>
      </c>
      <c r="B27" t="s">
        <v>40</v>
      </c>
    </row>
    <row r="28" spans="1:2" x14ac:dyDescent="0.3">
      <c r="A28" s="2" t="s">
        <v>32</v>
      </c>
      <c r="B28" s="2" t="s">
        <v>32</v>
      </c>
    </row>
    <row r="29" spans="1:2" x14ac:dyDescent="0.3">
      <c r="A29" s="2" t="s">
        <v>34</v>
      </c>
      <c r="B29" s="2" t="s">
        <v>30</v>
      </c>
    </row>
    <row r="30" spans="1:2" x14ac:dyDescent="0.3">
      <c r="A30" t="s">
        <v>36</v>
      </c>
      <c r="B30" t="s">
        <v>35</v>
      </c>
    </row>
    <row r="31" spans="1:2" x14ac:dyDescent="0.3">
      <c r="A31" s="2" t="s">
        <v>32</v>
      </c>
      <c r="B31" s="2" t="s">
        <v>32</v>
      </c>
    </row>
    <row r="32" spans="1:2" x14ac:dyDescent="0.3">
      <c r="B32" s="2" t="s">
        <v>37</v>
      </c>
    </row>
    <row r="33" spans="2:2" x14ac:dyDescent="0.3">
      <c r="B33" t="s">
        <v>38</v>
      </c>
    </row>
    <row r="34" spans="2:2" x14ac:dyDescent="0.3">
      <c r="B34" s="2" t="s">
        <v>39</v>
      </c>
    </row>
    <row r="35" spans="2:2" x14ac:dyDescent="0.3">
      <c r="B35" s="2" t="s">
        <v>41</v>
      </c>
    </row>
    <row r="36" spans="2:2" x14ac:dyDescent="0.3">
      <c r="B36" t="s">
        <v>42</v>
      </c>
    </row>
    <row r="37" spans="2:2" x14ac:dyDescent="0.3">
      <c r="B37" s="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E65F-3546-4357-BBE1-48F1C47BCE37}">
  <dimension ref="A1:O36"/>
  <sheetViews>
    <sheetView topLeftCell="A10" zoomScale="110" zoomScaleNormal="110" workbookViewId="0">
      <selection activeCell="M21" sqref="M21"/>
    </sheetView>
  </sheetViews>
  <sheetFormatPr defaultRowHeight="14.4" x14ac:dyDescent="0.3"/>
  <cols>
    <col min="1" max="1" width="13.6640625" customWidth="1"/>
    <col min="2" max="2" width="12.5546875" customWidth="1"/>
    <col min="3" max="3" width="12.6640625" customWidth="1"/>
    <col min="4" max="4" width="12.44140625" customWidth="1"/>
    <col min="6" max="6" width="11.6640625" customWidth="1"/>
    <col min="9" max="9" width="8.88671875" customWidth="1"/>
    <col min="11" max="11" width="12.77734375" customWidth="1"/>
    <col min="12" max="12" width="15.33203125" customWidth="1"/>
  </cols>
  <sheetData>
    <row r="1" spans="1:15" x14ac:dyDescent="0.3">
      <c r="A1" t="s">
        <v>0</v>
      </c>
      <c r="B1">
        <v>0.8</v>
      </c>
      <c r="D1" t="s">
        <v>4</v>
      </c>
      <c r="E1" cm="1">
        <f t="array" aca="1" ref="E1" ca="1">[1]!simParameter({80,100,120,140},"ROP",1)</f>
        <v>80</v>
      </c>
    </row>
    <row r="2" spans="1:15" x14ac:dyDescent="0.3">
      <c r="A2" t="s">
        <v>1</v>
      </c>
      <c r="B2">
        <v>300</v>
      </c>
      <c r="D2" t="s">
        <v>5</v>
      </c>
      <c r="E2" cm="1">
        <f t="array" aca="1" ref="E2" ca="1">[1]!simParameter({100,110,120,130,140},"Q",2)</f>
        <v>100</v>
      </c>
    </row>
    <row r="3" spans="1:15" x14ac:dyDescent="0.3">
      <c r="A3" t="s">
        <v>2</v>
      </c>
      <c r="B3">
        <v>90</v>
      </c>
      <c r="H3" cm="1">
        <f t="array" aca="1" ref="H3" ca="1">[1]!simOutput(J5-I5-H5-G5-(K3*B4),"Net")</f>
        <v>103579.2</v>
      </c>
      <c r="K3" cm="1">
        <f t="array" aca="1" ref="K3" ca="1">[1]!simOutput(SUM(K7:K36),"Short")</f>
        <v>56</v>
      </c>
    </row>
    <row r="4" spans="1:15" x14ac:dyDescent="0.3">
      <c r="A4" t="s">
        <v>3</v>
      </c>
      <c r="B4">
        <v>130</v>
      </c>
      <c r="O4">
        <v>0</v>
      </c>
    </row>
    <row r="5" spans="1:15" x14ac:dyDescent="0.3">
      <c r="G5">
        <f ca="1">SUM(G7:G36)</f>
        <v>140.80000000000004</v>
      </c>
      <c r="H5">
        <f t="shared" ref="H5:I5" ca="1" si="0">SUM(H7:H36)</f>
        <v>9000</v>
      </c>
      <c r="I5">
        <f t="shared" ca="1" si="0"/>
        <v>270000</v>
      </c>
      <c r="J5">
        <f ca="1">SUM(J7:J36)</f>
        <v>390000</v>
      </c>
    </row>
    <row r="6" spans="1:15" x14ac:dyDescent="0.3">
      <c r="A6" t="s">
        <v>6</v>
      </c>
      <c r="B6" t="s">
        <v>7</v>
      </c>
      <c r="C6" t="s">
        <v>8</v>
      </c>
      <c r="D6" t="s">
        <v>9</v>
      </c>
      <c r="E6" t="s">
        <v>10</v>
      </c>
      <c r="F6" t="s">
        <v>11</v>
      </c>
      <c r="G6" t="s">
        <v>12</v>
      </c>
      <c r="H6" t="s">
        <v>13</v>
      </c>
      <c r="I6" t="s">
        <v>14</v>
      </c>
      <c r="J6" t="s">
        <v>15</v>
      </c>
      <c r="K6" t="s">
        <v>16</v>
      </c>
    </row>
    <row r="7" spans="1:15" x14ac:dyDescent="0.3">
      <c r="A7">
        <v>1</v>
      </c>
      <c r="B7">
        <v>100</v>
      </c>
      <c r="C7" cm="1">
        <f t="array" aca="1" ref="C7" ca="1">INT([1]!genNormal(100,10))</f>
        <v>114</v>
      </c>
      <c r="D7">
        <f ca="1">IF(B7-C7&gt;0,C7,B7)</f>
        <v>100</v>
      </c>
      <c r="E7">
        <f ca="1" xml:space="preserve"> B7 - D7</f>
        <v>0</v>
      </c>
      <c r="F7">
        <f ca="1">IF(E7 &lt;= $E$1, $E$2, 0)</f>
        <v>100</v>
      </c>
      <c r="G7">
        <f ca="1">E7 * $B$1</f>
        <v>0</v>
      </c>
      <c r="H7">
        <f ca="1">IF(F7 = 0,0, $B$2)</f>
        <v>300</v>
      </c>
      <c r="I7">
        <f ca="1">$B$3*F7</f>
        <v>9000</v>
      </c>
      <c r="J7">
        <f ca="1" xml:space="preserve"> D7 * $B$4</f>
        <v>13000</v>
      </c>
      <c r="K7">
        <f ca="1" xml:space="preserve"> IF(C7 &gt; B7, C7 - B7, 0)</f>
        <v>14</v>
      </c>
    </row>
    <row r="8" spans="1:15" x14ac:dyDescent="0.3">
      <c r="A8">
        <v>2</v>
      </c>
      <c r="B8">
        <f ca="1">E7+F7</f>
        <v>100</v>
      </c>
      <c r="C8" cm="1">
        <f t="array" aca="1" ref="C8" ca="1">INT([1]!genNormal(100,10))</f>
        <v>94</v>
      </c>
      <c r="D8">
        <f t="shared" ref="D8:D36" ca="1" si="1">IF(B8-C8&gt;0,C8,B8)</f>
        <v>94</v>
      </c>
      <c r="E8">
        <f t="shared" ref="E8:E36" ca="1" si="2" xml:space="preserve"> B8 - D8</f>
        <v>6</v>
      </c>
      <c r="F8">
        <f t="shared" ref="F8:F36" ca="1" si="3">IF(E8 &lt;= $E$1, $E$2, 0)</f>
        <v>100</v>
      </c>
      <c r="G8">
        <f t="shared" ref="G8:G36" ca="1" si="4">E8 * $B$1</f>
        <v>4.8000000000000007</v>
      </c>
      <c r="H8">
        <f t="shared" ref="H8:H36" ca="1" si="5">IF(F8 = 0,0, $B$2)</f>
        <v>300</v>
      </c>
      <c r="I8">
        <f t="shared" ref="I8:I36" ca="1" si="6">$B$3*F8</f>
        <v>9000</v>
      </c>
      <c r="J8">
        <f t="shared" ref="J8:J36" ca="1" si="7" xml:space="preserve"> D8 * $B$4</f>
        <v>12220</v>
      </c>
      <c r="K8">
        <f t="shared" ref="K8:K36" ca="1" si="8" xml:space="preserve"> IF(C8 &gt; B8, C8 - B8, 0)</f>
        <v>0</v>
      </c>
    </row>
    <row r="9" spans="1:15" x14ac:dyDescent="0.3">
      <c r="A9">
        <v>3</v>
      </c>
      <c r="B9">
        <f t="shared" ref="B9:B36" ca="1" si="9">E8+F8</f>
        <v>106</v>
      </c>
      <c r="C9" cm="1">
        <f t="array" aca="1" ref="C9" ca="1">INT([1]!genNormal(100,10))</f>
        <v>121</v>
      </c>
      <c r="D9">
        <f t="shared" ca="1" si="1"/>
        <v>106</v>
      </c>
      <c r="E9">
        <f t="shared" ca="1" si="2"/>
        <v>0</v>
      </c>
      <c r="F9">
        <f t="shared" ca="1" si="3"/>
        <v>100</v>
      </c>
      <c r="G9">
        <f t="shared" ca="1" si="4"/>
        <v>0</v>
      </c>
      <c r="H9">
        <f t="shared" ca="1" si="5"/>
        <v>300</v>
      </c>
      <c r="I9">
        <f t="shared" ca="1" si="6"/>
        <v>9000</v>
      </c>
      <c r="J9">
        <f t="shared" ca="1" si="7"/>
        <v>13780</v>
      </c>
      <c r="K9">
        <f t="shared" ca="1" si="8"/>
        <v>15</v>
      </c>
    </row>
    <row r="10" spans="1:15" x14ac:dyDescent="0.3">
      <c r="A10">
        <v>4</v>
      </c>
      <c r="B10">
        <f t="shared" ca="1" si="9"/>
        <v>100</v>
      </c>
      <c r="C10" cm="1">
        <f t="array" aca="1" ref="C10" ca="1">INT([1]!genNormal(100,10))</f>
        <v>89</v>
      </c>
      <c r="D10">
        <f t="shared" ca="1" si="1"/>
        <v>89</v>
      </c>
      <c r="E10">
        <f t="shared" ca="1" si="2"/>
        <v>11</v>
      </c>
      <c r="F10">
        <f t="shared" ca="1" si="3"/>
        <v>100</v>
      </c>
      <c r="G10">
        <f t="shared" ca="1" si="4"/>
        <v>8.8000000000000007</v>
      </c>
      <c r="H10">
        <f t="shared" ca="1" si="5"/>
        <v>300</v>
      </c>
      <c r="I10">
        <f t="shared" ca="1" si="6"/>
        <v>9000</v>
      </c>
      <c r="J10">
        <f t="shared" ca="1" si="7"/>
        <v>11570</v>
      </c>
      <c r="K10">
        <f t="shared" ca="1" si="8"/>
        <v>0</v>
      </c>
    </row>
    <row r="11" spans="1:15" x14ac:dyDescent="0.3">
      <c r="A11">
        <v>5</v>
      </c>
      <c r="B11">
        <f t="shared" ca="1" si="9"/>
        <v>111</v>
      </c>
      <c r="C11" cm="1">
        <f t="array" aca="1" ref="C11" ca="1">INT([1]!genNormal(100,10))</f>
        <v>100</v>
      </c>
      <c r="D11">
        <f t="shared" ca="1" si="1"/>
        <v>100</v>
      </c>
      <c r="E11">
        <f t="shared" ca="1" si="2"/>
        <v>11</v>
      </c>
      <c r="F11">
        <f t="shared" ca="1" si="3"/>
        <v>100</v>
      </c>
      <c r="G11">
        <f t="shared" ca="1" si="4"/>
        <v>8.8000000000000007</v>
      </c>
      <c r="H11">
        <f t="shared" ca="1" si="5"/>
        <v>300</v>
      </c>
      <c r="I11">
        <f t="shared" ca="1" si="6"/>
        <v>9000</v>
      </c>
      <c r="J11">
        <f t="shared" ca="1" si="7"/>
        <v>13000</v>
      </c>
      <c r="K11">
        <f t="shared" ca="1" si="8"/>
        <v>0</v>
      </c>
    </row>
    <row r="12" spans="1:15" x14ac:dyDescent="0.3">
      <c r="A12">
        <v>6</v>
      </c>
      <c r="B12">
        <f t="shared" ca="1" si="9"/>
        <v>111</v>
      </c>
      <c r="C12" cm="1">
        <f t="array" aca="1" ref="C12" ca="1">INT([1]!genNormal(100,10))</f>
        <v>100</v>
      </c>
      <c r="D12">
        <f t="shared" ca="1" si="1"/>
        <v>100</v>
      </c>
      <c r="E12">
        <f t="shared" ca="1" si="2"/>
        <v>11</v>
      </c>
      <c r="F12">
        <f t="shared" ca="1" si="3"/>
        <v>100</v>
      </c>
      <c r="G12">
        <f t="shared" ca="1" si="4"/>
        <v>8.8000000000000007</v>
      </c>
      <c r="H12">
        <f t="shared" ca="1" si="5"/>
        <v>300</v>
      </c>
      <c r="I12">
        <f t="shared" ca="1" si="6"/>
        <v>9000</v>
      </c>
      <c r="J12">
        <f t="shared" ca="1" si="7"/>
        <v>13000</v>
      </c>
      <c r="K12">
        <f t="shared" ca="1" si="8"/>
        <v>0</v>
      </c>
    </row>
    <row r="13" spans="1:15" x14ac:dyDescent="0.3">
      <c r="A13">
        <v>7</v>
      </c>
      <c r="B13">
        <f t="shared" ca="1" si="9"/>
        <v>111</v>
      </c>
      <c r="C13" cm="1">
        <f t="array" aca="1" ref="C13" ca="1">INT([1]!genNormal(100,10))</f>
        <v>100</v>
      </c>
      <c r="D13">
        <f t="shared" ca="1" si="1"/>
        <v>100</v>
      </c>
      <c r="E13">
        <f t="shared" ca="1" si="2"/>
        <v>11</v>
      </c>
      <c r="F13">
        <f t="shared" ca="1" si="3"/>
        <v>100</v>
      </c>
      <c r="G13">
        <f t="shared" ca="1" si="4"/>
        <v>8.8000000000000007</v>
      </c>
      <c r="H13">
        <f t="shared" ca="1" si="5"/>
        <v>300</v>
      </c>
      <c r="I13">
        <f t="shared" ca="1" si="6"/>
        <v>9000</v>
      </c>
      <c r="J13">
        <f t="shared" ca="1" si="7"/>
        <v>13000</v>
      </c>
      <c r="K13">
        <f t="shared" ca="1" si="8"/>
        <v>0</v>
      </c>
    </row>
    <row r="14" spans="1:15" x14ac:dyDescent="0.3">
      <c r="A14">
        <v>8</v>
      </c>
      <c r="B14">
        <f t="shared" ca="1" si="9"/>
        <v>111</v>
      </c>
      <c r="C14" cm="1">
        <f t="array" aca="1" ref="C14" ca="1">INT([1]!genNormal(100,10))</f>
        <v>93</v>
      </c>
      <c r="D14">
        <f t="shared" ca="1" si="1"/>
        <v>93</v>
      </c>
      <c r="E14">
        <f t="shared" ca="1" si="2"/>
        <v>18</v>
      </c>
      <c r="F14">
        <f t="shared" ca="1" si="3"/>
        <v>100</v>
      </c>
      <c r="G14">
        <f t="shared" ca="1" si="4"/>
        <v>14.4</v>
      </c>
      <c r="H14">
        <f t="shared" ca="1" si="5"/>
        <v>300</v>
      </c>
      <c r="I14">
        <f t="shared" ca="1" si="6"/>
        <v>9000</v>
      </c>
      <c r="J14">
        <f t="shared" ca="1" si="7"/>
        <v>12090</v>
      </c>
      <c r="K14">
        <f t="shared" ca="1" si="8"/>
        <v>0</v>
      </c>
    </row>
    <row r="15" spans="1:15" x14ac:dyDescent="0.3">
      <c r="A15">
        <v>9</v>
      </c>
      <c r="B15">
        <f t="shared" ca="1" si="9"/>
        <v>118</v>
      </c>
      <c r="C15" cm="1">
        <f t="array" aca="1" ref="C15" ca="1">INT([1]!genNormal(100,10))</f>
        <v>112</v>
      </c>
      <c r="D15">
        <f t="shared" ca="1" si="1"/>
        <v>112</v>
      </c>
      <c r="E15">
        <f t="shared" ca="1" si="2"/>
        <v>6</v>
      </c>
      <c r="F15">
        <f t="shared" ca="1" si="3"/>
        <v>100</v>
      </c>
      <c r="G15">
        <f t="shared" ca="1" si="4"/>
        <v>4.8000000000000007</v>
      </c>
      <c r="H15">
        <f t="shared" ca="1" si="5"/>
        <v>300</v>
      </c>
      <c r="I15">
        <f t="shared" ca="1" si="6"/>
        <v>9000</v>
      </c>
      <c r="J15">
        <f t="shared" ca="1" si="7"/>
        <v>14560</v>
      </c>
      <c r="K15">
        <f t="shared" ca="1" si="8"/>
        <v>0</v>
      </c>
    </row>
    <row r="16" spans="1:15" x14ac:dyDescent="0.3">
      <c r="A16">
        <v>10</v>
      </c>
      <c r="B16">
        <f t="shared" ca="1" si="9"/>
        <v>106</v>
      </c>
      <c r="C16" cm="1">
        <f t="array" aca="1" ref="C16" ca="1">INT([1]!genNormal(100,10))</f>
        <v>98</v>
      </c>
      <c r="D16">
        <f t="shared" ca="1" si="1"/>
        <v>98</v>
      </c>
      <c r="E16">
        <f t="shared" ca="1" si="2"/>
        <v>8</v>
      </c>
      <c r="F16">
        <f t="shared" ca="1" si="3"/>
        <v>100</v>
      </c>
      <c r="G16">
        <f t="shared" ca="1" si="4"/>
        <v>6.4</v>
      </c>
      <c r="H16">
        <f t="shared" ca="1" si="5"/>
        <v>300</v>
      </c>
      <c r="I16">
        <f t="shared" ca="1" si="6"/>
        <v>9000</v>
      </c>
      <c r="J16">
        <f t="shared" ca="1" si="7"/>
        <v>12740</v>
      </c>
      <c r="K16">
        <f t="shared" ca="1" si="8"/>
        <v>0</v>
      </c>
    </row>
    <row r="17" spans="1:11" x14ac:dyDescent="0.3">
      <c r="A17">
        <v>11</v>
      </c>
      <c r="B17">
        <f t="shared" ca="1" si="9"/>
        <v>108</v>
      </c>
      <c r="C17" cm="1">
        <f t="array" aca="1" ref="C17" ca="1">INT([1]!genNormal(100,10))</f>
        <v>101</v>
      </c>
      <c r="D17">
        <f t="shared" ca="1" si="1"/>
        <v>101</v>
      </c>
      <c r="E17">
        <f t="shared" ca="1" si="2"/>
        <v>7</v>
      </c>
      <c r="F17">
        <f t="shared" ca="1" si="3"/>
        <v>100</v>
      </c>
      <c r="G17">
        <f t="shared" ca="1" si="4"/>
        <v>5.6000000000000005</v>
      </c>
      <c r="H17">
        <f t="shared" ca="1" si="5"/>
        <v>300</v>
      </c>
      <c r="I17">
        <f t="shared" ca="1" si="6"/>
        <v>9000</v>
      </c>
      <c r="J17">
        <f t="shared" ca="1" si="7"/>
        <v>13130</v>
      </c>
      <c r="K17">
        <f t="shared" ca="1" si="8"/>
        <v>0</v>
      </c>
    </row>
    <row r="18" spans="1:11" x14ac:dyDescent="0.3">
      <c r="A18">
        <v>12</v>
      </c>
      <c r="B18">
        <f t="shared" ca="1" si="9"/>
        <v>107</v>
      </c>
      <c r="C18" cm="1">
        <f t="array" aca="1" ref="C18" ca="1">INT([1]!genNormal(100,10))</f>
        <v>111</v>
      </c>
      <c r="D18">
        <f t="shared" ca="1" si="1"/>
        <v>107</v>
      </c>
      <c r="E18">
        <f t="shared" ca="1" si="2"/>
        <v>0</v>
      </c>
      <c r="F18">
        <f t="shared" ca="1" si="3"/>
        <v>100</v>
      </c>
      <c r="G18">
        <f t="shared" ca="1" si="4"/>
        <v>0</v>
      </c>
      <c r="H18">
        <f t="shared" ca="1" si="5"/>
        <v>300</v>
      </c>
      <c r="I18">
        <f t="shared" ca="1" si="6"/>
        <v>9000</v>
      </c>
      <c r="J18">
        <f t="shared" ca="1" si="7"/>
        <v>13910</v>
      </c>
      <c r="K18">
        <f t="shared" ca="1" si="8"/>
        <v>4</v>
      </c>
    </row>
    <row r="19" spans="1:11" x14ac:dyDescent="0.3">
      <c r="A19">
        <v>13</v>
      </c>
      <c r="B19">
        <f t="shared" ca="1" si="9"/>
        <v>100</v>
      </c>
      <c r="C19" cm="1">
        <f t="array" aca="1" ref="C19" ca="1">INT([1]!genNormal(100,10))</f>
        <v>90</v>
      </c>
      <c r="D19">
        <f t="shared" ca="1" si="1"/>
        <v>90</v>
      </c>
      <c r="E19">
        <f t="shared" ca="1" si="2"/>
        <v>10</v>
      </c>
      <c r="F19">
        <f t="shared" ca="1" si="3"/>
        <v>100</v>
      </c>
      <c r="G19">
        <f t="shared" ca="1" si="4"/>
        <v>8</v>
      </c>
      <c r="H19">
        <f t="shared" ca="1" si="5"/>
        <v>300</v>
      </c>
      <c r="I19">
        <f t="shared" ca="1" si="6"/>
        <v>9000</v>
      </c>
      <c r="J19">
        <f t="shared" ca="1" si="7"/>
        <v>11700</v>
      </c>
      <c r="K19">
        <f t="shared" ca="1" si="8"/>
        <v>0</v>
      </c>
    </row>
    <row r="20" spans="1:11" x14ac:dyDescent="0.3">
      <c r="A20">
        <v>14</v>
      </c>
      <c r="B20">
        <f t="shared" ca="1" si="9"/>
        <v>110</v>
      </c>
      <c r="C20" cm="1">
        <f t="array" aca="1" ref="C20" ca="1">INT([1]!genNormal(100,10))</f>
        <v>97</v>
      </c>
      <c r="D20">
        <f t="shared" ca="1" si="1"/>
        <v>97</v>
      </c>
      <c r="E20">
        <f t="shared" ca="1" si="2"/>
        <v>13</v>
      </c>
      <c r="F20">
        <f t="shared" ca="1" si="3"/>
        <v>100</v>
      </c>
      <c r="G20">
        <f t="shared" ca="1" si="4"/>
        <v>10.4</v>
      </c>
      <c r="H20">
        <f t="shared" ca="1" si="5"/>
        <v>300</v>
      </c>
      <c r="I20">
        <f t="shared" ca="1" si="6"/>
        <v>9000</v>
      </c>
      <c r="J20">
        <f t="shared" ca="1" si="7"/>
        <v>12610</v>
      </c>
      <c r="K20">
        <f t="shared" ca="1" si="8"/>
        <v>0</v>
      </c>
    </row>
    <row r="21" spans="1:11" x14ac:dyDescent="0.3">
      <c r="A21">
        <v>15</v>
      </c>
      <c r="B21">
        <f t="shared" ca="1" si="9"/>
        <v>113</v>
      </c>
      <c r="C21" cm="1">
        <f t="array" aca="1" ref="C21" ca="1">INT([1]!genNormal(100,10))</f>
        <v>108</v>
      </c>
      <c r="D21">
        <f t="shared" ca="1" si="1"/>
        <v>108</v>
      </c>
      <c r="E21">
        <f t="shared" ca="1" si="2"/>
        <v>5</v>
      </c>
      <c r="F21">
        <f t="shared" ca="1" si="3"/>
        <v>100</v>
      </c>
      <c r="G21">
        <f t="shared" ca="1" si="4"/>
        <v>4</v>
      </c>
      <c r="H21">
        <f t="shared" ca="1" si="5"/>
        <v>300</v>
      </c>
      <c r="I21">
        <f t="shared" ca="1" si="6"/>
        <v>9000</v>
      </c>
      <c r="J21">
        <f t="shared" ca="1" si="7"/>
        <v>14040</v>
      </c>
      <c r="K21">
        <f t="shared" ca="1" si="8"/>
        <v>0</v>
      </c>
    </row>
    <row r="22" spans="1:11" x14ac:dyDescent="0.3">
      <c r="A22">
        <v>16</v>
      </c>
      <c r="B22">
        <f t="shared" ca="1" si="9"/>
        <v>105</v>
      </c>
      <c r="C22" cm="1">
        <f t="array" aca="1" ref="C22" ca="1">INT([1]!genNormal(100,10))</f>
        <v>102</v>
      </c>
      <c r="D22">
        <f t="shared" ca="1" si="1"/>
        <v>102</v>
      </c>
      <c r="E22">
        <f t="shared" ca="1" si="2"/>
        <v>3</v>
      </c>
      <c r="F22">
        <f t="shared" ca="1" si="3"/>
        <v>100</v>
      </c>
      <c r="G22">
        <f t="shared" ca="1" si="4"/>
        <v>2.4000000000000004</v>
      </c>
      <c r="H22">
        <f t="shared" ca="1" si="5"/>
        <v>300</v>
      </c>
      <c r="I22">
        <f t="shared" ca="1" si="6"/>
        <v>9000</v>
      </c>
      <c r="J22">
        <f t="shared" ca="1" si="7"/>
        <v>13260</v>
      </c>
      <c r="K22">
        <f t="shared" ca="1" si="8"/>
        <v>0</v>
      </c>
    </row>
    <row r="23" spans="1:11" x14ac:dyDescent="0.3">
      <c r="A23">
        <v>17</v>
      </c>
      <c r="B23">
        <f t="shared" ca="1" si="9"/>
        <v>103</v>
      </c>
      <c r="C23" cm="1">
        <f t="array" aca="1" ref="C23" ca="1">INT([1]!genNormal(100,10))</f>
        <v>99</v>
      </c>
      <c r="D23">
        <f t="shared" ca="1" si="1"/>
        <v>99</v>
      </c>
      <c r="E23">
        <f t="shared" ca="1" si="2"/>
        <v>4</v>
      </c>
      <c r="F23">
        <f t="shared" ca="1" si="3"/>
        <v>100</v>
      </c>
      <c r="G23">
        <f t="shared" ca="1" si="4"/>
        <v>3.2</v>
      </c>
      <c r="H23">
        <f t="shared" ca="1" si="5"/>
        <v>300</v>
      </c>
      <c r="I23">
        <f t="shared" ca="1" si="6"/>
        <v>9000</v>
      </c>
      <c r="J23">
        <f t="shared" ca="1" si="7"/>
        <v>12870</v>
      </c>
      <c r="K23">
        <f t="shared" ca="1" si="8"/>
        <v>0</v>
      </c>
    </row>
    <row r="24" spans="1:11" x14ac:dyDescent="0.3">
      <c r="A24">
        <v>18</v>
      </c>
      <c r="B24">
        <f t="shared" ca="1" si="9"/>
        <v>104</v>
      </c>
      <c r="C24" cm="1">
        <f t="array" aca="1" ref="C24" ca="1">INT([1]!genNormal(100,10))</f>
        <v>104</v>
      </c>
      <c r="D24">
        <f t="shared" ca="1" si="1"/>
        <v>104</v>
      </c>
      <c r="E24">
        <f t="shared" ca="1" si="2"/>
        <v>0</v>
      </c>
      <c r="F24">
        <f t="shared" ca="1" si="3"/>
        <v>100</v>
      </c>
      <c r="G24">
        <f t="shared" ca="1" si="4"/>
        <v>0</v>
      </c>
      <c r="H24">
        <f t="shared" ca="1" si="5"/>
        <v>300</v>
      </c>
      <c r="I24">
        <f t="shared" ca="1" si="6"/>
        <v>9000</v>
      </c>
      <c r="J24">
        <f t="shared" ca="1" si="7"/>
        <v>13520</v>
      </c>
      <c r="K24">
        <f t="shared" ca="1" si="8"/>
        <v>0</v>
      </c>
    </row>
    <row r="25" spans="1:11" x14ac:dyDescent="0.3">
      <c r="A25">
        <v>19</v>
      </c>
      <c r="B25">
        <f t="shared" ca="1" si="9"/>
        <v>100</v>
      </c>
      <c r="C25" cm="1">
        <f t="array" aca="1" ref="C25" ca="1">INT([1]!genNormal(100,10))</f>
        <v>97</v>
      </c>
      <c r="D25">
        <f t="shared" ca="1" si="1"/>
        <v>97</v>
      </c>
      <c r="E25">
        <f t="shared" ca="1" si="2"/>
        <v>3</v>
      </c>
      <c r="F25">
        <f t="shared" ca="1" si="3"/>
        <v>100</v>
      </c>
      <c r="G25">
        <f t="shared" ca="1" si="4"/>
        <v>2.4000000000000004</v>
      </c>
      <c r="H25">
        <f t="shared" ca="1" si="5"/>
        <v>300</v>
      </c>
      <c r="I25">
        <f t="shared" ca="1" si="6"/>
        <v>9000</v>
      </c>
      <c r="J25">
        <f t="shared" ca="1" si="7"/>
        <v>12610</v>
      </c>
      <c r="K25">
        <f t="shared" ca="1" si="8"/>
        <v>0</v>
      </c>
    </row>
    <row r="26" spans="1:11" x14ac:dyDescent="0.3">
      <c r="A26">
        <v>20</v>
      </c>
      <c r="B26">
        <f t="shared" ca="1" si="9"/>
        <v>103</v>
      </c>
      <c r="C26" cm="1">
        <f t="array" aca="1" ref="C26" ca="1">INT([1]!genNormal(100,10))</f>
        <v>103</v>
      </c>
      <c r="D26">
        <f t="shared" ca="1" si="1"/>
        <v>103</v>
      </c>
      <c r="E26">
        <f t="shared" ca="1" si="2"/>
        <v>0</v>
      </c>
      <c r="F26">
        <f t="shared" ca="1" si="3"/>
        <v>100</v>
      </c>
      <c r="G26">
        <f t="shared" ca="1" si="4"/>
        <v>0</v>
      </c>
      <c r="H26">
        <f t="shared" ca="1" si="5"/>
        <v>300</v>
      </c>
      <c r="I26">
        <f t="shared" ca="1" si="6"/>
        <v>9000</v>
      </c>
      <c r="J26">
        <f t="shared" ca="1" si="7"/>
        <v>13390</v>
      </c>
      <c r="K26">
        <f t="shared" ca="1" si="8"/>
        <v>0</v>
      </c>
    </row>
    <row r="27" spans="1:11" x14ac:dyDescent="0.3">
      <c r="A27">
        <v>21</v>
      </c>
      <c r="B27">
        <f t="shared" ca="1" si="9"/>
        <v>100</v>
      </c>
      <c r="C27" cm="1">
        <f t="array" aca="1" ref="C27" ca="1">INT([1]!genNormal(100,10))</f>
        <v>108</v>
      </c>
      <c r="D27">
        <f t="shared" ca="1" si="1"/>
        <v>100</v>
      </c>
      <c r="E27">
        <f t="shared" ca="1" si="2"/>
        <v>0</v>
      </c>
      <c r="F27">
        <f t="shared" ca="1" si="3"/>
        <v>100</v>
      </c>
      <c r="G27">
        <f t="shared" ca="1" si="4"/>
        <v>0</v>
      </c>
      <c r="H27">
        <f t="shared" ca="1" si="5"/>
        <v>300</v>
      </c>
      <c r="I27">
        <f t="shared" ca="1" si="6"/>
        <v>9000</v>
      </c>
      <c r="J27">
        <f t="shared" ca="1" si="7"/>
        <v>13000</v>
      </c>
      <c r="K27">
        <f t="shared" ca="1" si="8"/>
        <v>8</v>
      </c>
    </row>
    <row r="28" spans="1:11" x14ac:dyDescent="0.3">
      <c r="A28">
        <v>22</v>
      </c>
      <c r="B28">
        <f t="shared" ca="1" si="9"/>
        <v>100</v>
      </c>
      <c r="C28" cm="1">
        <f t="array" aca="1" ref="C28" ca="1">INT([1]!genNormal(100,10))</f>
        <v>103</v>
      </c>
      <c r="D28">
        <f t="shared" ca="1" si="1"/>
        <v>100</v>
      </c>
      <c r="E28">
        <f t="shared" ca="1" si="2"/>
        <v>0</v>
      </c>
      <c r="F28">
        <f t="shared" ca="1" si="3"/>
        <v>100</v>
      </c>
      <c r="G28">
        <f t="shared" ca="1" si="4"/>
        <v>0</v>
      </c>
      <c r="H28">
        <f t="shared" ca="1" si="5"/>
        <v>300</v>
      </c>
      <c r="I28">
        <f t="shared" ca="1" si="6"/>
        <v>9000</v>
      </c>
      <c r="J28">
        <f t="shared" ca="1" si="7"/>
        <v>13000</v>
      </c>
      <c r="K28">
        <f t="shared" ca="1" si="8"/>
        <v>3</v>
      </c>
    </row>
    <row r="29" spans="1:11" x14ac:dyDescent="0.3">
      <c r="A29">
        <v>23</v>
      </c>
      <c r="B29">
        <f t="shared" ca="1" si="9"/>
        <v>100</v>
      </c>
      <c r="C29" cm="1">
        <f t="array" aca="1" ref="C29" ca="1">INT([1]!genNormal(100,10))</f>
        <v>103</v>
      </c>
      <c r="D29">
        <f t="shared" ca="1" si="1"/>
        <v>100</v>
      </c>
      <c r="E29">
        <f t="shared" ca="1" si="2"/>
        <v>0</v>
      </c>
      <c r="F29">
        <f t="shared" ca="1" si="3"/>
        <v>100</v>
      </c>
      <c r="G29">
        <f t="shared" ca="1" si="4"/>
        <v>0</v>
      </c>
      <c r="H29">
        <f t="shared" ca="1" si="5"/>
        <v>300</v>
      </c>
      <c r="I29">
        <f t="shared" ca="1" si="6"/>
        <v>9000</v>
      </c>
      <c r="J29">
        <f t="shared" ca="1" si="7"/>
        <v>13000</v>
      </c>
      <c r="K29">
        <f t="shared" ca="1" si="8"/>
        <v>3</v>
      </c>
    </row>
    <row r="30" spans="1:11" x14ac:dyDescent="0.3">
      <c r="A30">
        <v>24</v>
      </c>
      <c r="B30">
        <f t="shared" ca="1" si="9"/>
        <v>100</v>
      </c>
      <c r="C30" cm="1">
        <f t="array" aca="1" ref="C30" ca="1">INT([1]!genNormal(100,10))</f>
        <v>87</v>
      </c>
      <c r="D30">
        <f t="shared" ca="1" si="1"/>
        <v>87</v>
      </c>
      <c r="E30">
        <f t="shared" ca="1" si="2"/>
        <v>13</v>
      </c>
      <c r="F30">
        <f t="shared" ca="1" si="3"/>
        <v>100</v>
      </c>
      <c r="G30">
        <f t="shared" ca="1" si="4"/>
        <v>10.4</v>
      </c>
      <c r="H30">
        <f t="shared" ca="1" si="5"/>
        <v>300</v>
      </c>
      <c r="I30">
        <f t="shared" ca="1" si="6"/>
        <v>9000</v>
      </c>
      <c r="J30">
        <f t="shared" ca="1" si="7"/>
        <v>11310</v>
      </c>
      <c r="K30">
        <f t="shared" ca="1" si="8"/>
        <v>0</v>
      </c>
    </row>
    <row r="31" spans="1:11" x14ac:dyDescent="0.3">
      <c r="A31">
        <v>25</v>
      </c>
      <c r="B31">
        <f t="shared" ca="1" si="9"/>
        <v>113</v>
      </c>
      <c r="C31" cm="1">
        <f t="array" aca="1" ref="C31" ca="1">INT([1]!genNormal(100,10))</f>
        <v>107</v>
      </c>
      <c r="D31">
        <f t="shared" ca="1" si="1"/>
        <v>107</v>
      </c>
      <c r="E31">
        <f t="shared" ca="1" si="2"/>
        <v>6</v>
      </c>
      <c r="F31">
        <f t="shared" ca="1" si="3"/>
        <v>100</v>
      </c>
      <c r="G31">
        <f t="shared" ca="1" si="4"/>
        <v>4.8000000000000007</v>
      </c>
      <c r="H31">
        <f t="shared" ca="1" si="5"/>
        <v>300</v>
      </c>
      <c r="I31">
        <f t="shared" ca="1" si="6"/>
        <v>9000</v>
      </c>
      <c r="J31">
        <f t="shared" ca="1" si="7"/>
        <v>13910</v>
      </c>
      <c r="K31">
        <f t="shared" ca="1" si="8"/>
        <v>0</v>
      </c>
    </row>
    <row r="32" spans="1:11" x14ac:dyDescent="0.3">
      <c r="A32">
        <v>26</v>
      </c>
      <c r="B32">
        <f t="shared" ca="1" si="9"/>
        <v>106</v>
      </c>
      <c r="C32" cm="1">
        <f t="array" aca="1" ref="C32" ca="1">INT([1]!genNormal(100,10))</f>
        <v>94</v>
      </c>
      <c r="D32">
        <f t="shared" ca="1" si="1"/>
        <v>94</v>
      </c>
      <c r="E32">
        <f t="shared" ca="1" si="2"/>
        <v>12</v>
      </c>
      <c r="F32">
        <f t="shared" ca="1" si="3"/>
        <v>100</v>
      </c>
      <c r="G32">
        <f t="shared" ca="1" si="4"/>
        <v>9.6000000000000014</v>
      </c>
      <c r="H32">
        <f t="shared" ca="1" si="5"/>
        <v>300</v>
      </c>
      <c r="I32">
        <f t="shared" ca="1" si="6"/>
        <v>9000</v>
      </c>
      <c r="J32">
        <f t="shared" ca="1" si="7"/>
        <v>12220</v>
      </c>
      <c r="K32">
        <f t="shared" ca="1" si="8"/>
        <v>0</v>
      </c>
    </row>
    <row r="33" spans="1:11" x14ac:dyDescent="0.3">
      <c r="A33">
        <v>27</v>
      </c>
      <c r="B33">
        <f t="shared" ca="1" si="9"/>
        <v>112</v>
      </c>
      <c r="C33" cm="1">
        <f t="array" aca="1" ref="C33" ca="1">INT([1]!genNormal(100,10))</f>
        <v>102</v>
      </c>
      <c r="D33">
        <f t="shared" ca="1" si="1"/>
        <v>102</v>
      </c>
      <c r="E33">
        <f t="shared" ca="1" si="2"/>
        <v>10</v>
      </c>
      <c r="F33">
        <f t="shared" ca="1" si="3"/>
        <v>100</v>
      </c>
      <c r="G33">
        <f t="shared" ca="1" si="4"/>
        <v>8</v>
      </c>
      <c r="H33">
        <f t="shared" ca="1" si="5"/>
        <v>300</v>
      </c>
      <c r="I33">
        <f t="shared" ca="1" si="6"/>
        <v>9000</v>
      </c>
      <c r="J33">
        <f t="shared" ca="1" si="7"/>
        <v>13260</v>
      </c>
      <c r="K33">
        <f t="shared" ca="1" si="8"/>
        <v>0</v>
      </c>
    </row>
    <row r="34" spans="1:11" x14ac:dyDescent="0.3">
      <c r="A34">
        <v>28</v>
      </c>
      <c r="B34">
        <f t="shared" ca="1" si="9"/>
        <v>110</v>
      </c>
      <c r="C34" cm="1">
        <f t="array" aca="1" ref="C34" ca="1">INT([1]!genNormal(100,10))</f>
        <v>102</v>
      </c>
      <c r="D34">
        <f t="shared" ca="1" si="1"/>
        <v>102</v>
      </c>
      <c r="E34">
        <f t="shared" ca="1" si="2"/>
        <v>8</v>
      </c>
      <c r="F34">
        <f t="shared" ca="1" si="3"/>
        <v>100</v>
      </c>
      <c r="G34">
        <f t="shared" ca="1" si="4"/>
        <v>6.4</v>
      </c>
      <c r="H34">
        <f t="shared" ca="1" si="5"/>
        <v>300</v>
      </c>
      <c r="I34">
        <f t="shared" ca="1" si="6"/>
        <v>9000</v>
      </c>
      <c r="J34">
        <f t="shared" ca="1" si="7"/>
        <v>13260</v>
      </c>
      <c r="K34">
        <f t="shared" ca="1" si="8"/>
        <v>0</v>
      </c>
    </row>
    <row r="35" spans="1:11" x14ac:dyDescent="0.3">
      <c r="A35">
        <v>29</v>
      </c>
      <c r="B35">
        <f t="shared" ca="1" si="9"/>
        <v>108</v>
      </c>
      <c r="C35" cm="1">
        <f t="array" aca="1" ref="C35" ca="1">INT([1]!genNormal(100,10))</f>
        <v>117</v>
      </c>
      <c r="D35">
        <f t="shared" ca="1" si="1"/>
        <v>108</v>
      </c>
      <c r="E35">
        <f t="shared" ca="1" si="2"/>
        <v>0</v>
      </c>
      <c r="F35">
        <f t="shared" ca="1" si="3"/>
        <v>100</v>
      </c>
      <c r="G35">
        <f t="shared" ca="1" si="4"/>
        <v>0</v>
      </c>
      <c r="H35">
        <f t="shared" ca="1" si="5"/>
        <v>300</v>
      </c>
      <c r="I35">
        <f t="shared" ca="1" si="6"/>
        <v>9000</v>
      </c>
      <c r="J35">
        <f t="shared" ca="1" si="7"/>
        <v>14040</v>
      </c>
      <c r="K35">
        <f t="shared" ca="1" si="8"/>
        <v>9</v>
      </c>
    </row>
    <row r="36" spans="1:11" x14ac:dyDescent="0.3">
      <c r="A36">
        <v>30</v>
      </c>
      <c r="B36">
        <f t="shared" ca="1" si="9"/>
        <v>100</v>
      </c>
      <c r="C36" cm="1">
        <f t="array" aca="1" ref="C36" ca="1">INT([1]!genNormal(100,10))</f>
        <v>100</v>
      </c>
      <c r="D36">
        <f t="shared" ca="1" si="1"/>
        <v>100</v>
      </c>
      <c r="E36">
        <f t="shared" ca="1" si="2"/>
        <v>0</v>
      </c>
      <c r="F36">
        <f t="shared" ca="1" si="3"/>
        <v>100</v>
      </c>
      <c r="G36">
        <f t="shared" ca="1" si="4"/>
        <v>0</v>
      </c>
      <c r="H36">
        <f t="shared" ca="1" si="5"/>
        <v>300</v>
      </c>
      <c r="I36">
        <f t="shared" ca="1" si="6"/>
        <v>9000</v>
      </c>
      <c r="J36">
        <f t="shared" ca="1" si="7"/>
        <v>13000</v>
      </c>
      <c r="K36">
        <f t="shared" ca="1" si="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C7C6C-6087-4213-991A-AA5CAE37FCC2}">
  <dimension ref="A1:Z74"/>
  <sheetViews>
    <sheetView tabSelected="1" topLeftCell="A34" workbookViewId="0">
      <selection activeCell="AC49" sqref="AC49"/>
    </sheetView>
  </sheetViews>
  <sheetFormatPr defaultRowHeight="14.4" x14ac:dyDescent="0.3"/>
  <cols>
    <col min="1" max="1" width="17.6640625" bestFit="1" customWidth="1"/>
    <col min="2" max="2" width="31.88671875" bestFit="1" customWidth="1"/>
    <col min="3" max="3" width="20.33203125" bestFit="1" customWidth="1"/>
    <col min="4" max="4" width="12" bestFit="1" customWidth="1"/>
    <col min="5" max="5" width="8.88671875" bestFit="1" customWidth="1"/>
    <col min="6" max="9" width="9.5546875" bestFit="1" customWidth="1"/>
    <col min="10" max="26" width="10.5546875" bestFit="1" customWidth="1"/>
  </cols>
  <sheetData>
    <row r="1" spans="1:4" x14ac:dyDescent="0.3">
      <c r="A1" s="12" t="s">
        <v>43</v>
      </c>
      <c r="B1" s="13"/>
    </row>
    <row r="3" spans="1:4" x14ac:dyDescent="0.3">
      <c r="A3" s="1" t="s">
        <v>44</v>
      </c>
      <c r="B3" s="3" t="s">
        <v>84</v>
      </c>
      <c r="C3" s="1" t="s">
        <v>52</v>
      </c>
      <c r="D3">
        <v>3</v>
      </c>
    </row>
    <row r="4" spans="1:4" x14ac:dyDescent="0.3">
      <c r="A4" s="1" t="s">
        <v>45</v>
      </c>
      <c r="B4" s="3" t="s">
        <v>46</v>
      </c>
      <c r="C4" s="1" t="s">
        <v>53</v>
      </c>
      <c r="D4" t="s">
        <v>54</v>
      </c>
    </row>
    <row r="5" spans="1:4" x14ac:dyDescent="0.3">
      <c r="A5" s="1" t="s">
        <v>47</v>
      </c>
      <c r="B5" s="4">
        <v>45564</v>
      </c>
      <c r="C5" s="1" t="s">
        <v>55</v>
      </c>
      <c r="D5">
        <v>39807.81640625</v>
      </c>
    </row>
    <row r="6" spans="1:4" x14ac:dyDescent="0.3">
      <c r="A6" s="1" t="s">
        <v>48</v>
      </c>
      <c r="B6" s="5">
        <v>0.46072916666666669</v>
      </c>
    </row>
    <row r="7" spans="1:4" x14ac:dyDescent="0.3">
      <c r="A7" s="1" t="s">
        <v>49</v>
      </c>
      <c r="B7" s="6">
        <v>1.0416666666666667E-4</v>
      </c>
    </row>
    <row r="8" spans="1:4" x14ac:dyDescent="0.3">
      <c r="A8" s="1" t="s">
        <v>50</v>
      </c>
      <c r="B8" s="3">
        <v>20</v>
      </c>
    </row>
    <row r="9" spans="1:4" x14ac:dyDescent="0.3">
      <c r="A9" s="1" t="s">
        <v>51</v>
      </c>
      <c r="B9" s="3">
        <v>1000</v>
      </c>
    </row>
    <row r="11" spans="1:4" x14ac:dyDescent="0.3">
      <c r="B11" s="7" t="s">
        <v>82</v>
      </c>
    </row>
    <row r="12" spans="1:4" x14ac:dyDescent="0.3">
      <c r="A12" s="7" t="s">
        <v>57</v>
      </c>
      <c r="B12" s="10" t="s">
        <v>5</v>
      </c>
      <c r="C12" s="10" t="s">
        <v>4</v>
      </c>
    </row>
    <row r="13" spans="1:4" x14ac:dyDescent="0.3">
      <c r="A13" s="10">
        <v>1</v>
      </c>
      <c r="B13">
        <v>100</v>
      </c>
      <c r="C13">
        <v>80</v>
      </c>
    </row>
    <row r="14" spans="1:4" x14ac:dyDescent="0.3">
      <c r="A14" s="10">
        <v>2</v>
      </c>
      <c r="B14">
        <v>100</v>
      </c>
      <c r="C14">
        <v>100</v>
      </c>
    </row>
    <row r="15" spans="1:4" x14ac:dyDescent="0.3">
      <c r="A15" s="10">
        <v>3</v>
      </c>
      <c r="B15">
        <v>100</v>
      </c>
      <c r="C15">
        <v>120</v>
      </c>
    </row>
    <row r="16" spans="1:4" x14ac:dyDescent="0.3">
      <c r="A16" s="10">
        <v>4</v>
      </c>
      <c r="B16">
        <v>100</v>
      </c>
      <c r="C16">
        <v>140</v>
      </c>
    </row>
    <row r="17" spans="1:3" x14ac:dyDescent="0.3">
      <c r="A17" s="10">
        <v>5</v>
      </c>
      <c r="B17">
        <v>110</v>
      </c>
      <c r="C17">
        <v>80</v>
      </c>
    </row>
    <row r="18" spans="1:3" x14ac:dyDescent="0.3">
      <c r="A18" s="10">
        <v>6</v>
      </c>
      <c r="B18">
        <v>110</v>
      </c>
      <c r="C18">
        <v>100</v>
      </c>
    </row>
    <row r="19" spans="1:3" x14ac:dyDescent="0.3">
      <c r="A19" s="10">
        <v>7</v>
      </c>
      <c r="B19">
        <v>110</v>
      </c>
      <c r="C19">
        <v>120</v>
      </c>
    </row>
    <row r="20" spans="1:3" x14ac:dyDescent="0.3">
      <c r="A20" s="10">
        <v>8</v>
      </c>
      <c r="B20">
        <v>110</v>
      </c>
      <c r="C20">
        <v>140</v>
      </c>
    </row>
    <row r="21" spans="1:3" x14ac:dyDescent="0.3">
      <c r="A21" s="10">
        <v>9</v>
      </c>
      <c r="B21">
        <v>120</v>
      </c>
      <c r="C21">
        <v>80</v>
      </c>
    </row>
    <row r="22" spans="1:3" x14ac:dyDescent="0.3">
      <c r="A22" s="10">
        <v>10</v>
      </c>
      <c r="B22">
        <v>120</v>
      </c>
      <c r="C22">
        <v>100</v>
      </c>
    </row>
    <row r="23" spans="1:3" x14ac:dyDescent="0.3">
      <c r="A23" s="10">
        <v>11</v>
      </c>
      <c r="B23">
        <v>120</v>
      </c>
      <c r="C23">
        <v>120</v>
      </c>
    </row>
    <row r="24" spans="1:3" x14ac:dyDescent="0.3">
      <c r="A24" s="10">
        <v>12</v>
      </c>
      <c r="B24">
        <v>120</v>
      </c>
      <c r="C24">
        <v>140</v>
      </c>
    </row>
    <row r="25" spans="1:3" x14ac:dyDescent="0.3">
      <c r="A25" s="10">
        <v>13</v>
      </c>
      <c r="B25">
        <v>130</v>
      </c>
      <c r="C25">
        <v>80</v>
      </c>
    </row>
    <row r="26" spans="1:3" x14ac:dyDescent="0.3">
      <c r="A26" s="10">
        <v>14</v>
      </c>
      <c r="B26">
        <v>130</v>
      </c>
      <c r="C26">
        <v>100</v>
      </c>
    </row>
    <row r="27" spans="1:3" x14ac:dyDescent="0.3">
      <c r="A27" s="10">
        <v>15</v>
      </c>
      <c r="B27">
        <v>130</v>
      </c>
      <c r="C27">
        <v>120</v>
      </c>
    </row>
    <row r="28" spans="1:3" x14ac:dyDescent="0.3">
      <c r="A28" s="10">
        <v>16</v>
      </c>
      <c r="B28">
        <v>130</v>
      </c>
      <c r="C28">
        <v>140</v>
      </c>
    </row>
    <row r="29" spans="1:3" x14ac:dyDescent="0.3">
      <c r="A29" s="10">
        <v>17</v>
      </c>
      <c r="B29">
        <v>140</v>
      </c>
      <c r="C29">
        <v>80</v>
      </c>
    </row>
    <row r="30" spans="1:3" x14ac:dyDescent="0.3">
      <c r="A30" s="10">
        <v>18</v>
      </c>
      <c r="B30">
        <v>140</v>
      </c>
      <c r="C30">
        <v>100</v>
      </c>
    </row>
    <row r="31" spans="1:3" x14ac:dyDescent="0.3">
      <c r="A31" s="10">
        <v>19</v>
      </c>
      <c r="B31">
        <v>140</v>
      </c>
      <c r="C31">
        <v>120</v>
      </c>
    </row>
    <row r="32" spans="1:3" x14ac:dyDescent="0.3">
      <c r="A32" s="10">
        <v>20</v>
      </c>
      <c r="B32">
        <v>140</v>
      </c>
      <c r="C32">
        <v>140</v>
      </c>
    </row>
    <row r="34" spans="1:26" ht="28.8" x14ac:dyDescent="0.3">
      <c r="A34" s="7" t="s">
        <v>56</v>
      </c>
      <c r="B34" s="7" t="s">
        <v>57</v>
      </c>
      <c r="C34" s="7" t="s">
        <v>58</v>
      </c>
      <c r="D34" s="7" t="s">
        <v>59</v>
      </c>
      <c r="E34" s="8" t="s">
        <v>60</v>
      </c>
      <c r="F34" s="7" t="s">
        <v>61</v>
      </c>
      <c r="G34" s="8" t="s">
        <v>62</v>
      </c>
      <c r="H34" s="8" t="s">
        <v>63</v>
      </c>
      <c r="I34" s="8" t="s">
        <v>64</v>
      </c>
      <c r="J34" s="8" t="s">
        <v>65</v>
      </c>
      <c r="K34" s="8" t="s">
        <v>66</v>
      </c>
      <c r="L34" s="8" t="s">
        <v>67</v>
      </c>
      <c r="M34" s="8" t="s">
        <v>68</v>
      </c>
      <c r="N34" s="8" t="s">
        <v>69</v>
      </c>
      <c r="O34" s="8" t="s">
        <v>70</v>
      </c>
      <c r="P34" s="8" t="s">
        <v>71</v>
      </c>
      <c r="Q34" s="8" t="s">
        <v>72</v>
      </c>
      <c r="R34" s="8" t="s">
        <v>73</v>
      </c>
      <c r="S34" s="8" t="s">
        <v>74</v>
      </c>
      <c r="T34" s="8" t="s">
        <v>75</v>
      </c>
      <c r="U34" s="8" t="s">
        <v>76</v>
      </c>
      <c r="V34" s="8" t="s">
        <v>77</v>
      </c>
      <c r="W34" s="8" t="s">
        <v>78</v>
      </c>
      <c r="X34" s="8" t="s">
        <v>79</v>
      </c>
      <c r="Y34" s="8" t="s">
        <v>80</v>
      </c>
      <c r="Z34" s="7" t="s">
        <v>81</v>
      </c>
    </row>
    <row r="35" spans="1:26" x14ac:dyDescent="0.3">
      <c r="A35" s="11" t="s">
        <v>83</v>
      </c>
      <c r="B35">
        <v>1</v>
      </c>
      <c r="C35">
        <v>1000</v>
      </c>
      <c r="D35" s="9">
        <v>101139.17239999994</v>
      </c>
      <c r="E35" s="9">
        <v>4308.4517274601631</v>
      </c>
      <c r="F35" s="9">
        <v>84021.2</v>
      </c>
      <c r="G35" s="9">
        <v>93533.37999999999</v>
      </c>
      <c r="H35" s="9">
        <v>95557.16</v>
      </c>
      <c r="I35" s="9">
        <v>96715.98000000001</v>
      </c>
      <c r="J35" s="9">
        <v>97722.64</v>
      </c>
      <c r="K35" s="9">
        <v>98376.599999999991</v>
      </c>
      <c r="L35" s="9">
        <v>99283</v>
      </c>
      <c r="M35" s="9">
        <v>99822.239999999991</v>
      </c>
      <c r="N35" s="9">
        <v>100332.32</v>
      </c>
      <c r="O35" s="9">
        <v>100813.36000000002</v>
      </c>
      <c r="P35" s="9">
        <v>101366.20000000001</v>
      </c>
      <c r="Q35" s="9">
        <v>101909.26000000001</v>
      </c>
      <c r="R35" s="9">
        <v>102371.12</v>
      </c>
      <c r="S35" s="9">
        <v>102962.54</v>
      </c>
      <c r="T35" s="9">
        <v>103535.16</v>
      </c>
      <c r="U35" s="9">
        <v>104211.40000000001</v>
      </c>
      <c r="V35" s="9">
        <v>105010.24000000001</v>
      </c>
      <c r="W35" s="9">
        <v>105756.24</v>
      </c>
      <c r="X35" s="9">
        <v>106642.76</v>
      </c>
      <c r="Y35" s="9">
        <v>107622.42</v>
      </c>
      <c r="Z35" s="9">
        <v>110098.4</v>
      </c>
    </row>
    <row r="36" spans="1:26" x14ac:dyDescent="0.3">
      <c r="A36" s="11" t="s">
        <v>83</v>
      </c>
      <c r="B36">
        <v>2</v>
      </c>
      <c r="C36">
        <v>1000</v>
      </c>
      <c r="D36" s="9">
        <v>101311.97799999993</v>
      </c>
      <c r="E36" s="9">
        <v>4231.7680676175723</v>
      </c>
      <c r="F36" s="9">
        <v>84021.2</v>
      </c>
      <c r="G36" s="9">
        <v>94160.060000000012</v>
      </c>
      <c r="H36" s="9">
        <v>96028.319999999992</v>
      </c>
      <c r="I36" s="9">
        <v>96967.360000000001</v>
      </c>
      <c r="J36" s="9">
        <v>97818.240000000005</v>
      </c>
      <c r="K36" s="9">
        <v>98623.900000000009</v>
      </c>
      <c r="L36" s="9">
        <v>99449.16</v>
      </c>
      <c r="M36" s="9">
        <v>100099.14</v>
      </c>
      <c r="N36" s="9">
        <v>100562.64</v>
      </c>
      <c r="O36" s="9">
        <v>101098.74</v>
      </c>
      <c r="P36" s="9">
        <v>101662.2</v>
      </c>
      <c r="Q36" s="9">
        <v>102076.76</v>
      </c>
      <c r="R36" s="9">
        <v>102570.16</v>
      </c>
      <c r="S36" s="9">
        <v>103056.36</v>
      </c>
      <c r="T36" s="9">
        <v>103707.56</v>
      </c>
      <c r="U36" s="9">
        <v>104379.70000000001</v>
      </c>
      <c r="V36" s="9">
        <v>105101.28</v>
      </c>
      <c r="W36" s="9">
        <v>105756.24</v>
      </c>
      <c r="X36" s="9">
        <v>106638.36</v>
      </c>
      <c r="Y36" s="9">
        <v>107596.88000000002</v>
      </c>
      <c r="Z36" s="9">
        <v>110098.4</v>
      </c>
    </row>
    <row r="37" spans="1:26" x14ac:dyDescent="0.3">
      <c r="A37" s="11" t="s">
        <v>83</v>
      </c>
      <c r="B37">
        <v>3</v>
      </c>
      <c r="C37">
        <v>1000</v>
      </c>
      <c r="D37" s="9">
        <v>100855.1403999999</v>
      </c>
      <c r="E37" s="9">
        <v>4442.0518038999353</v>
      </c>
      <c r="F37" s="9">
        <v>84021.2</v>
      </c>
      <c r="G37" s="9">
        <v>93239.040000000008</v>
      </c>
      <c r="H37" s="9">
        <v>95176.599999999991</v>
      </c>
      <c r="I37" s="9">
        <v>96185.64</v>
      </c>
      <c r="J37" s="9">
        <v>97072.640000000014</v>
      </c>
      <c r="K37" s="9">
        <v>97870.5</v>
      </c>
      <c r="L37" s="9">
        <v>98681.599999999991</v>
      </c>
      <c r="M37" s="9">
        <v>99450.5</v>
      </c>
      <c r="N37" s="9">
        <v>100088.16</v>
      </c>
      <c r="O37" s="9">
        <v>100578.02</v>
      </c>
      <c r="P37" s="9">
        <v>101178.8</v>
      </c>
      <c r="Q37" s="9">
        <v>101711.70000000001</v>
      </c>
      <c r="R37" s="9">
        <v>102116</v>
      </c>
      <c r="S37" s="9">
        <v>102702.06</v>
      </c>
      <c r="T37" s="9">
        <v>103332.52</v>
      </c>
      <c r="U37" s="9">
        <v>104001</v>
      </c>
      <c r="V37" s="9">
        <v>104939.28</v>
      </c>
      <c r="W37" s="9">
        <v>105704.51999999999</v>
      </c>
      <c r="X37" s="9">
        <v>106638.36</v>
      </c>
      <c r="Y37" s="9">
        <v>107596.88000000002</v>
      </c>
      <c r="Z37" s="9">
        <v>110098.4</v>
      </c>
    </row>
    <row r="38" spans="1:26" x14ac:dyDescent="0.3">
      <c r="A38" s="11" t="s">
        <v>83</v>
      </c>
      <c r="B38">
        <v>4</v>
      </c>
      <c r="C38">
        <v>1000</v>
      </c>
      <c r="D38" s="9">
        <v>100567.77479999994</v>
      </c>
      <c r="E38" s="9">
        <v>4676.8327369683038</v>
      </c>
      <c r="F38" s="9">
        <v>84021.2</v>
      </c>
      <c r="G38" s="9">
        <v>92092.02</v>
      </c>
      <c r="H38" s="9">
        <v>94504</v>
      </c>
      <c r="I38" s="9">
        <v>95700.62</v>
      </c>
      <c r="J38" s="9">
        <v>96518</v>
      </c>
      <c r="K38" s="9">
        <v>97431</v>
      </c>
      <c r="L38" s="9">
        <v>98250.599999999991</v>
      </c>
      <c r="M38" s="9">
        <v>99027.859999999986</v>
      </c>
      <c r="N38" s="9">
        <v>99740.88</v>
      </c>
      <c r="O38" s="9">
        <v>100379.98000000001</v>
      </c>
      <c r="P38" s="9">
        <v>100908</v>
      </c>
      <c r="Q38" s="9">
        <v>101528.64000000001</v>
      </c>
      <c r="R38" s="9">
        <v>101999.84</v>
      </c>
      <c r="S38" s="9">
        <v>102566.1</v>
      </c>
      <c r="T38" s="9">
        <v>103174.76000000001</v>
      </c>
      <c r="U38" s="9">
        <v>103944.20000000001</v>
      </c>
      <c r="V38" s="9">
        <v>104803.59999999999</v>
      </c>
      <c r="W38" s="9">
        <v>105704.51999999999</v>
      </c>
      <c r="X38" s="9">
        <v>106638.36</v>
      </c>
      <c r="Y38" s="9">
        <v>107596.88000000002</v>
      </c>
      <c r="Z38" s="9">
        <v>110098.4</v>
      </c>
    </row>
    <row r="39" spans="1:26" x14ac:dyDescent="0.3">
      <c r="A39" s="11" t="s">
        <v>83</v>
      </c>
      <c r="B39">
        <v>5</v>
      </c>
      <c r="C39">
        <v>1000</v>
      </c>
      <c r="D39" s="9">
        <v>100261.45559999997</v>
      </c>
      <c r="E39" s="9">
        <v>4407.3076980817814</v>
      </c>
      <c r="F39" s="9">
        <v>87642.4</v>
      </c>
      <c r="G39" s="9">
        <v>92766</v>
      </c>
      <c r="H39" s="9">
        <v>94284.2</v>
      </c>
      <c r="I39" s="9">
        <v>95686.48</v>
      </c>
      <c r="J39" s="9">
        <v>96609.2</v>
      </c>
      <c r="K39" s="9">
        <v>97284.5</v>
      </c>
      <c r="L39" s="9">
        <v>98111</v>
      </c>
      <c r="M39" s="9">
        <v>98657.040000000008</v>
      </c>
      <c r="N39" s="9">
        <v>99229.119999999995</v>
      </c>
      <c r="O39" s="9">
        <v>99806.36</v>
      </c>
      <c r="P39" s="9">
        <v>100457.79999999999</v>
      </c>
      <c r="Q39" s="9">
        <v>100890.14000000001</v>
      </c>
      <c r="R39" s="9">
        <v>101443.76000000001</v>
      </c>
      <c r="S39" s="9">
        <v>102024.2</v>
      </c>
      <c r="T39" s="9">
        <v>102488.16</v>
      </c>
      <c r="U39" s="9">
        <v>103024.20000000001</v>
      </c>
      <c r="V39" s="9">
        <v>103944.64</v>
      </c>
      <c r="W39" s="9">
        <v>104766.98000000001</v>
      </c>
      <c r="X39" s="9">
        <v>106225.23999999999</v>
      </c>
      <c r="Y39" s="9">
        <v>107466.07999999999</v>
      </c>
      <c r="Z39" s="9">
        <v>114483.6</v>
      </c>
    </row>
    <row r="40" spans="1:26" x14ac:dyDescent="0.3">
      <c r="A40" s="11" t="s">
        <v>83</v>
      </c>
      <c r="B40">
        <v>6</v>
      </c>
      <c r="C40">
        <v>1000</v>
      </c>
      <c r="D40" s="9">
        <v>103539.8836000001</v>
      </c>
      <c r="E40" s="9">
        <v>3651.0373304715763</v>
      </c>
      <c r="F40" s="9">
        <v>92889.2</v>
      </c>
      <c r="G40" s="9">
        <v>97633.520000000019</v>
      </c>
      <c r="H40" s="9">
        <v>98845</v>
      </c>
      <c r="I40" s="9">
        <v>99509.180000000008</v>
      </c>
      <c r="J40" s="9">
        <v>100148.64</v>
      </c>
      <c r="K40" s="9">
        <v>100853.30000000002</v>
      </c>
      <c r="L40" s="9">
        <v>101409.2</v>
      </c>
      <c r="M40" s="9">
        <v>101968.48000000001</v>
      </c>
      <c r="N40" s="9">
        <v>102456.07999999999</v>
      </c>
      <c r="O40" s="9">
        <v>102973.72</v>
      </c>
      <c r="P40" s="9">
        <v>103584.79999999999</v>
      </c>
      <c r="Q40" s="9">
        <v>104087.78</v>
      </c>
      <c r="R40" s="9">
        <v>104721.36</v>
      </c>
      <c r="S40" s="9">
        <v>105322.02</v>
      </c>
      <c r="T40" s="9">
        <v>105912.32000000001</v>
      </c>
      <c r="U40" s="9">
        <v>106382.59999999999</v>
      </c>
      <c r="V40" s="9">
        <v>106978.23999999999</v>
      </c>
      <c r="W40" s="9">
        <v>107545.54</v>
      </c>
      <c r="X40" s="9">
        <v>108025.76000000001</v>
      </c>
      <c r="Y40" s="9">
        <v>109244.98000000001</v>
      </c>
      <c r="Z40" s="9">
        <v>113901.6</v>
      </c>
    </row>
    <row r="41" spans="1:26" x14ac:dyDescent="0.3">
      <c r="A41" s="11" t="s">
        <v>83</v>
      </c>
      <c r="B41">
        <v>7</v>
      </c>
      <c r="C41">
        <v>1000</v>
      </c>
      <c r="D41" s="9">
        <v>101948.59080000001</v>
      </c>
      <c r="E41" s="9">
        <v>3735.8459075616452</v>
      </c>
      <c r="F41" s="9">
        <v>92683.6</v>
      </c>
      <c r="G41" s="9">
        <v>96206.399999999994</v>
      </c>
      <c r="H41" s="9">
        <v>97025.319999999992</v>
      </c>
      <c r="I41" s="9">
        <v>97699.82</v>
      </c>
      <c r="J41" s="9">
        <v>98425.680000000008</v>
      </c>
      <c r="K41" s="9">
        <v>99067.3</v>
      </c>
      <c r="L41" s="9">
        <v>99629.639999999985</v>
      </c>
      <c r="M41" s="9">
        <v>100359.42</v>
      </c>
      <c r="N41" s="9">
        <v>100912.32000000001</v>
      </c>
      <c r="O41" s="9">
        <v>101374.16</v>
      </c>
      <c r="P41" s="9">
        <v>101869.8</v>
      </c>
      <c r="Q41" s="9">
        <v>102429.66</v>
      </c>
      <c r="R41" s="9">
        <v>102968</v>
      </c>
      <c r="S41" s="9">
        <v>103446.14000000001</v>
      </c>
      <c r="T41" s="9">
        <v>104045.44</v>
      </c>
      <c r="U41" s="9">
        <v>104663.1</v>
      </c>
      <c r="V41" s="9">
        <v>105230.56</v>
      </c>
      <c r="W41" s="9">
        <v>105873.44</v>
      </c>
      <c r="X41" s="9">
        <v>106851.23999999999</v>
      </c>
      <c r="Y41" s="9">
        <v>108316.44000000002</v>
      </c>
      <c r="Z41" s="9">
        <v>113725.6</v>
      </c>
    </row>
    <row r="42" spans="1:26" x14ac:dyDescent="0.3">
      <c r="A42" s="11" t="s">
        <v>83</v>
      </c>
      <c r="B42">
        <v>8</v>
      </c>
      <c r="C42">
        <v>1000</v>
      </c>
      <c r="D42" s="9">
        <v>99836.919600000081</v>
      </c>
      <c r="E42" s="9">
        <v>3718.8952511902958</v>
      </c>
      <c r="F42" s="9">
        <v>90226.4</v>
      </c>
      <c r="G42" s="9">
        <v>93864.640000000014</v>
      </c>
      <c r="H42" s="9">
        <v>94974.239999999991</v>
      </c>
      <c r="I42" s="9">
        <v>95822.88</v>
      </c>
      <c r="J42" s="9">
        <v>96487.6</v>
      </c>
      <c r="K42" s="9">
        <v>97079.700000000012</v>
      </c>
      <c r="L42" s="9">
        <v>97686.48</v>
      </c>
      <c r="M42" s="9">
        <v>98218.4</v>
      </c>
      <c r="N42" s="9">
        <v>98758.16</v>
      </c>
      <c r="O42" s="9">
        <v>99250.64</v>
      </c>
      <c r="P42" s="9">
        <v>99775</v>
      </c>
      <c r="Q42" s="9">
        <v>100361.52</v>
      </c>
      <c r="R42" s="9">
        <v>100816.95999999999</v>
      </c>
      <c r="S42" s="9">
        <v>101369.69999999998</v>
      </c>
      <c r="T42" s="9">
        <v>101794.76</v>
      </c>
      <c r="U42" s="9">
        <v>102517.8</v>
      </c>
      <c r="V42" s="9">
        <v>103058.79999999999</v>
      </c>
      <c r="W42" s="9">
        <v>103817.16</v>
      </c>
      <c r="X42" s="9">
        <v>104844.8</v>
      </c>
      <c r="Y42" s="9">
        <v>106205.73999999999</v>
      </c>
      <c r="Z42" s="9">
        <v>111591.6</v>
      </c>
    </row>
    <row r="43" spans="1:26" x14ac:dyDescent="0.3">
      <c r="A43" s="11" t="s">
        <v>83</v>
      </c>
      <c r="B43">
        <v>9</v>
      </c>
      <c r="C43">
        <v>1000</v>
      </c>
      <c r="D43" s="9">
        <v>98121.84679999997</v>
      </c>
      <c r="E43" s="9">
        <v>4825.776546601689</v>
      </c>
      <c r="F43" s="9">
        <v>82366.399999999994</v>
      </c>
      <c r="G43" s="9">
        <v>90324.160000000003</v>
      </c>
      <c r="H43" s="9">
        <v>92094.24</v>
      </c>
      <c r="I43" s="9">
        <v>93076.680000000008</v>
      </c>
      <c r="J43" s="9">
        <v>93727.84</v>
      </c>
      <c r="K43" s="9">
        <v>94663.3</v>
      </c>
      <c r="L43" s="9">
        <v>95522.16</v>
      </c>
      <c r="M43" s="9">
        <v>96159.419999999984</v>
      </c>
      <c r="N43" s="9">
        <v>96855.28</v>
      </c>
      <c r="O43" s="9">
        <v>97420.98</v>
      </c>
      <c r="P43" s="9">
        <v>98096</v>
      </c>
      <c r="Q43" s="9">
        <v>98755.16</v>
      </c>
      <c r="R43" s="9">
        <v>99161.44</v>
      </c>
      <c r="S43" s="9">
        <v>99774.02</v>
      </c>
      <c r="T43" s="9">
        <v>100565.04000000001</v>
      </c>
      <c r="U43" s="9">
        <v>101389.7</v>
      </c>
      <c r="V43" s="9">
        <v>102276.16</v>
      </c>
      <c r="W43" s="9">
        <v>103176.3</v>
      </c>
      <c r="X43" s="9">
        <v>104580.4</v>
      </c>
      <c r="Y43" s="9">
        <v>106393.3</v>
      </c>
      <c r="Z43" s="9">
        <v>111438.8</v>
      </c>
    </row>
    <row r="44" spans="1:26" x14ac:dyDescent="0.3">
      <c r="A44" s="11" t="s">
        <v>83</v>
      </c>
      <c r="B44">
        <v>10</v>
      </c>
      <c r="C44">
        <v>1000</v>
      </c>
      <c r="D44" s="9">
        <v>103685.33800000012</v>
      </c>
      <c r="E44" s="9">
        <v>3832.2599911356183</v>
      </c>
      <c r="F44" s="9">
        <v>92922</v>
      </c>
      <c r="G44" s="9">
        <v>97419.159999999989</v>
      </c>
      <c r="H44" s="9">
        <v>98739.56</v>
      </c>
      <c r="I44" s="9">
        <v>99695.02</v>
      </c>
      <c r="J44" s="9">
        <v>100302.72</v>
      </c>
      <c r="K44" s="9">
        <v>100825.1</v>
      </c>
      <c r="L44" s="9">
        <v>101334.68</v>
      </c>
      <c r="M44" s="9">
        <v>101901.82</v>
      </c>
      <c r="N44" s="9">
        <v>102508.64</v>
      </c>
      <c r="O44" s="9">
        <v>103163.94</v>
      </c>
      <c r="P44" s="9">
        <v>103751.8</v>
      </c>
      <c r="Q44" s="9">
        <v>104339.86</v>
      </c>
      <c r="R44" s="9">
        <v>104861.84</v>
      </c>
      <c r="S44" s="9">
        <v>105412.18</v>
      </c>
      <c r="T44" s="9">
        <v>105946.16</v>
      </c>
      <c r="U44" s="9">
        <v>106677.40000000001</v>
      </c>
      <c r="V44" s="9">
        <v>107328.4</v>
      </c>
      <c r="W44" s="9">
        <v>107910.7</v>
      </c>
      <c r="X44" s="9">
        <v>108636.2</v>
      </c>
      <c r="Y44" s="9">
        <v>109663.02</v>
      </c>
      <c r="Z44" s="9">
        <v>114432</v>
      </c>
    </row>
    <row r="45" spans="1:26" x14ac:dyDescent="0.3">
      <c r="A45" s="11" t="s">
        <v>83</v>
      </c>
      <c r="B45">
        <v>11</v>
      </c>
      <c r="C45">
        <v>1000</v>
      </c>
      <c r="D45" s="9">
        <v>102127.41560000012</v>
      </c>
      <c r="E45" s="9">
        <v>3788.8233729279323</v>
      </c>
      <c r="F45" s="9">
        <v>91452.4</v>
      </c>
      <c r="G45" s="9">
        <v>96271.54</v>
      </c>
      <c r="H45" s="9">
        <v>97326.68</v>
      </c>
      <c r="I45" s="9">
        <v>97916.84</v>
      </c>
      <c r="J45" s="9">
        <v>98492.08</v>
      </c>
      <c r="K45" s="9">
        <v>99149.1</v>
      </c>
      <c r="L45" s="9">
        <v>99760.72</v>
      </c>
      <c r="M45" s="9">
        <v>100278.12</v>
      </c>
      <c r="N45" s="9">
        <v>100856.56</v>
      </c>
      <c r="O45" s="9">
        <v>101572.4</v>
      </c>
      <c r="P45" s="9">
        <v>102139.4</v>
      </c>
      <c r="Q45" s="9">
        <v>102778.6</v>
      </c>
      <c r="R45" s="9">
        <v>103438.07999999999</v>
      </c>
      <c r="S45" s="9">
        <v>104031.74</v>
      </c>
      <c r="T45" s="9">
        <v>104458.36</v>
      </c>
      <c r="U45" s="9">
        <v>105081.50000000001</v>
      </c>
      <c r="V45" s="9">
        <v>105610.08000000002</v>
      </c>
      <c r="W45" s="9">
        <v>106334.09999999999</v>
      </c>
      <c r="X45" s="9">
        <v>106987.04</v>
      </c>
      <c r="Y45" s="9">
        <v>107787.73999999999</v>
      </c>
      <c r="Z45" s="9">
        <v>112638.8</v>
      </c>
    </row>
    <row r="46" spans="1:26" x14ac:dyDescent="0.3">
      <c r="A46" s="11" t="s">
        <v>83</v>
      </c>
      <c r="B46">
        <v>12</v>
      </c>
      <c r="C46">
        <v>1000</v>
      </c>
      <c r="D46" s="9">
        <v>99734.534800000081</v>
      </c>
      <c r="E46" s="9">
        <v>3832.3045213967389</v>
      </c>
      <c r="F46" s="9">
        <v>90047.6</v>
      </c>
      <c r="G46" s="9">
        <v>93842.880000000005</v>
      </c>
      <c r="H46" s="9">
        <v>94773.96</v>
      </c>
      <c r="I46" s="9">
        <v>95478.76</v>
      </c>
      <c r="J46" s="9">
        <v>96060.88</v>
      </c>
      <c r="K46" s="9">
        <v>96787.3</v>
      </c>
      <c r="L46" s="9">
        <v>97437.48</v>
      </c>
      <c r="M46" s="9">
        <v>97980.01999999999</v>
      </c>
      <c r="N46" s="9">
        <v>98520.88</v>
      </c>
      <c r="O46" s="9">
        <v>99181.540000000008</v>
      </c>
      <c r="P46" s="9">
        <v>99606.399999999994</v>
      </c>
      <c r="Q46" s="9">
        <v>100169.68</v>
      </c>
      <c r="R46" s="9">
        <v>100790.23999999999</v>
      </c>
      <c r="S46" s="9">
        <v>101383.48</v>
      </c>
      <c r="T46" s="9">
        <v>101949.72</v>
      </c>
      <c r="U46" s="9">
        <v>102674</v>
      </c>
      <c r="V46" s="9">
        <v>103370.23999999999</v>
      </c>
      <c r="W46" s="9">
        <v>103913.37999999999</v>
      </c>
      <c r="X46" s="9">
        <v>104658.48000000001</v>
      </c>
      <c r="Y46" s="9">
        <v>106239.16</v>
      </c>
      <c r="Z46" s="9">
        <v>109619.2</v>
      </c>
    </row>
    <row r="47" spans="1:26" x14ac:dyDescent="0.3">
      <c r="A47" s="11" t="s">
        <v>83</v>
      </c>
      <c r="B47">
        <v>13</v>
      </c>
      <c r="C47">
        <v>1000</v>
      </c>
      <c r="D47" s="9">
        <v>97872.583600000027</v>
      </c>
      <c r="E47" s="9">
        <v>5541.5353829106407</v>
      </c>
      <c r="F47" s="9">
        <v>81474</v>
      </c>
      <c r="G47" s="9">
        <v>88752.66</v>
      </c>
      <c r="H47" s="9">
        <v>90617.959999999992</v>
      </c>
      <c r="I47" s="9">
        <v>92121.1</v>
      </c>
      <c r="J47" s="9">
        <v>93037.68</v>
      </c>
      <c r="K47" s="9">
        <v>94198</v>
      </c>
      <c r="L47" s="9">
        <v>94732.88</v>
      </c>
      <c r="M47" s="9">
        <v>95658.22</v>
      </c>
      <c r="N47" s="9">
        <v>96421.36</v>
      </c>
      <c r="O47" s="9">
        <v>97169.12</v>
      </c>
      <c r="P47" s="9">
        <v>97907.6</v>
      </c>
      <c r="Q47" s="9">
        <v>98603.18</v>
      </c>
      <c r="R47" s="9">
        <v>99358.959999999992</v>
      </c>
      <c r="S47" s="9">
        <v>100202.78</v>
      </c>
      <c r="T47" s="9">
        <v>100952.88</v>
      </c>
      <c r="U47" s="9">
        <v>101753.1</v>
      </c>
      <c r="V47" s="9">
        <v>102497.68</v>
      </c>
      <c r="W47" s="9">
        <v>103518.36</v>
      </c>
      <c r="X47" s="9">
        <v>104943.16</v>
      </c>
      <c r="Y47" s="9">
        <v>107092.59999999999</v>
      </c>
      <c r="Z47" s="9">
        <v>116265.2</v>
      </c>
    </row>
    <row r="48" spans="1:26" x14ac:dyDescent="0.3">
      <c r="A48" s="11" t="s">
        <v>83</v>
      </c>
      <c r="B48">
        <v>14</v>
      </c>
      <c r="C48">
        <v>1000</v>
      </c>
      <c r="D48" s="9">
        <v>103596.17960000003</v>
      </c>
      <c r="E48" s="9">
        <v>4026.1001801753687</v>
      </c>
      <c r="F48" s="9">
        <v>91884.800000000003</v>
      </c>
      <c r="G48" s="9">
        <v>97427.959999999992</v>
      </c>
      <c r="H48" s="9">
        <v>98588.52</v>
      </c>
      <c r="I48" s="9">
        <v>99184.719999999987</v>
      </c>
      <c r="J48" s="9">
        <v>99822.080000000002</v>
      </c>
      <c r="K48" s="9">
        <v>100504.69999999998</v>
      </c>
      <c r="L48" s="9">
        <v>101099.72</v>
      </c>
      <c r="M48" s="9">
        <v>101704.38</v>
      </c>
      <c r="N48" s="9">
        <v>102338.8</v>
      </c>
      <c r="O48" s="9">
        <v>102900.92000000001</v>
      </c>
      <c r="P48" s="9">
        <v>103539.20000000001</v>
      </c>
      <c r="Q48" s="9">
        <v>104288.74</v>
      </c>
      <c r="R48" s="9">
        <v>104875.20000000001</v>
      </c>
      <c r="S48" s="9">
        <v>105545.14</v>
      </c>
      <c r="T48" s="9">
        <v>106132.76000000001</v>
      </c>
      <c r="U48" s="9">
        <v>106687.9</v>
      </c>
      <c r="V48" s="9">
        <v>107299.20000000001</v>
      </c>
      <c r="W48" s="9">
        <v>108114.20000000001</v>
      </c>
      <c r="X48" s="9">
        <v>108942.39999999999</v>
      </c>
      <c r="Y48" s="9">
        <v>109978.38</v>
      </c>
      <c r="Z48" s="9">
        <v>115118.39999999999</v>
      </c>
    </row>
    <row r="49" spans="1:26" x14ac:dyDescent="0.3">
      <c r="A49" s="11" t="s">
        <v>83</v>
      </c>
      <c r="B49">
        <v>15</v>
      </c>
      <c r="C49">
        <v>1000</v>
      </c>
      <c r="D49" s="9">
        <v>101992.47560000009</v>
      </c>
      <c r="E49" s="9">
        <v>3958.7374171329088</v>
      </c>
      <c r="F49" s="9">
        <v>91755.6</v>
      </c>
      <c r="G49" s="9">
        <v>96033.580000000016</v>
      </c>
      <c r="H49" s="9">
        <v>96833.87999999999</v>
      </c>
      <c r="I49" s="9">
        <v>97535.94</v>
      </c>
      <c r="J49" s="9">
        <v>98277.92</v>
      </c>
      <c r="K49" s="9">
        <v>98789.6</v>
      </c>
      <c r="L49" s="9">
        <v>99469.48</v>
      </c>
      <c r="M49" s="9">
        <v>100151.06</v>
      </c>
      <c r="N49" s="9">
        <v>100676.16</v>
      </c>
      <c r="O49" s="9">
        <v>101274.84</v>
      </c>
      <c r="P49" s="9">
        <v>101878</v>
      </c>
      <c r="Q49" s="9">
        <v>102464.68</v>
      </c>
      <c r="R49" s="9">
        <v>103150.23999999999</v>
      </c>
      <c r="S49" s="9">
        <v>103975.66</v>
      </c>
      <c r="T49" s="9">
        <v>104545.87999999999</v>
      </c>
      <c r="U49" s="9">
        <v>105230.8</v>
      </c>
      <c r="V49" s="9">
        <v>105771.2</v>
      </c>
      <c r="W49" s="9">
        <v>106443.90000000001</v>
      </c>
      <c r="X49" s="9">
        <v>107104.68</v>
      </c>
      <c r="Y49" s="9">
        <v>107964.78</v>
      </c>
      <c r="Z49" s="9">
        <v>113046.8</v>
      </c>
    </row>
    <row r="50" spans="1:26" x14ac:dyDescent="0.3">
      <c r="A50" s="11" t="s">
        <v>83</v>
      </c>
      <c r="B50">
        <v>16</v>
      </c>
      <c r="C50">
        <v>1000</v>
      </c>
      <c r="D50" s="9">
        <v>99513.49560000014</v>
      </c>
      <c r="E50" s="9">
        <v>4062.5032386888474</v>
      </c>
      <c r="F50" s="9">
        <v>89482.4</v>
      </c>
      <c r="G50" s="9">
        <v>93305.919999999998</v>
      </c>
      <c r="H50" s="9">
        <v>94065.32</v>
      </c>
      <c r="I50" s="9">
        <v>94694.260000000009</v>
      </c>
      <c r="J50" s="9">
        <v>95618.800000000017</v>
      </c>
      <c r="K50" s="9">
        <v>96343.499999999985</v>
      </c>
      <c r="L50" s="9">
        <v>97019.16</v>
      </c>
      <c r="M50" s="9">
        <v>97829.78</v>
      </c>
      <c r="N50" s="9">
        <v>98309.28</v>
      </c>
      <c r="O50" s="9">
        <v>98811</v>
      </c>
      <c r="P50" s="9">
        <v>99495.2</v>
      </c>
      <c r="Q50" s="9">
        <v>99983.66</v>
      </c>
      <c r="R50" s="9">
        <v>100563.92</v>
      </c>
      <c r="S50" s="9">
        <v>101146.66</v>
      </c>
      <c r="T50" s="9">
        <v>101787.56</v>
      </c>
      <c r="U50" s="9">
        <v>102456.80000000002</v>
      </c>
      <c r="V50" s="9">
        <v>103233.12</v>
      </c>
      <c r="W50" s="9">
        <v>103962.95999999999</v>
      </c>
      <c r="X50" s="9">
        <v>104770.43999999999</v>
      </c>
      <c r="Y50" s="9">
        <v>106619.36</v>
      </c>
      <c r="Z50" s="9">
        <v>110105.2</v>
      </c>
    </row>
    <row r="51" spans="1:26" x14ac:dyDescent="0.3">
      <c r="A51" s="11" t="s">
        <v>83</v>
      </c>
      <c r="B51">
        <v>17</v>
      </c>
      <c r="C51">
        <v>1000</v>
      </c>
      <c r="D51" s="9">
        <v>98135.613200000007</v>
      </c>
      <c r="E51" s="9">
        <v>5719.8566404386775</v>
      </c>
      <c r="F51" s="9">
        <v>76341.2</v>
      </c>
      <c r="G51" s="9">
        <v>88594.08</v>
      </c>
      <c r="H51" s="9">
        <v>90745.56</v>
      </c>
      <c r="I51" s="9">
        <v>92308.08</v>
      </c>
      <c r="J51" s="9">
        <v>93378.959999999992</v>
      </c>
      <c r="K51" s="9">
        <v>94339</v>
      </c>
      <c r="L51" s="9">
        <v>95160.040000000008</v>
      </c>
      <c r="M51" s="9">
        <v>95909.62</v>
      </c>
      <c r="N51" s="9">
        <v>96515.68</v>
      </c>
      <c r="O51" s="9">
        <v>97296.14</v>
      </c>
      <c r="P51" s="9">
        <v>97966</v>
      </c>
      <c r="Q51" s="9">
        <v>98783.92</v>
      </c>
      <c r="R51" s="9">
        <v>99472.56</v>
      </c>
      <c r="S51" s="9">
        <v>100389.68</v>
      </c>
      <c r="T51" s="9">
        <v>101354.20000000001</v>
      </c>
      <c r="U51" s="9">
        <v>102293.70000000001</v>
      </c>
      <c r="V51" s="9">
        <v>103342.88</v>
      </c>
      <c r="W51" s="9">
        <v>104681.51999999999</v>
      </c>
      <c r="X51" s="9">
        <v>105744.96000000001</v>
      </c>
      <c r="Y51" s="9">
        <v>107343.28</v>
      </c>
      <c r="Z51" s="9">
        <v>112057.2</v>
      </c>
    </row>
    <row r="52" spans="1:26" x14ac:dyDescent="0.3">
      <c r="A52" s="11" t="s">
        <v>83</v>
      </c>
      <c r="B52">
        <v>18</v>
      </c>
      <c r="C52">
        <v>1000</v>
      </c>
      <c r="D52" s="9">
        <v>103140.11160000003</v>
      </c>
      <c r="E52" s="9">
        <v>4265.9332674298294</v>
      </c>
      <c r="F52" s="9">
        <v>89552.4</v>
      </c>
      <c r="G52" s="9">
        <v>96601.88</v>
      </c>
      <c r="H52" s="9">
        <v>97584.400000000009</v>
      </c>
      <c r="I52" s="9">
        <v>98402.920000000013</v>
      </c>
      <c r="J52" s="9">
        <v>99139.12000000001</v>
      </c>
      <c r="K52" s="9">
        <v>99905.2</v>
      </c>
      <c r="L52" s="9">
        <v>100556.68000000001</v>
      </c>
      <c r="M52" s="9">
        <v>101250.70000000001</v>
      </c>
      <c r="N52" s="9">
        <v>101876.08</v>
      </c>
      <c r="O52" s="9">
        <v>102580.70000000001</v>
      </c>
      <c r="P52" s="9">
        <v>102989</v>
      </c>
      <c r="Q52" s="9">
        <v>103701.26000000001</v>
      </c>
      <c r="R52" s="9">
        <v>104291.52</v>
      </c>
      <c r="S52" s="9">
        <v>105023.94</v>
      </c>
      <c r="T52" s="9">
        <v>105720.84</v>
      </c>
      <c r="U52" s="9">
        <v>106312.79999999999</v>
      </c>
      <c r="V52" s="9">
        <v>106900.96</v>
      </c>
      <c r="W52" s="9">
        <v>107645.42</v>
      </c>
      <c r="X52" s="9">
        <v>108775.76000000001</v>
      </c>
      <c r="Y52" s="9">
        <v>110016.74</v>
      </c>
      <c r="Z52" s="9">
        <v>114625.2</v>
      </c>
    </row>
    <row r="53" spans="1:26" x14ac:dyDescent="0.3">
      <c r="A53" s="11" t="s">
        <v>83</v>
      </c>
      <c r="B53">
        <v>19</v>
      </c>
      <c r="C53">
        <v>1000</v>
      </c>
      <c r="D53" s="9">
        <v>102115.67960000015</v>
      </c>
      <c r="E53" s="9">
        <v>4323.7727869019782</v>
      </c>
      <c r="F53" s="9">
        <v>92299.6</v>
      </c>
      <c r="G53" s="9">
        <v>94995.040000000008</v>
      </c>
      <c r="H53" s="9">
        <v>96321.799999999988</v>
      </c>
      <c r="I53" s="9">
        <v>97394.98</v>
      </c>
      <c r="J53" s="9">
        <v>98231.44</v>
      </c>
      <c r="K53" s="9">
        <v>98898.799999999988</v>
      </c>
      <c r="L53" s="9">
        <v>99507.360000000015</v>
      </c>
      <c r="M53" s="9">
        <v>100110.39999999999</v>
      </c>
      <c r="N53" s="9">
        <v>100832.8</v>
      </c>
      <c r="O53" s="9">
        <v>101595.54000000001</v>
      </c>
      <c r="P53" s="9">
        <v>102237</v>
      </c>
      <c r="Q53" s="9">
        <v>102758.07999999999</v>
      </c>
      <c r="R53" s="9">
        <v>103288.24</v>
      </c>
      <c r="S53" s="9">
        <v>104052.72</v>
      </c>
      <c r="T53" s="9">
        <v>104573.28</v>
      </c>
      <c r="U53" s="9">
        <v>105167.09999999999</v>
      </c>
      <c r="V53" s="9">
        <v>105873.91999999998</v>
      </c>
      <c r="W53" s="9">
        <v>106586.76</v>
      </c>
      <c r="X53" s="9">
        <v>108149.12</v>
      </c>
      <c r="Y53" s="9">
        <v>109475.6</v>
      </c>
      <c r="Z53" s="9">
        <v>112571.2</v>
      </c>
    </row>
    <row r="54" spans="1:26" x14ac:dyDescent="0.3">
      <c r="A54" s="11" t="s">
        <v>83</v>
      </c>
      <c r="B54">
        <v>20</v>
      </c>
      <c r="C54">
        <v>1000</v>
      </c>
      <c r="D54" s="9">
        <v>99849.949200000061</v>
      </c>
      <c r="E54" s="9">
        <v>4395.0831114599387</v>
      </c>
      <c r="F54" s="9">
        <v>88512.8</v>
      </c>
      <c r="G54" s="9">
        <v>92332.319999999992</v>
      </c>
      <c r="H54" s="9">
        <v>93857.72</v>
      </c>
      <c r="I54" s="9">
        <v>95206.540000000008</v>
      </c>
      <c r="J54" s="9">
        <v>96144.88</v>
      </c>
      <c r="K54" s="9">
        <v>96835.299999999988</v>
      </c>
      <c r="L54" s="9">
        <v>97396.96</v>
      </c>
      <c r="M54" s="9">
        <v>98076.140000000014</v>
      </c>
      <c r="N54" s="9">
        <v>98556.64</v>
      </c>
      <c r="O54" s="9">
        <v>99206.22</v>
      </c>
      <c r="P54" s="9">
        <v>99818.4</v>
      </c>
      <c r="Q54" s="9">
        <v>100515.51999999999</v>
      </c>
      <c r="R54" s="9">
        <v>101288.88</v>
      </c>
      <c r="S54" s="9">
        <v>101904.56</v>
      </c>
      <c r="T54" s="9">
        <v>102463.92</v>
      </c>
      <c r="U54" s="9">
        <v>103062.19999999998</v>
      </c>
      <c r="V54" s="9">
        <v>103864.72</v>
      </c>
      <c r="W54" s="9">
        <v>104680.12000000001</v>
      </c>
      <c r="X54" s="9">
        <v>105705.88</v>
      </c>
      <c r="Y54" s="9">
        <v>106904.96000000001</v>
      </c>
      <c r="Z54" s="9">
        <v>112235.2</v>
      </c>
    </row>
    <row r="55" spans="1:26" x14ac:dyDescent="0.3">
      <c r="A55" s="11" t="s">
        <v>16</v>
      </c>
      <c r="B55">
        <v>1</v>
      </c>
      <c r="C55">
        <v>1000</v>
      </c>
      <c r="D55" s="9">
        <v>38.195999999999998</v>
      </c>
      <c r="E55" s="9">
        <v>30.67778855639224</v>
      </c>
      <c r="F55" s="9">
        <v>0</v>
      </c>
      <c r="G55" s="9">
        <v>0</v>
      </c>
      <c r="H55" s="9">
        <v>4</v>
      </c>
      <c r="I55" s="9">
        <v>8</v>
      </c>
      <c r="J55" s="9">
        <v>11</v>
      </c>
      <c r="K55" s="9">
        <v>15</v>
      </c>
      <c r="L55" s="9">
        <v>18</v>
      </c>
      <c r="M55" s="9">
        <v>21</v>
      </c>
      <c r="N55" s="9">
        <v>25</v>
      </c>
      <c r="O55" s="9">
        <v>28</v>
      </c>
      <c r="P55" s="9">
        <v>32</v>
      </c>
      <c r="Q55" s="9">
        <v>36</v>
      </c>
      <c r="R55" s="9">
        <v>41</v>
      </c>
      <c r="S55" s="9">
        <v>46</v>
      </c>
      <c r="T55" s="9">
        <v>51</v>
      </c>
      <c r="U55" s="9">
        <v>55</v>
      </c>
      <c r="V55" s="9">
        <v>62</v>
      </c>
      <c r="W55" s="9">
        <v>69</v>
      </c>
      <c r="X55" s="9">
        <v>78.100000000000023</v>
      </c>
      <c r="Y55" s="9">
        <v>93</v>
      </c>
      <c r="Z55" s="9">
        <v>190</v>
      </c>
    </row>
    <row r="56" spans="1:26" x14ac:dyDescent="0.3">
      <c r="A56" s="11" t="s">
        <v>16</v>
      </c>
      <c r="B56">
        <v>2</v>
      </c>
      <c r="C56">
        <v>1000</v>
      </c>
      <c r="D56" s="9">
        <v>32.256</v>
      </c>
      <c r="E56" s="9">
        <v>30.784544046520359</v>
      </c>
      <c r="F56" s="9">
        <v>0</v>
      </c>
      <c r="G56" s="9">
        <v>0</v>
      </c>
      <c r="H56" s="9">
        <v>0</v>
      </c>
      <c r="I56" s="9">
        <v>3</v>
      </c>
      <c r="J56" s="9">
        <v>6</v>
      </c>
      <c r="K56" s="9">
        <v>9</v>
      </c>
      <c r="L56" s="9">
        <v>12</v>
      </c>
      <c r="M56" s="9">
        <v>15</v>
      </c>
      <c r="N56" s="9">
        <v>17</v>
      </c>
      <c r="O56" s="9">
        <v>20</v>
      </c>
      <c r="P56" s="9">
        <v>24</v>
      </c>
      <c r="Q56" s="9">
        <v>27</v>
      </c>
      <c r="R56" s="9">
        <v>32</v>
      </c>
      <c r="S56" s="9">
        <v>36</v>
      </c>
      <c r="T56" s="9">
        <v>42</v>
      </c>
      <c r="U56" s="9">
        <v>47.25</v>
      </c>
      <c r="V56" s="9">
        <v>54.200000000000045</v>
      </c>
      <c r="W56" s="9">
        <v>63.150000000000091</v>
      </c>
      <c r="X56" s="9">
        <v>75</v>
      </c>
      <c r="Y56" s="9">
        <v>92</v>
      </c>
      <c r="Z56" s="9">
        <v>190</v>
      </c>
    </row>
    <row r="57" spans="1:26" x14ac:dyDescent="0.3">
      <c r="A57" s="11" t="s">
        <v>16</v>
      </c>
      <c r="B57">
        <v>3</v>
      </c>
      <c r="C57">
        <v>1000</v>
      </c>
      <c r="D57" s="9">
        <v>31.638000000000002</v>
      </c>
      <c r="E57" s="9">
        <v>30.962067204978506</v>
      </c>
      <c r="F57" s="9">
        <v>0</v>
      </c>
      <c r="G57" s="9">
        <v>0</v>
      </c>
      <c r="H57" s="9">
        <v>0</v>
      </c>
      <c r="I57" s="9">
        <v>2</v>
      </c>
      <c r="J57" s="9">
        <v>5</v>
      </c>
      <c r="K57" s="9">
        <v>8</v>
      </c>
      <c r="L57" s="9">
        <v>11</v>
      </c>
      <c r="M57" s="9">
        <v>14</v>
      </c>
      <c r="N57" s="9">
        <v>16</v>
      </c>
      <c r="O57" s="9">
        <v>19</v>
      </c>
      <c r="P57" s="9">
        <v>22</v>
      </c>
      <c r="Q57" s="9">
        <v>27</v>
      </c>
      <c r="R57" s="9">
        <v>31</v>
      </c>
      <c r="S57" s="9">
        <v>36</v>
      </c>
      <c r="T57" s="9">
        <v>41.300000000000068</v>
      </c>
      <c r="U57" s="9">
        <v>47</v>
      </c>
      <c r="V57" s="9">
        <v>54</v>
      </c>
      <c r="W57" s="9">
        <v>62.150000000000091</v>
      </c>
      <c r="X57" s="9">
        <v>74.100000000000023</v>
      </c>
      <c r="Y57" s="9">
        <v>92</v>
      </c>
      <c r="Z57" s="9">
        <v>190</v>
      </c>
    </row>
    <row r="58" spans="1:26" x14ac:dyDescent="0.3">
      <c r="A58" s="11" t="s">
        <v>16</v>
      </c>
      <c r="B58">
        <v>4</v>
      </c>
      <c r="C58">
        <v>1000</v>
      </c>
      <c r="D58" s="9">
        <v>31.579000000000001</v>
      </c>
      <c r="E58" s="9">
        <v>30.983378265268762</v>
      </c>
      <c r="F58" s="9">
        <v>0</v>
      </c>
      <c r="G58" s="9">
        <v>0</v>
      </c>
      <c r="H58" s="9">
        <v>0</v>
      </c>
      <c r="I58" s="9">
        <v>2</v>
      </c>
      <c r="J58" s="9">
        <v>5</v>
      </c>
      <c r="K58" s="9">
        <v>8</v>
      </c>
      <c r="L58" s="9">
        <v>11</v>
      </c>
      <c r="M58" s="9">
        <v>14</v>
      </c>
      <c r="N58" s="9">
        <v>16</v>
      </c>
      <c r="O58" s="9">
        <v>19</v>
      </c>
      <c r="P58" s="9">
        <v>22</v>
      </c>
      <c r="Q58" s="9">
        <v>27</v>
      </c>
      <c r="R58" s="9">
        <v>31</v>
      </c>
      <c r="S58" s="9">
        <v>36</v>
      </c>
      <c r="T58" s="9">
        <v>41</v>
      </c>
      <c r="U58" s="9">
        <v>47</v>
      </c>
      <c r="V58" s="9">
        <v>54</v>
      </c>
      <c r="W58" s="9">
        <v>62.150000000000091</v>
      </c>
      <c r="X58" s="9">
        <v>74.100000000000023</v>
      </c>
      <c r="Y58" s="9">
        <v>92</v>
      </c>
      <c r="Z58" s="9">
        <v>190</v>
      </c>
    </row>
    <row r="59" spans="1:26" x14ac:dyDescent="0.3">
      <c r="A59" s="11" t="s">
        <v>16</v>
      </c>
      <c r="B59">
        <v>5</v>
      </c>
      <c r="C59">
        <v>1000</v>
      </c>
      <c r="D59" s="9">
        <v>38.906999999999996</v>
      </c>
      <c r="E59" s="9">
        <v>20.002260908243382</v>
      </c>
      <c r="F59" s="9">
        <v>0</v>
      </c>
      <c r="G59" s="9">
        <v>10</v>
      </c>
      <c r="H59" s="9">
        <v>14</v>
      </c>
      <c r="I59" s="9">
        <v>17</v>
      </c>
      <c r="J59" s="9">
        <v>20</v>
      </c>
      <c r="K59" s="9">
        <v>23</v>
      </c>
      <c r="L59" s="9">
        <v>26</v>
      </c>
      <c r="M59" s="9">
        <v>29</v>
      </c>
      <c r="N59" s="9">
        <v>31</v>
      </c>
      <c r="O59" s="9">
        <v>35</v>
      </c>
      <c r="P59" s="9">
        <v>37</v>
      </c>
      <c r="Q59" s="9">
        <v>40.450000000000045</v>
      </c>
      <c r="R59" s="9">
        <v>43</v>
      </c>
      <c r="S59" s="9">
        <v>46</v>
      </c>
      <c r="T59" s="9">
        <v>49</v>
      </c>
      <c r="U59" s="9">
        <v>52</v>
      </c>
      <c r="V59" s="9">
        <v>57</v>
      </c>
      <c r="W59" s="9">
        <v>61.150000000000091</v>
      </c>
      <c r="X59" s="9">
        <v>66</v>
      </c>
      <c r="Y59" s="9">
        <v>74</v>
      </c>
      <c r="Z59" s="9">
        <v>102</v>
      </c>
    </row>
    <row r="60" spans="1:26" x14ac:dyDescent="0.3">
      <c r="A60" s="11" t="s">
        <v>16</v>
      </c>
      <c r="B60">
        <v>6</v>
      </c>
      <c r="C60">
        <v>1000</v>
      </c>
      <c r="D60" s="9">
        <v>8.3919999999999995</v>
      </c>
      <c r="E60" s="9">
        <v>9.7561015532597608</v>
      </c>
      <c r="F60" s="9">
        <v>0</v>
      </c>
      <c r="G60" s="9">
        <v>0</v>
      </c>
      <c r="H60" s="9">
        <v>0</v>
      </c>
      <c r="I60" s="9">
        <v>0</v>
      </c>
      <c r="J60" s="9">
        <v>0</v>
      </c>
      <c r="K60" s="9">
        <v>0</v>
      </c>
      <c r="L60" s="9">
        <v>1</v>
      </c>
      <c r="M60" s="9">
        <v>2</v>
      </c>
      <c r="N60" s="9">
        <v>3</v>
      </c>
      <c r="O60" s="9">
        <v>5</v>
      </c>
      <c r="P60" s="9">
        <v>6</v>
      </c>
      <c r="Q60" s="9">
        <v>7</v>
      </c>
      <c r="R60" s="9">
        <v>8</v>
      </c>
      <c r="S60" s="9">
        <v>10</v>
      </c>
      <c r="T60" s="9">
        <v>11</v>
      </c>
      <c r="U60" s="9">
        <v>13</v>
      </c>
      <c r="V60" s="9">
        <v>15</v>
      </c>
      <c r="W60" s="9">
        <v>17.150000000000091</v>
      </c>
      <c r="X60" s="9">
        <v>21</v>
      </c>
      <c r="Y60" s="9">
        <v>25</v>
      </c>
      <c r="Z60" s="9">
        <v>94</v>
      </c>
    </row>
    <row r="61" spans="1:26" x14ac:dyDescent="0.3">
      <c r="A61" s="11" t="s">
        <v>16</v>
      </c>
      <c r="B61">
        <v>7</v>
      </c>
      <c r="C61">
        <v>1000</v>
      </c>
      <c r="D61" s="9">
        <v>4.5609999999999999</v>
      </c>
      <c r="E61" s="9">
        <v>6.7527682382026759</v>
      </c>
      <c r="F61" s="9">
        <v>0</v>
      </c>
      <c r="G61" s="9">
        <v>0</v>
      </c>
      <c r="H61" s="9">
        <v>0</v>
      </c>
      <c r="I61" s="9">
        <v>0</v>
      </c>
      <c r="J61" s="9">
        <v>0</v>
      </c>
      <c r="K61" s="9">
        <v>0</v>
      </c>
      <c r="L61" s="9">
        <v>0</v>
      </c>
      <c r="M61" s="9">
        <v>0</v>
      </c>
      <c r="N61" s="9">
        <v>0</v>
      </c>
      <c r="O61" s="9">
        <v>0</v>
      </c>
      <c r="P61" s="9">
        <v>1</v>
      </c>
      <c r="Q61" s="9">
        <v>2</v>
      </c>
      <c r="R61" s="9">
        <v>3</v>
      </c>
      <c r="S61" s="9">
        <v>4</v>
      </c>
      <c r="T61" s="9">
        <v>6</v>
      </c>
      <c r="U61" s="9">
        <v>8</v>
      </c>
      <c r="V61" s="9">
        <v>9</v>
      </c>
      <c r="W61" s="9">
        <v>12</v>
      </c>
      <c r="X61" s="9">
        <v>14</v>
      </c>
      <c r="Y61" s="9">
        <v>18</v>
      </c>
      <c r="Z61" s="9">
        <v>64</v>
      </c>
    </row>
    <row r="62" spans="1:26" x14ac:dyDescent="0.3">
      <c r="A62" s="11" t="s">
        <v>16</v>
      </c>
      <c r="B62">
        <v>8</v>
      </c>
      <c r="C62">
        <v>1000</v>
      </c>
      <c r="D62" s="9">
        <v>4.4720000000000004</v>
      </c>
      <c r="E62" s="9">
        <v>6.6878953299183701</v>
      </c>
      <c r="F62" s="9">
        <v>0</v>
      </c>
      <c r="G62" s="9">
        <v>0</v>
      </c>
      <c r="H62" s="9">
        <v>0</v>
      </c>
      <c r="I62" s="9">
        <v>0</v>
      </c>
      <c r="J62" s="9">
        <v>0</v>
      </c>
      <c r="K62" s="9">
        <v>0</v>
      </c>
      <c r="L62" s="9">
        <v>0</v>
      </c>
      <c r="M62" s="9">
        <v>0</v>
      </c>
      <c r="N62" s="9">
        <v>0</v>
      </c>
      <c r="O62" s="9">
        <v>0</v>
      </c>
      <c r="P62" s="9">
        <v>1</v>
      </c>
      <c r="Q62" s="9">
        <v>2</v>
      </c>
      <c r="R62" s="9">
        <v>3</v>
      </c>
      <c r="S62" s="9">
        <v>4</v>
      </c>
      <c r="T62" s="9">
        <v>6</v>
      </c>
      <c r="U62" s="9">
        <v>7</v>
      </c>
      <c r="V62" s="9">
        <v>9</v>
      </c>
      <c r="W62" s="9">
        <v>12</v>
      </c>
      <c r="X62" s="9">
        <v>14</v>
      </c>
      <c r="Y62" s="9">
        <v>18</v>
      </c>
      <c r="Z62" s="9">
        <v>64</v>
      </c>
    </row>
    <row r="63" spans="1:26" x14ac:dyDescent="0.3">
      <c r="A63" s="11" t="s">
        <v>16</v>
      </c>
      <c r="B63">
        <v>9</v>
      </c>
      <c r="C63">
        <v>1000</v>
      </c>
      <c r="D63" s="9">
        <v>50.960999999999999</v>
      </c>
      <c r="E63" s="9">
        <v>22.727340605777243</v>
      </c>
      <c r="F63" s="9">
        <v>0</v>
      </c>
      <c r="G63" s="9">
        <v>17</v>
      </c>
      <c r="H63" s="9">
        <v>24</v>
      </c>
      <c r="I63" s="9">
        <v>28</v>
      </c>
      <c r="J63" s="9">
        <v>32</v>
      </c>
      <c r="K63" s="9">
        <v>34</v>
      </c>
      <c r="L63" s="9">
        <v>37</v>
      </c>
      <c r="M63" s="9">
        <v>40</v>
      </c>
      <c r="N63" s="9">
        <v>43</v>
      </c>
      <c r="O63" s="9">
        <v>46</v>
      </c>
      <c r="P63" s="9">
        <v>49</v>
      </c>
      <c r="Q63" s="9">
        <v>51</v>
      </c>
      <c r="R63" s="9">
        <v>54</v>
      </c>
      <c r="S63" s="9">
        <v>58</v>
      </c>
      <c r="T63" s="9">
        <v>61.300000000000068</v>
      </c>
      <c r="U63" s="9">
        <v>66</v>
      </c>
      <c r="V63" s="9">
        <v>69</v>
      </c>
      <c r="W63" s="9">
        <v>75</v>
      </c>
      <c r="X63" s="9">
        <v>82</v>
      </c>
      <c r="Y63" s="9">
        <v>91</v>
      </c>
      <c r="Z63" s="9">
        <v>146</v>
      </c>
    </row>
    <row r="64" spans="1:26" x14ac:dyDescent="0.3">
      <c r="A64" s="11" t="s">
        <v>16</v>
      </c>
      <c r="B64">
        <v>10</v>
      </c>
      <c r="C64">
        <v>1000</v>
      </c>
      <c r="D64" s="9">
        <v>8.1310000000000002</v>
      </c>
      <c r="E64" s="9">
        <v>8.3595287379565075</v>
      </c>
      <c r="F64" s="9">
        <v>0</v>
      </c>
      <c r="G64" s="9">
        <v>0</v>
      </c>
      <c r="H64" s="9">
        <v>0</v>
      </c>
      <c r="I64" s="9">
        <v>0</v>
      </c>
      <c r="J64" s="9">
        <v>0</v>
      </c>
      <c r="K64" s="9">
        <v>0</v>
      </c>
      <c r="L64" s="9">
        <v>1</v>
      </c>
      <c r="M64" s="9">
        <v>2</v>
      </c>
      <c r="N64" s="9">
        <v>3</v>
      </c>
      <c r="O64" s="9">
        <v>5</v>
      </c>
      <c r="P64" s="9">
        <v>6</v>
      </c>
      <c r="Q64" s="9">
        <v>7</v>
      </c>
      <c r="R64" s="9">
        <v>9</v>
      </c>
      <c r="S64" s="9">
        <v>10</v>
      </c>
      <c r="T64" s="9">
        <v>12</v>
      </c>
      <c r="U64" s="9">
        <v>13</v>
      </c>
      <c r="V64" s="9">
        <v>15</v>
      </c>
      <c r="W64" s="9">
        <v>17</v>
      </c>
      <c r="X64" s="9">
        <v>20</v>
      </c>
      <c r="Y64" s="9">
        <v>25</v>
      </c>
      <c r="Z64" s="9">
        <v>46</v>
      </c>
    </row>
    <row r="65" spans="1:26" x14ac:dyDescent="0.3">
      <c r="A65" s="11" t="s">
        <v>16</v>
      </c>
      <c r="B65">
        <v>11</v>
      </c>
      <c r="C65">
        <v>1000</v>
      </c>
      <c r="D65" s="9">
        <v>3.8239999999999998</v>
      </c>
      <c r="E65" s="9">
        <v>5.8069565819579489</v>
      </c>
      <c r="F65" s="9">
        <v>0</v>
      </c>
      <c r="G65" s="9">
        <v>0</v>
      </c>
      <c r="H65" s="9">
        <v>0</v>
      </c>
      <c r="I65" s="9">
        <v>0</v>
      </c>
      <c r="J65" s="9">
        <v>0</v>
      </c>
      <c r="K65" s="9">
        <v>0</v>
      </c>
      <c r="L65" s="9">
        <v>0</v>
      </c>
      <c r="M65" s="9">
        <v>0</v>
      </c>
      <c r="N65" s="9">
        <v>0</v>
      </c>
      <c r="O65" s="9">
        <v>0</v>
      </c>
      <c r="P65" s="9">
        <v>0</v>
      </c>
      <c r="Q65" s="9">
        <v>1</v>
      </c>
      <c r="R65" s="9">
        <v>2</v>
      </c>
      <c r="S65" s="9">
        <v>3</v>
      </c>
      <c r="T65" s="9">
        <v>5</v>
      </c>
      <c r="U65" s="9">
        <v>6</v>
      </c>
      <c r="V65" s="9">
        <v>8</v>
      </c>
      <c r="W65" s="9">
        <v>10</v>
      </c>
      <c r="X65" s="9">
        <v>12</v>
      </c>
      <c r="Y65" s="9">
        <v>15.050000000000068</v>
      </c>
      <c r="Z65" s="9">
        <v>35</v>
      </c>
    </row>
    <row r="66" spans="1:26" x14ac:dyDescent="0.3">
      <c r="A66" s="11" t="s">
        <v>16</v>
      </c>
      <c r="B66">
        <v>12</v>
      </c>
      <c r="C66">
        <v>1000</v>
      </c>
      <c r="D66" s="9">
        <v>3.7890000000000001</v>
      </c>
      <c r="E66" s="9">
        <v>5.8044957723450166</v>
      </c>
      <c r="F66" s="9">
        <v>0</v>
      </c>
      <c r="G66" s="9">
        <v>0</v>
      </c>
      <c r="H66" s="9">
        <v>0</v>
      </c>
      <c r="I66" s="9">
        <v>0</v>
      </c>
      <c r="J66" s="9">
        <v>0</v>
      </c>
      <c r="K66" s="9">
        <v>0</v>
      </c>
      <c r="L66" s="9">
        <v>0</v>
      </c>
      <c r="M66" s="9">
        <v>0</v>
      </c>
      <c r="N66" s="9">
        <v>0</v>
      </c>
      <c r="O66" s="9">
        <v>0</v>
      </c>
      <c r="P66" s="9">
        <v>0</v>
      </c>
      <c r="Q66" s="9">
        <v>1</v>
      </c>
      <c r="R66" s="9">
        <v>2</v>
      </c>
      <c r="S66" s="9">
        <v>3</v>
      </c>
      <c r="T66" s="9">
        <v>5</v>
      </c>
      <c r="U66" s="9">
        <v>6</v>
      </c>
      <c r="V66" s="9">
        <v>8</v>
      </c>
      <c r="W66" s="9">
        <v>10</v>
      </c>
      <c r="X66" s="9">
        <v>12</v>
      </c>
      <c r="Y66" s="9">
        <v>15.050000000000068</v>
      </c>
      <c r="Z66" s="9">
        <v>35</v>
      </c>
    </row>
    <row r="67" spans="1:26" x14ac:dyDescent="0.3">
      <c r="A67" s="11" t="s">
        <v>16</v>
      </c>
      <c r="B67">
        <v>13</v>
      </c>
      <c r="C67">
        <v>1000</v>
      </c>
      <c r="D67" s="9">
        <v>53.171999999999997</v>
      </c>
      <c r="E67" s="9">
        <v>26.043169213109657</v>
      </c>
      <c r="F67" s="9">
        <v>0</v>
      </c>
      <c r="G67" s="9">
        <v>15</v>
      </c>
      <c r="H67" s="9">
        <v>21</v>
      </c>
      <c r="I67" s="9">
        <v>27</v>
      </c>
      <c r="J67" s="9">
        <v>30</v>
      </c>
      <c r="K67" s="9">
        <v>33.75</v>
      </c>
      <c r="L67" s="9">
        <v>36.700000000000045</v>
      </c>
      <c r="M67" s="9">
        <v>40</v>
      </c>
      <c r="N67" s="9">
        <v>44</v>
      </c>
      <c r="O67" s="9">
        <v>47</v>
      </c>
      <c r="P67" s="9">
        <v>50</v>
      </c>
      <c r="Q67" s="9">
        <v>55</v>
      </c>
      <c r="R67" s="9">
        <v>58</v>
      </c>
      <c r="S67" s="9">
        <v>61.350000000000023</v>
      </c>
      <c r="T67" s="9">
        <v>67</v>
      </c>
      <c r="U67" s="9">
        <v>71</v>
      </c>
      <c r="V67" s="9">
        <v>76</v>
      </c>
      <c r="W67" s="9">
        <v>82</v>
      </c>
      <c r="X67" s="9">
        <v>90</v>
      </c>
      <c r="Y67" s="9">
        <v>98.050000000000068</v>
      </c>
      <c r="Z67" s="9">
        <v>140</v>
      </c>
    </row>
    <row r="68" spans="1:26" x14ac:dyDescent="0.3">
      <c r="A68" s="11" t="s">
        <v>16</v>
      </c>
      <c r="B68">
        <v>14</v>
      </c>
      <c r="C68">
        <v>1000</v>
      </c>
      <c r="D68" s="9">
        <v>8.1140000000000008</v>
      </c>
      <c r="E68" s="9">
        <v>8.8764742885785335</v>
      </c>
      <c r="F68" s="9">
        <v>0</v>
      </c>
      <c r="G68" s="9">
        <v>0</v>
      </c>
      <c r="H68" s="9">
        <v>0</v>
      </c>
      <c r="I68" s="9">
        <v>0</v>
      </c>
      <c r="J68" s="9">
        <v>0</v>
      </c>
      <c r="K68" s="9">
        <v>0</v>
      </c>
      <c r="L68" s="9">
        <v>1</v>
      </c>
      <c r="M68" s="9">
        <v>2</v>
      </c>
      <c r="N68" s="9">
        <v>3</v>
      </c>
      <c r="O68" s="9">
        <v>4</v>
      </c>
      <c r="P68" s="9">
        <v>6</v>
      </c>
      <c r="Q68" s="9">
        <v>7</v>
      </c>
      <c r="R68" s="9">
        <v>8</v>
      </c>
      <c r="S68" s="9">
        <v>10</v>
      </c>
      <c r="T68" s="9">
        <v>11</v>
      </c>
      <c r="U68" s="9">
        <v>13</v>
      </c>
      <c r="V68" s="9">
        <v>15</v>
      </c>
      <c r="W68" s="9">
        <v>17</v>
      </c>
      <c r="X68" s="9">
        <v>20</v>
      </c>
      <c r="Y68" s="9">
        <v>25</v>
      </c>
      <c r="Z68" s="9">
        <v>47</v>
      </c>
    </row>
    <row r="69" spans="1:26" x14ac:dyDescent="0.3">
      <c r="A69" s="11" t="s">
        <v>16</v>
      </c>
      <c r="B69">
        <v>15</v>
      </c>
      <c r="C69">
        <v>1000</v>
      </c>
      <c r="D69" s="9">
        <v>3.7519999999999998</v>
      </c>
      <c r="E69" s="9">
        <v>5.7162200072400271</v>
      </c>
      <c r="F69" s="9">
        <v>0</v>
      </c>
      <c r="G69" s="9">
        <v>0</v>
      </c>
      <c r="H69" s="9">
        <v>0</v>
      </c>
      <c r="I69" s="9">
        <v>0</v>
      </c>
      <c r="J69" s="9">
        <v>0</v>
      </c>
      <c r="K69" s="9">
        <v>0</v>
      </c>
      <c r="L69" s="9">
        <v>0</v>
      </c>
      <c r="M69" s="9">
        <v>0</v>
      </c>
      <c r="N69" s="9">
        <v>0</v>
      </c>
      <c r="O69" s="9">
        <v>0</v>
      </c>
      <c r="P69" s="9">
        <v>0</v>
      </c>
      <c r="Q69" s="9">
        <v>1</v>
      </c>
      <c r="R69" s="9">
        <v>2</v>
      </c>
      <c r="S69" s="9">
        <v>3</v>
      </c>
      <c r="T69" s="9">
        <v>5</v>
      </c>
      <c r="U69" s="9">
        <v>6</v>
      </c>
      <c r="V69" s="9">
        <v>8</v>
      </c>
      <c r="W69" s="9">
        <v>10</v>
      </c>
      <c r="X69" s="9">
        <v>12</v>
      </c>
      <c r="Y69" s="9">
        <v>15</v>
      </c>
      <c r="Z69" s="9">
        <v>34</v>
      </c>
    </row>
    <row r="70" spans="1:26" x14ac:dyDescent="0.3">
      <c r="A70" s="11" t="s">
        <v>16</v>
      </c>
      <c r="B70">
        <v>16</v>
      </c>
      <c r="C70">
        <v>1000</v>
      </c>
      <c r="D70" s="9">
        <v>3.722</v>
      </c>
      <c r="E70" s="9">
        <v>5.7064243865383233</v>
      </c>
      <c r="F70" s="9">
        <v>0</v>
      </c>
      <c r="G70" s="9">
        <v>0</v>
      </c>
      <c r="H70" s="9">
        <v>0</v>
      </c>
      <c r="I70" s="9">
        <v>0</v>
      </c>
      <c r="J70" s="9">
        <v>0</v>
      </c>
      <c r="K70" s="9">
        <v>0</v>
      </c>
      <c r="L70" s="9">
        <v>0</v>
      </c>
      <c r="M70" s="9">
        <v>0</v>
      </c>
      <c r="N70" s="9">
        <v>0</v>
      </c>
      <c r="O70" s="9">
        <v>0</v>
      </c>
      <c r="P70" s="9">
        <v>0</v>
      </c>
      <c r="Q70" s="9">
        <v>1</v>
      </c>
      <c r="R70" s="9">
        <v>2</v>
      </c>
      <c r="S70" s="9">
        <v>3</v>
      </c>
      <c r="T70" s="9">
        <v>5</v>
      </c>
      <c r="U70" s="9">
        <v>6</v>
      </c>
      <c r="V70" s="9">
        <v>8</v>
      </c>
      <c r="W70" s="9">
        <v>10</v>
      </c>
      <c r="X70" s="9">
        <v>12</v>
      </c>
      <c r="Y70" s="9">
        <v>15</v>
      </c>
      <c r="Z70" s="9">
        <v>34</v>
      </c>
    </row>
    <row r="71" spans="1:26" x14ac:dyDescent="0.3">
      <c r="A71" s="11" t="s">
        <v>16</v>
      </c>
      <c r="B71">
        <v>17</v>
      </c>
      <c r="C71">
        <v>1000</v>
      </c>
      <c r="D71" s="9">
        <v>55.728000000000002</v>
      </c>
      <c r="E71" s="9">
        <v>27.233833694463542</v>
      </c>
      <c r="F71" s="9">
        <v>0</v>
      </c>
      <c r="G71" s="9">
        <v>15</v>
      </c>
      <c r="H71" s="9">
        <v>21</v>
      </c>
      <c r="I71" s="9">
        <v>26</v>
      </c>
      <c r="J71" s="9">
        <v>31</v>
      </c>
      <c r="K71" s="9">
        <v>37</v>
      </c>
      <c r="L71" s="9">
        <v>40</v>
      </c>
      <c r="M71" s="9">
        <v>43</v>
      </c>
      <c r="N71" s="9">
        <v>47</v>
      </c>
      <c r="O71" s="9">
        <v>51</v>
      </c>
      <c r="P71" s="9">
        <v>55</v>
      </c>
      <c r="Q71" s="9">
        <v>58</v>
      </c>
      <c r="R71" s="9">
        <v>61.400000000000091</v>
      </c>
      <c r="S71" s="9">
        <v>65</v>
      </c>
      <c r="T71" s="9">
        <v>69</v>
      </c>
      <c r="U71" s="9">
        <v>73</v>
      </c>
      <c r="V71" s="9">
        <v>77.200000000000045</v>
      </c>
      <c r="W71" s="9">
        <v>83.150000000000091</v>
      </c>
      <c r="X71" s="9">
        <v>92</v>
      </c>
      <c r="Y71" s="9">
        <v>105</v>
      </c>
      <c r="Z71" s="9">
        <v>172</v>
      </c>
    </row>
    <row r="72" spans="1:26" x14ac:dyDescent="0.3">
      <c r="A72" s="11" t="s">
        <v>16</v>
      </c>
      <c r="B72">
        <v>18</v>
      </c>
      <c r="C72">
        <v>1000</v>
      </c>
      <c r="D72" s="9">
        <v>7.8620000000000001</v>
      </c>
      <c r="E72" s="9">
        <v>8.6412746529448778</v>
      </c>
      <c r="F72" s="9">
        <v>0</v>
      </c>
      <c r="G72" s="9">
        <v>0</v>
      </c>
      <c r="H72" s="9">
        <v>0</v>
      </c>
      <c r="I72" s="9">
        <v>0</v>
      </c>
      <c r="J72" s="9">
        <v>0</v>
      </c>
      <c r="K72" s="9">
        <v>0</v>
      </c>
      <c r="L72" s="9">
        <v>1</v>
      </c>
      <c r="M72" s="9">
        <v>2</v>
      </c>
      <c r="N72" s="9">
        <v>3</v>
      </c>
      <c r="O72" s="9">
        <v>4</v>
      </c>
      <c r="P72" s="9">
        <v>5</v>
      </c>
      <c r="Q72" s="9">
        <v>7</v>
      </c>
      <c r="R72" s="9">
        <v>8</v>
      </c>
      <c r="S72" s="9">
        <v>10</v>
      </c>
      <c r="T72" s="9">
        <v>11</v>
      </c>
      <c r="U72" s="9">
        <v>12</v>
      </c>
      <c r="V72" s="9">
        <v>14</v>
      </c>
      <c r="W72" s="9">
        <v>17</v>
      </c>
      <c r="X72" s="9">
        <v>20</v>
      </c>
      <c r="Y72" s="9">
        <v>26</v>
      </c>
      <c r="Z72" s="9">
        <v>50</v>
      </c>
    </row>
    <row r="73" spans="1:26" x14ac:dyDescent="0.3">
      <c r="A73" s="11" t="s">
        <v>16</v>
      </c>
      <c r="B73">
        <v>19</v>
      </c>
      <c r="C73">
        <v>1000</v>
      </c>
      <c r="D73" s="9">
        <v>3.7559999999999998</v>
      </c>
      <c r="E73" s="9">
        <v>5.7183182110794748</v>
      </c>
      <c r="F73" s="9">
        <v>0</v>
      </c>
      <c r="G73" s="9">
        <v>0</v>
      </c>
      <c r="H73" s="9">
        <v>0</v>
      </c>
      <c r="I73" s="9">
        <v>0</v>
      </c>
      <c r="J73" s="9">
        <v>0</v>
      </c>
      <c r="K73" s="9">
        <v>0</v>
      </c>
      <c r="L73" s="9">
        <v>0</v>
      </c>
      <c r="M73" s="9">
        <v>0</v>
      </c>
      <c r="N73" s="9">
        <v>0</v>
      </c>
      <c r="O73" s="9">
        <v>0</v>
      </c>
      <c r="P73" s="9">
        <v>0</v>
      </c>
      <c r="Q73" s="9">
        <v>1</v>
      </c>
      <c r="R73" s="9">
        <v>2</v>
      </c>
      <c r="S73" s="9">
        <v>3</v>
      </c>
      <c r="T73" s="9">
        <v>5</v>
      </c>
      <c r="U73" s="9">
        <v>6</v>
      </c>
      <c r="V73" s="9">
        <v>8</v>
      </c>
      <c r="W73" s="9">
        <v>10</v>
      </c>
      <c r="X73" s="9">
        <v>12</v>
      </c>
      <c r="Y73" s="9">
        <v>15</v>
      </c>
      <c r="Z73" s="9">
        <v>34</v>
      </c>
    </row>
    <row r="74" spans="1:26" x14ac:dyDescent="0.3">
      <c r="A74" s="11" t="s">
        <v>16</v>
      </c>
      <c r="B74">
        <v>20</v>
      </c>
      <c r="C74">
        <v>1000</v>
      </c>
      <c r="D74" s="9">
        <v>3.714</v>
      </c>
      <c r="E74" s="9">
        <v>5.6998853227668267</v>
      </c>
      <c r="F74" s="9">
        <v>0</v>
      </c>
      <c r="G74" s="9">
        <v>0</v>
      </c>
      <c r="H74" s="9">
        <v>0</v>
      </c>
      <c r="I74" s="9">
        <v>0</v>
      </c>
      <c r="J74" s="9">
        <v>0</v>
      </c>
      <c r="K74" s="9">
        <v>0</v>
      </c>
      <c r="L74" s="9">
        <v>0</v>
      </c>
      <c r="M74" s="9">
        <v>0</v>
      </c>
      <c r="N74" s="9">
        <v>0</v>
      </c>
      <c r="O74" s="9">
        <v>0</v>
      </c>
      <c r="P74" s="9">
        <v>0</v>
      </c>
      <c r="Q74" s="9">
        <v>1</v>
      </c>
      <c r="R74" s="9">
        <v>2</v>
      </c>
      <c r="S74" s="9">
        <v>3</v>
      </c>
      <c r="T74" s="9">
        <v>5</v>
      </c>
      <c r="U74" s="9">
        <v>6</v>
      </c>
      <c r="V74" s="9">
        <v>8</v>
      </c>
      <c r="W74" s="9">
        <v>10</v>
      </c>
      <c r="X74" s="9">
        <v>12</v>
      </c>
      <c r="Y74" s="9">
        <v>15</v>
      </c>
      <c r="Z74" s="9">
        <v>34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Simulation Output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Abiodun</dc:creator>
  <cp:lastModifiedBy>David Abiodun</cp:lastModifiedBy>
  <dcterms:created xsi:type="dcterms:W3CDTF">2024-09-24T20:52:15Z</dcterms:created>
  <dcterms:modified xsi:type="dcterms:W3CDTF">2024-09-29T11:40:24Z</dcterms:modified>
</cp:coreProperties>
</file>