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/>
  <mc:AlternateContent xmlns:mc="http://schemas.openxmlformats.org/markup-compatibility/2006">
    <mc:Choice Requires="x15">
      <x15ac:absPath xmlns:x15ac="http://schemas.microsoft.com/office/spreadsheetml/2010/11/ac" url="E:\xp-wiki\docs\rules\data\magic\"/>
    </mc:Choice>
  </mc:AlternateContent>
  <xr:revisionPtr revIDLastSave="0" documentId="13_ncr:1_{5F110DD8-449C-47D1-AA52-B951C397713E}" xr6:coauthVersionLast="47" xr6:coauthVersionMax="47" xr10:uidLastSave="{00000000-0000-0000-0000-000000000000}"/>
  <bookViews>
    <workbookView xWindow="-108" yWindow="-108" windowWidth="23256" windowHeight="12456" tabRatio="875" xr2:uid="{00000000-000D-0000-FFFF-FFFF00000000}"/>
  </bookViews>
  <sheets>
    <sheet name="亡灵法术" sheetId="23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" i="23" l="1"/>
  <c r="I6" i="23"/>
  <c r="I4" i="23"/>
  <c r="J4" i="23"/>
  <c r="C13" i="23"/>
  <c r="L6" i="23" l="1"/>
  <c r="L4" i="23"/>
  <c r="K6" i="23"/>
  <c r="J6" i="23"/>
  <c r="K4" i="23"/>
  <c r="C5" i="23"/>
  <c r="C9" i="2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MECHREVO</author>
  </authors>
  <commentList>
    <comment ref="A3" authorId="0" shapeId="0" xr:uid="{243FB95D-B28B-4252-A0B1-0CFCB28ACD14}">
      <text>
        <r>
          <rPr>
            <b/>
            <sz val="9"/>
            <color indexed="81"/>
            <rFont val="宋体"/>
            <family val="3"/>
            <charset val="134"/>
          </rPr>
          <t>MECHREVO:</t>
        </r>
        <r>
          <rPr>
            <sz val="9"/>
            <color indexed="81"/>
            <rFont val="宋体"/>
            <family val="3"/>
            <charset val="134"/>
          </rPr>
          <t xml:space="preserve">
学会一个初级亡灵法术时为10
学会一个中级亡灵法术时为15
学会一个上级亡灵法术时为20</t>
        </r>
      </text>
    </comment>
    <comment ref="M8" authorId="0" shapeId="0" xr:uid="{BC819CC8-F5C6-49C6-821A-A4B4D313D92A}">
      <text>
        <r>
          <rPr>
            <b/>
            <sz val="9"/>
            <color indexed="81"/>
            <rFont val="宋体"/>
            <family val="3"/>
            <charset val="134"/>
          </rPr>
          <t>MECHREVO:</t>
        </r>
        <r>
          <rPr>
            <sz val="9"/>
            <color indexed="81"/>
            <rFont val="宋体"/>
            <family val="3"/>
            <charset val="134"/>
          </rPr>
          <t xml:space="preserve">
魂附到低阶骷髅/僵尸身上后：
    原始：每回合获得6点行动点，获得原始等级的所有战术，获得5级的武器升级技能
    初级：每回合获得7点行动点，获得10级武器通用技能以及15级的武器升级技能
    中级：每回合获得8点行动点，获得初级等级的所有战术，获得20级武器通用技能，拥有战术15级能力
    上级：每回合获得9点行动点，获得25级的武器升级技能30级武器通用技能
</t>
        </r>
      </text>
    </comment>
  </commentList>
</comments>
</file>

<file path=xl/sharedStrings.xml><?xml version="1.0" encoding="utf-8"?>
<sst xmlns="http://schemas.openxmlformats.org/spreadsheetml/2006/main" count="32" uniqueCount="28">
  <si>
    <t>名称</t>
    <phoneticPr fontId="1" type="noConversion"/>
  </si>
  <si>
    <t>原始</t>
    <phoneticPr fontId="1" type="noConversion"/>
  </si>
  <si>
    <t>初级</t>
    <phoneticPr fontId="1" type="noConversion"/>
  </si>
  <si>
    <t>中级</t>
    <phoneticPr fontId="1" type="noConversion"/>
  </si>
  <si>
    <t>上级</t>
    <phoneticPr fontId="1" type="noConversion"/>
  </si>
  <si>
    <t>亡灵法术</t>
    <phoneticPr fontId="1" type="noConversion"/>
  </si>
  <si>
    <t>算力倍率</t>
    <phoneticPr fontId="1" type="noConversion"/>
  </si>
  <si>
    <t>亡灵法术适应度</t>
    <phoneticPr fontId="1" type="noConversion"/>
  </si>
  <si>
    <t>当前算力</t>
    <phoneticPr fontId="1" type="noConversion"/>
  </si>
  <si>
    <t>算力上限</t>
    <phoneticPr fontId="1" type="noConversion"/>
  </si>
  <si>
    <t>僵尸</t>
    <phoneticPr fontId="1" type="noConversion"/>
  </si>
  <si>
    <t>法术熟练度</t>
    <phoneticPr fontId="1" type="noConversion"/>
  </si>
  <si>
    <t>HP</t>
    <phoneticPr fontId="1" type="noConversion"/>
  </si>
  <si>
    <t>SP</t>
    <phoneticPr fontId="1" type="noConversion"/>
  </si>
  <si>
    <t>检定阈值</t>
    <phoneticPr fontId="1" type="noConversion"/>
  </si>
  <si>
    <t>骷髅</t>
    <phoneticPr fontId="1" type="noConversion"/>
  </si>
  <si>
    <t>其他</t>
    <phoneticPr fontId="1" type="noConversion"/>
  </si>
  <si>
    <t>强度</t>
    <phoneticPr fontId="1" type="noConversion"/>
  </si>
  <si>
    <t>敌方对自己进行远程攻击时获得一枚惩罚骰</t>
    <phoneticPr fontId="1" type="noConversion"/>
  </si>
  <si>
    <t>自带2点护甲值与20％物理减伤</t>
    <phoneticPr fontId="1" type="noConversion"/>
  </si>
  <si>
    <t>亡灵召唤物属性</t>
    <phoneticPr fontId="1" type="noConversion"/>
  </si>
  <si>
    <t>原始</t>
  </si>
  <si>
    <t>施法者经历点</t>
    <phoneticPr fontId="1" type="noConversion"/>
  </si>
  <si>
    <t>消耗算力</t>
    <phoneticPr fontId="1" type="noConversion"/>
  </si>
  <si>
    <t>已消耗算力</t>
    <phoneticPr fontId="1" type="noConversion"/>
  </si>
  <si>
    <t>游魂</t>
    <phoneticPr fontId="1" type="noConversion"/>
  </si>
  <si>
    <t>无</t>
    <phoneticPr fontId="1" type="noConversion"/>
  </si>
  <si>
    <t>魂附到低阶骷髅/僵尸身上才会生效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</si>
</sst>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方正准圆_GBK"/>
      <family val="4"/>
      <charset val="134"/>
    </font>
    <font>
      <sz val="11"/>
      <color indexed="20"/>
      <name val="等线"/>
      <family val="3"/>
      <charset val="134"/>
    </font>
    <font>
      <sz val="11"/>
      <color indexed="17"/>
      <name val="等线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11"/>
      <color rgb="FF006100"/>
      <name val="等线"/>
      <family val="3"/>
      <charset val="134"/>
      <scheme val="minor"/>
    </font>
    <font>
      <sz val="18"/>
      <color theme="1"/>
      <name val="方正准圆_GBK"/>
      <family val="4"/>
      <charset val="134"/>
    </font>
    <font>
      <b/>
      <sz val="14"/>
      <color theme="4" tint="-0.499984740745262"/>
      <name val="方正准圆_GBK"/>
      <family val="4"/>
      <charset val="134"/>
    </font>
    <font>
      <sz val="20"/>
      <color theme="4" tint="-0.499984740745262"/>
      <name val="经典粗圆简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8"/>
      <color theme="1"/>
      <name val="方正准圆_GBK"/>
      <family val="4"/>
      <charset val="134"/>
    </font>
    <font>
      <u/>
      <sz val="11"/>
      <color theme="1"/>
      <name val="等线"/>
      <family val="2"/>
      <scheme val="minor"/>
    </font>
    <font>
      <u/>
      <sz val="11"/>
      <color theme="1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indexed="42"/>
      </patternFill>
    </fill>
    <fill>
      <patternFill patternType="solid">
        <fgColor indexed="45"/>
      </patternFill>
    </fill>
  </fills>
  <borders count="16">
    <border>
      <left/>
      <right/>
      <top/>
      <bottom/>
      <diagonal/>
    </border>
    <border>
      <left style="double">
        <color theme="4"/>
      </left>
      <right style="double">
        <color theme="4"/>
      </right>
      <top style="double">
        <color theme="4"/>
      </top>
      <bottom style="double">
        <color theme="4"/>
      </bottom>
      <diagonal/>
    </border>
    <border>
      <left style="double">
        <color theme="4"/>
      </left>
      <right/>
      <top style="double">
        <color theme="4"/>
      </top>
      <bottom style="double">
        <color theme="4"/>
      </bottom>
      <diagonal/>
    </border>
    <border>
      <left/>
      <right/>
      <top style="double">
        <color theme="4"/>
      </top>
      <bottom style="double">
        <color theme="4"/>
      </bottom>
      <diagonal/>
    </border>
    <border>
      <left/>
      <right style="double">
        <color theme="4"/>
      </right>
      <top style="double">
        <color theme="4"/>
      </top>
      <bottom style="double">
        <color theme="4"/>
      </bottom>
      <diagonal/>
    </border>
    <border>
      <left style="double">
        <color theme="4"/>
      </left>
      <right/>
      <top style="double">
        <color theme="4"/>
      </top>
      <bottom/>
      <diagonal/>
    </border>
    <border>
      <left/>
      <right style="double">
        <color theme="4"/>
      </right>
      <top style="double">
        <color theme="4"/>
      </top>
      <bottom/>
      <diagonal/>
    </border>
    <border>
      <left style="double">
        <color theme="4"/>
      </left>
      <right/>
      <top/>
      <bottom style="double">
        <color theme="4"/>
      </bottom>
      <diagonal/>
    </border>
    <border>
      <left/>
      <right style="double">
        <color theme="4"/>
      </right>
      <top/>
      <bottom style="double">
        <color theme="4"/>
      </bottom>
      <diagonal/>
    </border>
    <border>
      <left/>
      <right/>
      <top/>
      <bottom style="thick">
        <color theme="8"/>
      </bottom>
      <diagonal/>
    </border>
    <border>
      <left/>
      <right/>
      <top style="thick">
        <color theme="8"/>
      </top>
      <bottom style="thick">
        <color theme="8"/>
      </bottom>
      <diagonal/>
    </border>
    <border>
      <left/>
      <right/>
      <top style="thick">
        <color theme="8"/>
      </top>
      <bottom/>
      <diagonal/>
    </border>
    <border>
      <left style="double">
        <color theme="4"/>
      </left>
      <right style="double">
        <color theme="4"/>
      </right>
      <top style="double">
        <color theme="4"/>
      </top>
      <bottom/>
      <diagonal/>
    </border>
    <border>
      <left style="double">
        <color theme="4"/>
      </left>
      <right style="double">
        <color theme="4"/>
      </right>
      <top/>
      <bottom style="double">
        <color theme="4"/>
      </bottom>
      <diagonal/>
    </border>
    <border>
      <left/>
      <right/>
      <top style="double">
        <color theme="4"/>
      </top>
      <bottom/>
      <diagonal/>
    </border>
    <border>
      <left/>
      <right/>
      <top/>
      <bottom style="double">
        <color theme="4"/>
      </bottom>
      <diagonal/>
    </border>
  </borders>
  <cellStyleXfs count="7">
    <xf numFmtId="0" fontId="0" fillId="0" borderId="0"/>
    <xf numFmtId="0" fontId="3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5" fillId="0" borderId="0"/>
    <xf numFmtId="0" fontId="11" fillId="0" borderId="0"/>
  </cellStyleXfs>
  <cellXfs count="37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15" fillId="0" borderId="10" xfId="0" applyFont="1" applyBorder="1" applyAlignment="1">
      <alignment horizontal="center" vertical="center" wrapText="1"/>
    </xf>
    <xf numFmtId="0" fontId="16" fillId="0" borderId="10" xfId="0" applyFont="1" applyBorder="1" applyAlignment="1">
      <alignment horizontal="center" vertical="center" wrapText="1"/>
    </xf>
    <xf numFmtId="0" fontId="15" fillId="0" borderId="12" xfId="0" applyFont="1" applyBorder="1" applyAlignment="1">
      <alignment horizontal="center" vertical="center"/>
    </xf>
    <xf numFmtId="0" fontId="15" fillId="0" borderId="13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 wrapText="1"/>
    </xf>
  </cellXfs>
  <cellStyles count="7">
    <cellStyle name="差_技能大表" xfId="1" xr:uid="{EBB1818C-C6E7-446B-A904-50C857D5A175}"/>
    <cellStyle name="差_技能大表_1" xfId="3" xr:uid="{B3D6E702-3416-496B-9185-4C6719D10D9B}"/>
    <cellStyle name="常规" xfId="0" builtinId="0"/>
    <cellStyle name="常规 2" xfId="5" xr:uid="{77B1CA5F-D6FC-4F1B-98DB-0CBE12748365}"/>
    <cellStyle name="常规 3" xfId="6" xr:uid="{5C75CA40-E054-4D00-91B3-786C925C8AB6}"/>
    <cellStyle name="好_技能大表" xfId="2" xr:uid="{E6197626-7867-4B0B-996C-B72A7165CF77}"/>
    <cellStyle name="好_技能大表_1" xfId="4" xr:uid="{7A3A9577-DD15-4C65-A810-4EFE800C86A5}"/>
  </cellStyles>
  <dxfs count="0"/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180AC-A42F-4B7D-87A9-A9F0BD1E9AA7}">
  <dimension ref="A1:P28"/>
  <sheetViews>
    <sheetView tabSelected="1" workbookViewId="0">
      <selection activeCell="C11" sqref="C11:D12"/>
    </sheetView>
  </sheetViews>
  <sheetFormatPr defaultRowHeight="20.399999999999999" customHeight="1" x14ac:dyDescent="0.25"/>
  <cols>
    <col min="12" max="12" width="9.109375" bestFit="1" customWidth="1"/>
  </cols>
  <sheetData>
    <row r="1" spans="1:16" ht="20.399999999999999" customHeight="1" thickTop="1" thickBot="1" x14ac:dyDescent="0.3">
      <c r="A1" s="35" t="s">
        <v>5</v>
      </c>
      <c r="B1" s="35"/>
      <c r="C1" s="35"/>
      <c r="D1" s="35"/>
      <c r="F1" s="3" t="s">
        <v>20</v>
      </c>
      <c r="G1" s="4"/>
      <c r="H1" s="4"/>
      <c r="I1" s="4"/>
      <c r="J1" s="4"/>
      <c r="K1" s="4"/>
      <c r="L1" s="4"/>
      <c r="M1" s="4"/>
      <c r="N1" s="4"/>
      <c r="O1" s="4"/>
      <c r="P1" s="5"/>
    </row>
    <row r="2" spans="1:16" ht="20.399999999999999" customHeight="1" thickTop="1" thickBot="1" x14ac:dyDescent="0.3">
      <c r="A2" s="36"/>
      <c r="B2" s="36"/>
      <c r="C2" s="36"/>
      <c r="D2" s="36"/>
      <c r="F2" s="6"/>
      <c r="G2" s="7"/>
      <c r="H2" s="7"/>
      <c r="I2" s="7"/>
      <c r="J2" s="7"/>
      <c r="K2" s="7"/>
      <c r="L2" s="7"/>
      <c r="M2" s="7"/>
      <c r="N2" s="7"/>
      <c r="O2" s="7"/>
      <c r="P2" s="8"/>
    </row>
    <row r="3" spans="1:16" ht="20.399999999999999" customHeight="1" thickTop="1" thickBot="1" x14ac:dyDescent="0.3">
      <c r="A3" s="9" t="s">
        <v>6</v>
      </c>
      <c r="B3" s="9"/>
      <c r="C3" s="31">
        <v>10</v>
      </c>
      <c r="D3" s="31"/>
      <c r="F3" s="1" t="s">
        <v>0</v>
      </c>
      <c r="G3" s="2" t="s">
        <v>11</v>
      </c>
      <c r="H3" s="1" t="s">
        <v>17</v>
      </c>
      <c r="I3" s="1" t="s">
        <v>23</v>
      </c>
      <c r="J3" s="1" t="s">
        <v>12</v>
      </c>
      <c r="K3" s="1" t="s">
        <v>13</v>
      </c>
      <c r="L3" s="1" t="s">
        <v>14</v>
      </c>
      <c r="M3" s="28" t="s">
        <v>16</v>
      </c>
      <c r="N3" s="29"/>
      <c r="O3" s="29"/>
      <c r="P3" s="30"/>
    </row>
    <row r="4" spans="1:16" ht="20.399999999999999" customHeight="1" thickTop="1" thickBot="1" x14ac:dyDescent="0.3">
      <c r="A4" s="10"/>
      <c r="B4" s="10"/>
      <c r="C4" s="31"/>
      <c r="D4" s="31"/>
      <c r="F4" s="12" t="s">
        <v>15</v>
      </c>
      <c r="G4" s="33">
        <v>0</v>
      </c>
      <c r="H4" s="26" t="s">
        <v>21</v>
      </c>
      <c r="I4" s="12">
        <f>IF(H4="原始",100,IF(H4="初级",150,IF(H4="中级",200,IF(H4="上级",300,0))))</f>
        <v>100</v>
      </c>
      <c r="J4" s="12">
        <f>IF(H4="原始",15,IF(H4="初级",25,IF(H4="中级",35,IF(H4="上级",45,0))))</f>
        <v>15</v>
      </c>
      <c r="K4" s="12">
        <f>IF(H4="原始",20,IF(H4="初级",28,IF(H4="中级",36,IF(H4="上级",44,0))))</f>
        <v>20</v>
      </c>
      <c r="L4" s="12" t="e">
        <f ca="1">IF((G4+C11+C13)&lt;=50,(G4+C11+C13),IF((G4+C11+C13)&lt;=80,((G4+C11+C13)-50)*0.7+50,((G4+C11+C13)-80)*0.4+71))+IF(H4="原始",0,IF(H4="初级",8,IF(H4="中级",16,IF(H4="上级",24,0))))</f>
        <v>#REF!</v>
      </c>
      <c r="M4" s="18" t="s">
        <v>18</v>
      </c>
      <c r="N4" s="19"/>
      <c r="O4" s="19"/>
      <c r="P4" s="20"/>
    </row>
    <row r="5" spans="1:16" ht="20.399999999999999" customHeight="1" thickTop="1" thickBot="1" x14ac:dyDescent="0.3">
      <c r="A5" s="9" t="s">
        <v>9</v>
      </c>
      <c r="B5" s="9"/>
      <c r="C5" s="11" t="e">
        <f ca="1">(INDIRECT("总表"&amp;"!$K$9")+INDIRECT("总表"&amp;"!$K$13"))*C3</f>
        <v>#REF!</v>
      </c>
      <c r="D5" s="11"/>
      <c r="F5" s="13"/>
      <c r="G5" s="34"/>
      <c r="H5" s="27"/>
      <c r="I5" s="13"/>
      <c r="J5" s="13"/>
      <c r="K5" s="13"/>
      <c r="L5" s="13"/>
      <c r="M5" s="21"/>
      <c r="N5" s="22"/>
      <c r="O5" s="22"/>
      <c r="P5" s="23"/>
    </row>
    <row r="6" spans="1:16" ht="20.399999999999999" customHeight="1" thickTop="1" thickBot="1" x14ac:dyDescent="0.3">
      <c r="A6" s="10"/>
      <c r="B6" s="10"/>
      <c r="C6" s="11"/>
      <c r="D6" s="11"/>
      <c r="F6" s="12" t="s">
        <v>10</v>
      </c>
      <c r="G6" s="33">
        <v>0</v>
      </c>
      <c r="H6" s="26" t="s">
        <v>21</v>
      </c>
      <c r="I6" s="12">
        <f>IF(H6="原始",200,IF(H6="初级",300,IF(H6="中级",400,IF(H6="上级",500,0))))</f>
        <v>200</v>
      </c>
      <c r="J6" s="12">
        <f>IF(H6="原始",25,IF(H6="初级",37,IF(H6="中级",49,IF(H6="上级",61,0))))</f>
        <v>25</v>
      </c>
      <c r="K6" s="12">
        <f>IF(H6="原始",25,IF(H6="初级",33,IF(H6="中级",41,IF(H6="上级",49,0))))</f>
        <v>25</v>
      </c>
      <c r="L6" s="12" t="e">
        <f ca="1">IF((G6+C11+C13)&lt;=50,(G6+C11+C13),IF((G6+C11+C13)&lt;=80,((G6+C11+C13)-50)*0.7+50,((G6+C11+C13)-80)*0.4+71))+IF(H6="原始",0,IF(H6="初级",8,IF(H6="中级",16,IF(H6="上级",24,0))))</f>
        <v>#REF!</v>
      </c>
      <c r="M6" s="14" t="s">
        <v>19</v>
      </c>
      <c r="N6" s="24"/>
      <c r="O6" s="24"/>
      <c r="P6" s="15"/>
    </row>
    <row r="7" spans="1:16" ht="20.399999999999999" customHeight="1" thickTop="1" thickBot="1" x14ac:dyDescent="0.3">
      <c r="A7" s="9" t="s">
        <v>24</v>
      </c>
      <c r="B7" s="9"/>
      <c r="C7" s="32">
        <v>0</v>
      </c>
      <c r="D7" s="32"/>
      <c r="F7" s="13"/>
      <c r="G7" s="34"/>
      <c r="H7" s="27"/>
      <c r="I7" s="13"/>
      <c r="J7" s="13"/>
      <c r="K7" s="13"/>
      <c r="L7" s="13"/>
      <c r="M7" s="16"/>
      <c r="N7" s="25"/>
      <c r="O7" s="25"/>
      <c r="P7" s="17"/>
    </row>
    <row r="8" spans="1:16" ht="20.399999999999999" customHeight="1" thickTop="1" thickBot="1" x14ac:dyDescent="0.3">
      <c r="A8" s="10"/>
      <c r="B8" s="10"/>
      <c r="C8" s="32"/>
      <c r="D8" s="32"/>
      <c r="F8" s="12" t="s">
        <v>25</v>
      </c>
      <c r="G8" s="33">
        <v>0</v>
      </c>
      <c r="H8" s="26" t="s">
        <v>21</v>
      </c>
      <c r="I8" s="12">
        <f>IF(H8="原始",100,IF(H8="初级",300,IF(H8="中级",500,IF(H8="上级",700,0))))</f>
        <v>100</v>
      </c>
      <c r="J8" s="12" t="s">
        <v>26</v>
      </c>
      <c r="K8" s="12" t="s">
        <v>26</v>
      </c>
      <c r="L8" s="12" t="s">
        <v>26</v>
      </c>
      <c r="M8" s="18" t="s">
        <v>27</v>
      </c>
      <c r="N8" s="24"/>
      <c r="O8" s="24"/>
      <c r="P8" s="15"/>
    </row>
    <row r="9" spans="1:16" ht="20.399999999999999" customHeight="1" thickTop="1" thickBot="1" x14ac:dyDescent="0.3">
      <c r="A9" s="9" t="s">
        <v>8</v>
      </c>
      <c r="B9" s="9"/>
      <c r="C9" s="11" t="e">
        <f ca="1">C5-C7</f>
        <v>#REF!</v>
      </c>
      <c r="D9" s="11"/>
      <c r="F9" s="13"/>
      <c r="G9" s="34"/>
      <c r="H9" s="27"/>
      <c r="I9" s="13"/>
      <c r="J9" s="13"/>
      <c r="K9" s="13"/>
      <c r="L9" s="13"/>
      <c r="M9" s="16"/>
      <c r="N9" s="25"/>
      <c r="O9" s="25"/>
      <c r="P9" s="17"/>
    </row>
    <row r="10" spans="1:16" ht="20.399999999999999" customHeight="1" thickTop="1" thickBot="1" x14ac:dyDescent="0.3">
      <c r="A10" s="10"/>
      <c r="B10" s="10"/>
      <c r="C10" s="11"/>
      <c r="D10" s="11"/>
    </row>
    <row r="11" spans="1:16" ht="20.399999999999999" customHeight="1" thickTop="1" thickBot="1" x14ac:dyDescent="0.3">
      <c r="A11" s="9" t="s">
        <v>7</v>
      </c>
      <c r="B11" s="9"/>
      <c r="C11" s="31">
        <v>20</v>
      </c>
      <c r="D11" s="31"/>
    </row>
    <row r="12" spans="1:16" ht="20.399999999999999" customHeight="1" thickTop="1" thickBot="1" x14ac:dyDescent="0.3">
      <c r="A12" s="10"/>
      <c r="B12" s="10"/>
      <c r="C12" s="31"/>
      <c r="D12" s="31"/>
    </row>
    <row r="13" spans="1:16" ht="20.399999999999999" customHeight="1" thickTop="1" thickBot="1" x14ac:dyDescent="0.3">
      <c r="A13" s="9" t="s">
        <v>22</v>
      </c>
      <c r="B13" s="9"/>
      <c r="C13" s="11" t="e">
        <f ca="1">INDIRECT("经历点数与履历"&amp;"!$E$3")</f>
        <v>#REF!</v>
      </c>
      <c r="D13" s="11"/>
    </row>
    <row r="14" spans="1:16" ht="20.399999999999999" customHeight="1" thickTop="1" thickBot="1" x14ac:dyDescent="0.3">
      <c r="A14" s="10"/>
      <c r="B14" s="10"/>
      <c r="C14" s="11"/>
      <c r="D14" s="11"/>
    </row>
    <row r="15" spans="1:16" ht="20.399999999999999" customHeight="1" thickTop="1" x14ac:dyDescent="0.25"/>
    <row r="25" spans="1:1" ht="20.399999999999999" customHeight="1" x14ac:dyDescent="0.25">
      <c r="A25" t="s">
        <v>1</v>
      </c>
    </row>
    <row r="26" spans="1:1" ht="20.399999999999999" customHeight="1" x14ac:dyDescent="0.25">
      <c r="A26" t="s">
        <v>2</v>
      </c>
    </row>
    <row r="27" spans="1:1" ht="20.399999999999999" customHeight="1" x14ac:dyDescent="0.25">
      <c r="A27" t="s">
        <v>3</v>
      </c>
    </row>
    <row r="28" spans="1:1" ht="20.399999999999999" customHeight="1" x14ac:dyDescent="0.25">
      <c r="A28" t="s">
        <v>4</v>
      </c>
    </row>
  </sheetData>
  <mergeCells count="39">
    <mergeCell ref="K8:K9"/>
    <mergeCell ref="L8:L9"/>
    <mergeCell ref="M8:P9"/>
    <mergeCell ref="F8:F9"/>
    <mergeCell ref="G8:G9"/>
    <mergeCell ref="H8:H9"/>
    <mergeCell ref="I8:I9"/>
    <mergeCell ref="J8:J9"/>
    <mergeCell ref="A1:D2"/>
    <mergeCell ref="A5:B6"/>
    <mergeCell ref="C5:D6"/>
    <mergeCell ref="A3:B4"/>
    <mergeCell ref="C3:D4"/>
    <mergeCell ref="M3:P3"/>
    <mergeCell ref="A11:B12"/>
    <mergeCell ref="C11:D12"/>
    <mergeCell ref="A7:B8"/>
    <mergeCell ref="C7:D8"/>
    <mergeCell ref="F4:F5"/>
    <mergeCell ref="G4:G5"/>
    <mergeCell ref="F6:F7"/>
    <mergeCell ref="G6:G7"/>
    <mergeCell ref="J4:J5"/>
    <mergeCell ref="K4:K5"/>
    <mergeCell ref="A9:B10"/>
    <mergeCell ref="C9:D10"/>
    <mergeCell ref="F1:P2"/>
    <mergeCell ref="A13:B14"/>
    <mergeCell ref="C13:D14"/>
    <mergeCell ref="I4:I5"/>
    <mergeCell ref="I6:I7"/>
    <mergeCell ref="M4:P5"/>
    <mergeCell ref="M6:P7"/>
    <mergeCell ref="H4:H5"/>
    <mergeCell ref="H6:H7"/>
    <mergeCell ref="L6:L7"/>
    <mergeCell ref="L4:L5"/>
    <mergeCell ref="J6:J7"/>
    <mergeCell ref="K6:K7"/>
  </mergeCells>
  <phoneticPr fontId="1" type="noConversion"/>
  <dataValidations count="1">
    <dataValidation type="list" allowBlank="1" showInputMessage="1" showErrorMessage="1" sqref="H4:H9" xr:uid="{67A02792-36F1-4893-9579-ECC5746B3F2C}">
      <formula1>$A$25:$A$28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亡灵法术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 JIANG</dc:creator>
  <cp:lastModifiedBy>KEN JIANG</cp:lastModifiedBy>
  <dcterms:created xsi:type="dcterms:W3CDTF">2015-06-05T18:19:34Z</dcterms:created>
  <dcterms:modified xsi:type="dcterms:W3CDTF">2024-04-14T10:11:26Z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25415400-2363-4432-a0f9-d956003a3e14</vt:lpwstr>
  </property>
</Properties>
</file>