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Data set" sheetId="1" r:id="rId1"/>
  </sheets>
  <externalReferences>
    <externalReference r:id="rId5"/>
  </externalReferences>
  <definedNames>
    <definedName name="City">'Data set'!$B:$B</definedName>
    <definedName name="Product">'Data set'!$A:$A</definedName>
  </definedNames>
  <calcPr calcId="144525"/>
</workbook>
</file>

<file path=xl/sharedStrings.xml><?xml version="1.0" encoding="utf-8"?>
<sst xmlns="http://schemas.openxmlformats.org/spreadsheetml/2006/main" count="84" uniqueCount="59">
  <si>
    <t>1.) Using VLOOKUP, find the agent who has sold Product P003</t>
  </si>
  <si>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</si>
  <si>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</si>
  <si>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</si>
  <si>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</si>
  <si>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</si>
  <si>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</si>
  <si>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</si>
  <si>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</si>
  <si>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</si>
  <si>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</si>
  <si>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</si>
  <si>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2.) Find the Net Income for Product "P002" using Index &amp; Match.</t>
  </si>
  <si>
    <t>P002</t>
  </si>
  <si>
    <t>Ontario</t>
  </si>
  <si>
    <t>Andy</t>
  </si>
  <si>
    <t>P003</t>
  </si>
  <si>
    <t>Los Angeles</t>
  </si>
  <si>
    <t>Sally</t>
  </si>
  <si>
    <t>3.) Display the position for PO Date as below</t>
  </si>
  <si>
    <t>P004</t>
  </si>
  <si>
    <t>John</t>
  </si>
  <si>
    <t>P005</t>
  </si>
  <si>
    <t>Nevada</t>
  </si>
  <si>
    <t>Ricardo</t>
  </si>
  <si>
    <t>P006</t>
  </si>
  <si>
    <t>Julie</t>
  </si>
  <si>
    <t>4.) Display total no of columns for the Product data.</t>
  </si>
  <si>
    <t>P007</t>
  </si>
  <si>
    <t>Florida</t>
  </si>
  <si>
    <t>Adriana</t>
  </si>
  <si>
    <t>P008</t>
  </si>
  <si>
    <t>New York</t>
  </si>
  <si>
    <t>Ady</t>
  </si>
  <si>
    <t>5.) Display Column No for the Column "City"</t>
  </si>
  <si>
    <t>P009</t>
  </si>
  <si>
    <t>Portland</t>
  </si>
  <si>
    <t>Spencer</t>
  </si>
  <si>
    <t>P010</t>
  </si>
  <si>
    <t>Mark</t>
  </si>
  <si>
    <t>6.) Use the below data to assign Tax Level for each Product</t>
  </si>
  <si>
    <t>P011</t>
  </si>
  <si>
    <t>Michael</t>
  </si>
  <si>
    <t>0.1 to 1.9%---&gt;TAX LEVEL1</t>
  </si>
  <si>
    <t>P012</t>
  </si>
  <si>
    <t>Meven</t>
  </si>
  <si>
    <t>2.0 to 3.0%---&gt;TAX LEVEL2</t>
  </si>
  <si>
    <t>P013</t>
  </si>
  <si>
    <t>Steven</t>
  </si>
  <si>
    <t>3.1 to 5.5%----&gt;TAX LEVEL3</t>
  </si>
  <si>
    <t>P014</t>
  </si>
  <si>
    <t>P015</t>
  </si>
  <si>
    <t>P016</t>
  </si>
  <si>
    <t>P017</t>
  </si>
  <si>
    <t>Level</t>
  </si>
  <si>
    <t>P018</t>
  </si>
  <si>
    <t>P019</t>
  </si>
  <si>
    <t>P020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</si>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</sst>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yy"/>
    <numFmt numFmtId="177" formatCode="&quot;$&quot;#,##0.00"/>
    <numFmt numFmtId="178" formatCode="_-[$$-45C]* #,##0.00_-;\-[$$-45C]* #,##0.00_-;_-[$$-45C]* &quot;-&quot;??_-;_-@_-"/>
    <numFmt numFmtId="179" formatCode="[$-3409]dd\-mmm\-yy;@"/>
    <numFmt numFmtId="180" formatCode="0.0%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28">
    <xf numFmtId="0" fontId="0" fillId="0" borderId="0" xfId="0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77" fontId="0" fillId="5" borderId="1" xfId="0" applyNumberFormat="1" applyFill="1" applyBorder="1" applyAlignment="1">
      <alignment horizontal="center"/>
    </xf>
    <xf numFmtId="178" fontId="1" fillId="4" borderId="1" xfId="0" applyNumberFormat="1" applyFont="1" applyFill="1" applyBorder="1" applyAlignment="1">
      <alignment horizontal="center"/>
    </xf>
    <xf numFmtId="179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80" fontId="0" fillId="7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0" borderId="0" xfId="0" applyFill="1"/>
    <xf numFmtId="179" fontId="0" fillId="5" borderId="1" xfId="0" applyNumberFormat="1" applyFill="1" applyBorder="1" applyAlignment="1">
      <alignment horizontal="center"/>
    </xf>
    <xf numFmtId="180" fontId="0" fillId="5" borderId="1" xfId="3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Lookup_Exercise_1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0"/>
  <sheetViews>
    <sheetView tabSelected="1" zoomScale="94" zoomScaleNormal="94" topLeftCell="A2" workbookViewId="0">
      <selection activeCell="B19" sqref="B19:D29"/>
    </sheetView>
  </sheetViews>
  <sheetFormatPr defaultColWidth="9" defaultRowHeight="15"/>
  <cols>
    <col min="1" max="1" width="16.7809523809524" customWidth="1"/>
    <col min="2" max="2" width="83.4285714285714" customWidth="1"/>
    <col min="3" max="3" width="16.4380952380952" style="1" customWidth="1"/>
    <col min="4" max="4" width="12.2190476190476" style="2" customWidth="1"/>
    <col min="6" max="6" width="16.552380952381" customWidth="1"/>
    <col min="7" max="7" width="9.55238095238095" customWidth="1"/>
    <col min="8" max="8" width="16.7809523809524" style="3" customWidth="1"/>
    <col min="9" max="9" width="10.8571428571429"/>
    <col min="10" max="10" width="6.78095238095238" customWidth="1"/>
    <col min="11" max="11" width="59.4380952380952" customWidth="1"/>
    <col min="12" max="12" width="11.8571428571429"/>
    <col min="13" max="13" width="15.4380952380952" customWidth="1"/>
    <col min="14" max="14" width="8.88571428571429" customWidth="1"/>
  </cols>
  <sheetData>
    <row r="1" spans="2:14">
      <c r="B1" s="4" t="s">
        <v>0</v>
      </c>
      <c r="F1" s="5" t="s">
        <v>1</v>
      </c>
      <c r="G1" s="5" t="s">
        <v>2</v>
      </c>
      <c r="H1" s="6" t="s">
        <v>3</v>
      </c>
      <c r="I1" s="18" t="s">
        <v>4</v>
      </c>
      <c r="J1" s="5" t="s">
        <v>5</v>
      </c>
      <c r="K1" s="5" t="s">
        <v>6</v>
      </c>
      <c r="L1" s="5" t="s">
        <v>7</v>
      </c>
      <c r="M1" s="19" t="s">
        <v>8</v>
      </c>
      <c r="N1" s="20"/>
    </row>
    <row r="2" spans="2:14">
      <c r="B2" s="7" t="str">
        <f>VLOOKUP(F4,F2:M21,5,FALSE)</f>
        <v>Sally</v>
      </c>
      <c r="F2" s="8" t="s">
        <v>9</v>
      </c>
      <c r="G2" s="8" t="s">
        <v>10</v>
      </c>
      <c r="H2" s="9">
        <v>200000</v>
      </c>
      <c r="I2" s="21">
        <f>K2+3</f>
        <v>43826</v>
      </c>
      <c r="J2" s="8" t="s">
        <v>11</v>
      </c>
      <c r="K2" s="21">
        <v>43823</v>
      </c>
      <c r="L2" s="22">
        <v>0.021</v>
      </c>
      <c r="M2" s="9">
        <f>H2-L2*H2</f>
        <v>195800</v>
      </c>
      <c r="N2" s="23"/>
    </row>
    <row r="3" spans="2:14">
      <c r="B3" s="4" t="s">
        <v>12</v>
      </c>
      <c r="F3" s="8" t="s">
        <v>13</v>
      </c>
      <c r="G3" s="8" t="s">
        <v>14</v>
      </c>
      <c r="H3" s="9">
        <v>120000</v>
      </c>
      <c r="I3" s="21">
        <f t="shared" ref="I3:I21" si="0">K3+3</f>
        <v>43940</v>
      </c>
      <c r="J3" s="8" t="s">
        <v>15</v>
      </c>
      <c r="K3" s="21">
        <v>43937</v>
      </c>
      <c r="L3" s="22">
        <v>0.015</v>
      </c>
      <c r="M3" s="9">
        <f t="shared" ref="M3:M21" si="1">H3-L3*H3</f>
        <v>118200</v>
      </c>
      <c r="N3" s="23"/>
    </row>
    <row r="4" spans="2:14">
      <c r="B4" s="10">
        <f>INDEX(F2:M21,MATCH(F3,F2:F21,0),8)</f>
        <v>118200</v>
      </c>
      <c r="F4" s="8" t="s">
        <v>16</v>
      </c>
      <c r="G4" s="8" t="s">
        <v>17</v>
      </c>
      <c r="H4" s="9">
        <v>300000</v>
      </c>
      <c r="I4" s="21">
        <f t="shared" si="0"/>
        <v>43915</v>
      </c>
      <c r="J4" s="8" t="s">
        <v>18</v>
      </c>
      <c r="K4" s="21">
        <v>43912</v>
      </c>
      <c r="L4" s="22">
        <v>0.022</v>
      </c>
      <c r="M4" s="9">
        <f t="shared" si="1"/>
        <v>293400</v>
      </c>
      <c r="N4" s="23"/>
    </row>
    <row r="5" spans="2:14">
      <c r="B5" s="4" t="s">
        <v>19</v>
      </c>
      <c r="F5" s="8" t="s">
        <v>20</v>
      </c>
      <c r="G5" s="8" t="s">
        <v>14</v>
      </c>
      <c r="H5" s="9">
        <v>14500</v>
      </c>
      <c r="I5" s="21">
        <f t="shared" si="0"/>
        <v>43982</v>
      </c>
      <c r="J5" s="8" t="s">
        <v>21</v>
      </c>
      <c r="K5" s="21">
        <v>43979</v>
      </c>
      <c r="L5" s="22">
        <v>0.018</v>
      </c>
      <c r="M5" s="9">
        <f t="shared" si="1"/>
        <v>14239</v>
      </c>
      <c r="N5" s="24"/>
    </row>
    <row r="6" spans="2:14">
      <c r="B6" s="11">
        <v>44515</v>
      </c>
      <c r="F6" s="8" t="s">
        <v>22</v>
      </c>
      <c r="G6" s="8" t="s">
        <v>23</v>
      </c>
      <c r="H6" s="9">
        <v>20000</v>
      </c>
      <c r="I6" s="21">
        <f t="shared" si="0"/>
        <v>44049</v>
      </c>
      <c r="J6" s="8" t="s">
        <v>24</v>
      </c>
      <c r="K6" s="21">
        <v>44046</v>
      </c>
      <c r="L6" s="22">
        <v>0.0285</v>
      </c>
      <c r="M6" s="9">
        <f t="shared" si="1"/>
        <v>19430</v>
      </c>
      <c r="N6" s="23"/>
    </row>
    <row r="7" spans="2:14">
      <c r="B7" s="12">
        <f>VALUE(MATCH(B6,K2:K21,0))</f>
        <v>12</v>
      </c>
      <c r="F7" s="8" t="s">
        <v>25</v>
      </c>
      <c r="G7" s="8" t="s">
        <v>10</v>
      </c>
      <c r="H7" s="9">
        <v>25500</v>
      </c>
      <c r="I7" s="21">
        <f t="shared" si="0"/>
        <v>44116</v>
      </c>
      <c r="J7" s="8" t="s">
        <v>26</v>
      </c>
      <c r="K7" s="21">
        <v>44113</v>
      </c>
      <c r="L7" s="22">
        <v>0.0343</v>
      </c>
      <c r="M7" s="9">
        <f t="shared" si="1"/>
        <v>24625.35</v>
      </c>
      <c r="N7" s="25"/>
    </row>
    <row r="8" spans="2:14">
      <c r="B8" s="4" t="s">
        <v>27</v>
      </c>
      <c r="F8" s="8" t="s">
        <v>28</v>
      </c>
      <c r="G8" s="8" t="s">
        <v>29</v>
      </c>
      <c r="H8" s="9">
        <v>31000</v>
      </c>
      <c r="I8" s="21">
        <f t="shared" si="0"/>
        <v>44183</v>
      </c>
      <c r="J8" s="8" t="s">
        <v>30</v>
      </c>
      <c r="K8" s="21">
        <v>44180</v>
      </c>
      <c r="L8" s="22">
        <v>0.0401</v>
      </c>
      <c r="M8" s="9">
        <f t="shared" si="1"/>
        <v>29756.9</v>
      </c>
      <c r="N8" s="23"/>
    </row>
    <row r="9" spans="2:14">
      <c r="B9" s="7">
        <f>COLUMNS(F1:M21)</f>
        <v>8</v>
      </c>
      <c r="F9" s="8" t="s">
        <v>31</v>
      </c>
      <c r="G9" s="8" t="s">
        <v>32</v>
      </c>
      <c r="H9" s="9">
        <v>36500</v>
      </c>
      <c r="I9" s="21">
        <f t="shared" si="0"/>
        <v>44250</v>
      </c>
      <c r="J9" s="8" t="s">
        <v>33</v>
      </c>
      <c r="K9" s="21">
        <v>44247</v>
      </c>
      <c r="L9" s="22">
        <v>0.0459</v>
      </c>
      <c r="M9" s="9">
        <f t="shared" si="1"/>
        <v>34824.65</v>
      </c>
      <c r="N9" s="23"/>
    </row>
    <row r="10" spans="2:14">
      <c r="B10" s="4" t="s">
        <v>34</v>
      </c>
      <c r="F10" s="8" t="s">
        <v>35</v>
      </c>
      <c r="G10" s="8" t="s">
        <v>36</v>
      </c>
      <c r="H10" s="9">
        <v>42000</v>
      </c>
      <c r="I10" s="21">
        <f t="shared" si="0"/>
        <v>44317</v>
      </c>
      <c r="J10" s="8" t="s">
        <v>37</v>
      </c>
      <c r="K10" s="21">
        <v>44314</v>
      </c>
      <c r="L10" s="22">
        <v>0.0517</v>
      </c>
      <c r="M10" s="9">
        <f t="shared" si="1"/>
        <v>39828.6</v>
      </c>
      <c r="N10" s="23"/>
    </row>
    <row r="11" spans="2:14">
      <c r="B11" s="7">
        <f>COLUMN(G1)</f>
        <v>7</v>
      </c>
      <c r="F11" s="8" t="s">
        <v>38</v>
      </c>
      <c r="G11" s="8" t="s">
        <v>14</v>
      </c>
      <c r="H11" s="9">
        <v>47500</v>
      </c>
      <c r="I11" s="21">
        <f t="shared" si="0"/>
        <v>44384</v>
      </c>
      <c r="J11" s="8" t="s">
        <v>39</v>
      </c>
      <c r="K11" s="21">
        <v>44381</v>
      </c>
      <c r="L11" s="22">
        <v>0.0575</v>
      </c>
      <c r="M11" s="9">
        <f t="shared" si="1"/>
        <v>44768.75</v>
      </c>
      <c r="N11" s="23"/>
    </row>
    <row r="12" spans="2:14">
      <c r="B12" s="4" t="s">
        <v>40</v>
      </c>
      <c r="F12" s="8" t="s">
        <v>41</v>
      </c>
      <c r="G12" s="8" t="s">
        <v>29</v>
      </c>
      <c r="H12" s="9">
        <v>53000</v>
      </c>
      <c r="I12" s="21">
        <f t="shared" si="0"/>
        <v>44451</v>
      </c>
      <c r="J12" s="8" t="s">
        <v>42</v>
      </c>
      <c r="K12" s="21">
        <v>44448</v>
      </c>
      <c r="L12" s="22">
        <v>0.0633</v>
      </c>
      <c r="M12" s="9">
        <f t="shared" si="1"/>
        <v>49645.1</v>
      </c>
      <c r="N12" s="23"/>
    </row>
    <row r="13" spans="2:14">
      <c r="B13" s="7" t="s">
        <v>43</v>
      </c>
      <c r="F13" s="8" t="s">
        <v>44</v>
      </c>
      <c r="G13" s="8" t="s">
        <v>29</v>
      </c>
      <c r="H13" s="9">
        <v>58500</v>
      </c>
      <c r="I13" s="21">
        <f t="shared" si="0"/>
        <v>44518</v>
      </c>
      <c r="J13" s="8" t="s">
        <v>45</v>
      </c>
      <c r="K13" s="21">
        <v>44515</v>
      </c>
      <c r="L13" s="22">
        <v>0.0691</v>
      </c>
      <c r="M13" s="9">
        <f t="shared" si="1"/>
        <v>54457.65</v>
      </c>
      <c r="N13" s="23"/>
    </row>
    <row r="14" spans="2:14">
      <c r="B14" s="7" t="s">
        <v>46</v>
      </c>
      <c r="F14" s="8" t="s">
        <v>47</v>
      </c>
      <c r="G14" s="8" t="s">
        <v>14</v>
      </c>
      <c r="H14" s="9">
        <v>64000</v>
      </c>
      <c r="I14" s="21">
        <f t="shared" si="0"/>
        <v>44585</v>
      </c>
      <c r="J14" s="8" t="s">
        <v>48</v>
      </c>
      <c r="K14" s="21">
        <v>44582</v>
      </c>
      <c r="L14" s="22">
        <v>0.0749</v>
      </c>
      <c r="M14" s="9">
        <f t="shared" si="1"/>
        <v>59206.4</v>
      </c>
      <c r="N14" s="23"/>
    </row>
    <row r="15" spans="2:14">
      <c r="B15" s="7" t="s">
        <v>49</v>
      </c>
      <c r="F15" s="8" t="s">
        <v>50</v>
      </c>
      <c r="G15" s="8" t="s">
        <v>10</v>
      </c>
      <c r="H15" s="9">
        <v>69500</v>
      </c>
      <c r="I15" s="21">
        <f t="shared" si="0"/>
        <v>44652</v>
      </c>
      <c r="J15" s="8"/>
      <c r="K15" s="21">
        <v>44649</v>
      </c>
      <c r="L15" s="22">
        <v>0.0807</v>
      </c>
      <c r="M15" s="9">
        <f t="shared" si="1"/>
        <v>63891.35</v>
      </c>
      <c r="N15" s="23"/>
    </row>
    <row r="16" spans="6:14">
      <c r="F16" s="8" t="s">
        <v>51</v>
      </c>
      <c r="G16" s="8" t="s">
        <v>23</v>
      </c>
      <c r="H16" s="9">
        <v>75000</v>
      </c>
      <c r="I16" s="21">
        <f t="shared" si="0"/>
        <v>44719</v>
      </c>
      <c r="J16" s="8"/>
      <c r="K16" s="21">
        <v>44716</v>
      </c>
      <c r="L16" s="22">
        <v>0.0865</v>
      </c>
      <c r="M16" s="9">
        <f t="shared" si="1"/>
        <v>68512.5</v>
      </c>
      <c r="N16" s="26"/>
    </row>
    <row r="17" spans="6:14">
      <c r="F17" s="8" t="s">
        <v>52</v>
      </c>
      <c r="G17" s="8" t="s">
        <v>23</v>
      </c>
      <c r="H17" s="9">
        <v>80500</v>
      </c>
      <c r="I17" s="21">
        <f t="shared" si="0"/>
        <v>44786</v>
      </c>
      <c r="J17" s="8"/>
      <c r="K17" s="21">
        <v>44783</v>
      </c>
      <c r="L17" s="22">
        <v>0.0923</v>
      </c>
      <c r="M17" s="9">
        <f t="shared" si="1"/>
        <v>73069.85</v>
      </c>
      <c r="N17" s="27"/>
    </row>
    <row r="18" spans="6:14">
      <c r="F18" s="8" t="s">
        <v>53</v>
      </c>
      <c r="G18" s="8" t="s">
        <v>36</v>
      </c>
      <c r="H18" s="9">
        <v>86000</v>
      </c>
      <c r="I18" s="21">
        <f t="shared" si="0"/>
        <v>44853</v>
      </c>
      <c r="J18" s="8"/>
      <c r="K18" s="21">
        <v>44850</v>
      </c>
      <c r="L18" s="22">
        <v>0.0981</v>
      </c>
      <c r="M18" s="9">
        <f t="shared" si="1"/>
        <v>77563.4</v>
      </c>
      <c r="N18" s="27"/>
    </row>
    <row r="19" spans="2:14">
      <c r="B19" s="13" t="s">
        <v>1</v>
      </c>
      <c r="C19" s="13" t="s">
        <v>7</v>
      </c>
      <c r="D19" s="13" t="s">
        <v>54</v>
      </c>
      <c r="F19" s="8" t="s">
        <v>55</v>
      </c>
      <c r="G19" s="8" t="s">
        <v>10</v>
      </c>
      <c r="H19" s="9">
        <v>91500</v>
      </c>
      <c r="I19" s="21">
        <f t="shared" si="0"/>
        <v>44920</v>
      </c>
      <c r="J19" s="8"/>
      <c r="K19" s="21">
        <v>44917</v>
      </c>
      <c r="L19" s="22">
        <v>0.1039</v>
      </c>
      <c r="M19" s="9">
        <f t="shared" si="1"/>
        <v>81993.15</v>
      </c>
      <c r="N19" s="27"/>
    </row>
    <row r="20" spans="2:14">
      <c r="B20" s="14" t="s">
        <v>9</v>
      </c>
      <c r="C20" s="15">
        <v>0.021</v>
      </c>
      <c r="D20" s="16" t="str">
        <f>CHOOSE((C20&gt;=0%)+(C20&gt;=2%)+(C20&gt;=3.1%),"TAX LEVEL1","TAX LEVEL2","TAXLEVEL3")</f>
        <v>TAX LEVEL2</v>
      </c>
      <c r="F20" s="8" t="s">
        <v>56</v>
      </c>
      <c r="G20" s="8" t="s">
        <v>36</v>
      </c>
      <c r="H20" s="9">
        <v>97000</v>
      </c>
      <c r="I20" s="21">
        <f t="shared" si="0"/>
        <v>44987</v>
      </c>
      <c r="J20" s="8"/>
      <c r="K20" s="21">
        <v>44984</v>
      </c>
      <c r="L20" s="22">
        <v>0.1097</v>
      </c>
      <c r="M20" s="9">
        <f t="shared" si="1"/>
        <v>86359.1</v>
      </c>
      <c r="N20" s="27"/>
    </row>
    <row r="21" spans="2:14">
      <c r="B21" s="14" t="s">
        <v>13</v>
      </c>
      <c r="C21" s="17">
        <v>0.015</v>
      </c>
      <c r="D21" s="16" t="str">
        <f t="shared" ref="D21:D29" si="2">CHOOSE((C21&gt;=0%)+(C21&gt;=2%)+(C21&gt;=3.1%),"TAX LEVEL1","TAX LEVEL2","TAXLEVEL3")</f>
        <v>TAX LEVEL1</v>
      </c>
      <c r="F21" s="8" t="s">
        <v>57</v>
      </c>
      <c r="G21" s="8" t="s">
        <v>32</v>
      </c>
      <c r="H21" s="9">
        <v>102500</v>
      </c>
      <c r="I21" s="21">
        <f t="shared" si="0"/>
        <v>45054</v>
      </c>
      <c r="J21" s="8"/>
      <c r="K21" s="21">
        <v>45051</v>
      </c>
      <c r="L21" s="22">
        <v>0.1155</v>
      </c>
      <c r="M21" s="9">
        <f t="shared" si="1"/>
        <v>90661.25</v>
      </c>
      <c r="N21" s="27"/>
    </row>
    <row r="22" spans="2:14">
      <c r="B22" s="14" t="s">
        <v>16</v>
      </c>
      <c r="C22" s="17">
        <v>0.022</v>
      </c>
      <c r="D22" s="16" t="str">
        <f t="shared" si="2"/>
        <v>TAX LEVEL2</v>
      </c>
      <c r="N22" s="27"/>
    </row>
    <row r="23" spans="2:14">
      <c r="B23" s="14" t="s">
        <v>20</v>
      </c>
      <c r="C23" s="17">
        <v>0.018</v>
      </c>
      <c r="D23" s="16" t="str">
        <f t="shared" si="2"/>
        <v>TAX LEVEL1</v>
      </c>
      <c r="N23" s="27"/>
    </row>
    <row r="24" spans="2:14">
      <c r="B24" s="14" t="s">
        <v>22</v>
      </c>
      <c r="C24" s="17">
        <v>0.029</v>
      </c>
      <c r="D24" s="16" t="str">
        <f t="shared" si="2"/>
        <v>TAX LEVEL2</v>
      </c>
      <c r="N24" s="27"/>
    </row>
    <row r="25" spans="2:14">
      <c r="B25" s="14" t="s">
        <v>25</v>
      </c>
      <c r="C25" s="17">
        <v>0.034</v>
      </c>
      <c r="D25" s="16" t="str">
        <f t="shared" si="2"/>
        <v>TAXLEVEL3</v>
      </c>
      <c r="F25" s="2"/>
      <c r="N25" s="27"/>
    </row>
    <row r="26" spans="2:14">
      <c r="B26" s="14" t="s">
        <v>28</v>
      </c>
      <c r="C26" s="17">
        <v>0.04</v>
      </c>
      <c r="D26" s="16" t="str">
        <f t="shared" si="2"/>
        <v>TAXLEVEL3</v>
      </c>
      <c r="N26" s="27"/>
    </row>
    <row r="27" spans="2:14">
      <c r="B27" s="14" t="s">
        <v>31</v>
      </c>
      <c r="C27" s="17">
        <v>0.046</v>
      </c>
      <c r="D27" s="16" t="str">
        <f t="shared" si="2"/>
        <v>TAXLEVEL3</v>
      </c>
      <c r="N27" s="27"/>
    </row>
    <row r="28" spans="2:14">
      <c r="B28" s="14" t="s">
        <v>35</v>
      </c>
      <c r="C28" s="17">
        <v>0.052</v>
      </c>
      <c r="D28" s="16" t="str">
        <f t="shared" si="2"/>
        <v>TAXLEVEL3</v>
      </c>
      <c r="N28" s="27"/>
    </row>
    <row r="29" spans="2:14">
      <c r="B29" s="14" t="s">
        <v>38</v>
      </c>
      <c r="C29" s="17">
        <v>0.058</v>
      </c>
      <c r="D29" s="16" t="str">
        <f t="shared" si="2"/>
        <v>TAXLEVEL3</v>
      </c>
      <c r="N29" s="27"/>
    </row>
    <row r="30" spans="7:14">
      <c r="G30" t="s">
        <v>58</v>
      </c>
      <c r="N30" s="27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6">
      <c r="C41" s="3"/>
      <c r="F41" s="2"/>
    </row>
    <row r="42" spans="3:6">
      <c r="C42" s="3"/>
      <c r="F42" s="2"/>
    </row>
    <row r="43" spans="3:6">
      <c r="C43" s="3"/>
      <c r="F43" s="2"/>
    </row>
    <row r="44" spans="3:6">
      <c r="C44" s="3"/>
      <c r="F44" s="2"/>
    </row>
    <row r="45" spans="3:6">
      <c r="C45" s="3"/>
      <c r="F45" s="2"/>
    </row>
    <row r="46" spans="3:6">
      <c r="C46" s="3"/>
      <c r="F46" s="2"/>
    </row>
    <row r="47" spans="3:6">
      <c r="C47" s="3"/>
      <c r="F47" s="2"/>
    </row>
    <row r="48" spans="3:6">
      <c r="C48" s="3"/>
      <c r="F48" s="2"/>
    </row>
    <row r="49" spans="3:6">
      <c r="C49" s="3"/>
      <c r="F49" s="2"/>
    </row>
    <row r="50" spans="3:6">
      <c r="C50" s="3"/>
      <c r="F50" s="2"/>
    </row>
    <row r="51" spans="3:6">
      <c r="C51" s="3"/>
      <c r="F51" s="2"/>
    </row>
    <row r="52" spans="3:6">
      <c r="C52" s="3"/>
      <c r="F52" s="2"/>
    </row>
    <row r="53" spans="3:6">
      <c r="C53" s="3"/>
      <c r="F53" s="2"/>
    </row>
    <row r="54" spans="3:6">
      <c r="C54" s="3"/>
      <c r="F54" s="2"/>
    </row>
    <row r="55" spans="3:6">
      <c r="C55" s="3"/>
      <c r="F55" s="2"/>
    </row>
    <row r="56" spans="3:6">
      <c r="C56" s="3"/>
      <c r="F56" s="2"/>
    </row>
    <row r="57" spans="3:6">
      <c r="C57" s="3"/>
      <c r="F57" s="2"/>
    </row>
    <row r="58" spans="3:6">
      <c r="C58" s="3"/>
      <c r="F58" s="2"/>
    </row>
    <row r="59" spans="3:6">
      <c r="C59" s="3"/>
      <c r="F59" s="2"/>
    </row>
    <row r="60" spans="3:6">
      <c r="C60" s="3"/>
      <c r="F60" s="2"/>
    </row>
    <row r="61" spans="3:6">
      <c r="C61" s="3"/>
      <c r="F61" s="2"/>
    </row>
    <row r="62" spans="3:6">
      <c r="C62" s="3"/>
      <c r="F62" s="2"/>
    </row>
    <row r="63" spans="3:6">
      <c r="C63" s="3"/>
      <c r="F63" s="2"/>
    </row>
    <row r="64" spans="3:6">
      <c r="C64" s="3"/>
      <c r="F64" s="2"/>
    </row>
    <row r="65" spans="3:6">
      <c r="C65" s="3"/>
      <c r="F65" s="2"/>
    </row>
    <row r="66" spans="3:6">
      <c r="C66" s="3"/>
      <c r="F66" s="2"/>
    </row>
    <row r="67" spans="3:6">
      <c r="C67" s="3"/>
      <c r="F67" s="2"/>
    </row>
    <row r="68" spans="3:6">
      <c r="C68" s="3"/>
      <c r="F68" s="2"/>
    </row>
    <row r="69" spans="3:6">
      <c r="C69" s="3"/>
      <c r="F69" s="2"/>
    </row>
    <row r="70" spans="3:6">
      <c r="C70" s="3"/>
      <c r="F70" s="2"/>
    </row>
    <row r="71" spans="3:6">
      <c r="C71" s="3"/>
      <c r="F71" s="2"/>
    </row>
    <row r="72" spans="3:6">
      <c r="C72" s="3"/>
      <c r="F72" s="2"/>
    </row>
    <row r="73" spans="3:6">
      <c r="C73" s="3"/>
      <c r="F73" s="2"/>
    </row>
    <row r="74" spans="3:6">
      <c r="C74" s="3"/>
      <c r="F74" s="2"/>
    </row>
    <row r="75" spans="3:6">
      <c r="C75" s="3"/>
      <c r="F75" s="2"/>
    </row>
    <row r="76" spans="3:6">
      <c r="C76" s="3"/>
      <c r="F76" s="2"/>
    </row>
    <row r="77" spans="3:6">
      <c r="C77" s="3"/>
      <c r="F77" s="2"/>
    </row>
    <row r="78" spans="3:6">
      <c r="C78" s="3"/>
      <c r="F78" s="2"/>
    </row>
    <row r="79" spans="3:6">
      <c r="C79" s="3"/>
      <c r="F79" s="2"/>
    </row>
    <row r="80" spans="3:6">
      <c r="C80" s="3"/>
      <c r="F80" s="2"/>
    </row>
    <row r="81" spans="3:6">
      <c r="C81" s="3"/>
      <c r="F81" s="2"/>
    </row>
    <row r="82" spans="3:6">
      <c r="C82" s="3"/>
      <c r="F82" s="2"/>
    </row>
    <row r="83" spans="3:6">
      <c r="C83" s="3"/>
      <c r="F83" s="2"/>
    </row>
    <row r="84" spans="3:6">
      <c r="C84" s="3"/>
      <c r="F84" s="2"/>
    </row>
    <row r="85" spans="3:6">
      <c r="C85" s="3"/>
      <c r="F85" s="2"/>
    </row>
    <row r="86" spans="3:6">
      <c r="C86" s="3"/>
      <c r="F86" s="2"/>
    </row>
    <row r="87" spans="3:6">
      <c r="C87" s="3"/>
      <c r="F87" s="2"/>
    </row>
    <row r="88" spans="3:6">
      <c r="C88" s="3"/>
      <c r="F88" s="2"/>
    </row>
    <row r="89" spans="3:6">
      <c r="C89" s="3"/>
      <c r="F89" s="2"/>
    </row>
    <row r="90" spans="3:6">
      <c r="C90" s="3"/>
      <c r="F90" s="2"/>
    </row>
    <row r="91" spans="3:6">
      <c r="C91" s="3"/>
      <c r="F91" s="2"/>
    </row>
    <row r="92" spans="3:6">
      <c r="C92" s="3"/>
      <c r="F92" s="2"/>
    </row>
    <row r="93" spans="3:6">
      <c r="C93" s="3"/>
      <c r="F93" s="2"/>
    </row>
    <row r="94" spans="3:6">
      <c r="C94" s="3"/>
      <c r="F94" s="2"/>
    </row>
    <row r="95" spans="3:6">
      <c r="C95" s="3"/>
      <c r="F95" s="2"/>
    </row>
    <row r="96" spans="3:6">
      <c r="C96" s="3"/>
      <c r="F96" s="2"/>
    </row>
    <row r="97" spans="3:6">
      <c r="C97" s="3"/>
      <c r="F97" s="2"/>
    </row>
    <row r="98" spans="3:6">
      <c r="C98" s="3"/>
      <c r="F98" s="2"/>
    </row>
    <row r="99" spans="3:6">
      <c r="C99" s="3"/>
      <c r="F99" s="2"/>
    </row>
    <row r="100" spans="3:6">
      <c r="C100" s="3"/>
      <c r="F100" s="2"/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A 7 4 0 5 8 4 D 7 5 5 0 9 F 4 F 8 1 6 E C A 1 9 6 6 3 A A 0 5 0 "   m a : c o n t e n t T y p e V e r s i o n = " 2 0 "   m a : c o n t e n t T y p e D e s c r i p t i o n = " C r e a t e   a   n e w   d o c u m e n t . "   m a : c o n t e n t T y p e S c o p e = " "   m a : v e r s i o n I D = " 2 c 4 f e c 7 a 5 e c f 2 6 8 6 f f 0 e 7 f a 8 e 7 4 d 8 f 9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f 7 e 0 0 7 a b d 3 1 4 8 6 8 3 6 2 6 7 0 1 b 1 2 7 7 c 0 3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9 4 5 4 a 1 4 - a 1 b e - 4 d a e - 9 6 d d - 9 3 0 f 1 7 a a 1 3 2 5 "   x m l n s : n s 3 = " 1 6 7 0 c 0 f e - 6 d 3 1 - 4 5 5 6 - b 8 6 f - 9 e 8 7 b 6 8 8 0 a e c " >  
 < x s d : i m p o r t   n a m e s p a c e = " a 9 4 5 4 a 1 4 - a 1 b e - 4 d a e - 9 6 d d - 9 3 0 f 1 7 a a 1 3 2 5 " / >  
 < x s d : i m p o r t   n a m e s p a c e = " 1 6 7 0 c 0 f e - 6 d 3 1 - 4 5 5 6 - b 8 6 f - 9 e 8 7 b 6 8 8 0 a e c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L e n g t h I n S e c o n d s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3 : T a x C a t c h A l l "   m i n O c c u r s = " 0 " / >  
 < x s d : e l e m e n t   r e f = " n s 2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9 4 5 4 a 1 4 - a 1 b e - 4 d a e - 9 6 d d - 9 3 0 f 1 7 a a 1 3 2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1 8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3 8 1 d a 4 7 b - 5 4 5 a - 4 0 0 e - a d 2 4 - c 8 c 0 d e 2 e c 8 6 d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1 6 7 0 c 0 f e - 6 d 3 1 - 4 5 5 6 - b 8 6 f - 9 e 8 7 b 6 8 8 0 a e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9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0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2 3 2 9 9 7 2 f - 2 d d a - 4 c 2 e - 8 a 6 f - 9 c e 5 a f c a 7 1 a 0 } "   m a : i n t e r n a l N a m e = " T a x C a t c h A l l "   m a : s h o w F i e l d = " C a t c h A l l D a t a "   m a : w e b = " 1 6 7 0 c 0 f e - 6 d 3 1 - 4 5 5 6 - b 8 6 f - 9 e 8 7 b 6 8 8 0 a e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1 6 7 0 c 0 f e - 6 d 3 1 - 4 5 5 6 - b 8 6 f - 9 e 8 7 b 6 8 8 0 a e c "   x s i : n i l = " t r u e " / > < l c f 7 6 f 1 5 5 c e d 4 d d c b 4 0 9 7 1 3 4 f f 3 c 3 3 2 f   x m l n s = " a 9 4 5 4 a 1 4 - a 1 b e - 4 d a e - 9 6 d d - 9 3 0 f 1 7 a a 1 3 2 5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CCF38DF-740F-40C1-AE87-FEB1B72A0D32}">
  <ds:schemaRefs/>
</ds:datastoreItem>
</file>

<file path=customXml/itemProps2.xml><?xml version="1.0" encoding="utf-8"?>
<ds:datastoreItem xmlns:ds="http://schemas.openxmlformats.org/officeDocument/2006/customXml" ds:itemID="{C453638C-DB3D-4A2C-AEE5-B3A4C0A339A4}">
  <ds:schemaRefs/>
</ds:datastoreItem>
</file>

<file path=customXml/itemProps3.xml><?xml version="1.0" encoding="utf-8"?>
<ds:datastoreItem xmlns:ds="http://schemas.openxmlformats.org/officeDocument/2006/customXml" ds:itemID="{10DAA954-3749-4F2F-9B8A-C0B82F2CBE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ding gonzales</cp:lastModifiedBy>
  <dcterms:created xsi:type="dcterms:W3CDTF">2020-08-14T23:39:00Z</dcterms:created>
  <dcterms:modified xsi:type="dcterms:W3CDTF">2023-09-20T07:52:04Z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  <property fmtid="{D5CDD505-2E9C-101B-9397-08002B2CF9AE}" pid="5" name="ICV">
    <vt:lpwstr>8DF0F99AE64A42FA92E038FB11A5F908_12</vt:lpwstr>
  </property>
  <property fmtid="{D5CDD505-2E9C-101B-9397-08002B2CF9AE}" pid="6" name="KSOProductBuildVer">
    <vt:lpwstr>1033-12.2.0.13215</vt:lpwstr>
  </property>
</Properties>
</file>