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18559abf1c241a1/Desktop/"/>
    </mc:Choice>
  </mc:AlternateContent>
  <xr:revisionPtr revIDLastSave="37" documentId="11_7F4755BF84DCCE43E268565A8931F45BFA75341E" xr6:coauthVersionLast="47" xr6:coauthVersionMax="47" xr10:uidLastSave="{2BB5193F-1EAF-4A2B-A80B-87CB847CA1FF}"/>
  <bookViews>
    <workbookView xWindow="-108" yWindow="-108" windowWidth="23256" windowHeight="12456" activeTab="3" xr2:uid="{00000000-000D-0000-FFFF-FFFF00000000}"/>
  </bookViews>
  <sheets>
    <sheet name="Dados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8"/>
  <pivotCaches>
    <pivotCache cacheId="4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<sst xmlns="http://schemas.openxmlformats.org/spreadsheetml/2006/main" count="229" uniqueCount="37">
  <si>
    <t>Data</t>
  </si>
  <si>
    <t>Tipo</t>
  </si>
  <si>
    <t>Descrição</t>
  </si>
  <si>
    <t>Valor</t>
  </si>
  <si>
    <t>Categoria</t>
  </si>
  <si>
    <t>Operação Bancária</t>
  </si>
  <si>
    <t>Status</t>
  </si>
  <si>
    <t>Saída</t>
  </si>
  <si>
    <t>Venda de Ativo</t>
  </si>
  <si>
    <t>Pendente</t>
  </si>
  <si>
    <t>Realizado</t>
  </si>
  <si>
    <t>Entrada</t>
  </si>
  <si>
    <t>Utilidades Domésticas</t>
  </si>
  <si>
    <t>Educação</t>
  </si>
  <si>
    <t>Gasto com educação</t>
  </si>
  <si>
    <t>Alimentação</t>
  </si>
  <si>
    <t>Gasto com alimentação</t>
  </si>
  <si>
    <t>Gasto com utilidades domésticas</t>
  </si>
  <si>
    <t>Saúde</t>
  </si>
  <si>
    <t>Gasto com saúde</t>
  </si>
  <si>
    <t>Serviços</t>
  </si>
  <si>
    <t>Gasto com serviços</t>
  </si>
  <si>
    <t>Receita de venda de ativo</t>
  </si>
  <si>
    <t>Cartão de Crédito</t>
  </si>
  <si>
    <t>Débito Automático</t>
  </si>
  <si>
    <t>Transferência</t>
  </si>
  <si>
    <t>Salário</t>
  </si>
  <si>
    <t>Receita de salário</t>
  </si>
  <si>
    <t>Boleto</t>
  </si>
  <si>
    <t>Rótulos de Linha</t>
  </si>
  <si>
    <t>Total Geral</t>
  </si>
  <si>
    <t>Soma de Valor</t>
  </si>
  <si>
    <t>Mês</t>
  </si>
  <si>
    <t>Data de Lançamento</t>
  </si>
  <si>
    <t>Déposito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</si>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</sst>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&quot;R$&quot;\ #,##0.00"/>
    <numFmt numFmtId="174" formatCode="_-&quot;R$&quot;\ * #,##0.00_-;\-&quot;R$&quot;\ * #,##0.00_-;_-&quot;R$&quot;\ 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17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0" fontId="2" fillId="2" borderId="0" xfId="2"/>
    <xf numFmtId="0" fontId="0" fillId="0" borderId="0" xfId="0"/>
  </cellXfs>
  <cellStyles count="4">
    <cellStyle name="Bom" xfId="2" builtinId="26"/>
    <cellStyle name="Moeda 2" xfId="3" xr:uid="{44988CDA-F534-4C4A-9551-74C4BAD178C1}"/>
    <cellStyle name="Normal" xfId="0" builtinId="0"/>
    <cellStyle name="Vírgula" xfId="1" builtinId="3"/>
  </cellStyles>
  <dxfs count="12">
    <dxf>
      <font>
        <b/>
        <color theme="1"/>
      </font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 patternType="solid"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Medium9">
    <tableStyle name="SlicerStyleLight6 2" pivot="0" table="0" count="10" xr9:uid="{96C0963B-5E61-4FEC-B920-6E2009DB397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2065187536243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Controller!$F$4:$F$6</c:f>
              <c:strCache>
                <c:ptCount val="2"/>
                <c:pt idx="0">
                  <c:v>Salário</c:v>
                </c:pt>
                <c:pt idx="1">
                  <c:v>Venda de Ativo</c:v>
                </c:pt>
              </c:strCache>
            </c:strRef>
          </c:cat>
          <c:val>
            <c:numRef>
              <c:f>Controller!$G$4:$G$6</c:f>
              <c:numCache>
                <c:formatCode>"R$"\ #,##0.00</c:formatCode>
                <c:ptCount val="2"/>
                <c:pt idx="0">
                  <c:v>79027.12</c:v>
                </c:pt>
                <c:pt idx="1">
                  <c:v>34650.379999999997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C-4E8D-AF4D-0BCA9C98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8866800"/>
        <c:axId val="948871392"/>
      </c:barChart>
      <c:catAx>
        <c:axId val="948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871392"/>
        <c:crosses val="autoZero"/>
        <c:auto val="1"/>
        <c:lblAlgn val="ctr"/>
        <c:lblOffset val="100"/>
        <c:noMultiLvlLbl val="0"/>
      </c:catAx>
      <c:valAx>
        <c:axId val="9488713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488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Controller!$B$4:$B$9</c:f>
              <c:strCache>
                <c:ptCount val="5"/>
                <c:pt idx="0">
                  <c:v>Alimentação</c:v>
                </c:pt>
                <c:pt idx="1">
                  <c:v>Educação</c:v>
                </c:pt>
                <c:pt idx="2">
                  <c:v>Saúde</c:v>
                </c:pt>
                <c:pt idx="3">
                  <c:v>Serviços</c:v>
                </c:pt>
                <c:pt idx="4">
                  <c:v>Utilidades Domésticas</c:v>
                </c:pt>
              </c:strCache>
            </c:strRef>
          </c:cat>
          <c:val>
            <c:numRef>
              <c:f>Controller!$C$4:$C$9</c:f>
              <c:numCache>
                <c:formatCode>"R$"\ #,##0.00</c:formatCode>
                <c:ptCount val="5"/>
                <c:pt idx="0">
                  <c:v>14262.990000000002</c:v>
                </c:pt>
                <c:pt idx="1">
                  <c:v>18736.45</c:v>
                </c:pt>
                <c:pt idx="2">
                  <c:v>12588.81</c:v>
                </c:pt>
                <c:pt idx="3">
                  <c:v>10471.43</c:v>
                </c:pt>
                <c:pt idx="4">
                  <c:v>21251.25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D-45B0-AC09-DE3E4173D5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573320"/>
        <c:axId val="458568072"/>
      </c:barChart>
      <c:catAx>
        <c:axId val="4585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568072"/>
        <c:crosses val="autoZero"/>
        <c:auto val="1"/>
        <c:lblAlgn val="ctr"/>
        <c:lblOffset val="100"/>
        <c:noMultiLvlLbl val="0"/>
      </c:catAx>
      <c:valAx>
        <c:axId val="4585680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58573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6">
                    <a:lumMod val="20000"/>
                    <a:lumOff val="80000"/>
                  </a:schemeClr>
                </a:gs>
                <a:gs pos="55000">
                  <a:schemeClr val="accent6">
                    <a:lumMod val="40000"/>
                    <a:lumOff val="60000"/>
                  </a:schemeClr>
                </a:gs>
                <a:gs pos="76000">
                  <a:schemeClr val="accent6">
                    <a:lumMod val="40000"/>
                    <a:lumOff val="60000"/>
                  </a:schemeClr>
                </a:gs>
                <a:gs pos="99000">
                  <a:schemeClr val="accent6">
                    <a:lumMod val="60000"/>
                    <a:lumOff val="40000"/>
                  </a:schemeClr>
                </a:gs>
                <a:gs pos="25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>
                      <a:lumMod val="20000"/>
                      <a:lumOff val="80000"/>
                    </a:schemeClr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FD-4C42-8D7E-0B9E8B54F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_(* #,##0.00_);_(* \(#,##0.00\);_(* "-"??_);_(@_)</c:formatCode>
                <c:ptCount val="1"/>
                <c:pt idx="0">
                  <c:v>23139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D-4C42-8D7E-0B9E8B54F08A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_(* #,##0.00_);_(* \(#,##0.00\);_(*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C42-8D7E-0B9E8B54F0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2446856"/>
        <c:axId val="1082446200"/>
      </c:barChart>
      <c:catAx>
        <c:axId val="10824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446200"/>
        <c:crosses val="autoZero"/>
        <c:auto val="1"/>
        <c:lblAlgn val="ctr"/>
        <c:lblOffset val="100"/>
        <c:noMultiLvlLbl val="0"/>
      </c:catAx>
      <c:valAx>
        <c:axId val="108244620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0824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9.sv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2" Type="http://schemas.microsoft.com/office/2007/relationships/hdphoto" Target="../media/hdphoto1.wdp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5" Type="http://schemas.openxmlformats.org/officeDocument/2006/relationships/image" Target="../media/image11.sv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hyperlink" Target="#Dados!A1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0</xdr:row>
      <xdr:rowOff>133350</xdr:rowOff>
    </xdr:from>
    <xdr:to>
      <xdr:col>20</xdr:col>
      <xdr:colOff>371474</xdr:colOff>
      <xdr:row>0</xdr:row>
      <xdr:rowOff>1028700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E1A40763-5FC0-486F-AACD-C06525083525}"/>
            </a:ext>
          </a:extLst>
        </xdr:cNvPr>
        <xdr:cNvGrpSpPr/>
      </xdr:nvGrpSpPr>
      <xdr:grpSpPr>
        <a:xfrm>
          <a:off x="2171699" y="133350"/>
          <a:ext cx="12715875" cy="895350"/>
          <a:chOff x="1676399" y="133350"/>
          <a:chExt cx="12715875" cy="895350"/>
        </a:xfrm>
      </xdr:grpSpPr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55D653EA-CC74-4640-A19D-CDAFFFCD3C99}"/>
              </a:ext>
            </a:extLst>
          </xdr:cNvPr>
          <xdr:cNvSpPr/>
        </xdr:nvSpPr>
        <xdr:spPr>
          <a:xfrm>
            <a:off x="1676399" y="142875"/>
            <a:ext cx="12715875" cy="8763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92F1F283-75D8-407D-B78A-66E505DB6914}"/>
              </a:ext>
            </a:extLst>
          </xdr:cNvPr>
          <xdr:cNvSpPr/>
        </xdr:nvSpPr>
        <xdr:spPr>
          <a:xfrm>
            <a:off x="1866900" y="266700"/>
            <a:ext cx="704850" cy="685800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2" name="CaixaDeTexto 61">
            <a:extLst>
              <a:ext uri="{FF2B5EF4-FFF2-40B4-BE49-F238E27FC236}">
                <a16:creationId xmlns:a16="http://schemas.microsoft.com/office/drawing/2014/main" id="{A60DE852-0278-4C1C-AC32-AF749BC7B451}"/>
              </a:ext>
            </a:extLst>
          </xdr:cNvPr>
          <xdr:cNvSpPr txBox="1"/>
        </xdr:nvSpPr>
        <xdr:spPr>
          <a:xfrm>
            <a:off x="2743199" y="257175"/>
            <a:ext cx="3552826" cy="3238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/>
              <a:t>Hello, Denise!</a:t>
            </a:r>
          </a:p>
        </xdr:txBody>
      </xdr:sp>
      <xdr:sp macro="" textlink="">
        <xdr:nvSpPr>
          <xdr:cNvPr id="63" name="CaixaDeTexto 62">
            <a:extLst>
              <a:ext uri="{FF2B5EF4-FFF2-40B4-BE49-F238E27FC236}">
                <a16:creationId xmlns:a16="http://schemas.microsoft.com/office/drawing/2014/main" id="{D205F20A-8FF1-4A3B-887E-6E02D92E310B}"/>
              </a:ext>
            </a:extLst>
          </xdr:cNvPr>
          <xdr:cNvSpPr txBox="1"/>
        </xdr:nvSpPr>
        <xdr:spPr>
          <a:xfrm>
            <a:off x="2743199" y="609600"/>
            <a:ext cx="3590926" cy="3238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chemeClr val="bg1">
                    <a:lumMod val="65000"/>
                  </a:schemeClr>
                </a:solidFill>
              </a:rPr>
              <a:t>Acompanhamento Financeiro</a:t>
            </a:r>
          </a:p>
        </xdr:txBody>
      </xdr:sp>
      <xdr:pic>
        <xdr:nvPicPr>
          <xdr:cNvPr id="66" name="Imagem 65" descr="Desenho De Mascote 3d Com Vista Frontal Para Mulheres Com Fitas Rosa PNG ,  Mulher, Fêmea, 3d PNG Imagem para download gratuito">
            <a:extLst>
              <a:ext uri="{FF2B5EF4-FFF2-40B4-BE49-F238E27FC236}">
                <a16:creationId xmlns:a16="http://schemas.microsoft.com/office/drawing/2014/main" id="{C947031B-9155-4E30-B1BC-C09145296AC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607" r="16264"/>
          <a:stretch/>
        </xdr:blipFill>
        <xdr:spPr bwMode="auto">
          <a:xfrm>
            <a:off x="1971675" y="133350"/>
            <a:ext cx="638175" cy="8953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323849</xdr:colOff>
      <xdr:row>0</xdr:row>
      <xdr:rowOff>1123950</xdr:rowOff>
    </xdr:from>
    <xdr:to>
      <xdr:col>9</xdr:col>
      <xdr:colOff>104774</xdr:colOff>
      <xdr:row>19</xdr:row>
      <xdr:rowOff>142875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DF4F9DE9-A753-4281-904A-3213D855B9C2}"/>
            </a:ext>
          </a:extLst>
        </xdr:cNvPr>
        <xdr:cNvGrpSpPr/>
      </xdr:nvGrpSpPr>
      <xdr:grpSpPr>
        <a:xfrm>
          <a:off x="2171699" y="1123950"/>
          <a:ext cx="5114925" cy="3333750"/>
          <a:chOff x="2647949" y="323850"/>
          <a:chExt cx="5114925" cy="333375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831F1C7F-D1B2-4D61-B3A8-D2B891E9F432}"/>
              </a:ext>
            </a:extLst>
          </xdr:cNvPr>
          <xdr:cNvGrpSpPr/>
        </xdr:nvGrpSpPr>
        <xdr:grpSpPr>
          <a:xfrm>
            <a:off x="2647949" y="323851"/>
            <a:ext cx="5114925" cy="3333749"/>
            <a:chOff x="2800349" y="581026"/>
            <a:chExt cx="5114925" cy="3333749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975A0EB6-1759-4AE4-89E8-2F1119425972}"/>
                </a:ext>
              </a:extLst>
            </xdr:cNvPr>
            <xdr:cNvGrpSpPr/>
          </xdr:nvGrpSpPr>
          <xdr:grpSpPr>
            <a:xfrm>
              <a:off x="2800349" y="581026"/>
              <a:ext cx="5114925" cy="3333749"/>
              <a:chOff x="2800349" y="581026"/>
              <a:chExt cx="5114925" cy="333374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43438C00-99E3-4F76-8873-964CC262DDFD}"/>
                  </a:ext>
                </a:extLst>
              </xdr:cNvPr>
              <xdr:cNvSpPr/>
            </xdr:nvSpPr>
            <xdr:spPr>
              <a:xfrm>
                <a:off x="2800350" y="609600"/>
                <a:ext cx="5105400" cy="33051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AB15847F-74BB-4FB5-A90C-FC4AD7F60ADE}"/>
                  </a:ext>
                </a:extLst>
              </xdr:cNvPr>
              <xdr:cNvSpPr/>
            </xdr:nvSpPr>
            <xdr:spPr>
              <a:xfrm>
                <a:off x="2800349" y="581026"/>
                <a:ext cx="5114925" cy="4953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2085041-A1E0-4B1F-A67F-D22E1957C00D}"/>
                </a:ext>
              </a:extLst>
            </xdr:cNvPr>
            <xdr:cNvGraphicFramePr>
              <a:graphicFrameLocks/>
            </xdr:cNvGraphicFramePr>
          </xdr:nvGraphicFramePr>
          <xdr:xfrm>
            <a:off x="3048000" y="11144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1D6D12A-8D71-4E83-83B8-200B5AAD6CFE}"/>
                </a:ext>
              </a:extLst>
            </xdr:cNvPr>
            <xdr:cNvSpPr txBox="1"/>
          </xdr:nvSpPr>
          <xdr:spPr>
            <a:xfrm>
              <a:off x="3257550" y="628650"/>
              <a:ext cx="3228975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/>
                <a:t>ENTRADAS</a:t>
              </a:r>
            </a:p>
          </xdr:txBody>
        </xdr:sp>
      </xdr:grpSp>
      <xdr:pic>
        <xdr:nvPicPr>
          <xdr:cNvPr id="23" name="Gráfico 22" descr="Registrar">
            <a:extLst>
              <a:ext uri="{FF2B5EF4-FFF2-40B4-BE49-F238E27FC236}">
                <a16:creationId xmlns:a16="http://schemas.microsoft.com/office/drawing/2014/main" id="{EE7BE9AB-675D-4373-B210-1F8129632E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686050" y="323850"/>
            <a:ext cx="485775" cy="4857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323849</xdr:colOff>
      <xdr:row>20</xdr:row>
      <xdr:rowOff>92850</xdr:rowOff>
    </xdr:from>
    <xdr:to>
      <xdr:col>19</xdr:col>
      <xdr:colOff>9525</xdr:colOff>
      <xdr:row>39</xdr:row>
      <xdr:rowOff>171449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E1932530-2B68-43F9-B205-F89F6267722F}"/>
            </a:ext>
          </a:extLst>
        </xdr:cNvPr>
        <xdr:cNvGrpSpPr/>
      </xdr:nvGrpSpPr>
      <xdr:grpSpPr>
        <a:xfrm>
          <a:off x="2171699" y="4579125"/>
          <a:ext cx="11687176" cy="3336149"/>
          <a:chOff x="2171699" y="4579125"/>
          <a:chExt cx="11687176" cy="3336149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113E86A-6B3D-4E82-9B62-11D873C1863B}"/>
              </a:ext>
            </a:extLst>
          </xdr:cNvPr>
          <xdr:cNvGrpSpPr/>
        </xdr:nvGrpSpPr>
        <xdr:grpSpPr>
          <a:xfrm>
            <a:off x="2171699" y="4581525"/>
            <a:ext cx="11687176" cy="3333749"/>
            <a:chOff x="2828925" y="5495925"/>
            <a:chExt cx="5924550" cy="3333749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6FFF4AEC-0464-4DD1-A309-DE887DBDB251}"/>
                </a:ext>
              </a:extLst>
            </xdr:cNvPr>
            <xdr:cNvGrpSpPr/>
          </xdr:nvGrpSpPr>
          <xdr:grpSpPr>
            <a:xfrm>
              <a:off x="2828925" y="5495925"/>
              <a:ext cx="5924550" cy="3333749"/>
              <a:chOff x="2800349" y="581026"/>
              <a:chExt cx="5114925" cy="3333749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77048FDB-13E7-4F3C-9FA3-F9041B5C3679}"/>
                  </a:ext>
                </a:extLst>
              </xdr:cNvPr>
              <xdr:cNvSpPr/>
            </xdr:nvSpPr>
            <xdr:spPr>
              <a:xfrm>
                <a:off x="2800350" y="609600"/>
                <a:ext cx="5105400" cy="33051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1C13B67C-89A5-4536-8C4F-BE120D7A0792}"/>
                  </a:ext>
                </a:extLst>
              </xdr:cNvPr>
              <xdr:cNvSpPr/>
            </xdr:nvSpPr>
            <xdr:spPr>
              <a:xfrm>
                <a:off x="2800349" y="581026"/>
                <a:ext cx="5114925" cy="4953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E2FC6F5-9D2E-4404-87EE-A6A778F37405}"/>
                </a:ext>
              </a:extLst>
            </xdr:cNvPr>
            <xdr:cNvGraphicFramePr>
              <a:graphicFrameLocks/>
            </xdr:cNvGraphicFramePr>
          </xdr:nvGraphicFramePr>
          <xdr:xfrm>
            <a:off x="2952750" y="6000750"/>
            <a:ext cx="550545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2110557-2731-4A3E-A717-18601F57122F}"/>
                </a:ext>
              </a:extLst>
            </xdr:cNvPr>
            <xdr:cNvSpPr txBox="1"/>
          </xdr:nvSpPr>
          <xdr:spPr>
            <a:xfrm>
              <a:off x="3111640" y="5553075"/>
              <a:ext cx="3228975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/>
                <a:t>GASTOS</a:t>
              </a:r>
            </a:p>
          </xdr:txBody>
        </xdr:sp>
      </xdr:grpSp>
      <xdr:pic>
        <xdr:nvPicPr>
          <xdr:cNvPr id="25" name="Gráfico 24" descr="Dinheiro">
            <a:extLst>
              <a:ext uri="{FF2B5EF4-FFF2-40B4-BE49-F238E27FC236}">
                <a16:creationId xmlns:a16="http://schemas.microsoft.com/office/drawing/2014/main" id="{50F2EAC0-C40A-4597-B05F-6C7B0D2C2A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274075" y="4579125"/>
            <a:ext cx="469125" cy="4691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152400</xdr:rowOff>
    </xdr:from>
    <xdr:to>
      <xdr:col>1</xdr:col>
      <xdr:colOff>9525</xdr:colOff>
      <xdr:row>16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2" name="Mês">
              <a:extLst>
                <a:ext uri="{FF2B5EF4-FFF2-40B4-BE49-F238E27FC236}">
                  <a16:creationId xmlns:a16="http://schemas.microsoft.com/office/drawing/2014/main" id="{97FD2E5A-18DE-436A-8DC3-F4E7821317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1125"/>
              <a:ext cx="1857375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571501</xdr:colOff>
      <xdr:row>0</xdr:row>
      <xdr:rowOff>400049</xdr:rowOff>
    </xdr:from>
    <xdr:to>
      <xdr:col>18</xdr:col>
      <xdr:colOff>323851</xdr:colOff>
      <xdr:row>0</xdr:row>
      <xdr:rowOff>704851</xdr:rowOff>
    </xdr:to>
    <xdr:grpSp>
      <xdr:nvGrpSpPr>
        <xdr:cNvPr id="60" name="Agrupar 5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75A5908-87C6-4807-B952-F2B952475FCE}"/>
            </a:ext>
          </a:extLst>
        </xdr:cNvPr>
        <xdr:cNvGrpSpPr/>
      </xdr:nvGrpSpPr>
      <xdr:grpSpPr>
        <a:xfrm>
          <a:off x="10420351" y="400049"/>
          <a:ext cx="3086100" cy="304802"/>
          <a:chOff x="9925050" y="400048"/>
          <a:chExt cx="3600449" cy="371477"/>
        </a:xfrm>
      </xdr:grpSpPr>
      <xdr:sp macro="" textlink="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AEDED4FE-BE25-416A-A6FA-1DCDC7CC436D}"/>
              </a:ext>
            </a:extLst>
          </xdr:cNvPr>
          <xdr:cNvSpPr/>
        </xdr:nvSpPr>
        <xdr:spPr>
          <a:xfrm>
            <a:off x="9925050" y="400049"/>
            <a:ext cx="3600449" cy="371476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F128843D-F1A9-4FE6-AAB1-7071924973CD}"/>
              </a:ext>
            </a:extLst>
          </xdr:cNvPr>
          <xdr:cNvSpPr txBox="1"/>
        </xdr:nvSpPr>
        <xdr:spPr>
          <a:xfrm>
            <a:off x="9925050" y="400048"/>
            <a:ext cx="2152650" cy="361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600">
                <a:solidFill>
                  <a:schemeClr val="bg2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59" name="Gráfico 58" descr="Lupa">
            <a:extLst>
              <a:ext uri="{FF2B5EF4-FFF2-40B4-BE49-F238E27FC236}">
                <a16:creationId xmlns:a16="http://schemas.microsoft.com/office/drawing/2014/main" id="{173B8DDC-F860-42CF-9CAA-C96250F3FD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3134976" y="400051"/>
            <a:ext cx="352424" cy="3524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0</xdr:row>
      <xdr:rowOff>361950</xdr:rowOff>
    </xdr:from>
    <xdr:to>
      <xdr:col>1</xdr:col>
      <xdr:colOff>0</xdr:colOff>
      <xdr:row>0</xdr:row>
      <xdr:rowOff>1104900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FA04F4D3-8945-4D89-9FE5-3CDD36D67AAD}"/>
            </a:ext>
          </a:extLst>
        </xdr:cNvPr>
        <xdr:cNvSpPr/>
      </xdr:nvSpPr>
      <xdr:spPr>
        <a:xfrm>
          <a:off x="9525" y="361950"/>
          <a:ext cx="1838325" cy="742950"/>
        </a:xfrm>
        <a:prstGeom prst="roundRect">
          <a:avLst>
            <a:gd name="adj" fmla="val 0"/>
          </a:avLst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/>
            <a:t>Money App</a:t>
          </a:r>
        </a:p>
      </xdr:txBody>
    </xdr:sp>
    <xdr:clientData/>
  </xdr:twoCellAnchor>
  <xdr:twoCellAnchor editAs="oneCell">
    <xdr:from>
      <xdr:col>0</xdr:col>
      <xdr:colOff>1200150</xdr:colOff>
      <xdr:row>0</xdr:row>
      <xdr:rowOff>447675</xdr:rowOff>
    </xdr:from>
    <xdr:to>
      <xdr:col>0</xdr:col>
      <xdr:colOff>1724025</xdr:colOff>
      <xdr:row>0</xdr:row>
      <xdr:rowOff>971550</xdr:rowOff>
    </xdr:to>
    <xdr:pic>
      <xdr:nvPicPr>
        <xdr:cNvPr id="70" name="Gráfico 69" descr="Dinheiro">
          <a:extLst>
            <a:ext uri="{FF2B5EF4-FFF2-40B4-BE49-F238E27FC236}">
              <a16:creationId xmlns:a16="http://schemas.microsoft.com/office/drawing/2014/main" id="{05E6C59B-1DAC-4F67-8A80-A7D81CC7F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200150" y="447675"/>
          <a:ext cx="523875" cy="523875"/>
        </a:xfrm>
        <a:prstGeom prst="rect">
          <a:avLst/>
        </a:prstGeom>
      </xdr:spPr>
    </xdr:pic>
    <xdr:clientData/>
  </xdr:twoCellAnchor>
  <xdr:twoCellAnchor>
    <xdr:from>
      <xdr:col>10</xdr:col>
      <xdr:colOff>85725</xdr:colOff>
      <xdr:row>0</xdr:row>
      <xdr:rowOff>1123950</xdr:rowOff>
    </xdr:from>
    <xdr:to>
      <xdr:col>17</xdr:col>
      <xdr:colOff>533400</xdr:colOff>
      <xdr:row>19</xdr:row>
      <xdr:rowOff>142875</xdr:rowOff>
    </xdr:to>
    <xdr:grpSp>
      <xdr:nvGrpSpPr>
        <xdr:cNvPr id="73" name="Agrupar 72">
          <a:extLst>
            <a:ext uri="{FF2B5EF4-FFF2-40B4-BE49-F238E27FC236}">
              <a16:creationId xmlns:a16="http://schemas.microsoft.com/office/drawing/2014/main" id="{08D7FAA2-8FBD-4000-AC2E-0BCAD0D2AAA0}"/>
            </a:ext>
          </a:extLst>
        </xdr:cNvPr>
        <xdr:cNvGrpSpPr/>
      </xdr:nvGrpSpPr>
      <xdr:grpSpPr>
        <a:xfrm>
          <a:off x="7934325" y="1123950"/>
          <a:ext cx="5114925" cy="3333750"/>
          <a:chOff x="2647949" y="323850"/>
          <a:chExt cx="5114925" cy="3333750"/>
        </a:xfrm>
      </xdr:grpSpPr>
      <xdr:grpSp>
        <xdr:nvGrpSpPr>
          <xdr:cNvPr id="74" name="Agrupar 73">
            <a:extLst>
              <a:ext uri="{FF2B5EF4-FFF2-40B4-BE49-F238E27FC236}">
                <a16:creationId xmlns:a16="http://schemas.microsoft.com/office/drawing/2014/main" id="{063CDBD8-4CF9-43D3-B519-E66DD5C251C2}"/>
              </a:ext>
            </a:extLst>
          </xdr:cNvPr>
          <xdr:cNvGrpSpPr/>
        </xdr:nvGrpSpPr>
        <xdr:grpSpPr>
          <a:xfrm>
            <a:off x="2647949" y="323851"/>
            <a:ext cx="5114925" cy="3333749"/>
            <a:chOff x="2800349" y="581026"/>
            <a:chExt cx="5114925" cy="3333749"/>
          </a:xfrm>
        </xdr:grpSpPr>
        <xdr:grpSp>
          <xdr:nvGrpSpPr>
            <xdr:cNvPr id="76" name="Agrupar 75">
              <a:extLst>
                <a:ext uri="{FF2B5EF4-FFF2-40B4-BE49-F238E27FC236}">
                  <a16:creationId xmlns:a16="http://schemas.microsoft.com/office/drawing/2014/main" id="{D1D3C6DD-E27C-44BE-97E2-FE59D6F9E7FE}"/>
                </a:ext>
              </a:extLst>
            </xdr:cNvPr>
            <xdr:cNvGrpSpPr/>
          </xdr:nvGrpSpPr>
          <xdr:grpSpPr>
            <a:xfrm>
              <a:off x="2800349" y="581026"/>
              <a:ext cx="5114925" cy="3333749"/>
              <a:chOff x="2800349" y="581026"/>
              <a:chExt cx="5114925" cy="3333749"/>
            </a:xfrm>
          </xdr:grpSpPr>
          <xdr:sp macro="" textlink="">
            <xdr:nvSpPr>
              <xdr:cNvPr id="79" name="Retângulo: Cantos Arredondados 78">
                <a:extLst>
                  <a:ext uri="{FF2B5EF4-FFF2-40B4-BE49-F238E27FC236}">
                    <a16:creationId xmlns:a16="http://schemas.microsoft.com/office/drawing/2014/main" id="{9A2B1EA5-40A8-4789-BBBB-8970E72DFEC7}"/>
                  </a:ext>
                </a:extLst>
              </xdr:cNvPr>
              <xdr:cNvSpPr/>
            </xdr:nvSpPr>
            <xdr:spPr>
              <a:xfrm>
                <a:off x="2800350" y="609600"/>
                <a:ext cx="5105400" cy="33051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0" name="Retângulo: Cantos Superiores Arredondados 79">
                <a:extLst>
                  <a:ext uri="{FF2B5EF4-FFF2-40B4-BE49-F238E27FC236}">
                    <a16:creationId xmlns:a16="http://schemas.microsoft.com/office/drawing/2014/main" id="{30956007-D679-45CE-B537-15D95C52F18C}"/>
                  </a:ext>
                </a:extLst>
              </xdr:cNvPr>
              <xdr:cNvSpPr/>
            </xdr:nvSpPr>
            <xdr:spPr>
              <a:xfrm>
                <a:off x="2800349" y="581026"/>
                <a:ext cx="5114925" cy="4953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78" name="CaixaDeTexto 77">
              <a:extLst>
                <a:ext uri="{FF2B5EF4-FFF2-40B4-BE49-F238E27FC236}">
                  <a16:creationId xmlns:a16="http://schemas.microsoft.com/office/drawing/2014/main" id="{78A9EDCE-07F0-4A24-8801-D9C1B09F455B}"/>
                </a:ext>
              </a:extLst>
            </xdr:cNvPr>
            <xdr:cNvSpPr txBox="1"/>
          </xdr:nvSpPr>
          <xdr:spPr>
            <a:xfrm>
              <a:off x="3257550" y="628650"/>
              <a:ext cx="3228975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/>
                <a:t>Economias</a:t>
              </a:r>
            </a:p>
          </xdr:txBody>
        </xdr:sp>
      </xdr:grpSp>
      <xdr:pic>
        <xdr:nvPicPr>
          <xdr:cNvPr id="75" name="Gráfico 74" descr="Cofrinho">
            <a:extLst>
              <a:ext uri="{FF2B5EF4-FFF2-40B4-BE49-F238E27FC236}">
                <a16:creationId xmlns:a16="http://schemas.microsoft.com/office/drawing/2014/main" id="{F5045902-FABF-44DE-A7BD-A5AE2D2FD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2686050" y="323850"/>
            <a:ext cx="485775" cy="48577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371474</xdr:colOff>
      <xdr:row>3</xdr:row>
      <xdr:rowOff>121425</xdr:rowOff>
    </xdr:from>
    <xdr:to>
      <xdr:col>17</xdr:col>
      <xdr:colOff>276224</xdr:colOff>
      <xdr:row>19</xdr:row>
      <xdr:rowOff>121425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4C575D96-2BE2-44BD-8306-477274C8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3.98372384259" createdVersion="7" refreshedVersion="7" minRefreshableVersion="3" recordCount="40" xr:uid="{9213AC6C-701B-4CF5-B4FB-A460044D4FE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1-01T00:00:00" maxDate="2024-04-30T00:00:00"/>
    </cacheField>
    <cacheField name="Mê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po" numFmtId="0">
      <sharedItems count="2">
        <s v="Saída"/>
        <s v="Entrada"/>
      </sharedItems>
    </cacheField>
    <cacheField name="Categoria" numFmtId="0">
      <sharedItems count="7">
        <s v="Serviços"/>
        <s v="Saúde"/>
        <s v="Utilidades Domésticas"/>
        <s v="Salário"/>
        <s v="Alimentação"/>
        <s v="Educação"/>
        <s v="Venda de Ativo"/>
      </sharedItems>
    </cacheField>
    <cacheField name="Descrição" numFmtId="0">
      <sharedItems/>
    </cacheField>
    <cacheField name="Valor" numFmtId="43">
      <sharedItems containsSemiMixedTypes="0" containsString="0" containsNumber="1" minValue="107.52" maxValue="19756.78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34012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24-01-01T00:00:00"/>
    <x v="0"/>
    <x v="0"/>
    <x v="0"/>
    <s v="Gasto com serviços"/>
    <n v="4593.32"/>
    <s v="Cartão de Crédito"/>
    <s v="Realizado"/>
  </r>
  <r>
    <d v="2024-01-07T00:00:00"/>
    <x v="0"/>
    <x v="0"/>
    <x v="1"/>
    <s v="Gasto com saúde"/>
    <n v="107.52"/>
    <s v="Débito Automático"/>
    <s v="Realizado"/>
  </r>
  <r>
    <d v="2024-01-08T00:00:00"/>
    <x v="0"/>
    <x v="0"/>
    <x v="2"/>
    <s v="Gasto com utilidades domésticas"/>
    <n v="4824.09"/>
    <s v="Transferência"/>
    <s v="Realizado"/>
  </r>
  <r>
    <d v="2024-01-10T00:00:00"/>
    <x v="0"/>
    <x v="1"/>
    <x v="3"/>
    <s v="Receita de salário"/>
    <n v="19756.78"/>
    <s v="Transferência"/>
    <s v="Realizado"/>
  </r>
  <r>
    <d v="2024-01-17T00:00:00"/>
    <x v="0"/>
    <x v="0"/>
    <x v="4"/>
    <s v="Gasto com alimentação"/>
    <n v="1830.39"/>
    <s v="Cartão de Crédito"/>
    <s v="Realizado"/>
  </r>
  <r>
    <d v="2024-01-21T00:00:00"/>
    <x v="0"/>
    <x v="0"/>
    <x v="5"/>
    <s v="Gasto com educação"/>
    <n v="1783.31"/>
    <s v="Boleto"/>
    <s v="Realizado"/>
  </r>
  <r>
    <d v="2024-01-22T00:00:00"/>
    <x v="0"/>
    <x v="1"/>
    <x v="6"/>
    <s v="Receita de venda de ativo"/>
    <n v="7299.15"/>
    <s v="Transferência"/>
    <s v="Realizado"/>
  </r>
  <r>
    <d v="2024-01-31T00:00:00"/>
    <x v="0"/>
    <x v="0"/>
    <x v="1"/>
    <s v="Gasto com saúde"/>
    <n v="1158.28"/>
    <s v="Transferência"/>
    <s v="Realizado"/>
  </r>
  <r>
    <d v="2024-02-02T00:00:00"/>
    <x v="1"/>
    <x v="0"/>
    <x v="4"/>
    <s v="Gasto com alimentação"/>
    <n v="4677.55"/>
    <s v="Transferência"/>
    <s v="Realizado"/>
  </r>
  <r>
    <d v="2024-02-06T00:00:00"/>
    <x v="1"/>
    <x v="0"/>
    <x v="5"/>
    <s v="Gasto com educação"/>
    <n v="2281.5"/>
    <s v="Cartão de Crédito"/>
    <s v="Realizado"/>
  </r>
  <r>
    <d v="2024-02-07T00:00:00"/>
    <x v="1"/>
    <x v="0"/>
    <x v="2"/>
    <s v="Gasto com utilidades domésticas"/>
    <n v="1102.18"/>
    <s v="Débito Automático"/>
    <s v="Realizado"/>
  </r>
  <r>
    <d v="2024-02-08T00:00:00"/>
    <x v="1"/>
    <x v="1"/>
    <x v="3"/>
    <s v="Receita de salário"/>
    <n v="19756.78"/>
    <s v="Transferência"/>
    <s v="Realizado"/>
  </r>
  <r>
    <d v="2024-02-08T00:00:00"/>
    <x v="1"/>
    <x v="1"/>
    <x v="6"/>
    <s v="Receita de venda de ativo"/>
    <n v="8949.09"/>
    <s v="Transferência"/>
    <s v="Realizado"/>
  </r>
  <r>
    <d v="2024-02-12T00:00:00"/>
    <x v="1"/>
    <x v="0"/>
    <x v="2"/>
    <s v="Gasto com utilidades domésticas"/>
    <n v="1478.54"/>
    <s v="Boleto"/>
    <s v="Realizado"/>
  </r>
  <r>
    <d v="2024-02-13T00:00:00"/>
    <x v="1"/>
    <x v="0"/>
    <x v="2"/>
    <s v="Gasto com utilidades domésticas"/>
    <n v="1682.12"/>
    <s v="Boleto"/>
    <s v="Realizado"/>
  </r>
  <r>
    <d v="2024-02-20T00:00:00"/>
    <x v="1"/>
    <x v="0"/>
    <x v="5"/>
    <s v="Gasto com educação"/>
    <n v="4190.8999999999996"/>
    <s v="Boleto"/>
    <s v="Realizado"/>
  </r>
  <r>
    <d v="2024-02-26T00:00:00"/>
    <x v="1"/>
    <x v="0"/>
    <x v="1"/>
    <s v="Gasto com saúde"/>
    <n v="208.21"/>
    <s v="Débito Automático"/>
    <s v="Realizado"/>
  </r>
  <r>
    <d v="2024-02-28T00:00:00"/>
    <x v="1"/>
    <x v="0"/>
    <x v="1"/>
    <s v="Gasto com saúde"/>
    <n v="2851.92"/>
    <s v="Cartão de Crédito"/>
    <s v="Realizado"/>
  </r>
  <r>
    <d v="2024-02-29T00:00:00"/>
    <x v="1"/>
    <x v="0"/>
    <x v="5"/>
    <s v="Gasto com educação"/>
    <n v="2863.95"/>
    <s v="Débito Automático"/>
    <s v="Realizado"/>
  </r>
  <r>
    <d v="2024-03-04T00:00:00"/>
    <x v="2"/>
    <x v="0"/>
    <x v="5"/>
    <s v="Gasto com educação"/>
    <n v="235.23"/>
    <s v="Transferência"/>
    <s v="Realizado"/>
  </r>
  <r>
    <d v="2024-03-09T00:00:00"/>
    <x v="2"/>
    <x v="1"/>
    <x v="3"/>
    <s v="Receita de salário"/>
    <n v="19756.78"/>
    <s v="Transferência"/>
    <s v="Realizado"/>
  </r>
  <r>
    <d v="2024-03-28T00:00:00"/>
    <x v="2"/>
    <x v="1"/>
    <x v="6"/>
    <s v="Receita de venda de ativo"/>
    <n v="3986.44"/>
    <s v="Transferência"/>
    <s v="Realizado"/>
  </r>
  <r>
    <d v="2024-03-28T00:00:00"/>
    <x v="2"/>
    <x v="0"/>
    <x v="4"/>
    <s v="Gasto com alimentação"/>
    <n v="972.51"/>
    <s v="Cartão de Crédito"/>
    <s v="Realizado"/>
  </r>
  <r>
    <d v="2024-03-29T00:00:00"/>
    <x v="2"/>
    <x v="0"/>
    <x v="0"/>
    <s v="Gasto com serviços"/>
    <n v="3880.91"/>
    <s v="Débito Automático"/>
    <s v="Realizado"/>
  </r>
  <r>
    <d v="2024-04-02T00:00:00"/>
    <x v="3"/>
    <x v="0"/>
    <x v="5"/>
    <s v="Gasto com educação"/>
    <n v="2441.81"/>
    <s v="Cartão de Crédito"/>
    <s v="Realizado"/>
  </r>
  <r>
    <d v="2024-04-05T00:00:00"/>
    <x v="3"/>
    <x v="0"/>
    <x v="2"/>
    <s v="Gasto com utilidades domésticas"/>
    <n v="2147.15"/>
    <s v="Cartão de Crédito"/>
    <s v="Pendente"/>
  </r>
  <r>
    <d v="2024-04-05T00:00:00"/>
    <x v="3"/>
    <x v="0"/>
    <x v="1"/>
    <s v="Gasto com saúde"/>
    <n v="2490.4899999999998"/>
    <s v="Débito Automático"/>
    <s v="Pendente"/>
  </r>
  <r>
    <d v="2024-04-07T00:00:00"/>
    <x v="3"/>
    <x v="1"/>
    <x v="3"/>
    <s v="Receita de salário"/>
    <n v="19756.78"/>
    <s v="Transferência"/>
    <s v="Realizado"/>
  </r>
  <r>
    <d v="2024-04-10T00:00:00"/>
    <x v="3"/>
    <x v="0"/>
    <x v="1"/>
    <s v="Gasto com saúde"/>
    <n v="3369.08"/>
    <s v="Cartão de Crédito"/>
    <s v="Pendente"/>
  </r>
  <r>
    <d v="2024-04-11T00:00:00"/>
    <x v="3"/>
    <x v="1"/>
    <x v="6"/>
    <s v="Receita de venda de ativo"/>
    <n v="14415.7"/>
    <s v="Transferência"/>
    <s v="Realizado"/>
  </r>
  <r>
    <d v="2024-04-11T00:00:00"/>
    <x v="3"/>
    <x v="0"/>
    <x v="2"/>
    <s v="Gasto com utilidades domésticas"/>
    <n v="2988.01"/>
    <s v="Boleto"/>
    <s v="Pendente"/>
  </r>
  <r>
    <d v="2024-04-12T00:00:00"/>
    <x v="3"/>
    <x v="0"/>
    <x v="2"/>
    <s v="Gasto com utilidades domésticas"/>
    <n v="4736.63"/>
    <s v="Débito Automático"/>
    <s v="Pendente"/>
  </r>
  <r>
    <d v="2024-04-13T00:00:00"/>
    <x v="3"/>
    <x v="0"/>
    <x v="4"/>
    <s v="Gasto com alimentação"/>
    <n v="1479.04"/>
    <s v="Transferência"/>
    <s v="Realizado"/>
  </r>
  <r>
    <d v="2024-04-17T00:00:00"/>
    <x v="3"/>
    <x v="0"/>
    <x v="5"/>
    <s v="Gasto com educação"/>
    <n v="3834.32"/>
    <s v="Boleto"/>
    <s v="Pendente"/>
  </r>
  <r>
    <d v="2024-04-17T00:00:00"/>
    <x v="3"/>
    <x v="0"/>
    <x v="1"/>
    <s v="Gasto com saúde"/>
    <n v="2403.31"/>
    <s v="Cartão de Crédito"/>
    <s v="Realizado"/>
  </r>
  <r>
    <d v="2024-04-26T00:00:00"/>
    <x v="3"/>
    <x v="0"/>
    <x v="5"/>
    <s v="Gasto com educação"/>
    <n v="1105.43"/>
    <s v="Débito Automático"/>
    <s v="Pendente"/>
  </r>
  <r>
    <d v="2024-04-27T00:00:00"/>
    <x v="3"/>
    <x v="0"/>
    <x v="4"/>
    <s v="Gasto com alimentação"/>
    <n v="655.41"/>
    <s v="Boleto"/>
    <s v="Pendente"/>
  </r>
  <r>
    <d v="2024-04-28T00:00:00"/>
    <x v="3"/>
    <x v="0"/>
    <x v="4"/>
    <s v="Gasto com alimentação"/>
    <n v="4648.09"/>
    <s v="Transferência"/>
    <s v="Pendente"/>
  </r>
  <r>
    <d v="2024-04-29T00:00:00"/>
    <x v="3"/>
    <x v="0"/>
    <x v="0"/>
    <s v="Gasto com serviços"/>
    <n v="1997.2"/>
    <s v="Transferência"/>
    <s v="Pendente"/>
  </r>
  <r>
    <d v="2024-04-29T00:00:00"/>
    <x v="3"/>
    <x v="0"/>
    <x v="2"/>
    <s v="Gasto com utilidades domésticas"/>
    <n v="2292.5300000000002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642F9-C427-495C-9EF9-DAFE3F43FDC2}" name="Tabela dinâmica2" cacheId="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F3:G6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showAll="0"/>
    <pivotField dataField="1" numFmtId="43" showAll="0"/>
    <pivotField showAll="0"/>
    <pivotField showAll="0"/>
  </pivotFields>
  <rowFields count="1">
    <field x="3"/>
  </rowFields>
  <rowItems count="3">
    <i>
      <x v="2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61A2C-B809-457C-815F-D78C69B47BE0}" name="Tabela dinâmica1" cacheId="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B3:C9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showAll="0"/>
    <pivotField dataField="1" numFmtId="43" showAll="0"/>
    <pivotField showAll="0"/>
    <pivotField showAll="0"/>
  </pivotFields>
  <rowFields count="1">
    <field x="3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69EE926-863E-4955-ADF1-50724BF94947}" sourceName="Mês">
  <pivotTables>
    <pivotTable tabId="2" name="Tabela dinâmica1"/>
    <pivotTable tabId="2" name="Tabela dinâmica2"/>
  </pivotTables>
  <data>
    <tabular pivotCacheId="203401219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D2642F4-F35A-4FBF-AFAF-54277263FE50}" cache="SegmentaçãodeDados_Mês" caption="Mês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1F51A-D2B1-4E50-A896-1DAB527E5E31}" name="tbl_operations" displayName="tbl_operations" ref="A1:H41" totalsRowShown="0" headerRowDxfId="11" dataDxfId="10">
  <autoFilter ref="A1:H41" xr:uid="{C581F51A-D2B1-4E50-A896-1DAB527E5E31}"/>
  <tableColumns count="8">
    <tableColumn id="1" xr3:uid="{8E2521CD-938D-480D-8F16-5D8F09BEC2CA}" name="Data" dataDxfId="4"/>
    <tableColumn id="8" xr3:uid="{5097A811-4143-4C73-B11E-AEE631461202}" name="Mês" dataDxfId="2">
      <calculatedColumnFormula>MONTH(tbl_operations[[#This Row],[Data]])</calculatedColumnFormula>
    </tableColumn>
    <tableColumn id="2" xr3:uid="{7AA2F627-778A-4949-BDD3-2F8E02446FBA}" name="Tipo" dataDxfId="3"/>
    <tableColumn id="3" xr3:uid="{1520578D-5F2E-472E-B39B-21C70789BA5B}" name="Categoria" dataDxfId="9"/>
    <tableColumn id="4" xr3:uid="{43E7B24D-EBA6-40CC-9D7E-A63665A0CCF9}" name="Descrição" dataDxfId="8"/>
    <tableColumn id="5" xr3:uid="{3875B874-BCDF-4536-9352-9E34A4AFFFE5}" name="Valor" dataDxfId="7" dataCellStyle="Vírgula"/>
    <tableColumn id="6" xr3:uid="{0DA84578-7E03-4997-A3C2-41A6BEB27567}" name="Operação Bancária" dataDxfId="6"/>
    <tableColumn id="7" xr3:uid="{239323AC-AAC4-41A1-9DFC-4D13189C057A}" name="Status" dataDxfId="5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22F8C2-7649-4A97-8F54-C763FE2F6D9B}" name="Tabela2" displayName="Tabela2" ref="C5:D9" totalsRowShown="0">
  <autoFilter ref="C5:D9" xr:uid="{1122F8C2-7649-4A97-8F54-C763FE2F6D9B}"/>
  <tableColumns count="2">
    <tableColumn id="1" xr3:uid="{2221BBC3-DFBD-4E3C-BE16-9112E53611BC}" name="Data de Lançamento"/>
    <tableColumn id="2" xr3:uid="{FFAB33BA-F51E-4001-A3B2-47E483806D5A}" name="Déposito Reservado" dataCellStyle="Vírgul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H41"/>
  <sheetViews>
    <sheetView workbookViewId="0">
      <selection activeCell="C19" sqref="C19"/>
    </sheetView>
  </sheetViews>
  <sheetFormatPr defaultRowHeight="13.8"/>
  <cols>
    <col min="1" max="1" width="10.796875" customWidth="1"/>
    <col min="2" max="2" width="14.8984375" customWidth="1"/>
    <col min="3" max="3" width="18.796875" bestFit="1" customWidth="1"/>
    <col min="4" max="4" width="27.5" bestFit="1" customWidth="1"/>
    <col min="5" max="5" width="12.19921875" customWidth="1"/>
    <col min="6" max="7" width="20.296875" customWidth="1"/>
  </cols>
  <sheetData>
    <row r="1" spans="1:8">
      <c r="A1" s="1" t="s">
        <v>0</v>
      </c>
      <c r="B1" s="1" t="s">
        <v>32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>
      <c r="A2" s="2">
        <v>45292</v>
      </c>
      <c r="B2" s="9">
        <f>MONTH(tbl_operations[[#This Row],[Data]])</f>
        <v>1</v>
      </c>
      <c r="C2" s="1" t="s">
        <v>7</v>
      </c>
      <c r="D2" s="1" t="s">
        <v>20</v>
      </c>
      <c r="E2" s="1" t="s">
        <v>21</v>
      </c>
      <c r="F2" s="3">
        <v>4593.32</v>
      </c>
      <c r="G2" s="1" t="s">
        <v>23</v>
      </c>
      <c r="H2" s="1" t="s">
        <v>10</v>
      </c>
    </row>
    <row r="3" spans="1:8">
      <c r="A3" s="2">
        <v>45298</v>
      </c>
      <c r="B3" s="9">
        <f>MONTH(tbl_operations[[#This Row],[Data]])</f>
        <v>1</v>
      </c>
      <c r="C3" s="1" t="s">
        <v>7</v>
      </c>
      <c r="D3" s="1" t="s">
        <v>18</v>
      </c>
      <c r="E3" s="1" t="s">
        <v>19</v>
      </c>
      <c r="F3" s="3">
        <v>107.52</v>
      </c>
      <c r="G3" s="1" t="s">
        <v>24</v>
      </c>
      <c r="H3" s="1" t="s">
        <v>10</v>
      </c>
    </row>
    <row r="4" spans="1:8">
      <c r="A4" s="2">
        <v>45299</v>
      </c>
      <c r="B4" s="9">
        <f>MONTH(tbl_operations[[#This Row],[Data]])</f>
        <v>1</v>
      </c>
      <c r="C4" s="1" t="s">
        <v>7</v>
      </c>
      <c r="D4" s="1" t="s">
        <v>12</v>
      </c>
      <c r="E4" s="1" t="s">
        <v>17</v>
      </c>
      <c r="F4" s="3">
        <v>4824.09</v>
      </c>
      <c r="G4" s="1" t="s">
        <v>25</v>
      </c>
      <c r="H4" s="1" t="s">
        <v>10</v>
      </c>
    </row>
    <row r="5" spans="1:8">
      <c r="A5" s="2">
        <v>45301</v>
      </c>
      <c r="B5" s="9">
        <f>MONTH(tbl_operations[[#This Row],[Data]])</f>
        <v>1</v>
      </c>
      <c r="C5" s="1" t="s">
        <v>11</v>
      </c>
      <c r="D5" s="1" t="s">
        <v>26</v>
      </c>
      <c r="E5" s="1" t="s">
        <v>27</v>
      </c>
      <c r="F5" s="3">
        <v>19756.78</v>
      </c>
      <c r="G5" s="1" t="s">
        <v>25</v>
      </c>
      <c r="H5" s="1" t="s">
        <v>10</v>
      </c>
    </row>
    <row r="6" spans="1:8">
      <c r="A6" s="2">
        <v>45308</v>
      </c>
      <c r="B6" s="9">
        <f>MONTH(tbl_operations[[#This Row],[Data]])</f>
        <v>1</v>
      </c>
      <c r="C6" s="1" t="s">
        <v>7</v>
      </c>
      <c r="D6" s="1" t="s">
        <v>15</v>
      </c>
      <c r="E6" s="1" t="s">
        <v>16</v>
      </c>
      <c r="F6" s="3">
        <v>1830.39</v>
      </c>
      <c r="G6" s="1" t="s">
        <v>23</v>
      </c>
      <c r="H6" s="1" t="s">
        <v>10</v>
      </c>
    </row>
    <row r="7" spans="1:8">
      <c r="A7" s="2">
        <v>45312</v>
      </c>
      <c r="B7" s="9">
        <f>MONTH(tbl_operations[[#This Row],[Data]])</f>
        <v>1</v>
      </c>
      <c r="C7" s="1" t="s">
        <v>7</v>
      </c>
      <c r="D7" s="1" t="s">
        <v>13</v>
      </c>
      <c r="E7" s="1" t="s">
        <v>14</v>
      </c>
      <c r="F7" s="3">
        <v>1783.31</v>
      </c>
      <c r="G7" s="1" t="s">
        <v>28</v>
      </c>
      <c r="H7" s="1" t="s">
        <v>10</v>
      </c>
    </row>
    <row r="8" spans="1:8">
      <c r="A8" s="2">
        <v>45313</v>
      </c>
      <c r="B8" s="9">
        <f>MONTH(tbl_operations[[#This Row],[Data]])</f>
        <v>1</v>
      </c>
      <c r="C8" s="1" t="s">
        <v>11</v>
      </c>
      <c r="D8" s="1" t="s">
        <v>8</v>
      </c>
      <c r="E8" s="1" t="s">
        <v>22</v>
      </c>
      <c r="F8" s="3">
        <v>7299.15</v>
      </c>
      <c r="G8" s="1" t="s">
        <v>25</v>
      </c>
      <c r="H8" s="1" t="s">
        <v>10</v>
      </c>
    </row>
    <row r="9" spans="1:8">
      <c r="A9" s="2">
        <v>45322</v>
      </c>
      <c r="B9" s="9">
        <f>MONTH(tbl_operations[[#This Row],[Data]])</f>
        <v>1</v>
      </c>
      <c r="C9" s="1" t="s">
        <v>7</v>
      </c>
      <c r="D9" s="1" t="s">
        <v>18</v>
      </c>
      <c r="E9" s="1" t="s">
        <v>19</v>
      </c>
      <c r="F9" s="3">
        <v>1158.28</v>
      </c>
      <c r="G9" s="1" t="s">
        <v>25</v>
      </c>
      <c r="H9" s="1" t="s">
        <v>10</v>
      </c>
    </row>
    <row r="10" spans="1:8">
      <c r="A10" s="2">
        <v>45324</v>
      </c>
      <c r="B10" s="9">
        <f>MONTH(tbl_operations[[#This Row],[Data]])</f>
        <v>2</v>
      </c>
      <c r="C10" s="1" t="s">
        <v>7</v>
      </c>
      <c r="D10" s="1" t="s">
        <v>15</v>
      </c>
      <c r="E10" s="1" t="s">
        <v>16</v>
      </c>
      <c r="F10" s="3">
        <v>4677.55</v>
      </c>
      <c r="G10" s="1" t="s">
        <v>25</v>
      </c>
      <c r="H10" s="1" t="s">
        <v>10</v>
      </c>
    </row>
    <row r="11" spans="1:8">
      <c r="A11" s="2">
        <v>45328</v>
      </c>
      <c r="B11" s="9">
        <f>MONTH(tbl_operations[[#This Row],[Data]])</f>
        <v>2</v>
      </c>
      <c r="C11" s="1" t="s">
        <v>7</v>
      </c>
      <c r="D11" s="1" t="s">
        <v>13</v>
      </c>
      <c r="E11" s="1" t="s">
        <v>14</v>
      </c>
      <c r="F11" s="3">
        <v>2281.5</v>
      </c>
      <c r="G11" s="1" t="s">
        <v>23</v>
      </c>
      <c r="H11" s="1" t="s">
        <v>10</v>
      </c>
    </row>
    <row r="12" spans="1:8">
      <c r="A12" s="2">
        <v>45329</v>
      </c>
      <c r="B12" s="9">
        <f>MONTH(tbl_operations[[#This Row],[Data]])</f>
        <v>2</v>
      </c>
      <c r="C12" s="1" t="s">
        <v>7</v>
      </c>
      <c r="D12" s="1" t="s">
        <v>12</v>
      </c>
      <c r="E12" s="1" t="s">
        <v>17</v>
      </c>
      <c r="F12" s="3">
        <v>1102.18</v>
      </c>
      <c r="G12" s="1" t="s">
        <v>24</v>
      </c>
      <c r="H12" s="1" t="s">
        <v>10</v>
      </c>
    </row>
    <row r="13" spans="1:8">
      <c r="A13" s="2">
        <v>45330</v>
      </c>
      <c r="B13" s="9">
        <f>MONTH(tbl_operations[[#This Row],[Data]])</f>
        <v>2</v>
      </c>
      <c r="C13" s="1" t="s">
        <v>11</v>
      </c>
      <c r="D13" s="1" t="s">
        <v>26</v>
      </c>
      <c r="E13" s="1" t="s">
        <v>27</v>
      </c>
      <c r="F13" s="3">
        <v>19756.78</v>
      </c>
      <c r="G13" s="1" t="s">
        <v>25</v>
      </c>
      <c r="H13" s="1" t="s">
        <v>10</v>
      </c>
    </row>
    <row r="14" spans="1:8">
      <c r="A14" s="2">
        <v>45330</v>
      </c>
      <c r="B14" s="9">
        <f>MONTH(tbl_operations[[#This Row],[Data]])</f>
        <v>2</v>
      </c>
      <c r="C14" s="1" t="s">
        <v>11</v>
      </c>
      <c r="D14" s="1" t="s">
        <v>8</v>
      </c>
      <c r="E14" s="1" t="s">
        <v>22</v>
      </c>
      <c r="F14" s="3">
        <v>8949.09</v>
      </c>
      <c r="G14" s="1" t="s">
        <v>25</v>
      </c>
      <c r="H14" s="1" t="s">
        <v>10</v>
      </c>
    </row>
    <row r="15" spans="1:8">
      <c r="A15" s="2">
        <v>45334</v>
      </c>
      <c r="B15" s="9">
        <f>MONTH(tbl_operations[[#This Row],[Data]])</f>
        <v>2</v>
      </c>
      <c r="C15" s="1" t="s">
        <v>7</v>
      </c>
      <c r="D15" s="1" t="s">
        <v>12</v>
      </c>
      <c r="E15" s="1" t="s">
        <v>17</v>
      </c>
      <c r="F15" s="3">
        <v>1478.54</v>
      </c>
      <c r="G15" s="1" t="s">
        <v>28</v>
      </c>
      <c r="H15" s="1" t="s">
        <v>10</v>
      </c>
    </row>
    <row r="16" spans="1:8">
      <c r="A16" s="2">
        <v>45335</v>
      </c>
      <c r="B16" s="9">
        <f>MONTH(tbl_operations[[#This Row],[Data]])</f>
        <v>2</v>
      </c>
      <c r="C16" s="1" t="s">
        <v>7</v>
      </c>
      <c r="D16" s="1" t="s">
        <v>12</v>
      </c>
      <c r="E16" s="1" t="s">
        <v>17</v>
      </c>
      <c r="F16" s="3">
        <v>1682.12</v>
      </c>
      <c r="G16" s="1" t="s">
        <v>28</v>
      </c>
      <c r="H16" s="1" t="s">
        <v>10</v>
      </c>
    </row>
    <row r="17" spans="1:8">
      <c r="A17" s="2">
        <v>45342</v>
      </c>
      <c r="B17" s="9">
        <f>MONTH(tbl_operations[[#This Row],[Data]])</f>
        <v>2</v>
      </c>
      <c r="C17" s="1" t="s">
        <v>7</v>
      </c>
      <c r="D17" s="1" t="s">
        <v>13</v>
      </c>
      <c r="E17" s="1" t="s">
        <v>14</v>
      </c>
      <c r="F17" s="3">
        <v>4190.8999999999996</v>
      </c>
      <c r="G17" s="1" t="s">
        <v>28</v>
      </c>
      <c r="H17" s="1" t="s">
        <v>10</v>
      </c>
    </row>
    <row r="18" spans="1:8">
      <c r="A18" s="2">
        <v>45348</v>
      </c>
      <c r="B18" s="9">
        <f>MONTH(tbl_operations[[#This Row],[Data]])</f>
        <v>2</v>
      </c>
      <c r="C18" s="1" t="s">
        <v>7</v>
      </c>
      <c r="D18" s="1" t="s">
        <v>18</v>
      </c>
      <c r="E18" s="1" t="s">
        <v>19</v>
      </c>
      <c r="F18" s="3">
        <v>208.21</v>
      </c>
      <c r="G18" s="1" t="s">
        <v>24</v>
      </c>
      <c r="H18" s="1" t="s">
        <v>10</v>
      </c>
    </row>
    <row r="19" spans="1:8">
      <c r="A19" s="2">
        <v>45350</v>
      </c>
      <c r="B19" s="9">
        <f>MONTH(tbl_operations[[#This Row],[Data]])</f>
        <v>2</v>
      </c>
      <c r="C19" s="1" t="s">
        <v>7</v>
      </c>
      <c r="D19" s="1" t="s">
        <v>18</v>
      </c>
      <c r="E19" s="1" t="s">
        <v>19</v>
      </c>
      <c r="F19" s="3">
        <v>2851.92</v>
      </c>
      <c r="G19" s="1" t="s">
        <v>23</v>
      </c>
      <c r="H19" s="1" t="s">
        <v>10</v>
      </c>
    </row>
    <row r="20" spans="1:8">
      <c r="A20" s="2">
        <v>45351</v>
      </c>
      <c r="B20" s="9">
        <f>MONTH(tbl_operations[[#This Row],[Data]])</f>
        <v>2</v>
      </c>
      <c r="C20" s="1" t="s">
        <v>7</v>
      </c>
      <c r="D20" s="1" t="s">
        <v>13</v>
      </c>
      <c r="E20" s="1" t="s">
        <v>14</v>
      </c>
      <c r="F20" s="3">
        <v>2863.95</v>
      </c>
      <c r="G20" s="1" t="s">
        <v>24</v>
      </c>
      <c r="H20" s="1" t="s">
        <v>10</v>
      </c>
    </row>
    <row r="21" spans="1:8">
      <c r="A21" s="2">
        <v>45355</v>
      </c>
      <c r="B21" s="9">
        <f>MONTH(tbl_operations[[#This Row],[Data]])</f>
        <v>3</v>
      </c>
      <c r="C21" s="1" t="s">
        <v>7</v>
      </c>
      <c r="D21" s="1" t="s">
        <v>13</v>
      </c>
      <c r="E21" s="1" t="s">
        <v>14</v>
      </c>
      <c r="F21" s="3">
        <v>235.23</v>
      </c>
      <c r="G21" s="1" t="s">
        <v>25</v>
      </c>
      <c r="H21" s="1" t="s">
        <v>10</v>
      </c>
    </row>
    <row r="22" spans="1:8">
      <c r="A22" s="2">
        <v>45360</v>
      </c>
      <c r="B22" s="9">
        <f>MONTH(tbl_operations[[#This Row],[Data]])</f>
        <v>3</v>
      </c>
      <c r="C22" s="1" t="s">
        <v>11</v>
      </c>
      <c r="D22" s="1" t="s">
        <v>26</v>
      </c>
      <c r="E22" s="1" t="s">
        <v>27</v>
      </c>
      <c r="F22" s="3">
        <v>19756.78</v>
      </c>
      <c r="G22" s="1" t="s">
        <v>25</v>
      </c>
      <c r="H22" s="1" t="s">
        <v>10</v>
      </c>
    </row>
    <row r="23" spans="1:8">
      <c r="A23" s="2">
        <v>45379</v>
      </c>
      <c r="B23" s="9">
        <f>MONTH(tbl_operations[[#This Row],[Data]])</f>
        <v>3</v>
      </c>
      <c r="C23" s="1" t="s">
        <v>11</v>
      </c>
      <c r="D23" s="1" t="s">
        <v>8</v>
      </c>
      <c r="E23" s="1" t="s">
        <v>22</v>
      </c>
      <c r="F23" s="3">
        <v>3986.44</v>
      </c>
      <c r="G23" s="1" t="s">
        <v>25</v>
      </c>
      <c r="H23" s="1" t="s">
        <v>10</v>
      </c>
    </row>
    <row r="24" spans="1:8">
      <c r="A24" s="2">
        <v>45379</v>
      </c>
      <c r="B24" s="9">
        <f>MONTH(tbl_operations[[#This Row],[Data]])</f>
        <v>3</v>
      </c>
      <c r="C24" s="1" t="s">
        <v>7</v>
      </c>
      <c r="D24" s="1" t="s">
        <v>15</v>
      </c>
      <c r="E24" s="1" t="s">
        <v>16</v>
      </c>
      <c r="F24" s="3">
        <v>972.51</v>
      </c>
      <c r="G24" s="1" t="s">
        <v>23</v>
      </c>
      <c r="H24" s="1" t="s">
        <v>10</v>
      </c>
    </row>
    <row r="25" spans="1:8">
      <c r="A25" s="2">
        <v>45380</v>
      </c>
      <c r="B25" s="9">
        <f>MONTH(tbl_operations[[#This Row],[Data]])</f>
        <v>3</v>
      </c>
      <c r="C25" s="1" t="s">
        <v>7</v>
      </c>
      <c r="D25" s="1" t="s">
        <v>20</v>
      </c>
      <c r="E25" s="1" t="s">
        <v>21</v>
      </c>
      <c r="F25" s="3">
        <v>3880.91</v>
      </c>
      <c r="G25" s="1" t="s">
        <v>24</v>
      </c>
      <c r="H25" s="1" t="s">
        <v>10</v>
      </c>
    </row>
    <row r="26" spans="1:8">
      <c r="A26" s="2">
        <v>45384</v>
      </c>
      <c r="B26" s="9">
        <f>MONTH(tbl_operations[[#This Row],[Data]])</f>
        <v>4</v>
      </c>
      <c r="C26" s="1" t="s">
        <v>7</v>
      </c>
      <c r="D26" s="1" t="s">
        <v>13</v>
      </c>
      <c r="E26" s="1" t="s">
        <v>14</v>
      </c>
      <c r="F26" s="3">
        <v>2441.81</v>
      </c>
      <c r="G26" s="1" t="s">
        <v>23</v>
      </c>
      <c r="H26" s="1" t="s">
        <v>10</v>
      </c>
    </row>
    <row r="27" spans="1:8">
      <c r="A27" s="2">
        <v>45387</v>
      </c>
      <c r="B27" s="9">
        <f>MONTH(tbl_operations[[#This Row],[Data]])</f>
        <v>4</v>
      </c>
      <c r="C27" s="1" t="s">
        <v>7</v>
      </c>
      <c r="D27" s="1" t="s">
        <v>12</v>
      </c>
      <c r="E27" s="1" t="s">
        <v>17</v>
      </c>
      <c r="F27" s="3">
        <v>2147.15</v>
      </c>
      <c r="G27" s="1" t="s">
        <v>23</v>
      </c>
      <c r="H27" s="1" t="s">
        <v>9</v>
      </c>
    </row>
    <row r="28" spans="1:8">
      <c r="A28" s="2">
        <v>45387</v>
      </c>
      <c r="B28" s="9">
        <f>MONTH(tbl_operations[[#This Row],[Data]])</f>
        <v>4</v>
      </c>
      <c r="C28" s="1" t="s">
        <v>7</v>
      </c>
      <c r="D28" s="1" t="s">
        <v>18</v>
      </c>
      <c r="E28" s="1" t="s">
        <v>19</v>
      </c>
      <c r="F28" s="3">
        <v>2490.4899999999998</v>
      </c>
      <c r="G28" s="1" t="s">
        <v>24</v>
      </c>
      <c r="H28" s="1" t="s">
        <v>9</v>
      </c>
    </row>
    <row r="29" spans="1:8">
      <c r="A29" s="2">
        <v>45389</v>
      </c>
      <c r="B29" s="9">
        <f>MONTH(tbl_operations[[#This Row],[Data]])</f>
        <v>4</v>
      </c>
      <c r="C29" s="1" t="s">
        <v>11</v>
      </c>
      <c r="D29" s="1" t="s">
        <v>26</v>
      </c>
      <c r="E29" s="1" t="s">
        <v>27</v>
      </c>
      <c r="F29" s="3">
        <v>19756.78</v>
      </c>
      <c r="G29" s="1" t="s">
        <v>25</v>
      </c>
      <c r="H29" s="1" t="s">
        <v>10</v>
      </c>
    </row>
    <row r="30" spans="1:8">
      <c r="A30" s="2">
        <v>45392</v>
      </c>
      <c r="B30" s="9">
        <f>MONTH(tbl_operations[[#This Row],[Data]])</f>
        <v>4</v>
      </c>
      <c r="C30" s="1" t="s">
        <v>7</v>
      </c>
      <c r="D30" s="1" t="s">
        <v>18</v>
      </c>
      <c r="E30" s="1" t="s">
        <v>19</v>
      </c>
      <c r="F30" s="3">
        <v>3369.08</v>
      </c>
      <c r="G30" s="1" t="s">
        <v>23</v>
      </c>
      <c r="H30" s="1" t="s">
        <v>9</v>
      </c>
    </row>
    <row r="31" spans="1:8">
      <c r="A31" s="2">
        <v>45393</v>
      </c>
      <c r="B31" s="9">
        <f>MONTH(tbl_operations[[#This Row],[Data]])</f>
        <v>4</v>
      </c>
      <c r="C31" s="1" t="s">
        <v>11</v>
      </c>
      <c r="D31" s="1" t="s">
        <v>8</v>
      </c>
      <c r="E31" s="1" t="s">
        <v>22</v>
      </c>
      <c r="F31" s="3">
        <v>14415.7</v>
      </c>
      <c r="G31" s="1" t="s">
        <v>25</v>
      </c>
      <c r="H31" s="1" t="s">
        <v>10</v>
      </c>
    </row>
    <row r="32" spans="1:8">
      <c r="A32" s="2">
        <v>45393</v>
      </c>
      <c r="B32" s="9">
        <f>MONTH(tbl_operations[[#This Row],[Data]])</f>
        <v>4</v>
      </c>
      <c r="C32" s="1" t="s">
        <v>7</v>
      </c>
      <c r="D32" s="1" t="s">
        <v>12</v>
      </c>
      <c r="E32" s="1" t="s">
        <v>17</v>
      </c>
      <c r="F32" s="3">
        <v>2988.01</v>
      </c>
      <c r="G32" s="1" t="s">
        <v>28</v>
      </c>
      <c r="H32" s="1" t="s">
        <v>9</v>
      </c>
    </row>
    <row r="33" spans="1:8">
      <c r="A33" s="2">
        <v>45394</v>
      </c>
      <c r="B33" s="9">
        <f>MONTH(tbl_operations[[#This Row],[Data]])</f>
        <v>4</v>
      </c>
      <c r="C33" s="1" t="s">
        <v>7</v>
      </c>
      <c r="D33" s="1" t="s">
        <v>12</v>
      </c>
      <c r="E33" s="1" t="s">
        <v>17</v>
      </c>
      <c r="F33" s="3">
        <v>4736.63</v>
      </c>
      <c r="G33" s="1" t="s">
        <v>24</v>
      </c>
      <c r="H33" s="1" t="s">
        <v>9</v>
      </c>
    </row>
    <row r="34" spans="1:8">
      <c r="A34" s="2">
        <v>45395</v>
      </c>
      <c r="B34" s="9">
        <f>MONTH(tbl_operations[[#This Row],[Data]])</f>
        <v>4</v>
      </c>
      <c r="C34" s="1" t="s">
        <v>7</v>
      </c>
      <c r="D34" s="1" t="s">
        <v>15</v>
      </c>
      <c r="E34" s="1" t="s">
        <v>16</v>
      </c>
      <c r="F34" s="3">
        <v>1479.04</v>
      </c>
      <c r="G34" s="1" t="s">
        <v>25</v>
      </c>
      <c r="H34" s="1" t="s">
        <v>10</v>
      </c>
    </row>
    <row r="35" spans="1:8">
      <c r="A35" s="2">
        <v>45399</v>
      </c>
      <c r="B35" s="9">
        <f>MONTH(tbl_operations[[#This Row],[Data]])</f>
        <v>4</v>
      </c>
      <c r="C35" s="1" t="s">
        <v>7</v>
      </c>
      <c r="D35" s="1" t="s">
        <v>13</v>
      </c>
      <c r="E35" s="1" t="s">
        <v>14</v>
      </c>
      <c r="F35" s="3">
        <v>3834.32</v>
      </c>
      <c r="G35" s="1" t="s">
        <v>28</v>
      </c>
      <c r="H35" s="1" t="s">
        <v>9</v>
      </c>
    </row>
    <row r="36" spans="1:8">
      <c r="A36" s="2">
        <v>45399</v>
      </c>
      <c r="B36" s="9">
        <f>MONTH(tbl_operations[[#This Row],[Data]])</f>
        <v>4</v>
      </c>
      <c r="C36" s="1" t="s">
        <v>7</v>
      </c>
      <c r="D36" s="1" t="s">
        <v>18</v>
      </c>
      <c r="E36" s="1" t="s">
        <v>19</v>
      </c>
      <c r="F36" s="3">
        <v>2403.31</v>
      </c>
      <c r="G36" s="1" t="s">
        <v>23</v>
      </c>
      <c r="H36" s="1" t="s">
        <v>10</v>
      </c>
    </row>
    <row r="37" spans="1:8">
      <c r="A37" s="2">
        <v>45408</v>
      </c>
      <c r="B37" s="9">
        <f>MONTH(tbl_operations[[#This Row],[Data]])</f>
        <v>4</v>
      </c>
      <c r="C37" s="1" t="s">
        <v>7</v>
      </c>
      <c r="D37" s="1" t="s">
        <v>13</v>
      </c>
      <c r="E37" s="1" t="s">
        <v>14</v>
      </c>
      <c r="F37" s="3">
        <v>1105.43</v>
      </c>
      <c r="G37" s="1" t="s">
        <v>24</v>
      </c>
      <c r="H37" s="1" t="s">
        <v>9</v>
      </c>
    </row>
    <row r="38" spans="1:8">
      <c r="A38" s="2">
        <v>45409</v>
      </c>
      <c r="B38" s="9">
        <f>MONTH(tbl_operations[[#This Row],[Data]])</f>
        <v>4</v>
      </c>
      <c r="C38" s="1" t="s">
        <v>7</v>
      </c>
      <c r="D38" s="1" t="s">
        <v>15</v>
      </c>
      <c r="E38" s="1" t="s">
        <v>16</v>
      </c>
      <c r="F38" s="3">
        <v>655.41</v>
      </c>
      <c r="G38" s="1" t="s">
        <v>28</v>
      </c>
      <c r="H38" s="1" t="s">
        <v>9</v>
      </c>
    </row>
    <row r="39" spans="1:8">
      <c r="A39" s="2">
        <v>45410</v>
      </c>
      <c r="B39" s="9">
        <f>MONTH(tbl_operations[[#This Row],[Data]])</f>
        <v>4</v>
      </c>
      <c r="C39" s="1" t="s">
        <v>7</v>
      </c>
      <c r="D39" s="1" t="s">
        <v>15</v>
      </c>
      <c r="E39" s="1" t="s">
        <v>16</v>
      </c>
      <c r="F39" s="3">
        <v>4648.09</v>
      </c>
      <c r="G39" s="1" t="s">
        <v>25</v>
      </c>
      <c r="H39" s="1" t="s">
        <v>9</v>
      </c>
    </row>
    <row r="40" spans="1:8">
      <c r="A40" s="2">
        <v>45411</v>
      </c>
      <c r="B40" s="9">
        <f>MONTH(tbl_operations[[#This Row],[Data]])</f>
        <v>4</v>
      </c>
      <c r="C40" s="1" t="s">
        <v>7</v>
      </c>
      <c r="D40" s="1" t="s">
        <v>20</v>
      </c>
      <c r="E40" s="1" t="s">
        <v>21</v>
      </c>
      <c r="F40" s="3">
        <v>1997.2</v>
      </c>
      <c r="G40" s="1" t="s">
        <v>25</v>
      </c>
      <c r="H40" s="1" t="s">
        <v>9</v>
      </c>
    </row>
    <row r="41" spans="1:8">
      <c r="A41" s="2">
        <v>45411</v>
      </c>
      <c r="B41" s="9">
        <f>MONTH(tbl_operations[[#This Row],[Data]])</f>
        <v>4</v>
      </c>
      <c r="C41" s="1" t="s">
        <v>7</v>
      </c>
      <c r="D41" s="1" t="s">
        <v>12</v>
      </c>
      <c r="E41" s="1" t="s">
        <v>17</v>
      </c>
      <c r="F41" s="3">
        <v>2292.5300000000002</v>
      </c>
      <c r="G41" s="1" t="s">
        <v>23</v>
      </c>
      <c r="H4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7FAC-3F3E-47DF-9FC6-0641557F6BDC}">
  <sheetPr>
    <tabColor theme="3" tint="0.499984740745262"/>
  </sheetPr>
  <dimension ref="B1:G9"/>
  <sheetViews>
    <sheetView workbookViewId="0">
      <selection activeCell="C4" sqref="C4"/>
    </sheetView>
  </sheetViews>
  <sheetFormatPr defaultRowHeight="13.8"/>
  <cols>
    <col min="2" max="2" width="18.796875" bestFit="1" customWidth="1"/>
    <col min="3" max="3" width="13.796875" bestFit="1" customWidth="1"/>
    <col min="6" max="6" width="17.69921875" bestFit="1" customWidth="1"/>
    <col min="7" max="7" width="13.796875" bestFit="1" customWidth="1"/>
  </cols>
  <sheetData>
    <row r="1" spans="2:7">
      <c r="B1" s="4" t="s">
        <v>1</v>
      </c>
      <c r="C1" s="13" t="s">
        <v>7</v>
      </c>
      <c r="F1" s="4" t="s">
        <v>1</v>
      </c>
      <c r="G1" s="13" t="s">
        <v>11</v>
      </c>
    </row>
    <row r="3" spans="2:7">
      <c r="B3" s="4" t="s">
        <v>29</v>
      </c>
      <c r="C3" t="s">
        <v>31</v>
      </c>
      <c r="F3" s="4" t="s">
        <v>29</v>
      </c>
      <c r="G3" t="s">
        <v>31</v>
      </c>
    </row>
    <row r="4" spans="2:7">
      <c r="B4" s="5" t="s">
        <v>15</v>
      </c>
      <c r="C4" s="6">
        <v>14262.990000000002</v>
      </c>
      <c r="F4" s="5" t="s">
        <v>26</v>
      </c>
      <c r="G4" s="6">
        <v>79027.12</v>
      </c>
    </row>
    <row r="5" spans="2:7">
      <c r="B5" s="5" t="s">
        <v>13</v>
      </c>
      <c r="C5" s="6">
        <v>18736.45</v>
      </c>
      <c r="F5" s="5" t="s">
        <v>8</v>
      </c>
      <c r="G5" s="6">
        <v>34650.379999999997</v>
      </c>
    </row>
    <row r="6" spans="2:7">
      <c r="B6" s="5" t="s">
        <v>18</v>
      </c>
      <c r="C6" s="6">
        <v>12588.81</v>
      </c>
      <c r="F6" s="5" t="s">
        <v>30</v>
      </c>
      <c r="G6" s="6">
        <v>113677.5</v>
      </c>
    </row>
    <row r="7" spans="2:7">
      <c r="B7" s="5" t="s">
        <v>20</v>
      </c>
      <c r="C7" s="6">
        <v>10471.43</v>
      </c>
    </row>
    <row r="8" spans="2:7">
      <c r="B8" s="5" t="s">
        <v>12</v>
      </c>
      <c r="C8" s="6">
        <v>21251.25</v>
      </c>
    </row>
    <row r="9" spans="2:7">
      <c r="B9" s="5" t="s">
        <v>30</v>
      </c>
      <c r="C9" s="6">
        <v>77310.929999999993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E0F0-21AA-4894-9153-E46D450BCF10}">
  <sheetPr>
    <tabColor theme="3" tint="0.499984740745262"/>
  </sheetPr>
  <dimension ref="C1:D9"/>
  <sheetViews>
    <sheetView workbookViewId="0">
      <selection activeCell="D6" sqref="D6"/>
    </sheetView>
  </sheetViews>
  <sheetFormatPr defaultRowHeight="13.8"/>
  <cols>
    <col min="3" max="3" width="19.19921875" customWidth="1"/>
    <col min="4" max="4" width="18.8984375" customWidth="1"/>
  </cols>
  <sheetData>
    <row r="1" spans="3:4" s="7" customFormat="1" ht="57" customHeight="1"/>
    <row r="2" spans="3:4">
      <c r="C2" s="12" t="s">
        <v>35</v>
      </c>
      <c r="D2" s="11">
        <f>SUM(Tabela2[Déposito Reservado])</f>
        <v>23139</v>
      </c>
    </row>
    <row r="3" spans="3:4">
      <c r="C3" s="12" t="s">
        <v>36</v>
      </c>
      <c r="D3" s="11">
        <v>50000</v>
      </c>
    </row>
    <row r="5" spans="3:4">
      <c r="C5" t="s">
        <v>33</v>
      </c>
      <c r="D5" t="s">
        <v>34</v>
      </c>
    </row>
    <row r="6" spans="3:4">
      <c r="C6" s="10">
        <v>45311</v>
      </c>
      <c r="D6" s="11">
        <v>5030</v>
      </c>
    </row>
    <row r="7" spans="3:4">
      <c r="C7" s="10">
        <v>45342</v>
      </c>
      <c r="D7" s="11">
        <v>3100</v>
      </c>
    </row>
    <row r="8" spans="3:4">
      <c r="C8" s="10">
        <v>45371</v>
      </c>
      <c r="D8" s="11">
        <v>15009</v>
      </c>
    </row>
    <row r="9" spans="3:4">
      <c r="C9" s="10">
        <v>45402</v>
      </c>
      <c r="D9" s="1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B43-0146-4B27-9058-378CBF0F9785}">
  <dimension ref="A1:U1"/>
  <sheetViews>
    <sheetView tabSelected="1" zoomScale="80" zoomScaleNormal="80" workbookViewId="0">
      <selection activeCell="S11" sqref="S11"/>
    </sheetView>
  </sheetViews>
  <sheetFormatPr defaultColWidth="0" defaultRowHeight="13.8"/>
  <cols>
    <col min="1" max="1" width="24.19921875" style="7" customWidth="1"/>
    <col min="2" max="21" width="8.796875" style="8" customWidth="1"/>
    <col min="22" max="16384" width="8.796875" hidden="1"/>
  </cols>
  <sheetData>
    <row r="1" ht="96.6" customHeight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Denise Mesquita</cp:lastModifiedBy>
  <cp:revision/>
  <dcterms:created xsi:type="dcterms:W3CDTF">2025-01-16T00:56:05Z</dcterms:created>
  <dcterms:modified xsi:type="dcterms:W3CDTF">2025-01-17T02:36:53Z</dcterms:modified>
  <cp:category/>
  <cp:contentStatus/>
</cp:coreProperties>
</file>