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PERFINS_PROVINCIAIS\10 PORTAL INE\00 REVISTOS PELA EQUIPA 27_03_2026\16 CUANZA SUL_FEITO\"/>
    </mc:Choice>
  </mc:AlternateContent>
  <xr:revisionPtr revIDLastSave="0" documentId="13_ncr:1_{3FE5EE3A-57E6-4A07-96B9-7FEEDAE62B22}" xr6:coauthVersionLast="47" xr6:coauthVersionMax="47" xr10:uidLastSave="{00000000-0000-0000-0000-000000000000}"/>
  <bookViews>
    <workbookView xWindow="-120" yWindow="-120" windowWidth="29040" windowHeight="15840" firstSheet="56" activeTab="71" xr2:uid="{8F160241-C3A0-4750-9606-333FD63652DA}"/>
  </bookViews>
  <sheets>
    <sheet name="População" sheetId="7" r:id="rId1"/>
    <sheet name="Q1.1" sheetId="73" r:id="rId2"/>
    <sheet name="Q1.2" sheetId="74" r:id="rId3"/>
    <sheet name="Q1.3" sheetId="75" r:id="rId4"/>
    <sheet name="Q1.4" sheetId="76" r:id="rId5"/>
    <sheet name="Q1.5" sheetId="77" r:id="rId6"/>
    <sheet name="Q1.6" sheetId="78" r:id="rId7"/>
    <sheet name="Q1.7" sheetId="1" r:id="rId8"/>
    <sheet name="Estado Civil" sheetId="10" r:id="rId9"/>
    <sheet name="Q.2.1" sheetId="11" r:id="rId10"/>
    <sheet name="Registo civil" sheetId="13" r:id="rId11"/>
    <sheet name="Q3.1" sheetId="15" r:id="rId12"/>
    <sheet name="Q3.2" sheetId="12" r:id="rId13"/>
    <sheet name="Q3.3" sheetId="16" r:id="rId14"/>
    <sheet name="Q3.4" sheetId="17" r:id="rId15"/>
    <sheet name="Deficiência e Albinismo" sheetId="18" r:id="rId16"/>
    <sheet name="Q4.1" sheetId="19" r:id="rId17"/>
    <sheet name="Q4.2" sheetId="20" r:id="rId18"/>
    <sheet name="Q4.3" sheetId="21" r:id="rId19"/>
    <sheet name="Orfandade" sheetId="22" r:id="rId20"/>
    <sheet name="Q5.1" sheetId="120" r:id="rId21"/>
    <sheet name="Q5.2" sheetId="23" r:id="rId22"/>
    <sheet name="Língua " sheetId="26" r:id="rId23"/>
    <sheet name="Q6.1" sheetId="113" r:id="rId24"/>
    <sheet name="Q6.2" sheetId="27" r:id="rId25"/>
    <sheet name="Religião" sheetId="28" r:id="rId26"/>
    <sheet name="Q7.1" sheetId="29" r:id="rId27"/>
    <sheet name="Educação" sheetId="31" r:id="rId28"/>
    <sheet name="Q8.1" sheetId="35" r:id="rId29"/>
    <sheet name="Q8.2" sheetId="36" r:id="rId30"/>
    <sheet name="Q8.3" sheetId="37" r:id="rId31"/>
    <sheet name="Q8.4" sheetId="38" r:id="rId32"/>
    <sheet name="Q8.5" sheetId="39" r:id="rId33"/>
    <sheet name="Q8.6" sheetId="40" r:id="rId34"/>
    <sheet name="Q8.7" sheetId="41" r:id="rId35"/>
    <sheet name="Q8.8" sheetId="42" r:id="rId36"/>
    <sheet name="Q8.9" sheetId="43" r:id="rId37"/>
    <sheet name="Q8.10" sheetId="114" r:id="rId38"/>
    <sheet name="Q8.11" sheetId="115" r:id="rId39"/>
    <sheet name="Q8.12 " sheetId="116" r:id="rId40"/>
    <sheet name="Q8.13" sheetId="117" r:id="rId41"/>
    <sheet name="Q8.14" sheetId="118" r:id="rId42"/>
    <sheet name="Q8.15" sheetId="119" r:id="rId43"/>
    <sheet name="Agregado Familiar" sheetId="45" r:id="rId44"/>
    <sheet name="Q9.1" sheetId="88" r:id="rId45"/>
    <sheet name="Q9.2" sheetId="89" r:id="rId46"/>
    <sheet name="Q9.3" sheetId="90" r:id="rId47"/>
    <sheet name="Q9.4" sheetId="91" r:id="rId48"/>
    <sheet name="Q9.5" sheetId="92" r:id="rId49"/>
    <sheet name="Q9.6" sheetId="93" r:id="rId50"/>
    <sheet name="Q9.7" sheetId="94" r:id="rId51"/>
    <sheet name="Q9.8" sheetId="95" r:id="rId52"/>
    <sheet name="Q9.9" sheetId="96" r:id="rId53"/>
    <sheet name="Q9.10" sheetId="97" r:id="rId54"/>
    <sheet name="Q9.11" sheetId="98" r:id="rId55"/>
    <sheet name="Q9.12" sheetId="99" r:id="rId56"/>
    <sheet name="Q9.13" sheetId="100" r:id="rId57"/>
    <sheet name="Q9.14" sheetId="101" r:id="rId58"/>
    <sheet name="Q9.15" sheetId="102" r:id="rId59"/>
    <sheet name="Q9.16" sheetId="103" r:id="rId60"/>
    <sheet name="Q9.17" sheetId="104" r:id="rId61"/>
    <sheet name="Q9.18" sheetId="105" r:id="rId62"/>
    <sheet name="Q9.19" sheetId="106" r:id="rId63"/>
    <sheet name="Q9.20" sheetId="107" r:id="rId64"/>
    <sheet name="Habitação" sheetId="65" r:id="rId65"/>
    <sheet name="Q10.1" sheetId="66" r:id="rId66"/>
    <sheet name="Q10.2" sheetId="67" r:id="rId67"/>
    <sheet name="Q10.3" sheetId="108" r:id="rId68"/>
    <sheet name="Q10.4" sheetId="109" r:id="rId69"/>
    <sheet name="Q10.5" sheetId="110" r:id="rId70"/>
    <sheet name="Q10.6" sheetId="111" r:id="rId71"/>
    <sheet name="Q10.7" sheetId="112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8" i="17" l="1"/>
  <c r="D68" i="17"/>
  <c r="C68" i="17"/>
  <c r="B68" i="17"/>
  <c r="E66" i="17"/>
  <c r="D66" i="17"/>
  <c r="C66" i="17"/>
  <c r="B66" i="17"/>
  <c r="E64" i="17"/>
  <c r="D64" i="17"/>
  <c r="C64" i="17"/>
  <c r="B64" i="17"/>
  <c r="E62" i="17"/>
  <c r="D62" i="17"/>
  <c r="C62" i="17"/>
  <c r="B62" i="17"/>
  <c r="E60" i="17"/>
  <c r="D60" i="17"/>
  <c r="C60" i="17"/>
  <c r="B60" i="17"/>
  <c r="E58" i="17"/>
  <c r="D58" i="17"/>
  <c r="C58" i="17"/>
  <c r="B58" i="17"/>
  <c r="E56" i="17"/>
  <c r="D56" i="17"/>
  <c r="C56" i="17"/>
  <c r="B56" i="17"/>
  <c r="E54" i="17"/>
  <c r="D54" i="17"/>
  <c r="C54" i="17"/>
  <c r="B54" i="17"/>
  <c r="E52" i="17"/>
  <c r="D52" i="17"/>
  <c r="C52" i="17"/>
  <c r="B52" i="17"/>
  <c r="E50" i="17"/>
  <c r="D50" i="17"/>
  <c r="C50" i="17"/>
  <c r="B50" i="17"/>
  <c r="E48" i="17"/>
  <c r="D48" i="17"/>
  <c r="C48" i="17"/>
  <c r="B48" i="17"/>
  <c r="E45" i="17"/>
  <c r="D45" i="17"/>
  <c r="C45" i="17"/>
  <c r="B45" i="17"/>
  <c r="E42" i="17"/>
  <c r="D42" i="17"/>
  <c r="C42" i="17"/>
  <c r="B42" i="17"/>
  <c r="E39" i="17"/>
  <c r="D39" i="17"/>
  <c r="C39" i="17"/>
  <c r="B39" i="17"/>
  <c r="E37" i="17"/>
  <c r="D37" i="17"/>
  <c r="C37" i="17"/>
  <c r="B37" i="17"/>
  <c r="E34" i="17"/>
  <c r="D34" i="17"/>
  <c r="C34" i="17"/>
  <c r="B34" i="17"/>
  <c r="E32" i="17"/>
  <c r="D32" i="17"/>
  <c r="C32" i="17"/>
  <c r="B32" i="17"/>
  <c r="E29" i="17"/>
  <c r="D29" i="17"/>
  <c r="C29" i="17"/>
  <c r="B29" i="17"/>
  <c r="E26" i="17"/>
  <c r="D26" i="17"/>
  <c r="C26" i="17"/>
  <c r="B26" i="17"/>
  <c r="E23" i="17"/>
  <c r="D23" i="17"/>
  <c r="C23" i="17"/>
  <c r="B23" i="17"/>
  <c r="E19" i="17"/>
  <c r="D19" i="17"/>
  <c r="C19" i="17"/>
  <c r="B19" i="17"/>
  <c r="E16" i="17"/>
  <c r="D16" i="17"/>
  <c r="C16" i="17"/>
  <c r="B16" i="17"/>
  <c r="E13" i="17"/>
  <c r="D13" i="17"/>
  <c r="C13" i="17"/>
  <c r="B13" i="17"/>
  <c r="E10" i="17"/>
  <c r="D10" i="17"/>
  <c r="C10" i="17"/>
  <c r="B10" i="17"/>
  <c r="D7" i="120"/>
  <c r="H7" i="120"/>
  <c r="L7" i="120"/>
  <c r="D10" i="120"/>
  <c r="H10" i="120"/>
  <c r="L10" i="120"/>
  <c r="D11" i="120"/>
  <c r="H11" i="120"/>
  <c r="L11" i="120"/>
  <c r="D13" i="120"/>
  <c r="H13" i="120"/>
  <c r="L13" i="120"/>
  <c r="D14" i="120"/>
  <c r="H14" i="120"/>
  <c r="L14" i="120"/>
  <c r="D15" i="120"/>
  <c r="H15" i="120"/>
  <c r="L15" i="120"/>
  <c r="D16" i="120"/>
  <c r="H16" i="120"/>
  <c r="L16" i="120"/>
  <c r="D17" i="120"/>
  <c r="H17" i="120"/>
  <c r="L17" i="120"/>
  <c r="D18" i="120"/>
  <c r="H18" i="120"/>
  <c r="L18" i="120"/>
  <c r="D19" i="120"/>
  <c r="H19" i="120"/>
  <c r="L19" i="120"/>
  <c r="D20" i="120"/>
  <c r="H20" i="120"/>
  <c r="L20" i="120"/>
  <c r="D21" i="120"/>
  <c r="H21" i="120"/>
  <c r="L21" i="120"/>
  <c r="D22" i="120"/>
  <c r="H22" i="120"/>
  <c r="L22" i="120"/>
  <c r="D23" i="120"/>
  <c r="H23" i="120"/>
  <c r="L23" i="120"/>
  <c r="D24" i="120"/>
  <c r="H24" i="120"/>
  <c r="L24" i="120"/>
  <c r="D25" i="120"/>
  <c r="H25" i="120"/>
  <c r="L25" i="120"/>
  <c r="D26" i="120"/>
  <c r="H26" i="120"/>
  <c r="L26" i="120"/>
  <c r="D27" i="120"/>
  <c r="H27" i="120"/>
  <c r="L27" i="120"/>
  <c r="D28" i="120"/>
  <c r="H28" i="120"/>
  <c r="L28" i="120"/>
  <c r="D29" i="120"/>
  <c r="H29" i="120"/>
  <c r="L29" i="120"/>
  <c r="D30" i="120"/>
  <c r="H30" i="120"/>
  <c r="L30" i="120"/>
  <c r="D31" i="120"/>
  <c r="H31" i="120"/>
  <c r="L31" i="120"/>
  <c r="D32" i="120"/>
  <c r="H32" i="120"/>
  <c r="L32" i="120"/>
  <c r="D33" i="120"/>
  <c r="H33" i="120"/>
  <c r="L33" i="120"/>
  <c r="D34" i="120"/>
  <c r="H34" i="120"/>
  <c r="L34" i="120"/>
  <c r="D35" i="120"/>
  <c r="H35" i="120"/>
  <c r="L35" i="120"/>
  <c r="D36" i="120"/>
  <c r="H36" i="120"/>
  <c r="L36" i="120"/>
  <c r="D37" i="120"/>
  <c r="H37" i="120"/>
  <c r="L37" i="120"/>
  <c r="D38" i="120"/>
  <c r="H38" i="120"/>
  <c r="L38" i="120"/>
  <c r="D39" i="120"/>
  <c r="H39" i="120"/>
  <c r="L39" i="120"/>
  <c r="D40" i="120"/>
  <c r="H40" i="120"/>
  <c r="L40" i="120"/>
  <c r="D41" i="120"/>
  <c r="H41" i="120"/>
  <c r="L41" i="120"/>
  <c r="D42" i="120"/>
  <c r="H42" i="120"/>
  <c r="L42" i="120"/>
  <c r="D43" i="120"/>
  <c r="H43" i="120"/>
  <c r="L43" i="120"/>
  <c r="D44" i="120"/>
  <c r="H44" i="120"/>
  <c r="L44" i="120"/>
  <c r="D45" i="120"/>
  <c r="H45" i="120"/>
  <c r="L45" i="120"/>
  <c r="D46" i="120"/>
  <c r="H46" i="120"/>
  <c r="L46" i="120"/>
  <c r="D47" i="120"/>
  <c r="H47" i="120"/>
  <c r="L47" i="120"/>
  <c r="D48" i="120"/>
  <c r="H48" i="120"/>
  <c r="L48" i="120"/>
  <c r="D49" i="120"/>
  <c r="H49" i="120"/>
  <c r="L49" i="120"/>
  <c r="D50" i="120"/>
  <c r="H50" i="120"/>
  <c r="L50" i="120"/>
  <c r="D51" i="120"/>
  <c r="H51" i="120"/>
  <c r="L51" i="120"/>
  <c r="D52" i="120"/>
  <c r="H52" i="120"/>
  <c r="L52" i="120"/>
  <c r="D53" i="120"/>
  <c r="H53" i="120"/>
  <c r="L53" i="120"/>
  <c r="D54" i="120"/>
  <c r="H54" i="120"/>
  <c r="L54" i="120"/>
  <c r="D55" i="120"/>
  <c r="H55" i="120"/>
  <c r="L55" i="120"/>
  <c r="D56" i="120"/>
  <c r="H56" i="120"/>
  <c r="L56" i="120"/>
  <c r="D57" i="120"/>
  <c r="H57" i="120"/>
  <c r="L57" i="120"/>
  <c r="D58" i="120"/>
  <c r="H58" i="120"/>
  <c r="L58" i="120"/>
  <c r="D59" i="120"/>
  <c r="H59" i="120"/>
  <c r="L59" i="120"/>
  <c r="D60" i="120"/>
  <c r="H60" i="120"/>
  <c r="L60" i="120"/>
  <c r="D61" i="120"/>
  <c r="H61" i="120"/>
  <c r="L61" i="120"/>
  <c r="D62" i="120"/>
  <c r="H62" i="120"/>
  <c r="L62" i="120"/>
  <c r="D63" i="120"/>
  <c r="H63" i="120"/>
  <c r="L63" i="120"/>
  <c r="D64" i="120"/>
  <c r="H64" i="120"/>
  <c r="L64" i="120"/>
  <c r="D65" i="120"/>
  <c r="H65" i="120"/>
  <c r="L65" i="120"/>
  <c r="D66" i="120"/>
  <c r="H66" i="120"/>
  <c r="L66" i="120"/>
  <c r="D67" i="120"/>
  <c r="H67" i="120"/>
  <c r="L67" i="120"/>
  <c r="D68" i="120"/>
  <c r="H68" i="120"/>
  <c r="L68" i="120"/>
  <c r="D69" i="120"/>
  <c r="H69" i="120"/>
  <c r="L69" i="120"/>
  <c r="D70" i="120"/>
  <c r="H70" i="120"/>
  <c r="L70" i="120"/>
  <c r="D71" i="120"/>
  <c r="H71" i="120"/>
  <c r="L71" i="120"/>
  <c r="D72" i="120"/>
  <c r="H72" i="120"/>
  <c r="L72" i="120"/>
  <c r="N4" i="119"/>
  <c r="AB4" i="119"/>
  <c r="N7" i="119"/>
  <c r="AB7" i="119"/>
  <c r="N8" i="119"/>
  <c r="AB8" i="119"/>
  <c r="N10" i="119"/>
  <c r="AB10" i="119"/>
  <c r="N11" i="119"/>
  <c r="AB11" i="119"/>
  <c r="N12" i="119"/>
  <c r="AB12" i="119"/>
  <c r="N13" i="119"/>
  <c r="AB13" i="119"/>
  <c r="N14" i="119"/>
  <c r="AB14" i="119"/>
  <c r="N15" i="119"/>
  <c r="AB15" i="119"/>
  <c r="N16" i="119"/>
  <c r="AB16" i="119"/>
  <c r="N17" i="119"/>
  <c r="AB17" i="119"/>
  <c r="N18" i="119"/>
  <c r="AB18" i="119"/>
  <c r="N19" i="119"/>
  <c r="AB19" i="119"/>
  <c r="N20" i="119"/>
  <c r="AB20" i="119"/>
  <c r="N21" i="119"/>
  <c r="AB21" i="119"/>
  <c r="N22" i="119"/>
  <c r="AB22" i="119"/>
  <c r="N23" i="119"/>
  <c r="AB23" i="119"/>
  <c r="N24" i="119"/>
  <c r="AB24" i="119"/>
  <c r="N25" i="119"/>
  <c r="AB25" i="119"/>
  <c r="N26" i="119"/>
  <c r="AB26" i="119"/>
  <c r="N27" i="119"/>
  <c r="AB27" i="119"/>
  <c r="N28" i="119"/>
  <c r="AB28" i="119"/>
  <c r="N29" i="119"/>
  <c r="AB29" i="119"/>
  <c r="N30" i="119"/>
  <c r="AB30" i="119"/>
  <c r="N31" i="119"/>
  <c r="AB31" i="119"/>
  <c r="N32" i="119"/>
  <c r="AB32" i="119"/>
  <c r="N33" i="119"/>
  <c r="AB33" i="119"/>
  <c r="N34" i="119"/>
  <c r="AB34" i="119"/>
  <c r="N35" i="119"/>
  <c r="AB35" i="119"/>
  <c r="N36" i="119"/>
  <c r="AB36" i="119"/>
  <c r="N37" i="119"/>
  <c r="AB37" i="119"/>
  <c r="N38" i="119"/>
  <c r="AB38" i="119"/>
  <c r="N39" i="119"/>
  <c r="AB39" i="119"/>
  <c r="N40" i="119"/>
  <c r="AB40" i="119"/>
  <c r="N41" i="119"/>
  <c r="AB41" i="119"/>
  <c r="N42" i="119"/>
  <c r="AB42" i="119"/>
  <c r="N43" i="119"/>
  <c r="AB43" i="119"/>
  <c r="N44" i="119"/>
  <c r="AB44" i="119"/>
  <c r="N45" i="119"/>
  <c r="AB45" i="119"/>
  <c r="N46" i="119"/>
  <c r="AB46" i="119"/>
  <c r="N47" i="119"/>
  <c r="AB47" i="119"/>
  <c r="N48" i="119"/>
  <c r="AB48" i="119"/>
  <c r="N49" i="119"/>
  <c r="AB49" i="119"/>
  <c r="N50" i="119"/>
  <c r="AB50" i="119"/>
  <c r="N51" i="119"/>
  <c r="AB51" i="119"/>
  <c r="N52" i="119"/>
  <c r="AB52" i="119"/>
  <c r="N53" i="119"/>
  <c r="AB53" i="119"/>
  <c r="N54" i="119"/>
  <c r="AB54" i="119"/>
  <c r="N55" i="119"/>
  <c r="AB55" i="119"/>
  <c r="N56" i="119"/>
  <c r="AB56" i="119"/>
  <c r="N57" i="119"/>
  <c r="AB57" i="119"/>
  <c r="N58" i="119"/>
  <c r="AB58" i="119"/>
  <c r="N59" i="119"/>
  <c r="AB59" i="119"/>
  <c r="N60" i="119"/>
  <c r="AB60" i="119"/>
  <c r="N61" i="119"/>
  <c r="AB61" i="119"/>
  <c r="N62" i="119"/>
  <c r="AB62" i="119"/>
  <c r="N63" i="119"/>
  <c r="AB63" i="119"/>
  <c r="N64" i="119"/>
  <c r="AB64" i="119"/>
  <c r="N65" i="119"/>
  <c r="AB65" i="119"/>
  <c r="N66" i="119"/>
  <c r="AB66" i="119"/>
  <c r="N67" i="119"/>
  <c r="AB67" i="119"/>
  <c r="N68" i="119"/>
  <c r="AB68" i="119"/>
  <c r="N69" i="119"/>
  <c r="AB69" i="119"/>
  <c r="C33" i="120" l="1"/>
  <c r="C53" i="120"/>
  <c r="C69" i="120"/>
  <c r="C17" i="120"/>
  <c r="C26" i="120"/>
  <c r="C65" i="120"/>
  <c r="C45" i="120"/>
  <c r="C25" i="120"/>
  <c r="C57" i="120"/>
  <c r="C37" i="120"/>
  <c r="C43" i="120"/>
  <c r="C49" i="120"/>
  <c r="C29" i="120"/>
  <c r="C61" i="120"/>
  <c r="C41" i="120"/>
  <c r="C21" i="120"/>
  <c r="C20" i="120"/>
  <c r="C32" i="120"/>
  <c r="C19" i="120"/>
  <c r="C23" i="120"/>
  <c r="C16" i="120"/>
  <c r="C31" i="120"/>
  <c r="C36" i="120"/>
  <c r="C47" i="120"/>
  <c r="C46" i="120"/>
  <c r="C15" i="120"/>
  <c r="C50" i="120"/>
  <c r="C56" i="120"/>
  <c r="C68" i="120"/>
  <c r="C66" i="120"/>
  <c r="C59" i="120"/>
  <c r="C52" i="120"/>
  <c r="C38" i="120"/>
  <c r="C62" i="120"/>
  <c r="C11" i="120"/>
  <c r="C67" i="120"/>
  <c r="C18" i="120"/>
  <c r="C30" i="120"/>
  <c r="C24" i="120"/>
  <c r="C54" i="120"/>
  <c r="C48" i="120"/>
  <c r="C42" i="120"/>
  <c r="C10" i="120"/>
  <c r="C60" i="120"/>
  <c r="C72" i="120"/>
  <c r="C35" i="120"/>
  <c r="C7" i="120"/>
  <c r="C22" i="120"/>
  <c r="C28" i="120"/>
  <c r="C58" i="120"/>
  <c r="C40" i="120"/>
  <c r="C64" i="120"/>
  <c r="C27" i="120"/>
  <c r="C51" i="120"/>
  <c r="C39" i="120"/>
  <c r="C44" i="120"/>
  <c r="C55" i="120"/>
  <c r="C71" i="120"/>
  <c r="C34" i="120"/>
  <c r="C70" i="120"/>
  <c r="C63" i="120"/>
  <c r="C14" i="120"/>
  <c r="C13" i="120"/>
  <c r="B10" i="111"/>
  <c r="C10" i="111"/>
  <c r="D10" i="111"/>
  <c r="E10" i="111"/>
  <c r="F10" i="111"/>
  <c r="G10" i="111"/>
  <c r="H10" i="111"/>
  <c r="I10" i="111"/>
  <c r="J10" i="111"/>
  <c r="B13" i="111"/>
  <c r="C13" i="111"/>
  <c r="D13" i="111"/>
  <c r="E13" i="111"/>
  <c r="F13" i="111"/>
  <c r="G13" i="111"/>
  <c r="H13" i="111"/>
  <c r="I13" i="111"/>
  <c r="J13" i="111"/>
  <c r="B16" i="111"/>
  <c r="C16" i="111"/>
  <c r="D16" i="111"/>
  <c r="E16" i="111"/>
  <c r="F16" i="111"/>
  <c r="G16" i="111"/>
  <c r="H16" i="111"/>
  <c r="I16" i="111"/>
  <c r="J16" i="111"/>
  <c r="B19" i="111"/>
  <c r="C19" i="111"/>
  <c r="D19" i="111"/>
  <c r="E19" i="111"/>
  <c r="F19" i="111"/>
  <c r="G19" i="111"/>
  <c r="H19" i="111"/>
  <c r="I19" i="111"/>
  <c r="J19" i="111"/>
  <c r="B23" i="111"/>
  <c r="C23" i="111"/>
  <c r="D23" i="111"/>
  <c r="E23" i="111"/>
  <c r="F23" i="111"/>
  <c r="G23" i="111"/>
  <c r="H23" i="111"/>
  <c r="I23" i="111"/>
  <c r="J23" i="111"/>
  <c r="B26" i="111"/>
  <c r="C26" i="111"/>
  <c r="D26" i="111"/>
  <c r="E26" i="111"/>
  <c r="F26" i="111"/>
  <c r="G26" i="111"/>
  <c r="H26" i="111"/>
  <c r="I26" i="111"/>
  <c r="J26" i="111"/>
  <c r="B29" i="111"/>
  <c r="C29" i="111"/>
  <c r="D29" i="111"/>
  <c r="E29" i="111"/>
  <c r="F29" i="111"/>
  <c r="G29" i="111"/>
  <c r="H29" i="111"/>
  <c r="I29" i="111"/>
  <c r="J29" i="111"/>
  <c r="B32" i="111"/>
  <c r="C32" i="111"/>
  <c r="D32" i="111"/>
  <c r="E32" i="111"/>
  <c r="F32" i="111"/>
  <c r="G32" i="111"/>
  <c r="H32" i="111"/>
  <c r="I32" i="111"/>
  <c r="J32" i="111"/>
  <c r="B34" i="111"/>
  <c r="C34" i="111"/>
  <c r="D34" i="111"/>
  <c r="E34" i="111"/>
  <c r="F34" i="111"/>
  <c r="G34" i="111"/>
  <c r="H34" i="111"/>
  <c r="I34" i="111"/>
  <c r="J34" i="111"/>
  <c r="B37" i="111"/>
  <c r="C37" i="111"/>
  <c r="D37" i="111"/>
  <c r="E37" i="111"/>
  <c r="F37" i="111"/>
  <c r="G37" i="111"/>
  <c r="H37" i="111"/>
  <c r="I37" i="111"/>
  <c r="J37" i="111"/>
  <c r="B39" i="111"/>
  <c r="C39" i="111"/>
  <c r="D39" i="111"/>
  <c r="E39" i="111"/>
  <c r="F39" i="111"/>
  <c r="G39" i="111"/>
  <c r="H39" i="111"/>
  <c r="I39" i="111"/>
  <c r="J39" i="111"/>
  <c r="B42" i="111"/>
  <c r="C42" i="111"/>
  <c r="D42" i="111"/>
  <c r="E42" i="111"/>
  <c r="F42" i="111"/>
  <c r="G42" i="111"/>
  <c r="H42" i="111"/>
  <c r="I42" i="111"/>
  <c r="J42" i="111"/>
  <c r="B45" i="111"/>
  <c r="C45" i="111"/>
  <c r="D45" i="111"/>
  <c r="E45" i="111"/>
  <c r="F45" i="111"/>
  <c r="G45" i="111"/>
  <c r="H45" i="111"/>
  <c r="I45" i="111"/>
  <c r="J45" i="111"/>
  <c r="B48" i="111"/>
  <c r="C48" i="111"/>
  <c r="D48" i="111"/>
  <c r="E48" i="111"/>
  <c r="F48" i="111"/>
  <c r="G48" i="111"/>
  <c r="H48" i="111"/>
  <c r="I48" i="111"/>
  <c r="J48" i="111"/>
  <c r="B50" i="111"/>
  <c r="C50" i="111"/>
  <c r="D50" i="111"/>
  <c r="E50" i="111"/>
  <c r="F50" i="111"/>
  <c r="G50" i="111"/>
  <c r="H50" i="111"/>
  <c r="I50" i="111"/>
  <c r="J50" i="111"/>
  <c r="B52" i="111"/>
  <c r="C52" i="111"/>
  <c r="D52" i="111"/>
  <c r="E52" i="111"/>
  <c r="F52" i="111"/>
  <c r="G52" i="111"/>
  <c r="H52" i="111"/>
  <c r="I52" i="111"/>
  <c r="J52" i="111"/>
  <c r="B54" i="111"/>
  <c r="C54" i="111"/>
  <c r="D54" i="111"/>
  <c r="E54" i="111"/>
  <c r="F54" i="111"/>
  <c r="G54" i="111"/>
  <c r="H54" i="111"/>
  <c r="I54" i="111"/>
  <c r="J54" i="111"/>
  <c r="B56" i="111"/>
  <c r="C56" i="111"/>
  <c r="D56" i="111"/>
  <c r="E56" i="111"/>
  <c r="F56" i="111"/>
  <c r="G56" i="111"/>
  <c r="H56" i="111"/>
  <c r="I56" i="111"/>
  <c r="J56" i="111"/>
  <c r="B58" i="111"/>
  <c r="C58" i="111"/>
  <c r="D58" i="111"/>
  <c r="E58" i="111"/>
  <c r="F58" i="111"/>
  <c r="G58" i="111"/>
  <c r="H58" i="111"/>
  <c r="I58" i="111"/>
  <c r="J58" i="111"/>
  <c r="B60" i="111"/>
  <c r="C60" i="111"/>
  <c r="D60" i="111"/>
  <c r="E60" i="111"/>
  <c r="F60" i="111"/>
  <c r="G60" i="111"/>
  <c r="H60" i="111"/>
  <c r="I60" i="111"/>
  <c r="J60" i="111"/>
  <c r="B62" i="111"/>
  <c r="C62" i="111"/>
  <c r="D62" i="111"/>
  <c r="E62" i="111"/>
  <c r="F62" i="111"/>
  <c r="G62" i="111"/>
  <c r="H62" i="111"/>
  <c r="I62" i="111"/>
  <c r="J62" i="111"/>
  <c r="B64" i="111"/>
  <c r="C64" i="111"/>
  <c r="D64" i="111"/>
  <c r="E64" i="111"/>
  <c r="F64" i="111"/>
  <c r="G64" i="111"/>
  <c r="H64" i="111"/>
  <c r="I64" i="111"/>
  <c r="J64" i="111"/>
  <c r="B66" i="111"/>
  <c r="C66" i="111"/>
  <c r="D66" i="111"/>
  <c r="E66" i="111"/>
  <c r="F66" i="111"/>
  <c r="G66" i="111"/>
  <c r="H66" i="111"/>
  <c r="I66" i="111"/>
  <c r="J66" i="111"/>
  <c r="B68" i="111"/>
  <c r="C68" i="111"/>
  <c r="D68" i="111"/>
  <c r="E68" i="111"/>
  <c r="F68" i="111"/>
  <c r="G68" i="111"/>
  <c r="H68" i="111"/>
  <c r="I68" i="111"/>
  <c r="J68" i="111"/>
  <c r="B10" i="110"/>
  <c r="C10" i="110"/>
  <c r="D10" i="110"/>
  <c r="E10" i="110"/>
  <c r="F10" i="110"/>
  <c r="G10" i="110"/>
  <c r="H10" i="110"/>
  <c r="B13" i="110"/>
  <c r="C13" i="110"/>
  <c r="D13" i="110"/>
  <c r="E13" i="110"/>
  <c r="F13" i="110"/>
  <c r="G13" i="110"/>
  <c r="H13" i="110"/>
  <c r="B16" i="110"/>
  <c r="C16" i="110"/>
  <c r="D16" i="110"/>
  <c r="E16" i="110"/>
  <c r="F16" i="110"/>
  <c r="G16" i="110"/>
  <c r="H16" i="110"/>
  <c r="B19" i="110"/>
  <c r="C19" i="110"/>
  <c r="D19" i="110"/>
  <c r="E19" i="110"/>
  <c r="F19" i="110"/>
  <c r="G19" i="110"/>
  <c r="H19" i="110"/>
  <c r="B23" i="110"/>
  <c r="C23" i="110"/>
  <c r="D23" i="110"/>
  <c r="E23" i="110"/>
  <c r="F23" i="110"/>
  <c r="G23" i="110"/>
  <c r="H23" i="110"/>
  <c r="B26" i="110"/>
  <c r="C26" i="110"/>
  <c r="D26" i="110"/>
  <c r="E26" i="110"/>
  <c r="F26" i="110"/>
  <c r="G26" i="110"/>
  <c r="H26" i="110"/>
  <c r="B29" i="110"/>
  <c r="C29" i="110"/>
  <c r="D29" i="110"/>
  <c r="E29" i="110"/>
  <c r="F29" i="110"/>
  <c r="G29" i="110"/>
  <c r="H29" i="110"/>
  <c r="B32" i="110"/>
  <c r="C32" i="110"/>
  <c r="D32" i="110"/>
  <c r="E32" i="110"/>
  <c r="F32" i="110"/>
  <c r="G32" i="110"/>
  <c r="H32" i="110"/>
  <c r="B34" i="110"/>
  <c r="C34" i="110"/>
  <c r="D34" i="110"/>
  <c r="E34" i="110"/>
  <c r="F34" i="110"/>
  <c r="G34" i="110"/>
  <c r="H34" i="110"/>
  <c r="B37" i="110"/>
  <c r="C37" i="110"/>
  <c r="D37" i="110"/>
  <c r="E37" i="110"/>
  <c r="F37" i="110"/>
  <c r="G37" i="110"/>
  <c r="H37" i="110"/>
  <c r="B39" i="110"/>
  <c r="C39" i="110"/>
  <c r="D39" i="110"/>
  <c r="E39" i="110"/>
  <c r="F39" i="110"/>
  <c r="G39" i="110"/>
  <c r="H39" i="110"/>
  <c r="B42" i="110"/>
  <c r="C42" i="110"/>
  <c r="D42" i="110"/>
  <c r="E42" i="110"/>
  <c r="F42" i="110"/>
  <c r="G42" i="110"/>
  <c r="H42" i="110"/>
  <c r="B45" i="110"/>
  <c r="C45" i="110"/>
  <c r="D45" i="110"/>
  <c r="E45" i="110"/>
  <c r="F45" i="110"/>
  <c r="G45" i="110"/>
  <c r="H45" i="110"/>
  <c r="B48" i="110"/>
  <c r="C48" i="110"/>
  <c r="D48" i="110"/>
  <c r="E48" i="110"/>
  <c r="F48" i="110"/>
  <c r="G48" i="110"/>
  <c r="H48" i="110"/>
  <c r="B50" i="110"/>
  <c r="C50" i="110"/>
  <c r="D50" i="110"/>
  <c r="E50" i="110"/>
  <c r="F50" i="110"/>
  <c r="G50" i="110"/>
  <c r="H50" i="110"/>
  <c r="B52" i="110"/>
  <c r="C52" i="110"/>
  <c r="D52" i="110"/>
  <c r="E52" i="110"/>
  <c r="F52" i="110"/>
  <c r="G52" i="110"/>
  <c r="H52" i="110"/>
  <c r="B54" i="110"/>
  <c r="C54" i="110"/>
  <c r="D54" i="110"/>
  <c r="E54" i="110"/>
  <c r="F54" i="110"/>
  <c r="G54" i="110"/>
  <c r="H54" i="110"/>
  <c r="B56" i="110"/>
  <c r="C56" i="110"/>
  <c r="D56" i="110"/>
  <c r="E56" i="110"/>
  <c r="F56" i="110"/>
  <c r="G56" i="110"/>
  <c r="H56" i="110"/>
  <c r="B58" i="110"/>
  <c r="C58" i="110"/>
  <c r="D58" i="110"/>
  <c r="E58" i="110"/>
  <c r="F58" i="110"/>
  <c r="G58" i="110"/>
  <c r="H58" i="110"/>
  <c r="B60" i="110"/>
  <c r="C60" i="110"/>
  <c r="D60" i="110"/>
  <c r="E60" i="110"/>
  <c r="F60" i="110"/>
  <c r="G60" i="110"/>
  <c r="H60" i="110"/>
  <c r="B62" i="110"/>
  <c r="C62" i="110"/>
  <c r="D62" i="110"/>
  <c r="E62" i="110"/>
  <c r="F62" i="110"/>
  <c r="G62" i="110"/>
  <c r="H62" i="110"/>
  <c r="B64" i="110"/>
  <c r="C64" i="110"/>
  <c r="D64" i="110"/>
  <c r="E64" i="110"/>
  <c r="F64" i="110"/>
  <c r="G64" i="110"/>
  <c r="H64" i="110"/>
  <c r="B66" i="110"/>
  <c r="C66" i="110"/>
  <c r="D66" i="110"/>
  <c r="E66" i="110"/>
  <c r="F66" i="110"/>
  <c r="G66" i="110"/>
  <c r="H66" i="110"/>
  <c r="B68" i="110"/>
  <c r="C68" i="110"/>
  <c r="D68" i="110"/>
  <c r="E68" i="110"/>
  <c r="F68" i="110"/>
  <c r="G68" i="110"/>
  <c r="H68" i="110"/>
  <c r="B10" i="109"/>
  <c r="C10" i="109"/>
  <c r="D10" i="109"/>
  <c r="E10" i="109"/>
  <c r="F10" i="109"/>
  <c r="G10" i="109"/>
  <c r="H10" i="109"/>
  <c r="I10" i="109"/>
  <c r="J10" i="109"/>
  <c r="B13" i="109"/>
  <c r="C13" i="109"/>
  <c r="D13" i="109"/>
  <c r="E13" i="109"/>
  <c r="F13" i="109"/>
  <c r="G13" i="109"/>
  <c r="H13" i="109"/>
  <c r="I13" i="109"/>
  <c r="J13" i="109"/>
  <c r="B16" i="109"/>
  <c r="C16" i="109"/>
  <c r="D16" i="109"/>
  <c r="E16" i="109"/>
  <c r="F16" i="109"/>
  <c r="G16" i="109"/>
  <c r="H16" i="109"/>
  <c r="I16" i="109"/>
  <c r="J16" i="109"/>
  <c r="B19" i="109"/>
  <c r="C19" i="109"/>
  <c r="D19" i="109"/>
  <c r="E19" i="109"/>
  <c r="F19" i="109"/>
  <c r="G19" i="109"/>
  <c r="H19" i="109"/>
  <c r="I19" i="109"/>
  <c r="J19" i="109"/>
  <c r="B23" i="109"/>
  <c r="C23" i="109"/>
  <c r="D23" i="109"/>
  <c r="E23" i="109"/>
  <c r="F23" i="109"/>
  <c r="G23" i="109"/>
  <c r="H23" i="109"/>
  <c r="I23" i="109"/>
  <c r="J23" i="109"/>
  <c r="B26" i="109"/>
  <c r="C26" i="109"/>
  <c r="D26" i="109"/>
  <c r="E26" i="109"/>
  <c r="F26" i="109"/>
  <c r="G26" i="109"/>
  <c r="H26" i="109"/>
  <c r="I26" i="109"/>
  <c r="J26" i="109"/>
  <c r="B29" i="109"/>
  <c r="C29" i="109"/>
  <c r="D29" i="109"/>
  <c r="E29" i="109"/>
  <c r="F29" i="109"/>
  <c r="G29" i="109"/>
  <c r="H29" i="109"/>
  <c r="I29" i="109"/>
  <c r="J29" i="109"/>
  <c r="B32" i="109"/>
  <c r="C32" i="109"/>
  <c r="D32" i="109"/>
  <c r="E32" i="109"/>
  <c r="F32" i="109"/>
  <c r="G32" i="109"/>
  <c r="H32" i="109"/>
  <c r="I32" i="109"/>
  <c r="J32" i="109"/>
  <c r="B34" i="109"/>
  <c r="C34" i="109"/>
  <c r="D34" i="109"/>
  <c r="E34" i="109"/>
  <c r="F34" i="109"/>
  <c r="G34" i="109"/>
  <c r="H34" i="109"/>
  <c r="I34" i="109"/>
  <c r="J34" i="109"/>
  <c r="B37" i="109"/>
  <c r="C37" i="109"/>
  <c r="D37" i="109"/>
  <c r="E37" i="109"/>
  <c r="F37" i="109"/>
  <c r="G37" i="109"/>
  <c r="H37" i="109"/>
  <c r="I37" i="109"/>
  <c r="J37" i="109"/>
  <c r="B39" i="109"/>
  <c r="C39" i="109"/>
  <c r="D39" i="109"/>
  <c r="E39" i="109"/>
  <c r="F39" i="109"/>
  <c r="G39" i="109"/>
  <c r="H39" i="109"/>
  <c r="I39" i="109"/>
  <c r="J39" i="109"/>
  <c r="B42" i="109"/>
  <c r="C42" i="109"/>
  <c r="D42" i="109"/>
  <c r="E42" i="109"/>
  <c r="F42" i="109"/>
  <c r="G42" i="109"/>
  <c r="H42" i="109"/>
  <c r="I42" i="109"/>
  <c r="J42" i="109"/>
  <c r="B45" i="109"/>
  <c r="C45" i="109"/>
  <c r="D45" i="109"/>
  <c r="E45" i="109"/>
  <c r="F45" i="109"/>
  <c r="G45" i="109"/>
  <c r="H45" i="109"/>
  <c r="I45" i="109"/>
  <c r="J45" i="109"/>
  <c r="B48" i="109"/>
  <c r="C48" i="109"/>
  <c r="D48" i="109"/>
  <c r="E48" i="109"/>
  <c r="F48" i="109"/>
  <c r="G48" i="109"/>
  <c r="H48" i="109"/>
  <c r="I48" i="109"/>
  <c r="J48" i="109"/>
  <c r="B50" i="109"/>
  <c r="C50" i="109"/>
  <c r="D50" i="109"/>
  <c r="E50" i="109"/>
  <c r="F50" i="109"/>
  <c r="G50" i="109"/>
  <c r="H50" i="109"/>
  <c r="I50" i="109"/>
  <c r="J50" i="109"/>
  <c r="B52" i="109"/>
  <c r="C52" i="109"/>
  <c r="D52" i="109"/>
  <c r="E52" i="109"/>
  <c r="F52" i="109"/>
  <c r="G52" i="109"/>
  <c r="H52" i="109"/>
  <c r="I52" i="109"/>
  <c r="J52" i="109"/>
  <c r="B54" i="109"/>
  <c r="C54" i="109"/>
  <c r="D54" i="109"/>
  <c r="E54" i="109"/>
  <c r="F54" i="109"/>
  <c r="G54" i="109"/>
  <c r="H54" i="109"/>
  <c r="I54" i="109"/>
  <c r="J54" i="109"/>
  <c r="B56" i="109"/>
  <c r="C56" i="109"/>
  <c r="D56" i="109"/>
  <c r="E56" i="109"/>
  <c r="F56" i="109"/>
  <c r="G56" i="109"/>
  <c r="H56" i="109"/>
  <c r="I56" i="109"/>
  <c r="J56" i="109"/>
  <c r="B58" i="109"/>
  <c r="C58" i="109"/>
  <c r="D58" i="109"/>
  <c r="E58" i="109"/>
  <c r="F58" i="109"/>
  <c r="G58" i="109"/>
  <c r="H58" i="109"/>
  <c r="I58" i="109"/>
  <c r="J58" i="109"/>
  <c r="B60" i="109"/>
  <c r="C60" i="109"/>
  <c r="D60" i="109"/>
  <c r="E60" i="109"/>
  <c r="F60" i="109"/>
  <c r="G60" i="109"/>
  <c r="H60" i="109"/>
  <c r="I60" i="109"/>
  <c r="J60" i="109"/>
  <c r="B62" i="109"/>
  <c r="C62" i="109"/>
  <c r="D62" i="109"/>
  <c r="E62" i="109"/>
  <c r="F62" i="109"/>
  <c r="G62" i="109"/>
  <c r="H62" i="109"/>
  <c r="I62" i="109"/>
  <c r="J62" i="109"/>
  <c r="B64" i="109"/>
  <c r="C64" i="109"/>
  <c r="D64" i="109"/>
  <c r="E64" i="109"/>
  <c r="F64" i="109"/>
  <c r="G64" i="109"/>
  <c r="H64" i="109"/>
  <c r="I64" i="109"/>
  <c r="J64" i="109"/>
  <c r="B66" i="109"/>
  <c r="C66" i="109"/>
  <c r="D66" i="109"/>
  <c r="E66" i="109"/>
  <c r="F66" i="109"/>
  <c r="G66" i="109"/>
  <c r="H66" i="109"/>
  <c r="I66" i="109"/>
  <c r="J66" i="109"/>
  <c r="B68" i="109"/>
  <c r="C68" i="109"/>
  <c r="D68" i="109"/>
  <c r="E68" i="109"/>
  <c r="F68" i="109"/>
  <c r="G68" i="109"/>
  <c r="H68" i="109"/>
  <c r="I68" i="109"/>
  <c r="J68" i="109"/>
  <c r="B10" i="108"/>
  <c r="C10" i="108"/>
  <c r="D10" i="108"/>
  <c r="E10" i="108"/>
  <c r="B13" i="108"/>
  <c r="C13" i="108"/>
  <c r="D13" i="108"/>
  <c r="E13" i="108"/>
  <c r="B16" i="108"/>
  <c r="C16" i="108"/>
  <c r="D16" i="108"/>
  <c r="E16" i="108"/>
  <c r="B19" i="108"/>
  <c r="C19" i="108"/>
  <c r="D19" i="108"/>
  <c r="E19" i="108"/>
  <c r="B23" i="108"/>
  <c r="C23" i="108"/>
  <c r="D23" i="108"/>
  <c r="E23" i="108"/>
  <c r="B26" i="108"/>
  <c r="C26" i="108"/>
  <c r="D26" i="108"/>
  <c r="E26" i="108"/>
  <c r="B29" i="108"/>
  <c r="C29" i="108"/>
  <c r="D29" i="108"/>
  <c r="E29" i="108"/>
  <c r="B32" i="108"/>
  <c r="C32" i="108"/>
  <c r="D32" i="108"/>
  <c r="E32" i="108"/>
  <c r="B34" i="108"/>
  <c r="C34" i="108"/>
  <c r="D34" i="108"/>
  <c r="E34" i="108"/>
  <c r="B37" i="108"/>
  <c r="C37" i="108"/>
  <c r="D37" i="108"/>
  <c r="E37" i="108"/>
  <c r="B39" i="108"/>
  <c r="C39" i="108"/>
  <c r="D39" i="108"/>
  <c r="E39" i="108"/>
  <c r="B42" i="108"/>
  <c r="C42" i="108"/>
  <c r="D42" i="108"/>
  <c r="E42" i="108"/>
  <c r="B45" i="108"/>
  <c r="C45" i="108"/>
  <c r="D45" i="108"/>
  <c r="E45" i="108"/>
  <c r="B48" i="108"/>
  <c r="C48" i="108"/>
  <c r="D48" i="108"/>
  <c r="E48" i="108"/>
  <c r="B50" i="108"/>
  <c r="C50" i="108"/>
  <c r="D50" i="108"/>
  <c r="E50" i="108"/>
  <c r="B52" i="108"/>
  <c r="C52" i="108"/>
  <c r="D52" i="108"/>
  <c r="E52" i="108"/>
  <c r="B54" i="108"/>
  <c r="C54" i="108"/>
  <c r="D54" i="108"/>
  <c r="E54" i="108"/>
  <c r="B56" i="108"/>
  <c r="C56" i="108"/>
  <c r="D56" i="108"/>
  <c r="E56" i="108"/>
  <c r="B58" i="108"/>
  <c r="C58" i="108"/>
  <c r="D58" i="108"/>
  <c r="E58" i="108"/>
  <c r="B60" i="108"/>
  <c r="C60" i="108"/>
  <c r="D60" i="108"/>
  <c r="E60" i="108"/>
  <c r="B62" i="108"/>
  <c r="C62" i="108"/>
  <c r="D62" i="108"/>
  <c r="E62" i="108"/>
  <c r="B64" i="108"/>
  <c r="C64" i="108"/>
  <c r="D64" i="108"/>
  <c r="E64" i="108"/>
  <c r="B66" i="108"/>
  <c r="C66" i="108"/>
  <c r="D66" i="108"/>
  <c r="E66" i="108"/>
  <c r="B68" i="108"/>
  <c r="C68" i="108"/>
  <c r="D68" i="108"/>
  <c r="E68" i="108"/>
  <c r="E69" i="67"/>
  <c r="E68" i="67" s="1"/>
  <c r="E67" i="67" s="1"/>
  <c r="E66" i="67" s="1"/>
  <c r="E65" i="67" s="1"/>
  <c r="E64" i="67" s="1"/>
  <c r="E63" i="67" s="1"/>
  <c r="E62" i="67" s="1"/>
  <c r="E61" i="67" s="1"/>
  <c r="E60" i="67" s="1"/>
  <c r="E59" i="67" s="1"/>
  <c r="E58" i="67" s="1"/>
  <c r="E57" i="67" s="1"/>
  <c r="E56" i="67" s="1"/>
  <c r="E55" i="67" s="1"/>
  <c r="E54" i="67" s="1"/>
  <c r="E53" i="67" s="1"/>
  <c r="E52" i="67" s="1"/>
  <c r="E51" i="67" s="1"/>
  <c r="E50" i="67" s="1"/>
  <c r="E49" i="67" s="1"/>
  <c r="E48" i="67" s="1"/>
  <c r="E47" i="67" s="1"/>
  <c r="E46" i="67" s="1"/>
  <c r="E45" i="67" s="1"/>
  <c r="E44" i="67" s="1"/>
  <c r="E43" i="67" s="1"/>
  <c r="E42" i="67" s="1"/>
  <c r="H68" i="67"/>
  <c r="G68" i="67"/>
  <c r="F68" i="67"/>
  <c r="D68" i="67"/>
  <c r="C68" i="67"/>
  <c r="B68" i="67"/>
  <c r="H66" i="67"/>
  <c r="G66" i="67"/>
  <c r="F66" i="67"/>
  <c r="D66" i="67"/>
  <c r="C66" i="67"/>
  <c r="B66" i="67"/>
  <c r="H64" i="67"/>
  <c r="G64" i="67"/>
  <c r="F64" i="67"/>
  <c r="D64" i="67"/>
  <c r="C64" i="67"/>
  <c r="B64" i="67"/>
  <c r="H62" i="67"/>
  <c r="G62" i="67"/>
  <c r="F62" i="67"/>
  <c r="D62" i="67"/>
  <c r="C62" i="67"/>
  <c r="B62" i="67"/>
  <c r="H60" i="67"/>
  <c r="G60" i="67"/>
  <c r="F60" i="67"/>
  <c r="D60" i="67"/>
  <c r="C60" i="67"/>
  <c r="B60" i="67"/>
  <c r="H58" i="67"/>
  <c r="G58" i="67"/>
  <c r="F58" i="67"/>
  <c r="D58" i="67"/>
  <c r="C58" i="67"/>
  <c r="B58" i="67"/>
  <c r="H56" i="67"/>
  <c r="G56" i="67"/>
  <c r="F56" i="67"/>
  <c r="D56" i="67"/>
  <c r="C56" i="67"/>
  <c r="B56" i="67"/>
  <c r="H54" i="67"/>
  <c r="G54" i="67"/>
  <c r="F54" i="67"/>
  <c r="D54" i="67"/>
  <c r="C54" i="67"/>
  <c r="B54" i="67"/>
  <c r="H52" i="67"/>
  <c r="G52" i="67"/>
  <c r="F52" i="67"/>
  <c r="D52" i="67"/>
  <c r="C52" i="67"/>
  <c r="B52" i="67"/>
  <c r="H50" i="67"/>
  <c r="G50" i="67"/>
  <c r="F50" i="67"/>
  <c r="D50" i="67"/>
  <c r="C50" i="67"/>
  <c r="B50" i="67"/>
  <c r="H48" i="67"/>
  <c r="G48" i="67"/>
  <c r="F48" i="67"/>
  <c r="D48" i="67"/>
  <c r="C48" i="67"/>
  <c r="B48" i="67"/>
  <c r="H45" i="67"/>
  <c r="G45" i="67"/>
  <c r="F45" i="67"/>
  <c r="D45" i="67"/>
  <c r="C45" i="67"/>
  <c r="B45" i="67"/>
  <c r="H42" i="67"/>
  <c r="G42" i="67"/>
  <c r="F42" i="67"/>
  <c r="D42" i="67"/>
  <c r="C42" i="67"/>
  <c r="B42" i="67"/>
  <c r="H39" i="67"/>
  <c r="G39" i="67"/>
  <c r="F39" i="67"/>
  <c r="E39" i="67"/>
  <c r="D39" i="67"/>
  <c r="C39" i="67"/>
  <c r="B39" i="67"/>
  <c r="H37" i="67"/>
  <c r="G37" i="67"/>
  <c r="F37" i="67"/>
  <c r="E37" i="67"/>
  <c r="D37" i="67"/>
  <c r="C37" i="67"/>
  <c r="B37" i="67"/>
  <c r="H34" i="67"/>
  <c r="G34" i="67"/>
  <c r="F34" i="67"/>
  <c r="E34" i="67"/>
  <c r="D34" i="67"/>
  <c r="C34" i="67"/>
  <c r="B34" i="67"/>
  <c r="H32" i="67"/>
  <c r="G32" i="67"/>
  <c r="F32" i="67"/>
  <c r="E32" i="67"/>
  <c r="D32" i="67"/>
  <c r="C32" i="67"/>
  <c r="B32" i="67"/>
  <c r="H29" i="67"/>
  <c r="G29" i="67"/>
  <c r="F29" i="67"/>
  <c r="E29" i="67"/>
  <c r="D29" i="67"/>
  <c r="C29" i="67"/>
  <c r="B29" i="67"/>
  <c r="H26" i="67"/>
  <c r="G26" i="67"/>
  <c r="F26" i="67"/>
  <c r="E26" i="67"/>
  <c r="D26" i="67"/>
  <c r="C26" i="67"/>
  <c r="B26" i="67"/>
  <c r="H23" i="67"/>
  <c r="G23" i="67"/>
  <c r="F23" i="67"/>
  <c r="E23" i="67"/>
  <c r="D23" i="67"/>
  <c r="C23" i="67"/>
  <c r="B23" i="67"/>
  <c r="H19" i="67"/>
  <c r="G19" i="67"/>
  <c r="F19" i="67"/>
  <c r="E19" i="67"/>
  <c r="D19" i="67"/>
  <c r="C19" i="67"/>
  <c r="B19" i="67"/>
  <c r="H16" i="67"/>
  <c r="G16" i="67"/>
  <c r="F16" i="67"/>
  <c r="E16" i="67"/>
  <c r="D16" i="67"/>
  <c r="C16" i="67"/>
  <c r="B16" i="67"/>
  <c r="H13" i="67"/>
  <c r="G13" i="67"/>
  <c r="F13" i="67"/>
  <c r="E13" i="67"/>
  <c r="D13" i="67"/>
  <c r="C13" i="67"/>
  <c r="B13" i="67"/>
  <c r="H10" i="67"/>
  <c r="G10" i="67"/>
  <c r="F10" i="67"/>
  <c r="E10" i="67"/>
  <c r="D10" i="67"/>
  <c r="C10" i="67"/>
  <c r="B10" i="67"/>
  <c r="C6" i="106" l="1"/>
  <c r="C7" i="106"/>
  <c r="C8" i="106"/>
  <c r="C9" i="106"/>
  <c r="C10" i="106"/>
  <c r="C11" i="106"/>
  <c r="F4" i="93"/>
  <c r="F7" i="93"/>
  <c r="F8" i="93"/>
  <c r="F10" i="93"/>
  <c r="F11" i="93"/>
  <c r="F12" i="93"/>
  <c r="F13" i="93"/>
  <c r="F14" i="93"/>
  <c r="F15" i="93"/>
  <c r="F16" i="93"/>
  <c r="F17" i="93"/>
  <c r="F18" i="93"/>
  <c r="F19" i="93"/>
  <c r="F20" i="93"/>
  <c r="F21" i="93"/>
  <c r="F22" i="93"/>
  <c r="F23" i="93"/>
  <c r="F24" i="93"/>
  <c r="F25" i="93"/>
  <c r="F26" i="93"/>
  <c r="F27" i="93"/>
  <c r="F28" i="93"/>
  <c r="F29" i="93"/>
  <c r="F30" i="93"/>
  <c r="F31" i="93"/>
  <c r="F32" i="93"/>
  <c r="F33" i="93"/>
  <c r="F34" i="93"/>
  <c r="F35" i="93"/>
  <c r="F36" i="93"/>
  <c r="F37" i="93"/>
  <c r="F38" i="93"/>
  <c r="F39" i="93"/>
  <c r="F40" i="93"/>
  <c r="F41" i="93"/>
  <c r="F42" i="93"/>
  <c r="F43" i="93"/>
  <c r="F44" i="93"/>
  <c r="F45" i="93"/>
  <c r="F46" i="93"/>
  <c r="F47" i="93"/>
  <c r="F48" i="93"/>
  <c r="F49" i="93"/>
  <c r="F50" i="93"/>
  <c r="F51" i="93"/>
  <c r="F52" i="93"/>
  <c r="F53" i="93"/>
  <c r="F54" i="93"/>
  <c r="F55" i="93"/>
  <c r="F56" i="93"/>
  <c r="F57" i="93"/>
  <c r="F58" i="93"/>
  <c r="F59" i="93"/>
  <c r="F60" i="93"/>
  <c r="F61" i="93"/>
  <c r="F62" i="93"/>
  <c r="F63" i="93"/>
  <c r="F64" i="93"/>
  <c r="F65" i="93"/>
  <c r="F66" i="93"/>
  <c r="F67" i="93"/>
  <c r="F68" i="93"/>
  <c r="F69" i="93"/>
  <c r="I7" i="90"/>
  <c r="R7" i="90"/>
  <c r="I10" i="90"/>
  <c r="R10" i="90"/>
  <c r="I11" i="90"/>
  <c r="R11" i="90"/>
  <c r="R12" i="90"/>
  <c r="I13" i="90"/>
  <c r="R13" i="90"/>
  <c r="I14" i="90"/>
  <c r="R14" i="90"/>
  <c r="I15" i="90"/>
  <c r="R15" i="90"/>
  <c r="I16" i="90"/>
  <c r="R16" i="90"/>
  <c r="I17" i="90"/>
  <c r="R17" i="90"/>
  <c r="I18" i="90"/>
  <c r="R18" i="90"/>
  <c r="I19" i="90"/>
  <c r="R19" i="90"/>
  <c r="I20" i="90"/>
  <c r="R20" i="90"/>
  <c r="I21" i="90"/>
  <c r="R21" i="90"/>
  <c r="I22" i="90"/>
  <c r="R22" i="90"/>
  <c r="I23" i="90"/>
  <c r="R23" i="90"/>
  <c r="I24" i="90"/>
  <c r="R24" i="90"/>
  <c r="I25" i="90"/>
  <c r="R25" i="90"/>
  <c r="I26" i="90"/>
  <c r="R26" i="90"/>
  <c r="I27" i="90"/>
  <c r="R27" i="90"/>
  <c r="I28" i="90"/>
  <c r="R28" i="90"/>
  <c r="I29" i="90"/>
  <c r="R29" i="90"/>
  <c r="I30" i="90"/>
  <c r="R30" i="90"/>
  <c r="I31" i="90"/>
  <c r="R31" i="90"/>
  <c r="I32" i="90"/>
  <c r="R32" i="90"/>
  <c r="I33" i="90"/>
  <c r="R33" i="90"/>
  <c r="I34" i="90"/>
  <c r="R34" i="90"/>
  <c r="I35" i="90"/>
  <c r="R35" i="90"/>
  <c r="I36" i="90"/>
  <c r="R36" i="90"/>
  <c r="I37" i="90"/>
  <c r="R37" i="90"/>
  <c r="I38" i="90"/>
  <c r="R38" i="90"/>
  <c r="I39" i="90"/>
  <c r="R39" i="90"/>
  <c r="I40" i="90"/>
  <c r="R40" i="90"/>
  <c r="I41" i="90"/>
  <c r="R41" i="90"/>
  <c r="I42" i="90"/>
  <c r="R42" i="90"/>
  <c r="I43" i="90"/>
  <c r="R43" i="90"/>
  <c r="I44" i="90"/>
  <c r="R44" i="90"/>
  <c r="I45" i="90"/>
  <c r="R45" i="90"/>
  <c r="I46" i="90"/>
  <c r="R46" i="90"/>
  <c r="I47" i="90"/>
  <c r="R47" i="90"/>
  <c r="I48" i="90"/>
  <c r="R48" i="90"/>
  <c r="I49" i="90"/>
  <c r="R49" i="90"/>
  <c r="I50" i="90"/>
  <c r="R50" i="90"/>
  <c r="I51" i="90"/>
  <c r="R51" i="90"/>
  <c r="I52" i="90"/>
  <c r="R52" i="90"/>
  <c r="I53" i="90"/>
  <c r="R53" i="90"/>
  <c r="I54" i="90"/>
  <c r="R54" i="90"/>
  <c r="I55" i="90"/>
  <c r="R55" i="90"/>
  <c r="I56" i="90"/>
  <c r="R56" i="90"/>
  <c r="I57" i="90"/>
  <c r="R57" i="90"/>
  <c r="I58" i="90"/>
  <c r="R58" i="90"/>
  <c r="I59" i="90"/>
  <c r="R59" i="90"/>
  <c r="I60" i="90"/>
  <c r="R60" i="90"/>
  <c r="I61" i="90"/>
  <c r="R61" i="90"/>
  <c r="I62" i="90"/>
  <c r="R62" i="90"/>
  <c r="I63" i="90"/>
  <c r="R63" i="90"/>
  <c r="I64" i="90"/>
  <c r="R64" i="90"/>
  <c r="I65" i="90"/>
  <c r="R65" i="90"/>
  <c r="I66" i="90"/>
  <c r="R66" i="90"/>
  <c r="I67" i="90"/>
  <c r="R67" i="90"/>
  <c r="I68" i="90"/>
  <c r="R68" i="90"/>
  <c r="I69" i="90"/>
  <c r="R69" i="90"/>
  <c r="I70" i="90"/>
  <c r="R70" i="90"/>
  <c r="I71" i="90"/>
  <c r="R71" i="90"/>
  <c r="I72" i="90"/>
  <c r="R72" i="90"/>
  <c r="M57" i="36" l="1"/>
  <c r="M56" i="36"/>
  <c r="M55" i="36"/>
  <c r="M54" i="36"/>
  <c r="M53" i="36"/>
  <c r="M52" i="36"/>
  <c r="M51" i="36"/>
  <c r="M50" i="36"/>
  <c r="M49" i="36"/>
  <c r="M48" i="36"/>
  <c r="M47" i="36"/>
  <c r="M46" i="36"/>
  <c r="M45" i="36"/>
  <c r="M44" i="36"/>
  <c r="M43" i="36"/>
  <c r="M42" i="36"/>
  <c r="M41" i="36"/>
  <c r="M40" i="36"/>
  <c r="M39" i="36"/>
  <c r="M38" i="36"/>
  <c r="M37" i="36"/>
  <c r="M36" i="36"/>
  <c r="M35" i="36"/>
  <c r="M34" i="36"/>
  <c r="M33" i="36"/>
  <c r="M32" i="36"/>
  <c r="M31" i="36"/>
  <c r="M30" i="36"/>
  <c r="M29" i="36"/>
  <c r="M28" i="36"/>
  <c r="M27" i="36"/>
  <c r="M26" i="36"/>
  <c r="M25" i="36"/>
  <c r="M24" i="36"/>
  <c r="M23" i="36"/>
  <c r="M22" i="36"/>
  <c r="M21" i="36"/>
  <c r="M20" i="36"/>
  <c r="M19" i="36"/>
  <c r="M18" i="36"/>
  <c r="M17" i="36"/>
  <c r="M16" i="36"/>
  <c r="M15" i="36"/>
  <c r="M14" i="36"/>
  <c r="M13" i="36"/>
  <c r="M12" i="36"/>
  <c r="M11" i="36"/>
  <c r="M10" i="36"/>
  <c r="M9" i="36"/>
  <c r="M8" i="36"/>
  <c r="M7" i="36"/>
  <c r="M6" i="36"/>
  <c r="M5" i="36"/>
  <c r="M4" i="36"/>
  <c r="M69" i="35"/>
  <c r="M68" i="35"/>
  <c r="M67" i="35"/>
  <c r="M66" i="35"/>
  <c r="M65" i="35"/>
  <c r="M64" i="35"/>
  <c r="M63" i="35"/>
  <c r="M62" i="35"/>
  <c r="M61" i="35"/>
  <c r="M60" i="35"/>
  <c r="M59" i="35"/>
  <c r="M58" i="35"/>
  <c r="M57" i="35"/>
  <c r="M56" i="35"/>
  <c r="M55" i="35"/>
  <c r="M54" i="35"/>
  <c r="M53" i="35"/>
  <c r="M52" i="35"/>
  <c r="M51" i="35"/>
  <c r="M50" i="35"/>
  <c r="M49" i="35"/>
  <c r="M48" i="35"/>
  <c r="M47" i="35"/>
  <c r="M46" i="35"/>
  <c r="M45" i="35"/>
  <c r="M44" i="35"/>
  <c r="M43" i="35"/>
  <c r="M42" i="35"/>
  <c r="M41" i="35"/>
  <c r="M40" i="35"/>
  <c r="M39" i="35"/>
  <c r="M38" i="35"/>
  <c r="M37" i="35"/>
  <c r="M36" i="35"/>
  <c r="M35" i="35"/>
  <c r="M34" i="35"/>
  <c r="M33" i="35"/>
  <c r="M32" i="35"/>
  <c r="M31" i="35"/>
  <c r="M30" i="35"/>
  <c r="M29" i="35"/>
  <c r="M28" i="35"/>
  <c r="M27" i="35"/>
  <c r="M26" i="35"/>
  <c r="M25" i="35"/>
  <c r="M24" i="35"/>
  <c r="M23" i="35"/>
  <c r="M22" i="35"/>
  <c r="M21" i="35"/>
  <c r="M20" i="35"/>
  <c r="M19" i="35"/>
  <c r="M18" i="35"/>
  <c r="M17" i="35"/>
  <c r="M16" i="35"/>
  <c r="M15" i="35"/>
  <c r="M14" i="35"/>
  <c r="M13" i="35"/>
  <c r="M12" i="35"/>
  <c r="M11" i="35"/>
  <c r="M10" i="35"/>
  <c r="M8" i="35"/>
  <c r="M7" i="35"/>
  <c r="M4" i="35"/>
  <c r="C8" i="21" l="1"/>
  <c r="C7" i="21"/>
  <c r="C4" i="21"/>
  <c r="C8" i="20"/>
  <c r="C7" i="20"/>
  <c r="C4" i="20"/>
  <c r="D43" i="19" l="1"/>
  <c r="D42" i="19"/>
  <c r="D41" i="19"/>
  <c r="D40" i="19"/>
  <c r="D44" i="19" s="1"/>
  <c r="D37" i="19"/>
  <c r="D36" i="19"/>
  <c r="D35" i="19"/>
  <c r="D34" i="19"/>
  <c r="D38" i="19" s="1"/>
  <c r="D31" i="19"/>
  <c r="D30" i="19"/>
  <c r="D29" i="19"/>
  <c r="D28" i="19"/>
  <c r="D32" i="19" s="1"/>
  <c r="D25" i="19"/>
  <c r="D24" i="19"/>
  <c r="D23" i="19"/>
  <c r="D22" i="19"/>
  <c r="D26" i="19" s="1"/>
  <c r="D20" i="19"/>
  <c r="D19" i="19"/>
  <c r="D18" i="19"/>
  <c r="D17" i="19"/>
  <c r="D16" i="19"/>
  <c r="D13" i="19"/>
  <c r="D12" i="19"/>
  <c r="D11" i="19"/>
  <c r="D10" i="19"/>
  <c r="D14" i="19" s="1"/>
  <c r="D7" i="19"/>
  <c r="D6" i="19"/>
  <c r="D5" i="19"/>
  <c r="D4" i="19"/>
  <c r="D8" i="19" s="1"/>
  <c r="L15" i="23" l="1"/>
  <c r="H15" i="23"/>
  <c r="C15" i="23" s="1"/>
  <c r="D15" i="23"/>
  <c r="L14" i="23"/>
  <c r="C14" i="23" s="1"/>
  <c r="H14" i="23"/>
  <c r="D14" i="23"/>
  <c r="L13" i="23"/>
  <c r="H13" i="23"/>
  <c r="D13" i="23"/>
  <c r="L12" i="23"/>
  <c r="H12" i="23"/>
  <c r="D12" i="23"/>
  <c r="L10" i="23"/>
  <c r="H10" i="23"/>
  <c r="D10" i="23"/>
  <c r="C10" i="23" s="1"/>
  <c r="L9" i="23"/>
  <c r="H9" i="23"/>
  <c r="D9" i="23"/>
  <c r="L6" i="23"/>
  <c r="H6" i="23"/>
  <c r="D6" i="23"/>
  <c r="C6" i="23" s="1"/>
  <c r="C9" i="23" l="1"/>
  <c r="O9" i="23" s="1"/>
  <c r="C12" i="23"/>
  <c r="O12" i="23" s="1"/>
  <c r="C13" i="23"/>
  <c r="O13" i="23" s="1"/>
  <c r="O14" i="23"/>
  <c r="O10" i="23"/>
  <c r="O15" i="23"/>
  <c r="O6" i="23"/>
  <c r="E68" i="15" l="1"/>
  <c r="D68" i="15"/>
  <c r="C68" i="15"/>
  <c r="B68" i="15"/>
  <c r="E66" i="15"/>
  <c r="D66" i="15"/>
  <c r="C66" i="15"/>
  <c r="B66" i="15"/>
  <c r="E64" i="15"/>
  <c r="D64" i="15"/>
  <c r="C64" i="15"/>
  <c r="B64" i="15"/>
  <c r="E62" i="15"/>
  <c r="D62" i="15"/>
  <c r="C62" i="15"/>
  <c r="B62" i="15"/>
  <c r="E60" i="15"/>
  <c r="D60" i="15"/>
  <c r="C60" i="15"/>
  <c r="B60" i="15"/>
  <c r="E58" i="15"/>
  <c r="D58" i="15"/>
  <c r="C58" i="15"/>
  <c r="B58" i="15"/>
  <c r="E56" i="15"/>
  <c r="D56" i="15"/>
  <c r="C56" i="15"/>
  <c r="B56" i="15"/>
  <c r="E54" i="15"/>
  <c r="D54" i="15"/>
  <c r="C54" i="15"/>
  <c r="B54" i="15"/>
  <c r="E52" i="15"/>
  <c r="D52" i="15"/>
  <c r="C52" i="15"/>
  <c r="B52" i="15"/>
  <c r="E50" i="15"/>
  <c r="D50" i="15"/>
  <c r="C50" i="15"/>
  <c r="B50" i="15"/>
  <c r="E48" i="15"/>
  <c r="D48" i="15"/>
  <c r="C48" i="15"/>
  <c r="B48" i="15"/>
  <c r="E45" i="15"/>
  <c r="D45" i="15"/>
  <c r="C45" i="15"/>
  <c r="B45" i="15"/>
  <c r="E42" i="15"/>
  <c r="D42" i="15"/>
  <c r="C42" i="15"/>
  <c r="B42" i="15"/>
  <c r="E39" i="15"/>
  <c r="D39" i="15"/>
  <c r="C39" i="15"/>
  <c r="B39" i="15"/>
  <c r="E37" i="15"/>
  <c r="D37" i="15"/>
  <c r="C37" i="15"/>
  <c r="B37" i="15"/>
  <c r="E34" i="15"/>
  <c r="D34" i="15"/>
  <c r="C34" i="15"/>
  <c r="B34" i="15"/>
  <c r="E32" i="15"/>
  <c r="D32" i="15"/>
  <c r="C32" i="15"/>
  <c r="B32" i="15"/>
  <c r="E29" i="15"/>
  <c r="D29" i="15"/>
  <c r="C29" i="15"/>
  <c r="B29" i="15"/>
  <c r="E26" i="15"/>
  <c r="D26" i="15"/>
  <c r="C26" i="15"/>
  <c r="B26" i="15"/>
  <c r="E23" i="15"/>
  <c r="D23" i="15"/>
  <c r="C23" i="15"/>
  <c r="B23" i="15"/>
  <c r="E19" i="15"/>
  <c r="D19" i="15"/>
  <c r="C19" i="15"/>
  <c r="B19" i="15"/>
  <c r="E16" i="15"/>
  <c r="D16" i="15"/>
  <c r="C16" i="15"/>
  <c r="B16" i="15"/>
  <c r="E13" i="15"/>
  <c r="D13" i="15"/>
  <c r="C13" i="15"/>
  <c r="B13" i="15"/>
  <c r="E10" i="15"/>
  <c r="D10" i="15"/>
  <c r="C10" i="15"/>
  <c r="B10" i="15"/>
  <c r="J9" i="78"/>
  <c r="F9" i="78"/>
  <c r="B9" i="78"/>
  <c r="J8" i="78"/>
  <c r="F8" i="78"/>
  <c r="B8" i="78"/>
  <c r="J5" i="78"/>
  <c r="F5" i="78"/>
  <c r="B5" i="78"/>
  <c r="H67" i="77"/>
  <c r="G67" i="77"/>
  <c r="F67" i="77"/>
  <c r="E67" i="77"/>
  <c r="D67" i="77"/>
  <c r="C67" i="77"/>
  <c r="B67" i="77"/>
  <c r="H65" i="77"/>
  <c r="G65" i="77"/>
  <c r="F65" i="77"/>
  <c r="E65" i="77"/>
  <c r="D65" i="77"/>
  <c r="C65" i="77"/>
  <c r="B65" i="77"/>
  <c r="H63" i="77"/>
  <c r="G63" i="77"/>
  <c r="F63" i="77"/>
  <c r="E63" i="77"/>
  <c r="D63" i="77"/>
  <c r="C63" i="77"/>
  <c r="B63" i="77"/>
  <c r="H61" i="77"/>
  <c r="G61" i="77"/>
  <c r="F61" i="77"/>
  <c r="E61" i="77"/>
  <c r="D61" i="77"/>
  <c r="C61" i="77"/>
  <c r="B61" i="77"/>
  <c r="H59" i="77"/>
  <c r="G59" i="77"/>
  <c r="F59" i="77"/>
  <c r="E59" i="77"/>
  <c r="D59" i="77"/>
  <c r="C59" i="77"/>
  <c r="B59" i="77"/>
  <c r="H57" i="77"/>
  <c r="G57" i="77"/>
  <c r="F57" i="77"/>
  <c r="E57" i="77"/>
  <c r="D57" i="77"/>
  <c r="C57" i="77"/>
  <c r="B57" i="77"/>
  <c r="H55" i="77"/>
  <c r="G55" i="77"/>
  <c r="F55" i="77"/>
  <c r="E55" i="77"/>
  <c r="D55" i="77"/>
  <c r="C55" i="77"/>
  <c r="B55" i="77"/>
  <c r="H53" i="77"/>
  <c r="G53" i="77"/>
  <c r="F53" i="77"/>
  <c r="E53" i="77"/>
  <c r="D53" i="77"/>
  <c r="C53" i="77"/>
  <c r="B53" i="77"/>
  <c r="H51" i="77"/>
  <c r="G51" i="77"/>
  <c r="F51" i="77"/>
  <c r="E51" i="77"/>
  <c r="D51" i="77"/>
  <c r="C51" i="77"/>
  <c r="B51" i="77"/>
  <c r="H49" i="77"/>
  <c r="G49" i="77"/>
  <c r="F49" i="77"/>
  <c r="E49" i="77"/>
  <c r="D49" i="77"/>
  <c r="C49" i="77"/>
  <c r="B49" i="77"/>
  <c r="H47" i="77"/>
  <c r="G47" i="77"/>
  <c r="F47" i="77"/>
  <c r="E47" i="77"/>
  <c r="D47" i="77"/>
  <c r="C47" i="77"/>
  <c r="B47" i="77"/>
  <c r="H44" i="77"/>
  <c r="G44" i="77"/>
  <c r="F44" i="77"/>
  <c r="E44" i="77"/>
  <c r="D44" i="77"/>
  <c r="C44" i="77"/>
  <c r="B44" i="77"/>
  <c r="H41" i="77"/>
  <c r="G41" i="77"/>
  <c r="F41" i="77"/>
  <c r="E41" i="77"/>
  <c r="D41" i="77"/>
  <c r="C41" i="77"/>
  <c r="B41" i="77"/>
  <c r="H38" i="77"/>
  <c r="G38" i="77"/>
  <c r="F38" i="77"/>
  <c r="E38" i="77"/>
  <c r="D38" i="77"/>
  <c r="C38" i="77"/>
  <c r="B38" i="77"/>
  <c r="H36" i="77"/>
  <c r="G36" i="77"/>
  <c r="F36" i="77"/>
  <c r="E36" i="77"/>
  <c r="D36" i="77"/>
  <c r="C36" i="77"/>
  <c r="B36" i="77"/>
  <c r="H33" i="77"/>
  <c r="G33" i="77"/>
  <c r="F33" i="77"/>
  <c r="E33" i="77"/>
  <c r="D33" i="77"/>
  <c r="C33" i="77"/>
  <c r="B33" i="77"/>
  <c r="H31" i="77"/>
  <c r="G31" i="77"/>
  <c r="F31" i="77"/>
  <c r="E31" i="77"/>
  <c r="D31" i="77"/>
  <c r="C31" i="77"/>
  <c r="B31" i="77"/>
  <c r="H28" i="77"/>
  <c r="G28" i="77"/>
  <c r="F28" i="77"/>
  <c r="E28" i="77"/>
  <c r="D28" i="77"/>
  <c r="C28" i="77"/>
  <c r="B28" i="77"/>
  <c r="H25" i="77"/>
  <c r="G25" i="77"/>
  <c r="F25" i="77"/>
  <c r="E25" i="77"/>
  <c r="D25" i="77"/>
  <c r="C25" i="77"/>
  <c r="B25" i="77"/>
  <c r="H22" i="77"/>
  <c r="G22" i="77"/>
  <c r="F22" i="77"/>
  <c r="E22" i="77"/>
  <c r="D22" i="77"/>
  <c r="C22" i="77"/>
  <c r="B22" i="77"/>
  <c r="H18" i="77"/>
  <c r="G18" i="77"/>
  <c r="F18" i="77"/>
  <c r="E18" i="77"/>
  <c r="D18" i="77"/>
  <c r="C18" i="77"/>
  <c r="B18" i="77"/>
  <c r="H15" i="77"/>
  <c r="G15" i="77"/>
  <c r="F15" i="77"/>
  <c r="E15" i="77"/>
  <c r="D15" i="77"/>
  <c r="C15" i="77"/>
  <c r="B15" i="77"/>
  <c r="H12" i="77"/>
  <c r="G12" i="77"/>
  <c r="F12" i="77"/>
  <c r="E12" i="77"/>
  <c r="D12" i="77"/>
  <c r="C12" i="77"/>
  <c r="B12" i="77"/>
  <c r="H9" i="77"/>
  <c r="G9" i="77"/>
  <c r="F9" i="77"/>
  <c r="E9" i="77"/>
  <c r="D9" i="77"/>
  <c r="C9" i="77"/>
  <c r="B9" i="77"/>
  <c r="E68" i="76"/>
  <c r="D68" i="76"/>
  <c r="C68" i="76"/>
  <c r="B68" i="76"/>
  <c r="E66" i="76"/>
  <c r="D66" i="76"/>
  <c r="C66" i="76"/>
  <c r="B66" i="76"/>
  <c r="E64" i="76"/>
  <c r="D64" i="76"/>
  <c r="C64" i="76"/>
  <c r="B64" i="76"/>
  <c r="E62" i="76"/>
  <c r="D62" i="76"/>
  <c r="C62" i="76"/>
  <c r="B62" i="76"/>
  <c r="E60" i="76"/>
  <c r="D60" i="76"/>
  <c r="C60" i="76"/>
  <c r="B60" i="76"/>
  <c r="E58" i="76"/>
  <c r="D58" i="76"/>
  <c r="C58" i="76"/>
  <c r="B58" i="76"/>
  <c r="E56" i="76"/>
  <c r="D56" i="76"/>
  <c r="C56" i="76"/>
  <c r="B56" i="76"/>
  <c r="E54" i="76"/>
  <c r="D54" i="76"/>
  <c r="C54" i="76"/>
  <c r="B54" i="76"/>
  <c r="E52" i="76"/>
  <c r="D52" i="76"/>
  <c r="C52" i="76"/>
  <c r="B52" i="76"/>
  <c r="E50" i="76"/>
  <c r="D50" i="76"/>
  <c r="C50" i="76"/>
  <c r="B50" i="76"/>
  <c r="E48" i="76"/>
  <c r="D48" i="76"/>
  <c r="C48" i="76"/>
  <c r="B48" i="76"/>
  <c r="E45" i="76"/>
  <c r="D45" i="76"/>
  <c r="C45" i="76"/>
  <c r="B45" i="76"/>
  <c r="E42" i="76"/>
  <c r="D42" i="76"/>
  <c r="C42" i="76"/>
  <c r="B42" i="76"/>
  <c r="E39" i="76"/>
  <c r="D39" i="76"/>
  <c r="C39" i="76"/>
  <c r="B39" i="76"/>
  <c r="E37" i="76"/>
  <c r="D37" i="76"/>
  <c r="C37" i="76"/>
  <c r="B37" i="76"/>
  <c r="E34" i="76"/>
  <c r="D34" i="76"/>
  <c r="C34" i="76"/>
  <c r="B34" i="76"/>
  <c r="E32" i="76"/>
  <c r="D32" i="76"/>
  <c r="C32" i="76"/>
  <c r="B32" i="76"/>
  <c r="E29" i="76"/>
  <c r="D29" i="76"/>
  <c r="C29" i="76"/>
  <c r="B29" i="76"/>
  <c r="E26" i="76"/>
  <c r="D26" i="76"/>
  <c r="C26" i="76"/>
  <c r="B26" i="76"/>
  <c r="E23" i="76"/>
  <c r="D23" i="76"/>
  <c r="C23" i="76"/>
  <c r="B23" i="76"/>
  <c r="E19" i="76"/>
  <c r="D19" i="76"/>
  <c r="C19" i="76"/>
  <c r="B19" i="76"/>
  <c r="E16" i="76"/>
  <c r="D16" i="76"/>
  <c r="C16" i="76"/>
  <c r="B16" i="76"/>
  <c r="E13" i="76"/>
  <c r="D13" i="76"/>
  <c r="C13" i="76"/>
  <c r="B13" i="76"/>
  <c r="E10" i="76"/>
  <c r="D10" i="76"/>
  <c r="C10" i="76"/>
  <c r="B10" i="76"/>
  <c r="D67" i="73"/>
  <c r="C67" i="73"/>
  <c r="B67" i="73"/>
  <c r="D65" i="73"/>
  <c r="C65" i="73"/>
  <c r="B65" i="73"/>
  <c r="D63" i="73"/>
  <c r="C63" i="73"/>
  <c r="B63" i="73"/>
  <c r="D61" i="73"/>
  <c r="C61" i="73"/>
  <c r="B61" i="73"/>
  <c r="D59" i="73"/>
  <c r="C59" i="73"/>
  <c r="B59" i="73"/>
  <c r="D57" i="73"/>
  <c r="C57" i="73"/>
  <c r="B57" i="73"/>
  <c r="D55" i="73"/>
  <c r="C55" i="73"/>
  <c r="B55" i="73"/>
  <c r="D53" i="73"/>
  <c r="C53" i="73"/>
  <c r="B53" i="73"/>
  <c r="D51" i="73"/>
  <c r="C51" i="73"/>
  <c r="B51" i="73"/>
  <c r="D49" i="73"/>
  <c r="C49" i="73"/>
  <c r="B49" i="73"/>
  <c r="D47" i="73"/>
  <c r="C47" i="73"/>
  <c r="B47" i="73"/>
  <c r="D44" i="73"/>
  <c r="C44" i="73"/>
  <c r="B44" i="73"/>
  <c r="D41" i="73"/>
  <c r="C41" i="73"/>
  <c r="B41" i="73"/>
  <c r="D38" i="73"/>
  <c r="C38" i="73"/>
  <c r="B38" i="73"/>
  <c r="D36" i="73"/>
  <c r="C36" i="73"/>
  <c r="B36" i="73"/>
  <c r="D33" i="73"/>
  <c r="C33" i="73"/>
  <c r="B33" i="73"/>
  <c r="D31" i="73"/>
  <c r="C31" i="73"/>
  <c r="B31" i="73"/>
  <c r="D28" i="73"/>
  <c r="C28" i="73"/>
  <c r="B28" i="73"/>
  <c r="D25" i="73"/>
  <c r="C25" i="73"/>
  <c r="B25" i="73"/>
  <c r="D22" i="73"/>
  <c r="C22" i="73"/>
  <c r="B22" i="73"/>
  <c r="D18" i="73"/>
  <c r="C18" i="73"/>
  <c r="B18" i="73"/>
  <c r="D15" i="73"/>
  <c r="C15" i="73"/>
  <c r="B15" i="73"/>
  <c r="D12" i="73"/>
  <c r="C12" i="73"/>
  <c r="B12" i="73"/>
  <c r="D9" i="73"/>
  <c r="C9" i="73"/>
  <c r="B9" i="73"/>
</calcChain>
</file>

<file path=xl/sharedStrings.xml><?xml version="1.0" encoding="utf-8"?>
<sst xmlns="http://schemas.openxmlformats.org/spreadsheetml/2006/main" count="4278" uniqueCount="611">
  <si>
    <t>Total</t>
  </si>
  <si>
    <t>Homens</t>
  </si>
  <si>
    <t>Mulheres</t>
  </si>
  <si>
    <t>Área de residência</t>
  </si>
  <si>
    <t>Urbana</t>
  </si>
  <si>
    <t>Rural</t>
  </si>
  <si>
    <t>Idade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</si>
  <si>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</si>
  <si>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</si>
  <si>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</si>
  <si>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</si>
  <si>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</si>
  <si>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</si>
  <si>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</si>
  <si>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</si>
  <si>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</si>
  <si>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</si>
  <si>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</si>
  <si>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</si>
  <si>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</si>
  <si>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</si>
  <si>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</si>
  <si>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</si>
  <si>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</si>
  <si>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</si>
  <si>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</si>
  <si>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</si>
  <si>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</si>
  <si>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</si>
  <si>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</si>
  <si>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</si>
  <si>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</si>
  <si>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</si>
  <si>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</si>
  <si>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</si>
  <si>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</si>
  <si>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</si>
  <si>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</si>
  <si>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</si>
  <si>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</si>
  <si>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</si>
  <si>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</si>
  <si>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</si>
  <si>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</si>
  <si>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</si>
  <si>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</si>
  <si>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</si>
  <si>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</si>
  <si>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</si>
  <si>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</si>
  <si>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</si>
  <si>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</si>
  <si>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</si>
  <si>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</si>
  <si>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</si>
  <si>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</si>
  <si>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</si>
  <si>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</si>
  <si>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</si>
  <si>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</si>
  <si>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</si>
  <si>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</si>
  <si>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</si>
  <si>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</si>
  <si>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</si>
  <si>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</si>
  <si>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</si>
  <si>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</si>
  <si>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</si>
  <si>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</si>
  <si>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</si>
  <si>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</si>
  <si>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</si>
  <si>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</si>
  <si>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</si>
  <si>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</si>
  <si>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</si>
  <si>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</si>
  <si>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</si>
  <si>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</si>
  <si>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</si>
  <si>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</si>
  <si>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</si>
  <si>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</si>
  <si>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</si>
  <si>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</si>
  <si>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</si>
  <si>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</si>
  <si>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</si>
  <si>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</si>
  <si>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</si>
  <si>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</si>
  <si>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</si>
  <si>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</si>
  <si>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</si>
  <si>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</si>
  <si>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</si>
  <si>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</si>
  <si>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</si>
  <si>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</si>
  <si>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</si>
  <si>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</si>
  <si>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</si>
  <si>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</si>
  <si>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</si>
  <si>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</si>
  <si>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Quadro 1.3 - População por grupos etários quinquenais, 2024</t>
  </si>
  <si>
    <t>95 ou mais anos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</si>
  <si>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</si>
  <si>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</si>
  <si>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</si>
  <si>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</si>
  <si>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</si>
  <si>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</si>
  <si>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</si>
  <si>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</si>
  <si>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</si>
  <si>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</si>
  <si>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</si>
  <si>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</si>
  <si>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</si>
  <si>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</si>
  <si>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</si>
  <si>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</si>
  <si>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</si>
  <si>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</si>
  <si>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</si>
  <si>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 xml:space="preserve"> 0 - 14 anos</t>
  </si>
  <si>
    <t xml:space="preserve"> 15-64 anos</t>
  </si>
  <si>
    <t xml:space="preserve"> 65 ou mais anos</t>
  </si>
  <si>
    <t>0-19 anos</t>
  </si>
  <si>
    <t>20-29 anos</t>
  </si>
  <si>
    <t>30-54 anos</t>
  </si>
  <si>
    <t>55-64 anos</t>
  </si>
  <si>
    <t>65-74 anos</t>
  </si>
  <si>
    <t>75 ou mais anos</t>
  </si>
  <si>
    <t>Grupos etários</t>
  </si>
  <si>
    <t>0 - 14 anos</t>
  </si>
  <si>
    <t>15 - 64 anos</t>
  </si>
  <si>
    <t>65 ou mais anos</t>
  </si>
  <si>
    <t>Municípios</t>
  </si>
  <si>
    <t>Média</t>
  </si>
  <si>
    <t>Mediana</t>
  </si>
  <si>
    <t>Área de Residência</t>
  </si>
  <si>
    <t>Sexo</t>
  </si>
  <si>
    <t>Municípios / comunas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</si>
  <si>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</si>
  <si>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</si>
  <si>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</si>
  <si>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</si>
  <si>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</si>
  <si>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</si>
  <si>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</si>
  <si>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Não declarado</t>
  </si>
  <si>
    <t xml:space="preserve">Urbana </t>
  </si>
  <si>
    <t>Quadro 3.2 - População com registo de nascimento por  grupos etários e área de residência, 2024</t>
  </si>
  <si>
    <t>População com registo de nascimento</t>
  </si>
  <si>
    <t>Grupo Etário</t>
  </si>
  <si>
    <t>Quadro 3.3 - População com 5  ou mais anos com bilhete de identidade, por grupos etários e área de residência, 2024</t>
  </si>
  <si>
    <t xml:space="preserve"> População com bilhete de identidade</t>
  </si>
  <si>
    <t>Grupo etário</t>
  </si>
  <si>
    <t>População com bilhete de identidade</t>
  </si>
  <si>
    <t>99 ou mais</t>
  </si>
  <si>
    <t>Sumbe</t>
  </si>
  <si>
    <t>Quicombo</t>
  </si>
  <si>
    <t>Calulo</t>
  </si>
  <si>
    <t>Cabuta</t>
  </si>
  <si>
    <t>Gabela</t>
  </si>
  <si>
    <t>Assango</t>
  </si>
  <si>
    <t>Cassongue</t>
  </si>
  <si>
    <t>Atóme</t>
  </si>
  <si>
    <t>Dumbi</t>
  </si>
  <si>
    <t>Porto Amboim</t>
  </si>
  <si>
    <t>Capolo</t>
  </si>
  <si>
    <t>Quibala</t>
  </si>
  <si>
    <t>Dala Cachibo</t>
  </si>
  <si>
    <t>Seles</t>
  </si>
  <si>
    <t>Botera</t>
  </si>
  <si>
    <t>Waku Kungo</t>
  </si>
  <si>
    <t>Mussende</t>
  </si>
  <si>
    <t>Quipaxi</t>
  </si>
  <si>
    <t>Quilenda</t>
  </si>
  <si>
    <t>Ebo</t>
  </si>
  <si>
    <t>Cassanje</t>
  </si>
  <si>
    <t>Conda</t>
  </si>
  <si>
    <t>Cunjo</t>
  </si>
  <si>
    <t>Lonhe</t>
  </si>
  <si>
    <t>Cariango</t>
  </si>
  <si>
    <t>Quirimbo</t>
  </si>
  <si>
    <t>Quenha</t>
  </si>
  <si>
    <t>Munenga</t>
  </si>
  <si>
    <t>Quissongo</t>
  </si>
  <si>
    <t>Condé</t>
  </si>
  <si>
    <t>Sanga</t>
  </si>
  <si>
    <t>Pambangala</t>
  </si>
  <si>
    <t>Gangula(Kuvu)</t>
  </si>
  <si>
    <t>Gungo</t>
  </si>
  <si>
    <t>Amboiva</t>
  </si>
  <si>
    <t>Boa Entrada(Cadá)</t>
  </si>
  <si>
    <t>Município / comuna</t>
  </si>
  <si>
    <t>Municípios/Comunas</t>
  </si>
  <si>
    <t>Quadro 3.1 - População  com registo de nascimento por município e  área de residência, 2024</t>
  </si>
  <si>
    <t xml:space="preserve">Homens </t>
  </si>
  <si>
    <t>Quadro 3.4 - População com bilhete de identidade, por município e área de residência, 2024</t>
  </si>
  <si>
    <t>Município / comunas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</si>
  <si>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</si>
  <si>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</si>
  <si>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</si>
  <si>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</si>
  <si>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</si>
  <si>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</si>
  <si>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</si>
  <si>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</si>
  <si>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</si>
  <si>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</si>
  <si>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</si>
  <si>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</si>
  <si>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</si>
  <si>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</si>
  <si>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Total da população com 2 ou mais anos</t>
  </si>
  <si>
    <t>Cuanza Sul</t>
  </si>
  <si>
    <t>Número de pessoas com 2 ou mais anos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</si>
  <si>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</si>
  <si>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</si>
  <si>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</si>
  <si>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</si>
  <si>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</si>
  <si>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</si>
  <si>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</si>
  <si>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</si>
  <si>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</si>
  <si>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</si>
  <si>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</si>
  <si>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</si>
  <si>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Mandarim</t>
  </si>
  <si>
    <t>Inglês</t>
  </si>
  <si>
    <t>Francês</t>
  </si>
  <si>
    <t>Espanhol</t>
  </si>
  <si>
    <t>Alemão</t>
  </si>
  <si>
    <t>Russo</t>
  </si>
  <si>
    <t>Árabe</t>
  </si>
  <si>
    <t>Lingala</t>
  </si>
  <si>
    <t>Criolo</t>
  </si>
  <si>
    <t>Outras línguas</t>
  </si>
  <si>
    <t>Quadro 5.2 - Crianças com 0-17 anos por grupo etário e área de residência, segundo a situação de viver junto com os pais biológicos e taxa de orfandade, 2024</t>
  </si>
  <si>
    <t>Número de pessoas com 0 -17 anos de idade</t>
  </si>
  <si>
    <t>Total de crianças orfãos</t>
  </si>
  <si>
    <t>Orfão de Mãe</t>
  </si>
  <si>
    <t>Orfão de Pai</t>
  </si>
  <si>
    <t>Orfão de ambos</t>
  </si>
  <si>
    <t>Taxa de orfandade</t>
  </si>
  <si>
    <t>15-17 anos</t>
  </si>
  <si>
    <t>Católica</t>
  </si>
  <si>
    <t>Islâmica/ Muçulmana</t>
  </si>
  <si>
    <t>Animista</t>
  </si>
  <si>
    <t>Judaica</t>
  </si>
  <si>
    <t>Sem religião</t>
  </si>
  <si>
    <t>Outra religião</t>
  </si>
  <si>
    <t>Não sabe/ Não respondeu</t>
  </si>
  <si>
    <t>Protestante</t>
  </si>
  <si>
    <t>Universal do reino de Deus</t>
  </si>
  <si>
    <t>Nova apostolica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</si>
  <si>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</si>
  <si>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</si>
  <si>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</si>
  <si>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</si>
  <si>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</si>
  <si>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</si>
  <si>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</si>
  <si>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</si>
  <si>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</si>
  <si>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Bom Deus</t>
  </si>
  <si>
    <t>Mensagem dos últimos Tempos</t>
  </si>
  <si>
    <t>Quadro 4.22- População com 5 ou mais anos por tipo de domínio funcional e grau de dificuldade, 2024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</si>
  <si>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</si>
  <si>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</si>
  <si>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</si>
  <si>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</si>
  <si>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</si>
  <si>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</si>
  <si>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</si>
  <si>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</si>
  <si>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</si>
  <si>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</si>
  <si>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</si>
  <si>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</si>
  <si>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</si>
  <si>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</si>
  <si>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</si>
  <si>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</si>
  <si>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</si>
  <si>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</si>
  <si>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</si>
  <si>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</si>
  <si>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</si>
  <si>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</si>
  <si>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>Total da população</t>
  </si>
  <si>
    <t xml:space="preserve"> População com albinismo</t>
  </si>
  <si>
    <t xml:space="preserve"> Cuanza Sul</t>
  </si>
  <si>
    <t>Município/Comuna</t>
  </si>
  <si>
    <t>5-14 anos</t>
  </si>
  <si>
    <t>15-64 anos</t>
  </si>
  <si>
    <t>65 ou mais</t>
  </si>
  <si>
    <t xml:space="preserve">Total da População </t>
  </si>
  <si>
    <t>Quadro 8.1-População com 15 ou mais anos que sabe ler e escrever por área de residência, município e comuna, segundo o sexo</t>
  </si>
  <si>
    <t>Total da população com 15 ou mais anos</t>
  </si>
  <si>
    <t>População que sabe ler e escrever</t>
  </si>
  <si>
    <t>Taxa de alfabetização</t>
  </si>
  <si>
    <t>índice de paridade do género</t>
  </si>
  <si>
    <t>Quadro 8.2-População com 15 ou mais anos que sabe ler e escrever por grupo etário e área de residência, segundo o sexo</t>
  </si>
  <si>
    <t>Índice de paridade no género</t>
  </si>
  <si>
    <t>Quadro 8.3 -População com 15-24 anos que sabe ler e escrever por área de residência, município e comuna, segundo o sexo</t>
  </si>
  <si>
    <t>Total da população com 15-24 anos</t>
  </si>
  <si>
    <t>Quadro 8.4 - População com 5 ou mais anos por área de residência, município e comuna, segundo a  situação de frequência escolar</t>
  </si>
  <si>
    <t>População com 5 ou mais anos</t>
  </si>
  <si>
    <t>A frequentar</t>
  </si>
  <si>
    <t>Alguma vez frequentou</t>
  </si>
  <si>
    <t>Nunca frequentou</t>
  </si>
  <si>
    <t>Quadro 8.5 - População com 5-11 anos fora do sistema de ensino por área de residência, município e comuna, segundo o sexo</t>
  </si>
  <si>
    <t>Total da População com 5-11 anos</t>
  </si>
  <si>
    <t>População com 5-11 anos fora do sistema de ensino</t>
  </si>
  <si>
    <t>Quadro 8.6-População com 12-14 anos fora do sistema de ensino por área de residência, município e comuna, segundo o sexo</t>
  </si>
  <si>
    <t xml:space="preserve"> População com 12-14 anos</t>
  </si>
  <si>
    <t xml:space="preserve"> População fora do sistema do ensino</t>
  </si>
  <si>
    <t>População com 15-18 anos</t>
  </si>
  <si>
    <t>População fora do sistema do ensino</t>
  </si>
  <si>
    <t>Quadro 8.8- População com 5 ou mais anos por área de residência e grupos etários, segundo a situação de frequência escolar e sexo</t>
  </si>
  <si>
    <t xml:space="preserve"> População com 5 ou mais anos</t>
  </si>
  <si>
    <t>Urbano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</si>
  <si>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</si>
  <si>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</si>
  <si>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</si>
  <si>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Energia electrica da rede pública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</si>
  <si>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</si>
  <si>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</si>
  <si>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</si>
  <si>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</si>
  <si>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</si>
  <si>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</si>
  <si>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</si>
  <si>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</si>
  <si>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Outro Tipo</t>
  </si>
  <si>
    <t>Municípios e Comunas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</si>
  <si>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</si>
  <si>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</si>
  <si>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</si>
  <si>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</si>
  <si>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</si>
  <si>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</si>
  <si>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</si>
  <si>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</si>
  <si>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 xml:space="preserve"> Outra Fonte</t>
  </si>
  <si>
    <t>Quadro 9.3 - Agregados familiares por área de residência, município e comuna, segundo o tipo de sanitário (casa de banho, retrete) que o agregado familiar utiliza normalmente dentro ou fora de casa</t>
  </si>
  <si>
    <t>Tipo de sanitário</t>
  </si>
  <si>
    <t xml:space="preserve"> DENTRO DE CASA</t>
  </si>
  <si>
    <t xml:space="preserve"> FORA DA CASA</t>
  </si>
  <si>
    <t>Sanita ligada à rede púlica de esgotos</t>
  </si>
  <si>
    <t xml:space="preserve"> Sanita ligada à fossa séptica</t>
  </si>
  <si>
    <t xml:space="preserve"> Sanita ligada à fossa aberta( vala ou rio)</t>
  </si>
  <si>
    <t xml:space="preserve"> Retrete/ Latrina ligada a rede pública de esgotos</t>
  </si>
  <si>
    <t xml:space="preserve"> Retrete/ Latrina ligada a fossa séptica</t>
  </si>
  <si>
    <t>Retrete/ Latrina ligada a fossa aberta ( vala ou rio)</t>
  </si>
  <si>
    <t>Total de AF com sanitário dentro de casa</t>
  </si>
  <si>
    <t>Sanita ligada à fossa séptica</t>
  </si>
  <si>
    <t>Retrete/ Latrina ligada a rede pública de esgotos</t>
  </si>
  <si>
    <t xml:space="preserve"> Retrete/ Latrina ligada a fossa aberta ( vala ou rio)</t>
  </si>
  <si>
    <t xml:space="preserve"> Nenhum sanitário / espaço livre / Ar livre</t>
  </si>
  <si>
    <t>Total de AF com sanitário fora de casa</t>
  </si>
  <si>
    <t>Quadro 9.4 -Agregados familiares por área de residência, município e comuna, segundo o modo de tratamento habitual que se da a água para beber, 2024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</si>
  <si>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</si>
  <si>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</si>
  <si>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</si>
  <si>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</si>
  <si>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</si>
  <si>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</si>
  <si>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</si>
  <si>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</si>
  <si>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</si>
  <si>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</si>
  <si>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>Quadro 9.5 -Agregados familiares por área de residência, município e comuna, segundo a situação de partilha da casa de banho</t>
  </si>
  <si>
    <t>Agregados que partilham a casa de banho</t>
  </si>
  <si>
    <t>Total de agregados familiares com acesso a água da rede pública</t>
  </si>
  <si>
    <t>Não tem acesso</t>
  </si>
  <si>
    <t xml:space="preserve"> Sim, dentro do quintal da casa</t>
  </si>
  <si>
    <t xml:space="preserve"> Sim, dentro da casa</t>
  </si>
  <si>
    <t>Acesso a Água da rede pública</t>
  </si>
  <si>
    <t>Total de Agregados familiares</t>
  </si>
  <si>
    <t>Quadro 9.6 -Agregados familiares por área de residência, município e comuna, segundo o acesso a água da rede pública, 2024</t>
  </si>
  <si>
    <t xml:space="preserve"> Não</t>
  </si>
  <si>
    <t xml:space="preserve"> Sim</t>
  </si>
  <si>
    <t>A água utilizada para beber provém da mesma fonte</t>
  </si>
  <si>
    <t>Quadro 9.7 - Agregados familiares por área de residência, município e comuna, segundo situação se a água utilizada para beber provém da mesma fonte, 2024</t>
  </si>
  <si>
    <t>Outra fonte</t>
  </si>
  <si>
    <t>Charco / rio / Riacho/ Canal</t>
  </si>
  <si>
    <t>Água da chuva / chimpacas</t>
  </si>
  <si>
    <t>Nascente desprotegida</t>
  </si>
  <si>
    <t>Nascente protegida</t>
  </si>
  <si>
    <t>Cacimba / poço desprotegido</t>
  </si>
  <si>
    <t>Cacimba / poço protegido</t>
  </si>
  <si>
    <t>Furo com bomba</t>
  </si>
  <si>
    <t>Chafariz público</t>
  </si>
  <si>
    <t>Camião cisterna / mota de 3 rodas / cupapata</t>
  </si>
  <si>
    <t>Torneira do edifício vizinho ligada a rede pública</t>
  </si>
  <si>
    <t xml:space="preserve"> Torneira do Agregado familiar ligada a rede pública</t>
  </si>
  <si>
    <t>Principal fonte utilizado para abastecimento de água</t>
  </si>
  <si>
    <t>Quadro 9.8 - Agregados familiares por área de residência, município e comuna, segundo a principal fonte utilizada para abastecimento de água, 2024</t>
  </si>
  <si>
    <t>Não</t>
  </si>
  <si>
    <t>Sim</t>
  </si>
  <si>
    <t>Situação de posse de parcela/lavra em algum membro do agregado familiar</t>
  </si>
  <si>
    <t>Quadro 9.9 - Agregados familiares por área de residência, município e comuna, segundo a posse de parcela/lavra,  2024</t>
  </si>
  <si>
    <t>Outro regime</t>
  </si>
  <si>
    <t>Emprestada</t>
  </si>
  <si>
    <t>Herdada</t>
  </si>
  <si>
    <t>Comprada</t>
  </si>
  <si>
    <t>Ocupada de facto</t>
  </si>
  <si>
    <t>Arrendada / Alugada</t>
  </si>
  <si>
    <t>Cedida por Terceiros (familiares, amigos, compadre, vizinhos, igreja, etc.)</t>
  </si>
  <si>
    <t>Cedida, governo</t>
  </si>
  <si>
    <t>Cedida, autoridade tradicional</t>
  </si>
  <si>
    <t>Regime de ocupação da lavra/parcela</t>
  </si>
  <si>
    <t>Total de agregados familiares que praticam actividade agrícola</t>
  </si>
  <si>
    <t>Quadro 9.10 - Agregados familiares por área de residência, município e comuna, segundo o regime de ocupação da lavra/exploração (parcela), 2024</t>
  </si>
  <si>
    <t>Situação de criação de animais por conta própria, pelos agregados familiares</t>
  </si>
  <si>
    <t>Equino/cavalo</t>
  </si>
  <si>
    <t>Carneiro/ovelha</t>
  </si>
  <si>
    <t>Porco/leitão</t>
  </si>
  <si>
    <t>Cabrito/cabra</t>
  </si>
  <si>
    <t xml:space="preserve"> Bois/Vacas</t>
  </si>
  <si>
    <t>Total de agregados familiares que praticaram actividade pecuária nos últimos 12 meses</t>
  </si>
  <si>
    <t>Total de agregados familiares que praticaram actividade piscatória nos últimos 12 meses</t>
  </si>
  <si>
    <t>Aquicultura marítima</t>
  </si>
  <si>
    <t>Aquicultura</t>
  </si>
  <si>
    <t>Pesca artesanal marítima</t>
  </si>
  <si>
    <t>Pesca continental/Fluvial</t>
  </si>
  <si>
    <t>Tipo de actividade piscatória praticada</t>
  </si>
  <si>
    <t>Geleira/Arca</t>
  </si>
  <si>
    <t>Bicicleta</t>
  </si>
  <si>
    <t>Motorizada</t>
  </si>
  <si>
    <t xml:space="preserve"> Carro/Carrinha/Camião</t>
  </si>
  <si>
    <t>Serviços de internet</t>
  </si>
  <si>
    <t>Computador</t>
  </si>
  <si>
    <t xml:space="preserve"> Tablet</t>
  </si>
  <si>
    <t xml:space="preserve"> Telefone Fixo</t>
  </si>
  <si>
    <t xml:space="preserve"> Televisão</t>
  </si>
  <si>
    <t xml:space="preserve"> Rádio</t>
  </si>
  <si>
    <t>Situação se o agregado recebe algum tipo de apoio social</t>
  </si>
  <si>
    <t>Doações de diversas entidades ( igreja, grupos sociais, administrações, empresas públicas/ privadas, etc.)</t>
  </si>
  <si>
    <t>ONG´s</t>
  </si>
  <si>
    <t>Projecto Kwenda</t>
  </si>
  <si>
    <t>Total de Agregados familiares que receberam algum apoio</t>
  </si>
  <si>
    <t>Sexo do chefe</t>
  </si>
  <si>
    <t>Outros</t>
  </si>
  <si>
    <t>Pai ou mãe com filhos, com outras pessoas</t>
  </si>
  <si>
    <t>Pai ou mãe com filhos, sem outras pessoas</t>
  </si>
  <si>
    <t>Casal com filhos, com outras pessoas</t>
  </si>
  <si>
    <t>Casal com filhos, sem outras pessoas</t>
  </si>
  <si>
    <t>Casal sem filhos, com outras pessoas</t>
  </si>
  <si>
    <t>Casal sem filhos, sem outras pessoas</t>
  </si>
  <si>
    <t xml:space="preserve"> Só 1 pessoa</t>
  </si>
  <si>
    <t>Tipo de núcleo</t>
  </si>
  <si>
    <t>45-54 anos</t>
  </si>
  <si>
    <t>35-44 anos</t>
  </si>
  <si>
    <t>25-34 anos</t>
  </si>
  <si>
    <t>Menor de 24 anos</t>
  </si>
  <si>
    <t>Nº</t>
  </si>
  <si>
    <t xml:space="preserve"> Total</t>
  </si>
  <si>
    <t>Quadro 9.19- Agregado familiar por grupo étário, segundo o sexo do chefe, 2024</t>
  </si>
  <si>
    <t>7 ou mais pessoas</t>
  </si>
  <si>
    <t>6 pessoas</t>
  </si>
  <si>
    <t>5 pessoas</t>
  </si>
  <si>
    <t>4 pessoas</t>
  </si>
  <si>
    <t>3 pessoas</t>
  </si>
  <si>
    <t>2 pessoas</t>
  </si>
  <si>
    <t>1 pessoa</t>
  </si>
  <si>
    <t>Média de pessoas por agregado</t>
  </si>
  <si>
    <t>Tamanho do agregado</t>
  </si>
  <si>
    <t xml:space="preserve">Área de residência </t>
  </si>
  <si>
    <t>Tipo de animais</t>
  </si>
  <si>
    <t>0 - 4 anos</t>
  </si>
  <si>
    <t>5 - 14 anos</t>
  </si>
  <si>
    <t>Cuanza sul</t>
  </si>
  <si>
    <t xml:space="preserve">Boa entrada (Cadá) </t>
  </si>
  <si>
    <t>Total de habitações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</si>
  <si>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</si>
  <si>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</si>
  <si>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</si>
  <si>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</si>
  <si>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</si>
  <si>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</si>
  <si>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</si>
  <si>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 xml:space="preserve"> Residência de uso habitual ocupada</t>
  </si>
  <si>
    <t>Estado de ocupação da habitação</t>
  </si>
  <si>
    <t>Total de  Habitações</t>
  </si>
  <si>
    <t xml:space="preserve"> Pau-a-pique</t>
  </si>
  <si>
    <t xml:space="preserve"> Zinco</t>
  </si>
  <si>
    <t xml:space="preserve"> Madeira</t>
  </si>
  <si>
    <t xml:space="preserve"> Adobe</t>
  </si>
  <si>
    <t xml:space="preserve"> Tijolo</t>
  </si>
  <si>
    <t xml:space="preserve"> Cimento/ Bloco</t>
  </si>
  <si>
    <t xml:space="preserve"> Pedra</t>
  </si>
  <si>
    <t>Tipo de material usado principamente nas paredes exteriores</t>
  </si>
  <si>
    <t xml:space="preserve"> Outro </t>
  </si>
  <si>
    <t xml:space="preserve"> Capim</t>
  </si>
  <si>
    <t xml:space="preserve"> Lusalite / Fibrocimento</t>
  </si>
  <si>
    <t xml:space="preserve"> Telha</t>
  </si>
  <si>
    <t xml:space="preserve"> Placa de betão</t>
  </si>
  <si>
    <t>Tipo de material usado principalmente no tecto</t>
  </si>
  <si>
    <t xml:space="preserve"> Tacos de madeira</t>
  </si>
  <si>
    <t xml:space="preserve"> Mármore</t>
  </si>
  <si>
    <t xml:space="preserve"> Gránito</t>
  </si>
  <si>
    <t xml:space="preserve"> Mosaicos de cerâmica</t>
  </si>
  <si>
    <t xml:space="preserve"> Cimento</t>
  </si>
  <si>
    <t xml:space="preserve"> Terra batida</t>
  </si>
  <si>
    <t>Tipo de material usado principalmente no chão</t>
  </si>
  <si>
    <t>Média de pessoas por quarto sópara dormir</t>
  </si>
  <si>
    <t>Média de quartos só para dormir por habitação</t>
  </si>
  <si>
    <t>Média de pessoas por divisão</t>
  </si>
  <si>
    <t>Média de divisões por habitação</t>
  </si>
  <si>
    <t>Quartos só para dormir</t>
  </si>
  <si>
    <t>Divisões da habitação</t>
  </si>
  <si>
    <t xml:space="preserve">Municipio / comuna </t>
  </si>
  <si>
    <t>População com 5-18 anos</t>
  </si>
  <si>
    <t xml:space="preserve">População com 5-18 anos fora do sistema do ensino </t>
  </si>
  <si>
    <t>Quadro 8.10 - População com 5-18 anos  por área de residência, município e comuna, segundo a situação de frequência escolar no ensino primário</t>
  </si>
  <si>
    <t xml:space="preserve"> População com 5-11 anos</t>
  </si>
  <si>
    <t>Quadro 8.11 - População com 5-11 anos  por área de residência, município e comuna, segundo a situação de frequência escolar no ensino primário</t>
  </si>
  <si>
    <t>Ensino Superior</t>
  </si>
  <si>
    <t>II Ciclo do ensino secundário</t>
  </si>
  <si>
    <t>I Ciclo do ensino secundário</t>
  </si>
  <si>
    <t>Ensino Primário</t>
  </si>
  <si>
    <t>Iniciação ou alfabetização</t>
  </si>
  <si>
    <t xml:space="preserve"> População com 5 ou mais anos a frequentar a escola</t>
  </si>
  <si>
    <t>População com 12-14 anos</t>
  </si>
  <si>
    <t>Quadro 8.13 - População com 12-14 anos  por área de residência, município e comuna, segundo a situação de frequência escolar no ensino primário</t>
  </si>
  <si>
    <t>Nenhum nível</t>
  </si>
  <si>
    <t>Ensino superior</t>
  </si>
  <si>
    <t>Ensino primário</t>
  </si>
  <si>
    <t>População com 18 ou mais anos que frequenta ou alguma vez frequentou a escola</t>
  </si>
  <si>
    <t>População com 18 ou mais anos</t>
  </si>
  <si>
    <t>Quadro 8.14- População com 18 ou mais anos por área de residência, município e comuna, segundo o nível  de ensino concluído</t>
  </si>
  <si>
    <t>índice de paridade no Género</t>
  </si>
  <si>
    <t>Taxa líquida de frequência no ensino secundário</t>
  </si>
  <si>
    <t>Frequência líquida no ensino secundário</t>
  </si>
  <si>
    <t>População com 12- 18 anos</t>
  </si>
  <si>
    <t>Índide de paridade no Género</t>
  </si>
  <si>
    <t>Taxa líquida de frequência no ensino primário</t>
  </si>
  <si>
    <t>Frequência líquida no ensino primário</t>
  </si>
  <si>
    <t>População com 6 - 11 anos</t>
  </si>
  <si>
    <t>Quadro 8.15 -Taxa líquida de frequência do ensino primário por área de residência,município e comuna, segundo o sexo</t>
  </si>
  <si>
    <t>Ambos não vivem noutro agregado</t>
  </si>
  <si>
    <t xml:space="preserve"> Pai vive noutro agregado</t>
  </si>
  <si>
    <t>Mãe vive noutro agregado</t>
  </si>
  <si>
    <t>Crianças com 0 - 17 anos que não vivem com os pais</t>
  </si>
  <si>
    <t>Idades Simples</t>
  </si>
  <si>
    <t>Quadro 1.2 - População por idade simples segundo o sexo, RGPH - 2024</t>
  </si>
  <si>
    <t xml:space="preserve">Total da população </t>
  </si>
  <si>
    <t>População com  5 ou mais anos</t>
  </si>
  <si>
    <t>Total da população com albinismo</t>
  </si>
  <si>
    <t xml:space="preserve"> Grupo_Étnico da população com 2 ou mais anos</t>
  </si>
  <si>
    <t>Grupo etário e área de 
residência</t>
  </si>
  <si>
    <t>Município e área de 
residência</t>
  </si>
  <si>
    <t xml:space="preserve"> Sim </t>
  </si>
  <si>
    <t xml:space="preserve"> Não </t>
  </si>
  <si>
    <t>Posse de bens que funcionam</t>
  </si>
  <si>
    <t>Entidade que prestou apoio</t>
  </si>
  <si>
    <t>Quadro 10.1 - População recenseada por município, segundo grupos étários, 2024</t>
  </si>
  <si>
    <t>Quadro 10.2 - Habitações familiares por município e área de residência, segundo o tipo de habitação, 2024</t>
  </si>
  <si>
    <t xml:space="preserve"> Residência de uso ocasional</t>
  </si>
  <si>
    <t xml:space="preserve"> Residência fechada </t>
  </si>
  <si>
    <t>Quadro 10.4 - Habitações familiares por município e área de residência, segundo o tipo de material usado principalmente nas paredes exteriores, 2024</t>
  </si>
  <si>
    <t>Quadro10.6 - Habitações familiares por município e área de residência, segundo o tipo de material usado principamente no chão, 2024</t>
  </si>
  <si>
    <t>Total de habitações familiares</t>
  </si>
  <si>
    <t>Quadro 10.7 - Habitações familiares por município e área de residência, segundo a média de divisões da habitação e a média de quartos para dormir, 2024</t>
  </si>
  <si>
    <t>Quadro 10.5 - Habitações familiares por município e área de residência, segundo o tipo de material usado principamente no tecto, 2024</t>
  </si>
  <si>
    <t>Quadro 10.3 - Habitações familiares por município e área de residência, segundo o estado de ocupação da habitação, 2024</t>
  </si>
  <si>
    <t>Quadro 9.20 - Agregados familiares por município e área de residência, segundo o tamanho e média de pessoas por agregado, 2024</t>
  </si>
  <si>
    <t>Quadro 9.18 - Agregados familiares por  município e área de residência, segundo o tipo  de núcleo, 2024</t>
  </si>
  <si>
    <t>Quadro 9.17 - Agregados familiares por município e área de residência, segundo o sexo do chefe, 2024</t>
  </si>
  <si>
    <t>Quadro 9.16 - Agregados familiares por município e área de residência, segundo a entidade que prestou o apoio social, 2024</t>
  </si>
  <si>
    <t>Quadro 9.15 - Apoio Social que o agregado recebe, por município e área de residência, 2024</t>
  </si>
  <si>
    <t>Quadro 9.14 - Posse de bens que funcionam em casa pelo agregado familiar, por município e área de residência, 2024</t>
  </si>
  <si>
    <t>Quadro 9.13 - Agregados familiares que praticam actividade piscatória por município e área de residência, segundo o tipo de actividade piscatória praticada por conta própria por algum membro do agregado familiar nos últimos 12 meses, 2024</t>
  </si>
  <si>
    <t>Quadro 9.12 - Agregados familiares criadores de animais por município e área de residência, segundo a posse do  tipo de animais, criado por  algum membro nos últimos 12 meses, 2024</t>
  </si>
  <si>
    <t>Quadro 9.11 - Agregados familiares por município e área residência, segundo a situação de criação de animais por algum membro  por conta própria, nos últimos 12 meses, 2024</t>
  </si>
  <si>
    <t>Quadro 9.2 - Principal fonte de energia/combustível utilizado para cozinhar pelo agregado familiar, por município e área de 
residência e área de residência, 2024</t>
  </si>
  <si>
    <t>Quadro 8.12- População com 5 ou mais anos por município e área de residência ,segundo o nivél de ensino a frequentar, 2024</t>
  </si>
  <si>
    <t>Quadro 8.9 - População com 5-18 anos fora do sistema de ensino por município e área de residência , segundo o sexo</t>
  </si>
  <si>
    <t>Quadro 8.7 - População com 15-18 anos fora do sistema de ensino por município e área de residência, município e comuna, segundo o sexo</t>
  </si>
  <si>
    <t>Quadro 7.1 - População com 2 ou mais anos por município e área de residência,  segundo a  religião ou espiritualidade, 2024</t>
  </si>
  <si>
    <t>Quadro 6.2   População por município e área de residência, segundo a língua materna, 2024</t>
  </si>
  <si>
    <t>Quadro 6.1 - População de 2 ou mais anos por município e área de residência,  segundo grupos étnicos/tribos, 2024</t>
  </si>
  <si>
    <t>Quadro 5.1 - Crianças com 0-17 anos que não vivem com os pais por município e área de residência, 2024</t>
  </si>
  <si>
    <t>Quadro 1.1- População por área de residência e município, segundo o sexo, RGPH - 2024</t>
  </si>
  <si>
    <t xml:space="preserve">Quadro 2.2 - População com 12 ou mais por estado civil segundo o sexo, 2024 </t>
  </si>
  <si>
    <t>Município / Comuna</t>
  </si>
  <si>
    <t>Município</t>
  </si>
  <si>
    <t>Quadro 1.6 - População por área de residência e município, 2024</t>
  </si>
  <si>
    <t>Quadro 1.4 - População por área de residência e município, segundo grandes grupos etários, 2024</t>
  </si>
  <si>
    <t>Quadro 1.5 - População por área de residência e município, segundo outros grupos etários, 2024</t>
  </si>
  <si>
    <t xml:space="preserve">Quadro 1.7 - Idade média e mediana da população por área de residência, município e sexo, 2024   
</t>
  </si>
  <si>
    <t>Quadro 4.2 - Pessoas que têm albinismo por município,comuna,área de residência sengundo o sexo</t>
  </si>
  <si>
    <t>Quadro 4.3 - Pessoas que têm albinismo por município,comuna,área de residência sengundo grupo etário</t>
  </si>
  <si>
    <t>Município/ Comuna</t>
  </si>
  <si>
    <t>Município e Comuna</t>
  </si>
  <si>
    <t>Município e comuna</t>
  </si>
  <si>
    <t>Município /Comunas</t>
  </si>
  <si>
    <t>Área de residência, Município/Comuna</t>
  </si>
  <si>
    <t>Área de residência, Município/Comuna
residência</t>
  </si>
  <si>
    <t xml:space="preserve"> grupo etário </t>
  </si>
  <si>
    <t xml:space="preserve">
Área de residência, Município/Comuna</t>
  </si>
  <si>
    <t>Área de residência, Município
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</si>
</sst>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##\ ###\ ###"/>
    <numFmt numFmtId="165" formatCode="###0"/>
    <numFmt numFmtId="166" formatCode="###\.\ ###"/>
    <numFmt numFmtId="167" formatCode="0.0"/>
    <numFmt numFmtId="168" formatCode="###,###,###"/>
    <numFmt numFmtId="169" formatCode="###0.0"/>
    <numFmt numFmtId="170" formatCode="_-* #,##0_-;\-* #,##0_-;_-* &quot;-&quot;??_-;_-@_-"/>
    <numFmt numFmtId="171" formatCode="0.000"/>
    <numFmt numFmtId="172" formatCode="_-* #,##0.0_-;\-* #,##0.0_-;_-* &quot;-&quot;??_-;_-@_-"/>
    <numFmt numFmtId="173" formatCode="####.0"/>
    <numFmt numFmtId="174" formatCode="#,##0.0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 "/>
    </font>
    <font>
      <b/>
      <sz val="9"/>
      <color theme="1"/>
      <name val="Calibri "/>
    </font>
    <font>
      <sz val="6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76361"/>
        <bgColor indexed="64"/>
      </patternFill>
    </fill>
    <fill>
      <patternFill patternType="solid">
        <fgColor rgb="FFC763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5" fillId="0" borderId="0"/>
    <xf numFmtId="0" fontId="1" fillId="0" borderId="0"/>
    <xf numFmtId="43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95">
    <xf numFmtId="0" fontId="0" fillId="0" borderId="0" xfId="0"/>
    <xf numFmtId="0" fontId="3" fillId="3" borderId="0" xfId="2" applyFont="1" applyFill="1"/>
    <xf numFmtId="0" fontId="3" fillId="4" borderId="0" xfId="2" applyFont="1" applyFill="1"/>
    <xf numFmtId="0" fontId="0" fillId="4" borderId="0" xfId="0" applyFill="1"/>
    <xf numFmtId="0" fontId="6" fillId="2" borderId="0" xfId="0" applyFont="1" applyFill="1"/>
    <xf numFmtId="3" fontId="4" fillId="2" borderId="0" xfId="5" applyNumberFormat="1" applyFont="1" applyFill="1" applyAlignment="1">
      <alignment horizontal="right" vertical="center"/>
    </xf>
    <xf numFmtId="164" fontId="4" fillId="2" borderId="0" xfId="7" applyNumberFormat="1" applyFont="1" applyFill="1" applyAlignment="1">
      <alignment vertical="center"/>
    </xf>
    <xf numFmtId="0" fontId="4" fillId="2" borderId="0" xfId="8" applyFont="1" applyFill="1" applyAlignment="1">
      <alignment horizontal="center" wrapText="1"/>
    </xf>
    <xf numFmtId="164" fontId="4" fillId="2" borderId="0" xfId="9" applyNumberFormat="1" applyFont="1" applyFill="1" applyAlignment="1">
      <alignment horizontal="right" vertical="center"/>
    </xf>
    <xf numFmtId="0" fontId="0" fillId="3" borderId="0" xfId="0" applyFill="1"/>
    <xf numFmtId="0" fontId="2" fillId="2" borderId="0" xfId="3" applyFont="1" applyFill="1" applyAlignment="1">
      <alignment vertical="top" wrapText="1"/>
    </xf>
    <xf numFmtId="0" fontId="8" fillId="3" borderId="0" xfId="2" applyFont="1" applyFill="1"/>
    <xf numFmtId="3" fontId="3" fillId="2" borderId="0" xfId="2" applyNumberFormat="1" applyFont="1" applyFill="1"/>
    <xf numFmtId="3" fontId="7" fillId="2" borderId="0" xfId="0" applyNumberFormat="1" applyFont="1" applyFill="1"/>
    <xf numFmtId="3" fontId="7" fillId="3" borderId="0" xfId="0" applyNumberFormat="1" applyFont="1" applyFill="1"/>
    <xf numFmtId="3" fontId="8" fillId="2" borderId="0" xfId="2" applyNumberFormat="1" applyFont="1" applyFill="1"/>
    <xf numFmtId="164" fontId="2" fillId="3" borderId="0" xfId="1" applyNumberFormat="1" applyFont="1" applyFill="1" applyAlignment="1">
      <alignment vertical="center"/>
    </xf>
    <xf numFmtId="167" fontId="3" fillId="3" borderId="0" xfId="2" applyNumberFormat="1" applyFont="1" applyFill="1"/>
    <xf numFmtId="1" fontId="3" fillId="3" borderId="0" xfId="2" applyNumberFormat="1" applyFont="1" applyFill="1"/>
    <xf numFmtId="3" fontId="9" fillId="2" borderId="0" xfId="0" applyNumberFormat="1" applyFont="1" applyFill="1"/>
    <xf numFmtId="0" fontId="4" fillId="2" borderId="0" xfId="10" applyFont="1" applyFill="1" applyAlignment="1">
      <alignment horizontal="left" vertical="top" wrapText="1"/>
    </xf>
    <xf numFmtId="0" fontId="7" fillId="2" borderId="0" xfId="0" applyFont="1" applyFill="1"/>
    <xf numFmtId="0" fontId="2" fillId="2" borderId="0" xfId="1" applyFont="1" applyFill="1" applyAlignment="1">
      <alignment vertical="top" wrapText="1"/>
    </xf>
    <xf numFmtId="164" fontId="2" fillId="2" borderId="0" xfId="7" applyNumberFormat="1" applyFont="1" applyFill="1" applyAlignment="1">
      <alignment vertical="center"/>
    </xf>
    <xf numFmtId="164" fontId="2" fillId="2" borderId="0" xfId="9" applyNumberFormat="1" applyFont="1" applyFill="1" applyAlignment="1">
      <alignment horizontal="right" vertical="center"/>
    </xf>
    <xf numFmtId="3" fontId="2" fillId="2" borderId="0" xfId="12" applyNumberFormat="1" applyFont="1" applyFill="1" applyAlignment="1">
      <alignment horizontal="right" vertical="center"/>
    </xf>
    <xf numFmtId="3" fontId="4" fillId="2" borderId="0" xfId="12" applyNumberFormat="1" applyFont="1" applyFill="1" applyAlignment="1">
      <alignment horizontal="right" vertical="center"/>
    </xf>
    <xf numFmtId="3" fontId="2" fillId="2" borderId="0" xfId="3" applyNumberFormat="1" applyFont="1" applyFill="1" applyAlignment="1">
      <alignment horizontal="right" vertical="center"/>
    </xf>
    <xf numFmtId="3" fontId="4" fillId="2" borderId="0" xfId="3" applyNumberFormat="1" applyFont="1" applyFill="1" applyAlignment="1">
      <alignment horizontal="right" vertical="center"/>
    </xf>
    <xf numFmtId="3" fontId="4" fillId="2" borderId="0" xfId="11" applyNumberFormat="1" applyFont="1" applyFill="1" applyAlignment="1">
      <alignment horizontal="right" vertical="center"/>
    </xf>
    <xf numFmtId="0" fontId="13" fillId="3" borderId="0" xfId="0" applyFont="1" applyFill="1"/>
    <xf numFmtId="0" fontId="6" fillId="2" borderId="0" xfId="13" applyFont="1" applyFill="1" applyAlignment="1">
      <alignment vertical="center" wrapText="1"/>
    </xf>
    <xf numFmtId="164" fontId="10" fillId="2" borderId="0" xfId="3" applyNumberFormat="1" applyFont="1" applyFill="1" applyAlignment="1">
      <alignment horizontal="right" vertical="center"/>
    </xf>
    <xf numFmtId="164" fontId="4" fillId="2" borderId="0" xfId="9" applyNumberFormat="1" applyFont="1" applyFill="1" applyAlignment="1">
      <alignment vertical="center"/>
    </xf>
    <xf numFmtId="164" fontId="4" fillId="2" borderId="0" xfId="8" applyNumberFormat="1" applyFont="1" applyFill="1" applyAlignment="1">
      <alignment vertical="center"/>
    </xf>
    <xf numFmtId="0" fontId="7" fillId="3" borderId="0" xfId="0" applyFont="1" applyFill="1"/>
    <xf numFmtId="0" fontId="9" fillId="3" borderId="0" xfId="0" applyFont="1" applyFill="1"/>
    <xf numFmtId="0" fontId="4" fillId="3" borderId="0" xfId="1" applyFont="1" applyFill="1" applyAlignment="1">
      <alignment horizontal="center" vertical="center" wrapText="1"/>
    </xf>
    <xf numFmtId="164" fontId="10" fillId="3" borderId="0" xfId="1" applyNumberFormat="1" applyFont="1" applyFill="1" applyAlignment="1">
      <alignment vertical="center"/>
    </xf>
    <xf numFmtId="164" fontId="8" fillId="3" borderId="0" xfId="1" applyNumberFormat="1" applyFont="1" applyFill="1" applyAlignment="1">
      <alignment vertical="center"/>
    </xf>
    <xf numFmtId="164" fontId="10" fillId="3" borderId="0" xfId="1" applyNumberFormat="1" applyFont="1" applyFill="1" applyAlignment="1">
      <alignment horizontal="right" vertical="center"/>
    </xf>
    <xf numFmtId="164" fontId="2" fillId="3" borderId="0" xfId="1" applyNumberFormat="1" applyFont="1" applyFill="1" applyAlignment="1">
      <alignment horizontal="right" vertical="center"/>
    </xf>
    <xf numFmtId="164" fontId="4" fillId="3" borderId="0" xfId="1" applyNumberFormat="1" applyFont="1" applyFill="1" applyAlignment="1">
      <alignment horizontal="right" vertical="center"/>
    </xf>
    <xf numFmtId="164" fontId="8" fillId="3" borderId="0" xfId="2" applyNumberFormat="1" applyFont="1" applyFill="1"/>
    <xf numFmtId="3" fontId="8" fillId="3" borderId="0" xfId="2" applyNumberFormat="1" applyFont="1" applyFill="1"/>
    <xf numFmtId="3" fontId="3" fillId="3" borderId="0" xfId="2" applyNumberFormat="1" applyFont="1" applyFill="1"/>
    <xf numFmtId="0" fontId="10" fillId="5" borderId="0" xfId="10" applyFont="1" applyFill="1" applyAlignment="1">
      <alignment horizontal="left" vertical="top" wrapText="1"/>
    </xf>
    <xf numFmtId="0" fontId="10" fillId="5" borderId="0" xfId="3" applyFont="1" applyFill="1" applyAlignment="1">
      <alignment horizontal="left" vertical="top" wrapText="1"/>
    </xf>
    <xf numFmtId="0" fontId="10" fillId="5" borderId="0" xfId="1" applyFont="1" applyFill="1" applyAlignment="1">
      <alignment horizontal="left" vertical="top" wrapText="1"/>
    </xf>
    <xf numFmtId="3" fontId="10" fillId="5" borderId="0" xfId="1" applyNumberFormat="1" applyFont="1" applyFill="1" applyAlignment="1">
      <alignment horizontal="right" vertical="center"/>
    </xf>
    <xf numFmtId="3" fontId="4" fillId="2" borderId="0" xfId="1" applyNumberFormat="1" applyFont="1" applyFill="1" applyAlignment="1">
      <alignment vertical="center"/>
    </xf>
    <xf numFmtId="3" fontId="2" fillId="2" borderId="0" xfId="1" applyNumberFormat="1" applyFont="1" applyFill="1" applyAlignment="1">
      <alignment vertical="center"/>
    </xf>
    <xf numFmtId="0" fontId="10" fillId="5" borderId="0" xfId="3" applyFont="1" applyFill="1" applyAlignment="1">
      <alignment vertical="center" wrapText="1"/>
    </xf>
    <xf numFmtId="3" fontId="2" fillId="2" borderId="0" xfId="1" applyNumberFormat="1" applyFont="1" applyFill="1" applyAlignment="1">
      <alignment horizontal="right" vertical="center"/>
    </xf>
    <xf numFmtId="3" fontId="4" fillId="2" borderId="0" xfId="1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left"/>
    </xf>
    <xf numFmtId="3" fontId="6" fillId="2" borderId="0" xfId="0" applyNumberFormat="1" applyFont="1" applyFill="1"/>
    <xf numFmtId="3" fontId="6" fillId="5" borderId="0" xfId="0" applyNumberFormat="1" applyFont="1" applyFill="1"/>
    <xf numFmtId="0" fontId="6" fillId="2" borderId="0" xfId="0" applyFont="1" applyFill="1" applyAlignment="1">
      <alignment horizontal="left"/>
    </xf>
    <xf numFmtId="3" fontId="4" fillId="2" borderId="0" xfId="4" applyNumberFormat="1" applyFont="1" applyFill="1" applyAlignment="1">
      <alignment vertical="center"/>
    </xf>
    <xf numFmtId="0" fontId="7" fillId="2" borderId="0" xfId="0" applyFont="1" applyFill="1" applyAlignment="1">
      <alignment horizontal="left"/>
    </xf>
    <xf numFmtId="165" fontId="2" fillId="5" borderId="0" xfId="5" applyNumberFormat="1" applyFont="1" applyFill="1" applyAlignment="1">
      <alignment horizontal="right" vertical="center"/>
    </xf>
    <xf numFmtId="3" fontId="4" fillId="2" borderId="0" xfId="5" applyNumberFormat="1" applyFont="1" applyFill="1" applyAlignment="1">
      <alignment vertical="center"/>
    </xf>
    <xf numFmtId="164" fontId="10" fillId="5" borderId="0" xfId="3" applyNumberFormat="1" applyFont="1" applyFill="1" applyAlignment="1">
      <alignment horizontal="right" vertical="center"/>
    </xf>
    <xf numFmtId="0" fontId="10" fillId="5" borderId="0" xfId="3" applyFont="1" applyFill="1" applyAlignment="1">
      <alignment vertical="top" wrapText="1"/>
    </xf>
    <xf numFmtId="3" fontId="10" fillId="5" borderId="0" xfId="3" applyNumberFormat="1" applyFont="1" applyFill="1" applyAlignment="1">
      <alignment horizontal="right" vertical="center"/>
    </xf>
    <xf numFmtId="3" fontId="11" fillId="5" borderId="0" xfId="3" applyNumberFormat="1" applyFont="1" applyFill="1" applyAlignment="1">
      <alignment horizontal="right" vertical="center"/>
    </xf>
    <xf numFmtId="3" fontId="2" fillId="2" borderId="0" xfId="3" applyNumberFormat="1" applyFont="1" applyFill="1" applyAlignment="1">
      <alignment vertical="center"/>
    </xf>
    <xf numFmtId="3" fontId="4" fillId="2" borderId="0" xfId="3" applyNumberFormat="1" applyFont="1" applyFill="1" applyAlignment="1">
      <alignment vertical="center"/>
    </xf>
    <xf numFmtId="164" fontId="2" fillId="5" borderId="0" xfId="3" applyNumberFormat="1" applyFont="1" applyFill="1" applyAlignment="1">
      <alignment horizontal="right" vertical="center"/>
    </xf>
    <xf numFmtId="164" fontId="0" fillId="5" borderId="0" xfId="0" applyNumberFormat="1" applyFill="1"/>
    <xf numFmtId="164" fontId="5" fillId="2" borderId="0" xfId="7" applyNumberFormat="1" applyFont="1" applyFill="1" applyAlignment="1">
      <alignment vertical="center"/>
    </xf>
    <xf numFmtId="3" fontId="7" fillId="2" borderId="0" xfId="0" applyNumberFormat="1" applyFont="1" applyFill="1" applyAlignment="1">
      <alignment horizontal="right" vertical="center" indent="1"/>
    </xf>
    <xf numFmtId="0" fontId="2" fillId="2" borderId="0" xfId="3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 wrapText="1"/>
    </xf>
    <xf numFmtId="0" fontId="4" fillId="2" borderId="0" xfId="3" applyFont="1" applyFill="1" applyAlignment="1">
      <alignment vertical="top" wrapText="1"/>
    </xf>
    <xf numFmtId="0" fontId="4" fillId="2" borderId="0" xfId="1" applyFont="1" applyFill="1" applyAlignment="1">
      <alignment vertical="top" wrapText="1"/>
    </xf>
    <xf numFmtId="164" fontId="10" fillId="5" borderId="0" xfId="9" applyNumberFormat="1" applyFont="1" applyFill="1" applyAlignment="1">
      <alignment horizontal="right" vertical="center"/>
    </xf>
    <xf numFmtId="164" fontId="4" fillId="2" borderId="0" xfId="8" applyNumberFormat="1" applyFont="1" applyFill="1" applyAlignment="1">
      <alignment horizontal="right" vertical="center"/>
    </xf>
    <xf numFmtId="164" fontId="4" fillId="5" borderId="0" xfId="9" applyNumberFormat="1" applyFont="1" applyFill="1" applyAlignment="1">
      <alignment horizontal="right" vertical="center"/>
    </xf>
    <xf numFmtId="164" fontId="2" fillId="5" borderId="0" xfId="8" applyNumberFormat="1" applyFont="1" applyFill="1" applyAlignment="1">
      <alignment horizontal="right" vertical="center"/>
    </xf>
    <xf numFmtId="164" fontId="4" fillId="2" borderId="0" xfId="9" applyNumberFormat="1" applyFont="1" applyFill="1" applyAlignment="1">
      <alignment horizontal="right"/>
    </xf>
    <xf numFmtId="164" fontId="4" fillId="2" borderId="0" xfId="8" applyNumberFormat="1" applyFont="1" applyFill="1" applyAlignment="1">
      <alignment horizontal="right"/>
    </xf>
    <xf numFmtId="164" fontId="10" fillId="2" borderId="0" xfId="12" applyNumberFormat="1" applyFont="1" applyFill="1" applyAlignment="1">
      <alignment horizontal="right" vertical="center"/>
    </xf>
    <xf numFmtId="0" fontId="10" fillId="5" borderId="0" xfId="3" applyFont="1" applyFill="1" applyAlignment="1">
      <alignment horizontal="left" vertical="center" wrapText="1"/>
    </xf>
    <xf numFmtId="164" fontId="6" fillId="5" borderId="0" xfId="0" applyNumberFormat="1" applyFont="1" applyFill="1" applyAlignment="1">
      <alignment horizontal="right"/>
    </xf>
    <xf numFmtId="3" fontId="0" fillId="2" borderId="0" xfId="0" applyNumberFormat="1" applyFill="1"/>
    <xf numFmtId="0" fontId="7" fillId="3" borderId="0" xfId="0" applyFont="1" applyFill="1" applyAlignment="1">
      <alignment horizontal="left" indent="1"/>
    </xf>
    <xf numFmtId="3" fontId="2" fillId="5" borderId="0" xfId="11" applyNumberFormat="1" applyFont="1" applyFill="1" applyAlignment="1">
      <alignment horizontal="right" vertical="center"/>
    </xf>
    <xf numFmtId="3" fontId="4" fillId="3" borderId="0" xfId="3" applyNumberFormat="1" applyFont="1" applyFill="1" applyAlignment="1">
      <alignment horizontal="right" vertical="center"/>
    </xf>
    <xf numFmtId="0" fontId="10" fillId="5" borderId="0" xfId="6" applyFont="1" applyFill="1" applyAlignment="1">
      <alignment vertical="center"/>
    </xf>
    <xf numFmtId="3" fontId="2" fillId="5" borderId="0" xfId="8" applyNumberFormat="1" applyFont="1" applyFill="1" applyAlignment="1">
      <alignment horizontal="right" vertical="center"/>
    </xf>
    <xf numFmtId="3" fontId="4" fillId="2" borderId="0" xfId="6" applyNumberFormat="1" applyFont="1" applyFill="1" applyAlignment="1">
      <alignment vertical="center"/>
    </xf>
    <xf numFmtId="0" fontId="4" fillId="2" borderId="0" xfId="6" applyFont="1" applyFill="1" applyAlignment="1">
      <alignment horizontal="left" vertical="top" wrapText="1"/>
    </xf>
    <xf numFmtId="0" fontId="10" fillId="5" borderId="0" xfId="13" applyFont="1" applyFill="1" applyAlignment="1">
      <alignment horizontal="left" vertical="center" wrapText="1"/>
    </xf>
    <xf numFmtId="0" fontId="10" fillId="5" borderId="0" xfId="15" applyFont="1" applyFill="1" applyAlignment="1">
      <alignment vertical="top" wrapText="1"/>
    </xf>
    <xf numFmtId="3" fontId="10" fillId="5" borderId="0" xfId="16" applyNumberFormat="1" applyFont="1" applyFill="1" applyAlignment="1">
      <alignment vertical="center"/>
    </xf>
    <xf numFmtId="3" fontId="10" fillId="5" borderId="0" xfId="17" applyNumberFormat="1" applyFont="1" applyFill="1" applyAlignment="1">
      <alignment vertical="center"/>
    </xf>
    <xf numFmtId="3" fontId="2" fillId="5" borderId="0" xfId="16" applyNumberFormat="1" applyFont="1" applyFill="1" applyAlignment="1">
      <alignment vertical="center"/>
    </xf>
    <xf numFmtId="3" fontId="2" fillId="5" borderId="0" xfId="17" applyNumberFormat="1" applyFont="1" applyFill="1" applyAlignment="1">
      <alignment vertical="center"/>
    </xf>
    <xf numFmtId="3" fontId="4" fillId="2" borderId="0" xfId="11" applyNumberFormat="1" applyFont="1" applyFill="1" applyAlignment="1">
      <alignment vertical="center"/>
    </xf>
    <xf numFmtId="168" fontId="17" fillId="2" borderId="0" xfId="22" applyNumberFormat="1" applyFont="1" applyFill="1" applyAlignment="1">
      <alignment horizontal="right" vertical="center"/>
    </xf>
    <xf numFmtId="168" fontId="18" fillId="5" borderId="0" xfId="23" applyNumberFormat="1" applyFont="1" applyFill="1" applyAlignment="1">
      <alignment horizontal="right" vertical="center"/>
    </xf>
    <xf numFmtId="165" fontId="18" fillId="5" borderId="0" xfId="23" applyNumberFormat="1" applyFont="1" applyFill="1" applyAlignment="1">
      <alignment horizontal="right" vertical="center"/>
    </xf>
    <xf numFmtId="168" fontId="17" fillId="2" borderId="0" xfId="23" applyNumberFormat="1" applyFont="1" applyFill="1" applyAlignment="1">
      <alignment horizontal="right" vertical="center"/>
    </xf>
    <xf numFmtId="165" fontId="17" fillId="2" borderId="0" xfId="23" applyNumberFormat="1" applyFont="1" applyFill="1" applyAlignment="1">
      <alignment horizontal="right" vertical="center"/>
    </xf>
    <xf numFmtId="0" fontId="17" fillId="2" borderId="0" xfId="23" applyFont="1" applyFill="1" applyAlignment="1">
      <alignment vertical="top" wrapText="1"/>
    </xf>
    <xf numFmtId="168" fontId="18" fillId="5" borderId="0" xfId="24" applyNumberFormat="1" applyFont="1" applyFill="1" applyAlignment="1">
      <alignment horizontal="right" vertical="center"/>
    </xf>
    <xf numFmtId="168" fontId="17" fillId="5" borderId="0" xfId="24" applyNumberFormat="1" applyFont="1" applyFill="1" applyAlignment="1">
      <alignment horizontal="right" vertical="center"/>
    </xf>
    <xf numFmtId="167" fontId="19" fillId="5" borderId="0" xfId="0" applyNumberFormat="1" applyFont="1" applyFill="1"/>
    <xf numFmtId="168" fontId="17" fillId="2" borderId="0" xfId="24" applyNumberFormat="1" applyFont="1" applyFill="1" applyAlignment="1">
      <alignment horizontal="right" vertical="center"/>
    </xf>
    <xf numFmtId="168" fontId="7" fillId="2" borderId="0" xfId="24" applyNumberFormat="1" applyFont="1" applyFill="1" applyAlignment="1">
      <alignment horizontal="right" vertical="center"/>
    </xf>
    <xf numFmtId="167" fontId="7" fillId="2" borderId="0" xfId="0" applyNumberFormat="1" applyFont="1" applyFill="1"/>
    <xf numFmtId="0" fontId="18" fillId="5" borderId="0" xfId="26" applyFont="1" applyFill="1" applyAlignment="1">
      <alignment horizontal="left" vertical="top" wrapText="1"/>
    </xf>
    <xf numFmtId="168" fontId="17" fillId="5" borderId="0" xfId="26" applyNumberFormat="1" applyFont="1" applyFill="1" applyAlignment="1">
      <alignment horizontal="right" vertical="center"/>
    </xf>
    <xf numFmtId="168" fontId="17" fillId="2" borderId="0" xfId="26" applyNumberFormat="1" applyFont="1" applyFill="1" applyAlignment="1">
      <alignment horizontal="right" vertical="center"/>
    </xf>
    <xf numFmtId="0" fontId="17" fillId="2" borderId="0" xfId="26" applyFont="1" applyFill="1" applyAlignment="1">
      <alignment vertical="top" wrapText="1"/>
    </xf>
    <xf numFmtId="168" fontId="7" fillId="5" borderId="0" xfId="0" applyNumberFormat="1" applyFont="1" applyFill="1"/>
    <xf numFmtId="168" fontId="7" fillId="2" borderId="0" xfId="0" applyNumberFormat="1" applyFont="1" applyFill="1"/>
    <xf numFmtId="1" fontId="17" fillId="2" borderId="0" xfId="26" applyNumberFormat="1" applyFont="1" applyFill="1" applyAlignment="1">
      <alignment horizontal="right" vertical="center"/>
    </xf>
    <xf numFmtId="1" fontId="17" fillId="2" borderId="0" xfId="21" applyNumberFormat="1" applyFont="1" applyFill="1" applyBorder="1" applyAlignment="1">
      <alignment horizontal="right" vertical="center"/>
    </xf>
    <xf numFmtId="0" fontId="17" fillId="2" borderId="0" xfId="24" applyFont="1" applyFill="1" applyAlignment="1">
      <alignment vertical="top" wrapText="1"/>
    </xf>
    <xf numFmtId="0" fontId="2" fillId="2" borderId="0" xfId="1" applyFont="1" applyFill="1" applyAlignment="1">
      <alignment horizontal="left" wrapText="1"/>
    </xf>
    <xf numFmtId="0" fontId="2" fillId="2" borderId="0" xfId="3" applyFont="1" applyFill="1" applyAlignment="1">
      <alignment horizontal="left" wrapText="1"/>
    </xf>
    <xf numFmtId="0" fontId="2" fillId="2" borderId="0" xfId="3" applyFont="1" applyFill="1" applyAlignment="1">
      <alignment wrapText="1"/>
    </xf>
    <xf numFmtId="0" fontId="4" fillId="2" borderId="0" xfId="3" applyFont="1" applyFill="1" applyAlignment="1">
      <alignment wrapText="1"/>
    </xf>
    <xf numFmtId="0" fontId="2" fillId="2" borderId="0" xfId="1" applyFont="1" applyFill="1" applyAlignment="1">
      <alignment wrapText="1"/>
    </xf>
    <xf numFmtId="169" fontId="4" fillId="2" borderId="0" xfId="10" applyNumberFormat="1" applyFont="1" applyFill="1" applyAlignment="1">
      <alignment horizontal="right"/>
    </xf>
    <xf numFmtId="169" fontId="2" fillId="5" borderId="0" xfId="10" applyNumberFormat="1" applyFont="1" applyFill="1" applyAlignment="1">
      <alignment horizontal="center"/>
    </xf>
    <xf numFmtId="169" fontId="4" fillId="5" borderId="0" xfId="10" applyNumberFormat="1" applyFont="1" applyFill="1" applyAlignment="1">
      <alignment horizontal="center"/>
    </xf>
    <xf numFmtId="169" fontId="2" fillId="2" borderId="0" xfId="10" applyNumberFormat="1" applyFont="1" applyFill="1"/>
    <xf numFmtId="169" fontId="4" fillId="2" borderId="0" xfId="10" applyNumberFormat="1" applyFont="1" applyFill="1"/>
    <xf numFmtId="169" fontId="7" fillId="2" borderId="0" xfId="0" applyNumberFormat="1" applyFont="1" applyFill="1"/>
    <xf numFmtId="169" fontId="9" fillId="2" borderId="0" xfId="0" applyNumberFormat="1" applyFont="1" applyFill="1"/>
    <xf numFmtId="169" fontId="9" fillId="2" borderId="0" xfId="0" applyNumberFormat="1" applyFont="1" applyFill="1" applyAlignment="1">
      <alignment horizontal="right"/>
    </xf>
    <xf numFmtId="169" fontId="14" fillId="2" borderId="0" xfId="20" applyNumberFormat="1" applyFont="1" applyFill="1" applyAlignment="1">
      <alignment horizontal="right" vertical="center"/>
    </xf>
    <xf numFmtId="169" fontId="7" fillId="2" borderId="0" xfId="0" applyNumberFormat="1" applyFont="1" applyFill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17" fillId="2" borderId="8" xfId="27" applyFont="1" applyFill="1" applyBorder="1" applyAlignment="1">
      <alignment horizontal="left" vertical="center" wrapText="1"/>
    </xf>
    <xf numFmtId="170" fontId="7" fillId="2" borderId="8" xfId="21" applyNumberFormat="1" applyFont="1" applyFill="1" applyBorder="1" applyAlignment="1">
      <alignment horizontal="center"/>
    </xf>
    <xf numFmtId="0" fontId="16" fillId="2" borderId="8" xfId="27" applyFont="1" applyFill="1" applyBorder="1" applyAlignment="1">
      <alignment horizontal="left" vertical="center" wrapText="1"/>
    </xf>
    <xf numFmtId="170" fontId="16" fillId="2" borderId="8" xfId="21" applyNumberFormat="1" applyFont="1" applyFill="1" applyBorder="1" applyAlignment="1">
      <alignment horizontal="center" vertical="center"/>
    </xf>
    <xf numFmtId="170" fontId="7" fillId="0" borderId="8" xfId="21" applyNumberFormat="1" applyFont="1" applyBorder="1" applyAlignment="1">
      <alignment horizontal="center"/>
    </xf>
    <xf numFmtId="0" fontId="7" fillId="2" borderId="8" xfId="0" applyFont="1" applyFill="1" applyBorder="1" applyAlignment="1">
      <alignment horizontal="left"/>
    </xf>
    <xf numFmtId="170" fontId="9" fillId="0" borderId="8" xfId="21" applyNumberFormat="1" applyFont="1" applyBorder="1" applyAlignment="1">
      <alignment horizontal="center"/>
    </xf>
    <xf numFmtId="0" fontId="9" fillId="5" borderId="8" xfId="0" applyFont="1" applyFill="1" applyBorder="1" applyAlignment="1">
      <alignment horizontal="left" vertical="center"/>
    </xf>
    <xf numFmtId="170" fontId="16" fillId="5" borderId="8" xfId="21" applyNumberFormat="1" applyFont="1" applyFill="1" applyBorder="1" applyAlignment="1">
      <alignment horizontal="center" vertical="center"/>
    </xf>
    <xf numFmtId="0" fontId="16" fillId="5" borderId="8" xfId="27" applyFont="1" applyFill="1" applyBorder="1" applyAlignment="1">
      <alignment horizontal="left" vertical="center" wrapText="1"/>
    </xf>
    <xf numFmtId="0" fontId="7" fillId="5" borderId="8" xfId="0" applyFont="1" applyFill="1" applyBorder="1"/>
    <xf numFmtId="170" fontId="7" fillId="5" borderId="8" xfId="21" applyNumberFormat="1" applyFont="1" applyFill="1" applyBorder="1" applyAlignment="1">
      <alignment horizontal="center"/>
    </xf>
    <xf numFmtId="167" fontId="7" fillId="2" borderId="8" xfId="0" applyNumberFormat="1" applyFont="1" applyFill="1" applyBorder="1" applyAlignment="1">
      <alignment horizontal="right"/>
    </xf>
    <xf numFmtId="1" fontId="7" fillId="2" borderId="8" xfId="0" applyNumberFormat="1" applyFont="1" applyFill="1" applyBorder="1" applyAlignment="1">
      <alignment horizontal="right"/>
    </xf>
    <xf numFmtId="167" fontId="7" fillId="5" borderId="8" xfId="0" applyNumberFormat="1" applyFont="1" applyFill="1" applyBorder="1" applyAlignment="1">
      <alignment horizontal="right"/>
    </xf>
    <xf numFmtId="167" fontId="7" fillId="0" borderId="8" xfId="0" applyNumberFormat="1" applyFont="1" applyBorder="1" applyAlignment="1">
      <alignment horizontal="right"/>
    </xf>
    <xf numFmtId="1" fontId="7" fillId="0" borderId="8" xfId="0" applyNumberFormat="1" applyFont="1" applyBorder="1" applyAlignment="1">
      <alignment horizontal="right"/>
    </xf>
    <xf numFmtId="1" fontId="7" fillId="2" borderId="5" xfId="0" applyNumberFormat="1" applyFont="1" applyFill="1" applyBorder="1" applyAlignment="1">
      <alignment horizontal="right"/>
    </xf>
    <xf numFmtId="171" fontId="7" fillId="2" borderId="8" xfId="0" applyNumberFormat="1" applyFont="1" applyFill="1" applyBorder="1" applyAlignment="1">
      <alignment horizontal="right"/>
    </xf>
    <xf numFmtId="167" fontId="7" fillId="5" borderId="5" xfId="0" applyNumberFormat="1" applyFont="1" applyFill="1" applyBorder="1" applyAlignment="1">
      <alignment horizontal="right"/>
    </xf>
    <xf numFmtId="171" fontId="7" fillId="0" borderId="8" xfId="0" applyNumberFormat="1" applyFont="1" applyBorder="1" applyAlignment="1">
      <alignment horizontal="right"/>
    </xf>
    <xf numFmtId="1" fontId="7" fillId="0" borderId="5" xfId="0" applyNumberFormat="1" applyFont="1" applyBorder="1" applyAlignment="1">
      <alignment horizontal="right"/>
    </xf>
    <xf numFmtId="2" fontId="7" fillId="0" borderId="8" xfId="0" applyNumberFormat="1" applyFont="1" applyBorder="1" applyAlignment="1">
      <alignment horizontal="right"/>
    </xf>
    <xf numFmtId="0" fontId="7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168" fontId="18" fillId="5" borderId="0" xfId="33" applyNumberFormat="1" applyFont="1" applyFill="1" applyAlignment="1">
      <alignment horizontal="right" vertical="center"/>
    </xf>
    <xf numFmtId="168" fontId="16" fillId="2" borderId="0" xfId="33" applyNumberFormat="1" applyFont="1" applyFill="1" applyAlignment="1">
      <alignment horizontal="right" vertical="center"/>
    </xf>
    <xf numFmtId="168" fontId="17" fillId="2" borderId="0" xfId="33" applyNumberFormat="1" applyFont="1" applyFill="1" applyAlignment="1">
      <alignment horizontal="right" vertical="center"/>
    </xf>
    <xf numFmtId="3" fontId="17" fillId="2" borderId="0" xfId="33" applyNumberFormat="1" applyFont="1" applyFill="1" applyAlignment="1">
      <alignment horizontal="right" vertical="center"/>
    </xf>
    <xf numFmtId="168" fontId="16" fillId="2" borderId="0" xfId="33" applyNumberFormat="1" applyFont="1" applyFill="1" applyAlignment="1">
      <alignment horizontal="left" vertical="top" wrapText="1"/>
    </xf>
    <xf numFmtId="168" fontId="16" fillId="2" borderId="0" xfId="34" applyNumberFormat="1" applyFont="1" applyFill="1" applyAlignment="1">
      <alignment horizontal="right" vertical="center"/>
    </xf>
    <xf numFmtId="165" fontId="18" fillId="5" borderId="0" xfId="34" applyNumberFormat="1" applyFont="1" applyFill="1" applyAlignment="1">
      <alignment horizontal="right" vertical="center"/>
    </xf>
    <xf numFmtId="165" fontId="18" fillId="5" borderId="0" xfId="34" applyNumberFormat="1" applyFont="1" applyFill="1" applyAlignment="1">
      <alignment vertical="center"/>
    </xf>
    <xf numFmtId="165" fontId="16" fillId="2" borderId="0" xfId="34" applyNumberFormat="1" applyFont="1" applyFill="1" applyAlignment="1">
      <alignment vertical="center"/>
    </xf>
    <xf numFmtId="168" fontId="17" fillId="2" borderId="0" xfId="34" applyNumberFormat="1" applyFont="1" applyFill="1" applyAlignment="1">
      <alignment horizontal="right" vertical="center"/>
    </xf>
    <xf numFmtId="165" fontId="17" fillId="2" borderId="0" xfId="34" applyNumberFormat="1" applyFont="1" applyFill="1" applyAlignment="1">
      <alignment vertical="center"/>
    </xf>
    <xf numFmtId="0" fontId="16" fillId="2" borderId="0" xfId="34" applyFont="1" applyFill="1" applyAlignment="1">
      <alignment vertical="top" wrapText="1"/>
    </xf>
    <xf numFmtId="0" fontId="17" fillId="2" borderId="0" xfId="34" applyFont="1" applyFill="1" applyAlignment="1">
      <alignment vertical="top" wrapText="1"/>
    </xf>
    <xf numFmtId="168" fontId="16" fillId="2" borderId="0" xfId="35" applyNumberFormat="1" applyFont="1" applyFill="1" applyAlignment="1">
      <alignment horizontal="right" vertical="center"/>
    </xf>
    <xf numFmtId="168" fontId="14" fillId="2" borderId="0" xfId="35" applyNumberFormat="1" applyFont="1" applyFill="1" applyAlignment="1">
      <alignment vertical="center"/>
    </xf>
    <xf numFmtId="168" fontId="17" fillId="5" borderId="0" xfId="35" applyNumberFormat="1" applyFont="1" applyFill="1" applyAlignment="1">
      <alignment horizontal="right" vertical="center"/>
    </xf>
    <xf numFmtId="168" fontId="16" fillId="5" borderId="0" xfId="35" applyNumberFormat="1" applyFont="1" applyFill="1" applyAlignment="1">
      <alignment horizontal="right" vertical="center"/>
    </xf>
    <xf numFmtId="168" fontId="23" fillId="5" borderId="0" xfId="35" applyNumberFormat="1" applyFont="1" applyFill="1" applyAlignment="1">
      <alignment vertical="center"/>
    </xf>
    <xf numFmtId="168" fontId="17" fillId="2" borderId="0" xfId="35" applyNumberFormat="1" applyFont="1" applyFill="1" applyAlignment="1">
      <alignment horizontal="right" vertical="center"/>
    </xf>
    <xf numFmtId="168" fontId="23" fillId="2" borderId="0" xfId="35" applyNumberFormat="1" applyFont="1" applyFill="1" applyAlignment="1">
      <alignment vertical="center"/>
    </xf>
    <xf numFmtId="1" fontId="17" fillId="2" borderId="0" xfId="35" applyNumberFormat="1" applyFont="1" applyFill="1" applyAlignment="1">
      <alignment horizontal="right" vertical="center"/>
    </xf>
    <xf numFmtId="3" fontId="16" fillId="2" borderId="0" xfId="35" applyNumberFormat="1" applyFont="1" applyFill="1" applyAlignment="1">
      <alignment horizontal="right" vertical="center"/>
    </xf>
    <xf numFmtId="3" fontId="17" fillId="2" borderId="0" xfId="35" applyNumberFormat="1" applyFont="1" applyFill="1" applyAlignment="1">
      <alignment horizontal="right" vertical="center"/>
    </xf>
    <xf numFmtId="168" fontId="16" fillId="2" borderId="0" xfId="35" applyNumberFormat="1" applyFont="1" applyFill="1" applyAlignment="1">
      <alignment vertical="center" wrapText="1"/>
    </xf>
    <xf numFmtId="168" fontId="18" fillId="5" borderId="0" xfId="36" applyNumberFormat="1" applyFont="1" applyFill="1" applyAlignment="1">
      <alignment horizontal="right" vertical="center"/>
    </xf>
    <xf numFmtId="168" fontId="16" fillId="2" borderId="0" xfId="36" applyNumberFormat="1" applyFont="1" applyFill="1" applyAlignment="1">
      <alignment horizontal="right" vertical="center"/>
    </xf>
    <xf numFmtId="168" fontId="17" fillId="2" borderId="0" xfId="36" applyNumberFormat="1" applyFont="1" applyFill="1" applyAlignment="1">
      <alignment horizontal="right" vertical="center"/>
    </xf>
    <xf numFmtId="165" fontId="17" fillId="2" borderId="0" xfId="36" applyNumberFormat="1" applyFont="1" applyFill="1" applyAlignment="1">
      <alignment horizontal="right" vertical="center"/>
    </xf>
    <xf numFmtId="165" fontId="16" fillId="2" borderId="0" xfId="36" applyNumberFormat="1" applyFont="1" applyFill="1" applyAlignment="1">
      <alignment horizontal="right" vertical="center"/>
    </xf>
    <xf numFmtId="168" fontId="16" fillId="2" borderId="0" xfId="36" applyNumberFormat="1" applyFont="1" applyFill="1" applyAlignment="1">
      <alignment vertical="top" wrapText="1"/>
    </xf>
    <xf numFmtId="168" fontId="17" fillId="2" borderId="0" xfId="36" applyNumberFormat="1" applyFont="1" applyFill="1" applyAlignment="1">
      <alignment vertical="top" wrapText="1"/>
    </xf>
    <xf numFmtId="0" fontId="16" fillId="2" borderId="0" xfId="37" applyFont="1" applyFill="1" applyAlignment="1">
      <alignment horizontal="left" vertical="top" wrapText="1"/>
    </xf>
    <xf numFmtId="168" fontId="16" fillId="2" borderId="0" xfId="37" applyNumberFormat="1" applyFont="1" applyFill="1" applyAlignment="1">
      <alignment horizontal="right" vertical="center"/>
    </xf>
    <xf numFmtId="0" fontId="18" fillId="5" borderId="0" xfId="37" applyFont="1" applyFill="1" applyAlignment="1">
      <alignment horizontal="left" vertical="top" wrapText="1"/>
    </xf>
    <xf numFmtId="168" fontId="16" fillId="5" borderId="0" xfId="37" applyNumberFormat="1" applyFont="1" applyFill="1" applyAlignment="1">
      <alignment horizontal="right" vertical="center"/>
    </xf>
    <xf numFmtId="168" fontId="17" fillId="2" borderId="0" xfId="37" applyNumberFormat="1" applyFont="1" applyFill="1" applyAlignment="1">
      <alignment horizontal="right" vertical="center"/>
    </xf>
    <xf numFmtId="0" fontId="17" fillId="2" borderId="0" xfId="37" applyFont="1" applyFill="1" applyAlignment="1">
      <alignment horizontal="left" vertical="top" wrapText="1"/>
    </xf>
    <xf numFmtId="0" fontId="7" fillId="4" borderId="0" xfId="0" applyFont="1" applyFill="1"/>
    <xf numFmtId="168" fontId="14" fillId="2" borderId="0" xfId="38" applyNumberFormat="1" applyFont="1" applyFill="1"/>
    <xf numFmtId="168" fontId="16" fillId="2" borderId="0" xfId="38" applyNumberFormat="1" applyFont="1" applyFill="1" applyAlignment="1">
      <alignment horizontal="right" vertical="center"/>
    </xf>
    <xf numFmtId="168" fontId="23" fillId="2" borderId="0" xfId="38" applyNumberFormat="1" applyFont="1" applyFill="1"/>
    <xf numFmtId="168" fontId="17" fillId="2" borderId="0" xfId="38" applyNumberFormat="1" applyFont="1" applyFill="1" applyAlignment="1">
      <alignment horizontal="right" vertical="center"/>
    </xf>
    <xf numFmtId="168" fontId="23" fillId="5" borderId="0" xfId="38" applyNumberFormat="1" applyFont="1" applyFill="1"/>
    <xf numFmtId="168" fontId="18" fillId="5" borderId="0" xfId="38" applyNumberFormat="1" applyFont="1" applyFill="1" applyAlignment="1">
      <alignment horizontal="right" vertical="center"/>
    </xf>
    <xf numFmtId="0" fontId="12" fillId="4" borderId="0" xfId="0" applyFont="1" applyFill="1"/>
    <xf numFmtId="168" fontId="16" fillId="2" borderId="0" xfId="39" applyNumberFormat="1" applyFont="1" applyFill="1" applyAlignment="1">
      <alignment horizontal="right" vertical="center"/>
    </xf>
    <xf numFmtId="168" fontId="17" fillId="2" borderId="0" xfId="39" applyNumberFormat="1" applyFont="1" applyFill="1" applyAlignment="1">
      <alignment horizontal="right" vertical="center"/>
    </xf>
    <xf numFmtId="0" fontId="21" fillId="4" borderId="0" xfId="0" applyFont="1" applyFill="1"/>
    <xf numFmtId="168" fontId="18" fillId="5" borderId="0" xfId="39" applyNumberFormat="1" applyFont="1" applyFill="1" applyAlignment="1">
      <alignment horizontal="right" vertical="center"/>
    </xf>
    <xf numFmtId="0" fontId="18" fillId="5" borderId="0" xfId="39" applyFont="1" applyFill="1" applyAlignment="1">
      <alignment horizontal="left" vertical="top" wrapText="1"/>
    </xf>
    <xf numFmtId="168" fontId="17" fillId="2" borderId="0" xfId="40" applyNumberFormat="1" applyFont="1" applyFill="1" applyAlignment="1">
      <alignment horizontal="right" vertical="center"/>
    </xf>
    <xf numFmtId="168" fontId="16" fillId="2" borderId="0" xfId="40" applyNumberFormat="1" applyFont="1" applyFill="1" applyAlignment="1">
      <alignment horizontal="right" vertical="center"/>
    </xf>
    <xf numFmtId="3" fontId="17" fillId="2" borderId="0" xfId="40" applyNumberFormat="1" applyFont="1" applyFill="1" applyAlignment="1">
      <alignment horizontal="right" vertical="center"/>
    </xf>
    <xf numFmtId="3" fontId="16" fillId="2" borderId="0" xfId="40" applyNumberFormat="1" applyFont="1" applyFill="1" applyAlignment="1">
      <alignment horizontal="right" vertical="center"/>
    </xf>
    <xf numFmtId="168" fontId="18" fillId="5" borderId="0" xfId="40" applyNumberFormat="1" applyFont="1" applyFill="1" applyAlignment="1">
      <alignment horizontal="right" vertical="center"/>
    </xf>
    <xf numFmtId="0" fontId="18" fillId="5" borderId="0" xfId="40" applyFont="1" applyFill="1" applyAlignment="1">
      <alignment horizontal="left" vertical="top" wrapText="1"/>
    </xf>
    <xf numFmtId="167" fontId="12" fillId="4" borderId="0" xfId="0" applyNumberFormat="1" applyFont="1" applyFill="1"/>
    <xf numFmtId="168" fontId="12" fillId="4" borderId="0" xfId="0" applyNumberFormat="1" applyFont="1" applyFill="1"/>
    <xf numFmtId="0" fontId="16" fillId="2" borderId="0" xfId="40" applyFont="1" applyFill="1" applyAlignment="1">
      <alignment horizontal="left" vertical="top" wrapText="1"/>
    </xf>
    <xf numFmtId="0" fontId="24" fillId="4" borderId="0" xfId="41" applyFont="1" applyFill="1"/>
    <xf numFmtId="168" fontId="17" fillId="2" borderId="0" xfId="41" applyNumberFormat="1" applyFont="1" applyFill="1" applyAlignment="1">
      <alignment horizontal="right" vertical="center"/>
    </xf>
    <xf numFmtId="168" fontId="16" fillId="2" borderId="0" xfId="41" applyNumberFormat="1" applyFont="1" applyFill="1" applyAlignment="1">
      <alignment horizontal="right" vertical="center"/>
    </xf>
    <xf numFmtId="0" fontId="25" fillId="4" borderId="0" xfId="41" applyFont="1" applyFill="1"/>
    <xf numFmtId="3" fontId="17" fillId="2" borderId="0" xfId="41" applyNumberFormat="1" applyFont="1" applyFill="1" applyAlignment="1">
      <alignment horizontal="right" vertical="center"/>
    </xf>
    <xf numFmtId="3" fontId="16" fillId="2" borderId="0" xfId="41" applyNumberFormat="1" applyFont="1" applyFill="1" applyAlignment="1">
      <alignment horizontal="right" vertical="center"/>
    </xf>
    <xf numFmtId="168" fontId="18" fillId="5" borderId="0" xfId="41" applyNumberFormat="1" applyFont="1" applyFill="1" applyAlignment="1">
      <alignment horizontal="right" vertical="center"/>
    </xf>
    <xf numFmtId="0" fontId="18" fillId="5" borderId="0" xfId="41" applyFont="1" applyFill="1" applyAlignment="1">
      <alignment horizontal="left" vertical="top" wrapText="1"/>
    </xf>
    <xf numFmtId="0" fontId="18" fillId="5" borderId="0" xfId="41" applyFont="1" applyFill="1" applyAlignment="1">
      <alignment vertical="top" wrapText="1"/>
    </xf>
    <xf numFmtId="168" fontId="16" fillId="2" borderId="0" xfId="42" applyNumberFormat="1" applyFont="1" applyFill="1" applyAlignment="1">
      <alignment horizontal="right" vertical="center"/>
    </xf>
    <xf numFmtId="168" fontId="17" fillId="2" borderId="0" xfId="42" applyNumberFormat="1" applyFont="1" applyFill="1" applyAlignment="1">
      <alignment horizontal="right" vertical="center"/>
    </xf>
    <xf numFmtId="168" fontId="18" fillId="5" borderId="0" xfId="42" applyNumberFormat="1" applyFont="1" applyFill="1" applyAlignment="1">
      <alignment horizontal="right" vertical="center"/>
    </xf>
    <xf numFmtId="0" fontId="0" fillId="4" borderId="0" xfId="0" applyFill="1" applyAlignment="1">
      <alignment vertical="center" wrapText="1"/>
    </xf>
    <xf numFmtId="168" fontId="16" fillId="2" borderId="0" xfId="43" applyNumberFormat="1" applyFont="1" applyFill="1" applyAlignment="1">
      <alignment horizontal="right" vertical="center"/>
    </xf>
    <xf numFmtId="168" fontId="17" fillId="2" borderId="0" xfId="43" applyNumberFormat="1" applyFont="1" applyFill="1" applyAlignment="1">
      <alignment horizontal="right" vertical="center"/>
    </xf>
    <xf numFmtId="168" fontId="18" fillId="5" borderId="0" xfId="43" applyNumberFormat="1" applyFont="1" applyFill="1" applyAlignment="1">
      <alignment horizontal="right" vertical="center"/>
    </xf>
    <xf numFmtId="0" fontId="22" fillId="4" borderId="0" xfId="44" applyFont="1" applyFill="1" applyAlignment="1">
      <alignment horizontal="center" wrapText="1"/>
    </xf>
    <xf numFmtId="168" fontId="16" fillId="2" borderId="0" xfId="44" applyNumberFormat="1" applyFont="1" applyFill="1" applyAlignment="1">
      <alignment horizontal="right" vertical="center"/>
    </xf>
    <xf numFmtId="168" fontId="17" fillId="2" borderId="0" xfId="44" applyNumberFormat="1" applyFont="1" applyFill="1" applyAlignment="1">
      <alignment horizontal="right" vertical="center"/>
    </xf>
    <xf numFmtId="3" fontId="17" fillId="2" borderId="0" xfId="44" applyNumberFormat="1" applyFont="1" applyFill="1" applyAlignment="1">
      <alignment horizontal="right" vertical="center"/>
    </xf>
    <xf numFmtId="3" fontId="16" fillId="2" borderId="0" xfId="44" applyNumberFormat="1" applyFont="1" applyFill="1" applyAlignment="1">
      <alignment horizontal="right" vertical="center"/>
    </xf>
    <xf numFmtId="168" fontId="18" fillId="5" borderId="0" xfId="44" applyNumberFormat="1" applyFont="1" applyFill="1" applyAlignment="1">
      <alignment horizontal="right" vertical="center"/>
    </xf>
    <xf numFmtId="0" fontId="1" fillId="4" borderId="0" xfId="44" applyFill="1"/>
    <xf numFmtId="168" fontId="16" fillId="2" borderId="0" xfId="45" applyNumberFormat="1" applyFont="1" applyFill="1" applyAlignment="1">
      <alignment horizontal="right" vertical="center"/>
    </xf>
    <xf numFmtId="168" fontId="16" fillId="2" borderId="0" xfId="45" applyNumberFormat="1" applyFont="1" applyFill="1" applyAlignment="1">
      <alignment horizontal="left" vertical="top" wrapText="1"/>
    </xf>
    <xf numFmtId="168" fontId="17" fillId="2" borderId="0" xfId="45" applyNumberFormat="1" applyFont="1" applyFill="1" applyAlignment="1">
      <alignment horizontal="right" vertical="center"/>
    </xf>
    <xf numFmtId="168" fontId="17" fillId="2" borderId="0" xfId="45" applyNumberFormat="1" applyFont="1" applyFill="1" applyAlignment="1">
      <alignment horizontal="left" vertical="top" wrapText="1"/>
    </xf>
    <xf numFmtId="1" fontId="17" fillId="2" borderId="0" xfId="45" applyNumberFormat="1" applyFont="1" applyFill="1" applyAlignment="1">
      <alignment horizontal="right" vertical="center"/>
    </xf>
    <xf numFmtId="1" fontId="16" fillId="2" borderId="0" xfId="45" applyNumberFormat="1" applyFont="1" applyFill="1" applyAlignment="1">
      <alignment horizontal="right" vertical="center"/>
    </xf>
    <xf numFmtId="1" fontId="12" fillId="4" borderId="0" xfId="0" applyNumberFormat="1" applyFont="1" applyFill="1"/>
    <xf numFmtId="3" fontId="17" fillId="2" borderId="0" xfId="45" applyNumberFormat="1" applyFont="1" applyFill="1" applyAlignment="1">
      <alignment horizontal="right" vertical="center"/>
    </xf>
    <xf numFmtId="168" fontId="18" fillId="4" borderId="0" xfId="44" applyNumberFormat="1" applyFont="1" applyFill="1" applyAlignment="1">
      <alignment horizontal="right" vertical="center"/>
    </xf>
    <xf numFmtId="168" fontId="16" fillId="2" borderId="0" xfId="46" applyNumberFormat="1" applyFont="1" applyFill="1" applyAlignment="1">
      <alignment horizontal="right" vertical="center"/>
    </xf>
    <xf numFmtId="168" fontId="17" fillId="2" borderId="0" xfId="46" applyNumberFormat="1" applyFont="1" applyFill="1" applyAlignment="1">
      <alignment horizontal="right" vertical="center"/>
    </xf>
    <xf numFmtId="168" fontId="16" fillId="5" borderId="0" xfId="46" applyNumberFormat="1" applyFont="1" applyFill="1" applyAlignment="1">
      <alignment horizontal="right" vertical="center"/>
    </xf>
    <xf numFmtId="168" fontId="7" fillId="4" borderId="0" xfId="0" applyNumberFormat="1" applyFont="1" applyFill="1"/>
    <xf numFmtId="0" fontId="17" fillId="4" borderId="0" xfId="47" applyFont="1" applyFill="1" applyAlignment="1">
      <alignment horizontal="center" wrapText="1"/>
    </xf>
    <xf numFmtId="168" fontId="17" fillId="2" borderId="0" xfId="47" applyNumberFormat="1" applyFont="1" applyFill="1" applyAlignment="1">
      <alignment horizontal="right" vertical="center"/>
    </xf>
    <xf numFmtId="168" fontId="16" fillId="2" borderId="0" xfId="47" applyNumberFormat="1" applyFont="1" applyFill="1" applyAlignment="1">
      <alignment horizontal="right" vertical="center"/>
    </xf>
    <xf numFmtId="3" fontId="17" fillId="2" borderId="0" xfId="47" applyNumberFormat="1" applyFont="1" applyFill="1" applyAlignment="1">
      <alignment horizontal="right" vertical="center"/>
    </xf>
    <xf numFmtId="3" fontId="16" fillId="2" borderId="0" xfId="47" applyNumberFormat="1" applyFont="1" applyFill="1" applyAlignment="1">
      <alignment horizontal="right" vertical="center"/>
    </xf>
    <xf numFmtId="0" fontId="16" fillId="4" borderId="0" xfId="47" applyFont="1" applyFill="1" applyAlignment="1">
      <alignment horizontal="center" wrapText="1"/>
    </xf>
    <xf numFmtId="0" fontId="24" fillId="4" borderId="0" xfId="47" applyFont="1" applyFill="1"/>
    <xf numFmtId="168" fontId="17" fillId="2" borderId="0" xfId="48" applyNumberFormat="1" applyFont="1" applyFill="1" applyAlignment="1">
      <alignment horizontal="right" vertical="center"/>
    </xf>
    <xf numFmtId="3" fontId="17" fillId="2" borderId="0" xfId="48" applyNumberFormat="1" applyFont="1" applyFill="1" applyAlignment="1">
      <alignment horizontal="right" vertical="center"/>
    </xf>
    <xf numFmtId="168" fontId="16" fillId="2" borderId="0" xfId="48" applyNumberFormat="1" applyFont="1" applyFill="1" applyAlignment="1">
      <alignment horizontal="right" vertical="center"/>
    </xf>
    <xf numFmtId="3" fontId="16" fillId="2" borderId="0" xfId="48" applyNumberFormat="1" applyFont="1" applyFill="1" applyAlignment="1">
      <alignment horizontal="right" vertical="center"/>
    </xf>
    <xf numFmtId="168" fontId="17" fillId="5" borderId="0" xfId="48" applyNumberFormat="1" applyFont="1" applyFill="1" applyAlignment="1">
      <alignment horizontal="right" vertical="center"/>
    </xf>
    <xf numFmtId="168" fontId="17" fillId="2" borderId="0" xfId="49" applyNumberFormat="1" applyFont="1" applyFill="1" applyAlignment="1">
      <alignment horizontal="right" vertical="center"/>
    </xf>
    <xf numFmtId="168" fontId="16" fillId="2" borderId="0" xfId="49" applyNumberFormat="1" applyFont="1" applyFill="1" applyAlignment="1">
      <alignment horizontal="right" vertical="center"/>
    </xf>
    <xf numFmtId="168" fontId="16" fillId="5" borderId="0" xfId="49" applyNumberFormat="1" applyFont="1" applyFill="1" applyAlignment="1">
      <alignment horizontal="right" vertical="center"/>
    </xf>
    <xf numFmtId="168" fontId="16" fillId="2" borderId="0" xfId="49" applyNumberFormat="1" applyFont="1" applyFill="1" applyAlignment="1">
      <alignment horizontal="left" vertical="top" wrapText="1"/>
    </xf>
    <xf numFmtId="0" fontId="21" fillId="4" borderId="0" xfId="0" applyFont="1" applyFill="1" applyAlignment="1">
      <alignment horizontal="center"/>
    </xf>
    <xf numFmtId="169" fontId="17" fillId="2" borderId="0" xfId="50" applyNumberFormat="1" applyFont="1" applyFill="1" applyAlignment="1">
      <alignment horizontal="right" vertical="center"/>
    </xf>
    <xf numFmtId="168" fontId="17" fillId="2" borderId="0" xfId="50" applyNumberFormat="1" applyFont="1" applyFill="1" applyAlignment="1">
      <alignment horizontal="right" vertical="center"/>
    </xf>
    <xf numFmtId="168" fontId="17" fillId="2" borderId="0" xfId="50" applyNumberFormat="1" applyFont="1" applyFill="1" applyAlignment="1">
      <alignment horizontal="left" vertical="top" wrapText="1"/>
    </xf>
    <xf numFmtId="173" fontId="17" fillId="2" borderId="0" xfId="50" applyNumberFormat="1" applyFont="1" applyFill="1" applyAlignment="1">
      <alignment horizontal="right" vertical="center"/>
    </xf>
    <xf numFmtId="169" fontId="16" fillId="5" borderId="0" xfId="50" applyNumberFormat="1" applyFont="1" applyFill="1" applyAlignment="1">
      <alignment horizontal="right" vertical="center"/>
    </xf>
    <xf numFmtId="165" fontId="16" fillId="5" borderId="0" xfId="49" applyNumberFormat="1" applyFont="1" applyFill="1" applyAlignment="1">
      <alignment horizontal="right" vertical="center"/>
    </xf>
    <xf numFmtId="169" fontId="17" fillId="2" borderId="0" xfId="51" applyNumberFormat="1" applyFont="1" applyFill="1" applyAlignment="1">
      <alignment horizontal="right" vertical="center"/>
    </xf>
    <xf numFmtId="168" fontId="17" fillId="2" borderId="0" xfId="51" applyNumberFormat="1" applyFont="1" applyFill="1" applyAlignment="1">
      <alignment horizontal="right" vertical="center"/>
    </xf>
    <xf numFmtId="0" fontId="17" fillId="2" borderId="0" xfId="51" applyFont="1" applyFill="1" applyAlignment="1">
      <alignment horizontal="left" vertical="top" wrapText="1" indent="1"/>
    </xf>
    <xf numFmtId="169" fontId="18" fillId="5" borderId="0" xfId="51" applyNumberFormat="1" applyFont="1" applyFill="1" applyAlignment="1">
      <alignment horizontal="right" vertical="center"/>
    </xf>
    <xf numFmtId="168" fontId="18" fillId="5" borderId="0" xfId="51" applyNumberFormat="1" applyFont="1" applyFill="1" applyAlignment="1">
      <alignment horizontal="right" vertical="center"/>
    </xf>
    <xf numFmtId="0" fontId="18" fillId="5" borderId="0" xfId="51" applyFont="1" applyFill="1" applyAlignment="1">
      <alignment horizontal="left" vertical="top"/>
    </xf>
    <xf numFmtId="0" fontId="17" fillId="2" borderId="0" xfId="51" applyFont="1" applyFill="1" applyAlignment="1">
      <alignment horizontal="center" wrapText="1"/>
    </xf>
    <xf numFmtId="0" fontId="17" fillId="2" borderId="0" xfId="51" applyFont="1" applyFill="1" applyAlignment="1">
      <alignment wrapText="1"/>
    </xf>
    <xf numFmtId="169" fontId="17" fillId="2" borderId="0" xfId="52" applyNumberFormat="1" applyFont="1" applyFill="1" applyAlignment="1">
      <alignment horizontal="right" vertical="center"/>
    </xf>
    <xf numFmtId="168" fontId="17" fillId="2" borderId="0" xfId="52" applyNumberFormat="1" applyFont="1" applyFill="1" applyAlignment="1">
      <alignment horizontal="right" vertical="center"/>
    </xf>
    <xf numFmtId="169" fontId="19" fillId="5" borderId="0" xfId="52" applyNumberFormat="1" applyFont="1" applyFill="1" applyAlignment="1">
      <alignment horizontal="right" vertical="center"/>
    </xf>
    <xf numFmtId="168" fontId="19" fillId="5" borderId="0" xfId="52" applyNumberFormat="1" applyFont="1" applyFill="1" applyAlignment="1">
      <alignment horizontal="right" vertical="center"/>
    </xf>
    <xf numFmtId="0" fontId="18" fillId="5" borderId="0" xfId="52" applyFont="1" applyFill="1" applyAlignment="1">
      <alignment horizontal="left" vertical="top" wrapText="1"/>
    </xf>
    <xf numFmtId="169" fontId="18" fillId="5" borderId="0" xfId="52" applyNumberFormat="1" applyFont="1" applyFill="1" applyAlignment="1">
      <alignment horizontal="right" vertical="center"/>
    </xf>
    <xf numFmtId="168" fontId="18" fillId="5" borderId="0" xfId="52" applyNumberFormat="1" applyFont="1" applyFill="1" applyAlignment="1">
      <alignment horizontal="right" vertical="center"/>
    </xf>
    <xf numFmtId="0" fontId="12" fillId="4" borderId="0" xfId="0" applyFont="1" applyFill="1" applyAlignment="1">
      <alignment vertical="center"/>
    </xf>
    <xf numFmtId="0" fontId="23" fillId="4" borderId="0" xfId="35" applyFont="1" applyFill="1" applyAlignment="1">
      <alignment vertical="center"/>
    </xf>
    <xf numFmtId="168" fontId="9" fillId="3" borderId="0" xfId="33" applyNumberFormat="1" applyFont="1" applyFill="1" applyAlignment="1">
      <alignment horizontal="right" vertical="center"/>
    </xf>
    <xf numFmtId="168" fontId="16" fillId="2" borderId="0" xfId="38" applyNumberFormat="1" applyFont="1" applyFill="1" applyAlignment="1">
      <alignment vertical="top" wrapText="1"/>
    </xf>
    <xf numFmtId="168" fontId="17" fillId="2" borderId="0" xfId="38" applyNumberFormat="1" applyFont="1" applyFill="1" applyAlignment="1">
      <alignment vertical="top" wrapText="1"/>
    </xf>
    <xf numFmtId="0" fontId="16" fillId="2" borderId="0" xfId="39" applyFont="1" applyFill="1" applyAlignment="1">
      <alignment vertical="top" wrapText="1"/>
    </xf>
    <xf numFmtId="0" fontId="17" fillId="2" borderId="0" xfId="39" applyFont="1" applyFill="1" applyAlignment="1">
      <alignment vertical="top" wrapText="1"/>
    </xf>
    <xf numFmtId="0" fontId="17" fillId="2" borderId="0" xfId="40" applyFont="1" applyFill="1" applyAlignment="1">
      <alignment horizontal="left" vertical="top" wrapText="1"/>
    </xf>
    <xf numFmtId="0" fontId="16" fillId="2" borderId="0" xfId="41" applyFont="1" applyFill="1" applyAlignment="1">
      <alignment horizontal="left" vertical="top" wrapText="1"/>
    </xf>
    <xf numFmtId="168" fontId="16" fillId="2" borderId="0" xfId="42" applyNumberFormat="1" applyFont="1" applyFill="1" applyAlignment="1">
      <alignment vertical="top" wrapText="1"/>
    </xf>
    <xf numFmtId="168" fontId="17" fillId="2" borderId="0" xfId="42" applyNumberFormat="1" applyFont="1" applyFill="1" applyAlignment="1">
      <alignment vertical="top" wrapText="1"/>
    </xf>
    <xf numFmtId="168" fontId="17" fillId="2" borderId="0" xfId="43" applyNumberFormat="1" applyFont="1" applyFill="1" applyAlignment="1">
      <alignment vertical="top" wrapText="1"/>
    </xf>
    <xf numFmtId="168" fontId="16" fillId="2" borderId="0" xfId="43" applyNumberFormat="1" applyFont="1" applyFill="1" applyAlignment="1">
      <alignment vertical="top" wrapText="1"/>
    </xf>
    <xf numFmtId="168" fontId="16" fillId="2" borderId="0" xfId="44" applyNumberFormat="1" applyFont="1" applyFill="1" applyAlignment="1">
      <alignment vertical="top" wrapText="1"/>
    </xf>
    <xf numFmtId="168" fontId="17" fillId="2" borderId="0" xfId="44" applyNumberFormat="1" applyFont="1" applyFill="1" applyAlignment="1">
      <alignment vertical="top" wrapText="1"/>
    </xf>
    <xf numFmtId="168" fontId="16" fillId="2" borderId="0" xfId="46" applyNumberFormat="1" applyFont="1" applyFill="1" applyAlignment="1">
      <alignment horizontal="left" vertical="top" wrapText="1"/>
    </xf>
    <xf numFmtId="168" fontId="16" fillId="2" borderId="0" xfId="47" applyNumberFormat="1" applyFont="1" applyFill="1" applyAlignment="1">
      <alignment vertical="top" wrapText="1"/>
    </xf>
    <xf numFmtId="168" fontId="17" fillId="2" borderId="0" xfId="47" applyNumberFormat="1" applyFont="1" applyFill="1" applyAlignment="1">
      <alignment vertical="top" wrapText="1"/>
    </xf>
    <xf numFmtId="168" fontId="16" fillId="2" borderId="0" xfId="48" applyNumberFormat="1" applyFont="1" applyFill="1" applyAlignment="1">
      <alignment horizontal="left" vertical="top" wrapText="1"/>
    </xf>
    <xf numFmtId="168" fontId="17" fillId="2" borderId="0" xfId="49" applyNumberFormat="1" applyFont="1" applyFill="1" applyAlignment="1">
      <alignment horizontal="left" vertical="top" wrapText="1"/>
    </xf>
    <xf numFmtId="0" fontId="17" fillId="2" borderId="0" xfId="52" applyFont="1" applyFill="1" applyAlignment="1">
      <alignment vertical="top" wrapText="1"/>
    </xf>
    <xf numFmtId="0" fontId="17" fillId="2" borderId="11" xfId="52" applyFont="1" applyFill="1" applyBorder="1" applyAlignment="1">
      <alignment horizontal="right" vertical="center" wrapText="1"/>
    </xf>
    <xf numFmtId="0" fontId="18" fillId="5" borderId="0" xfId="53" applyFont="1" applyFill="1" applyAlignment="1">
      <alignment vertical="top" wrapText="1"/>
    </xf>
    <xf numFmtId="0" fontId="12" fillId="3" borderId="0" xfId="0" applyFont="1" applyFill="1"/>
    <xf numFmtId="0" fontId="16" fillId="2" borderId="0" xfId="53" applyFont="1" applyFill="1" applyAlignment="1">
      <alignment vertical="top" wrapText="1"/>
    </xf>
    <xf numFmtId="0" fontId="17" fillId="2" borderId="0" xfId="53" applyFont="1" applyFill="1" applyAlignment="1">
      <alignment vertical="top" wrapText="1"/>
    </xf>
    <xf numFmtId="3" fontId="17" fillId="2" borderId="0" xfId="53" applyNumberFormat="1" applyFont="1" applyFill="1" applyAlignment="1">
      <alignment horizontal="right" vertical="center"/>
    </xf>
    <xf numFmtId="3" fontId="17" fillId="5" borderId="0" xfId="53" applyNumberFormat="1" applyFont="1" applyFill="1" applyAlignment="1">
      <alignment horizontal="right" vertical="center"/>
    </xf>
    <xf numFmtId="3" fontId="16" fillId="2" borderId="0" xfId="53" applyNumberFormat="1" applyFont="1" applyFill="1" applyAlignment="1">
      <alignment horizontal="right" vertical="center"/>
    </xf>
    <xf numFmtId="3" fontId="17" fillId="2" borderId="0" xfId="6" applyNumberFormat="1" applyFont="1" applyFill="1" applyAlignment="1">
      <alignment horizontal="right" vertical="center"/>
    </xf>
    <xf numFmtId="3" fontId="16" fillId="2" borderId="0" xfId="6" applyNumberFormat="1" applyFont="1" applyFill="1" applyAlignment="1">
      <alignment horizontal="right" vertical="center"/>
    </xf>
    <xf numFmtId="3" fontId="18" fillId="5" borderId="0" xfId="6" applyNumberFormat="1" applyFont="1" applyFill="1" applyAlignment="1">
      <alignment horizontal="right" vertical="center"/>
    </xf>
    <xf numFmtId="3" fontId="17" fillId="2" borderId="0" xfId="6" applyNumberFormat="1" applyFont="1" applyFill="1" applyAlignment="1">
      <alignment vertical="top" wrapText="1"/>
    </xf>
    <xf numFmtId="3" fontId="16" fillId="2" borderId="0" xfId="6" applyNumberFormat="1" applyFont="1" applyFill="1" applyAlignment="1">
      <alignment vertical="top" wrapText="1"/>
    </xf>
    <xf numFmtId="3" fontId="18" fillId="5" borderId="0" xfId="6" applyNumberFormat="1" applyFont="1" applyFill="1" applyAlignment="1">
      <alignment vertical="top" wrapText="1"/>
    </xf>
    <xf numFmtId="3" fontId="17" fillId="2" borderId="0" xfId="30" applyNumberFormat="1" applyFont="1" applyFill="1" applyAlignment="1">
      <alignment horizontal="right" vertical="center"/>
    </xf>
    <xf numFmtId="3" fontId="17" fillId="2" borderId="0" xfId="30" applyNumberFormat="1" applyFont="1" applyFill="1" applyAlignment="1">
      <alignment horizontal="center" wrapText="1"/>
    </xf>
    <xf numFmtId="3" fontId="17" fillId="2" borderId="0" xfId="30" applyNumberFormat="1" applyFont="1" applyFill="1" applyAlignment="1">
      <alignment wrapText="1"/>
    </xf>
    <xf numFmtId="3" fontId="3" fillId="3" borderId="0" xfId="12" applyNumberFormat="1" applyFont="1" applyFill="1"/>
    <xf numFmtId="3" fontId="6" fillId="3" borderId="0" xfId="0" applyNumberFormat="1" applyFont="1" applyFill="1"/>
    <xf numFmtId="3" fontId="3" fillId="3" borderId="0" xfId="12" applyNumberFormat="1" applyFont="1" applyFill="1" applyAlignment="1">
      <alignment horizontal="right" indent="1"/>
    </xf>
    <xf numFmtId="3" fontId="6" fillId="3" borderId="0" xfId="0" applyNumberFormat="1" applyFont="1" applyFill="1" applyAlignment="1">
      <alignment horizontal="right" indent="1"/>
    </xf>
    <xf numFmtId="3" fontId="8" fillId="3" borderId="0" xfId="12" applyNumberFormat="1" applyFont="1" applyFill="1" applyAlignment="1">
      <alignment vertical="center"/>
    </xf>
    <xf numFmtId="3" fontId="5" fillId="3" borderId="0" xfId="0" applyNumberFormat="1" applyFont="1" applyFill="1" applyAlignment="1">
      <alignment vertical="center"/>
    </xf>
    <xf numFmtId="3" fontId="8" fillId="3" borderId="0" xfId="12" applyNumberFormat="1" applyFont="1" applyFill="1"/>
    <xf numFmtId="3" fontId="5" fillId="3" borderId="0" xfId="0" applyNumberFormat="1" applyFont="1" applyFill="1"/>
    <xf numFmtId="3" fontId="10" fillId="5" borderId="0" xfId="12" applyNumberFormat="1" applyFont="1" applyFill="1" applyAlignment="1">
      <alignment vertical="center"/>
    </xf>
    <xf numFmtId="3" fontId="4" fillId="2" borderId="0" xfId="12" applyNumberFormat="1" applyFont="1" applyFill="1" applyAlignment="1">
      <alignment horizontal="left" vertical="top" wrapText="1"/>
    </xf>
    <xf numFmtId="3" fontId="2" fillId="2" borderId="0" xfId="12" applyNumberFormat="1" applyFont="1" applyFill="1" applyAlignment="1">
      <alignment horizontal="left" vertical="top" wrapText="1"/>
    </xf>
    <xf numFmtId="3" fontId="4" fillId="5" borderId="0" xfId="12" applyNumberFormat="1" applyFont="1" applyFill="1" applyAlignment="1">
      <alignment horizontal="right" vertical="center"/>
    </xf>
    <xf numFmtId="3" fontId="10" fillId="5" borderId="0" xfId="12" applyNumberFormat="1" applyFont="1" applyFill="1" applyAlignment="1">
      <alignment horizontal="left" vertical="top" wrapText="1"/>
    </xf>
    <xf numFmtId="3" fontId="0" fillId="3" borderId="0" xfId="0" applyNumberFormat="1" applyFill="1"/>
    <xf numFmtId="3" fontId="0" fillId="3" borderId="0" xfId="0" applyNumberFormat="1" applyFill="1" applyAlignment="1">
      <alignment horizontal="left" indent="1"/>
    </xf>
    <xf numFmtId="3" fontId="21" fillId="3" borderId="0" xfId="0" applyNumberFormat="1" applyFont="1" applyFill="1"/>
    <xf numFmtId="3" fontId="17" fillId="2" borderId="0" xfId="28" applyNumberFormat="1" applyFont="1" applyFill="1" applyAlignment="1">
      <alignment horizontal="left" vertical="top" wrapText="1"/>
    </xf>
    <xf numFmtId="3" fontId="17" fillId="2" borderId="0" xfId="28" applyNumberFormat="1" applyFont="1" applyFill="1" applyAlignment="1">
      <alignment horizontal="right" vertical="center"/>
    </xf>
    <xf numFmtId="3" fontId="19" fillId="5" borderId="0" xfId="28" applyNumberFormat="1" applyFont="1" applyFill="1" applyAlignment="1">
      <alignment horizontal="left" vertical="top" wrapText="1"/>
    </xf>
    <xf numFmtId="3" fontId="17" fillId="5" borderId="0" xfId="28" applyNumberFormat="1" applyFont="1" applyFill="1" applyAlignment="1">
      <alignment horizontal="right" vertical="center"/>
    </xf>
    <xf numFmtId="3" fontId="16" fillId="2" borderId="0" xfId="28" applyNumberFormat="1" applyFont="1" applyFill="1" applyAlignment="1">
      <alignment horizontal="left" vertical="top" wrapText="1"/>
    </xf>
    <xf numFmtId="3" fontId="16" fillId="2" borderId="0" xfId="28" applyNumberFormat="1" applyFont="1" applyFill="1" applyAlignment="1">
      <alignment horizontal="right" vertical="center"/>
    </xf>
    <xf numFmtId="3" fontId="12" fillId="3" borderId="0" xfId="0" applyNumberFormat="1" applyFont="1" applyFill="1"/>
    <xf numFmtId="0" fontId="0" fillId="3" borderId="0" xfId="0" applyFill="1" applyAlignment="1">
      <alignment horizontal="right"/>
    </xf>
    <xf numFmtId="0" fontId="21" fillId="3" borderId="0" xfId="0" applyFont="1" applyFill="1"/>
    <xf numFmtId="3" fontId="26" fillId="3" borderId="0" xfId="0" applyNumberFormat="1" applyFont="1" applyFill="1"/>
    <xf numFmtId="3" fontId="27" fillId="3" borderId="0" xfId="0" applyNumberFormat="1" applyFont="1" applyFill="1"/>
    <xf numFmtId="3" fontId="17" fillId="2" borderId="0" xfId="29" applyNumberFormat="1" applyFont="1" applyFill="1" applyAlignment="1">
      <alignment horizontal="right" vertical="center"/>
    </xf>
    <xf numFmtId="3" fontId="16" fillId="2" borderId="0" xfId="29" applyNumberFormat="1" applyFont="1" applyFill="1" applyAlignment="1">
      <alignment horizontal="right" vertical="center"/>
    </xf>
    <xf numFmtId="3" fontId="7" fillId="5" borderId="0" xfId="29" applyNumberFormat="1" applyFont="1" applyFill="1" applyAlignment="1">
      <alignment horizontal="right" vertical="center"/>
    </xf>
    <xf numFmtId="3" fontId="18" fillId="5" borderId="0" xfId="29" applyNumberFormat="1" applyFont="1" applyFill="1" applyAlignment="1">
      <alignment vertical="top" wrapText="1"/>
    </xf>
    <xf numFmtId="3" fontId="16" fillId="2" borderId="0" xfId="29" applyNumberFormat="1" applyFont="1" applyFill="1" applyAlignment="1">
      <alignment horizontal="left" vertical="top" wrapText="1"/>
    </xf>
    <xf numFmtId="3" fontId="14" fillId="3" borderId="0" xfId="2" applyNumberFormat="1" applyFont="1" applyFill="1" applyAlignment="1">
      <alignment vertical="center" wrapText="1"/>
    </xf>
    <xf numFmtId="3" fontId="18" fillId="5" borderId="0" xfId="30" applyNumberFormat="1" applyFont="1" applyFill="1" applyAlignment="1">
      <alignment vertical="center" wrapText="1"/>
    </xf>
    <xf numFmtId="3" fontId="18" fillId="5" borderId="0" xfId="30" applyNumberFormat="1" applyFont="1" applyFill="1" applyAlignment="1">
      <alignment horizontal="right" vertical="center"/>
    </xf>
    <xf numFmtId="3" fontId="7" fillId="5" borderId="0" xfId="30" applyNumberFormat="1" applyFont="1" applyFill="1" applyAlignment="1">
      <alignment horizontal="right" vertical="center"/>
    </xf>
    <xf numFmtId="3" fontId="18" fillId="5" borderId="0" xfId="30" applyNumberFormat="1" applyFont="1" applyFill="1" applyAlignment="1">
      <alignment vertical="top" wrapText="1"/>
    </xf>
    <xf numFmtId="3" fontId="17" fillId="2" borderId="0" xfId="30" applyNumberFormat="1" applyFont="1" applyFill="1" applyAlignment="1">
      <alignment vertical="top" wrapText="1"/>
    </xf>
    <xf numFmtId="3" fontId="9" fillId="2" borderId="0" xfId="30" applyNumberFormat="1" applyFont="1" applyFill="1" applyAlignment="1">
      <alignment vertical="center" wrapText="1"/>
    </xf>
    <xf numFmtId="3" fontId="9" fillId="2" borderId="0" xfId="30" applyNumberFormat="1" applyFont="1" applyFill="1" applyAlignment="1">
      <alignment horizontal="right" vertical="center"/>
    </xf>
    <xf numFmtId="168" fontId="17" fillId="5" borderId="0" xfId="22" applyNumberFormat="1" applyFont="1" applyFill="1" applyAlignment="1">
      <alignment horizontal="right" vertical="center"/>
    </xf>
    <xf numFmtId="3" fontId="17" fillId="2" borderId="0" xfId="22" applyNumberFormat="1" applyFont="1" applyFill="1" applyAlignment="1">
      <alignment horizontal="right" vertical="center"/>
    </xf>
    <xf numFmtId="1" fontId="17" fillId="2" borderId="0" xfId="22" applyNumberFormat="1" applyFont="1" applyFill="1" applyAlignment="1">
      <alignment horizontal="right" vertical="center"/>
    </xf>
    <xf numFmtId="168" fontId="17" fillId="2" borderId="0" xfId="22" applyNumberFormat="1" applyFont="1" applyFill="1" applyAlignment="1">
      <alignment vertical="top" wrapText="1"/>
    </xf>
    <xf numFmtId="0" fontId="1" fillId="3" borderId="0" xfId="55" applyFill="1"/>
    <xf numFmtId="0" fontId="1" fillId="3" borderId="0" xfId="56" applyFill="1"/>
    <xf numFmtId="0" fontId="1" fillId="3" borderId="0" xfId="57" applyFill="1"/>
    <xf numFmtId="0" fontId="1" fillId="3" borderId="0" xfId="58" applyFill="1"/>
    <xf numFmtId="0" fontId="18" fillId="5" borderId="0" xfId="58" applyFont="1" applyFill="1" applyAlignment="1">
      <alignment vertical="top" wrapText="1"/>
    </xf>
    <xf numFmtId="170" fontId="18" fillId="5" borderId="0" xfId="21" applyNumberFormat="1" applyFont="1" applyFill="1" applyBorder="1" applyAlignment="1">
      <alignment horizontal="right" vertical="center"/>
    </xf>
    <xf numFmtId="0" fontId="16" fillId="2" borderId="0" xfId="58" applyFont="1" applyFill="1" applyAlignment="1">
      <alignment vertical="top" wrapText="1"/>
    </xf>
    <xf numFmtId="170" fontId="16" fillId="2" borderId="0" xfId="21" applyNumberFormat="1" applyFont="1" applyFill="1" applyBorder="1" applyAlignment="1">
      <alignment horizontal="right" vertical="center"/>
    </xf>
    <xf numFmtId="170" fontId="17" fillId="2" borderId="0" xfId="21" applyNumberFormat="1" applyFont="1" applyFill="1" applyBorder="1" applyAlignment="1">
      <alignment horizontal="right" vertical="center"/>
    </xf>
    <xf numFmtId="0" fontId="17" fillId="2" borderId="0" xfId="58" applyFont="1" applyFill="1" applyAlignment="1">
      <alignment vertical="top" wrapText="1"/>
    </xf>
    <xf numFmtId="0" fontId="18" fillId="5" borderId="0" xfId="57" applyFont="1" applyFill="1" applyAlignment="1">
      <alignment vertical="top" wrapText="1"/>
    </xf>
    <xf numFmtId="0" fontId="16" fillId="2" borderId="0" xfId="57" applyFont="1" applyFill="1" applyAlignment="1">
      <alignment vertical="top" wrapText="1"/>
    </xf>
    <xf numFmtId="0" fontId="17" fillId="2" borderId="0" xfId="57" applyFont="1" applyFill="1" applyAlignment="1">
      <alignment vertical="top" wrapText="1"/>
    </xf>
    <xf numFmtId="170" fontId="19" fillId="5" borderId="0" xfId="21" applyNumberFormat="1" applyFont="1" applyFill="1" applyBorder="1" applyAlignment="1">
      <alignment horizontal="right" vertical="center"/>
    </xf>
    <xf numFmtId="1" fontId="19" fillId="5" borderId="0" xfId="21" applyNumberFormat="1" applyFont="1" applyFill="1" applyBorder="1" applyAlignment="1">
      <alignment horizontal="right" vertical="center"/>
    </xf>
    <xf numFmtId="0" fontId="16" fillId="2" borderId="0" xfId="57" applyFont="1" applyFill="1" applyAlignment="1">
      <alignment horizontal="left" vertical="top" wrapText="1"/>
    </xf>
    <xf numFmtId="1" fontId="16" fillId="2" borderId="0" xfId="21" applyNumberFormat="1" applyFont="1" applyFill="1" applyBorder="1" applyAlignment="1">
      <alignment horizontal="right" vertical="center"/>
    </xf>
    <xf numFmtId="0" fontId="18" fillId="5" borderId="0" xfId="56" applyFont="1" applyFill="1" applyAlignment="1">
      <alignment vertical="top" wrapText="1"/>
    </xf>
    <xf numFmtId="0" fontId="16" fillId="2" borderId="0" xfId="56" applyFont="1" applyFill="1" applyAlignment="1">
      <alignment vertical="top" wrapText="1"/>
    </xf>
    <xf numFmtId="0" fontId="17" fillId="2" borderId="0" xfId="56" applyFont="1" applyFill="1" applyAlignment="1">
      <alignment vertical="top" wrapText="1"/>
    </xf>
    <xf numFmtId="0" fontId="18" fillId="5" borderId="0" xfId="55" applyFont="1" applyFill="1" applyAlignment="1">
      <alignment vertical="top" wrapText="1"/>
    </xf>
    <xf numFmtId="0" fontId="16" fillId="2" borderId="0" xfId="55" applyFont="1" applyFill="1" applyAlignment="1">
      <alignment vertical="top" wrapText="1"/>
    </xf>
    <xf numFmtId="0" fontId="17" fillId="2" borderId="0" xfId="55" applyFont="1" applyFill="1" applyAlignment="1">
      <alignment vertical="top" wrapText="1"/>
    </xf>
    <xf numFmtId="170" fontId="18" fillId="6" borderId="0" xfId="21" applyNumberFormat="1" applyFont="1" applyFill="1" applyBorder="1" applyAlignment="1">
      <alignment horizontal="right" vertical="center"/>
    </xf>
    <xf numFmtId="0" fontId="17" fillId="2" borderId="0" xfId="32" applyFont="1" applyFill="1" applyAlignment="1">
      <alignment vertical="top" wrapText="1"/>
    </xf>
    <xf numFmtId="0" fontId="18" fillId="6" borderId="0" xfId="32" applyFont="1" applyFill="1" applyAlignment="1">
      <alignment vertical="top" wrapText="1"/>
    </xf>
    <xf numFmtId="170" fontId="17" fillId="6" borderId="0" xfId="21" applyNumberFormat="1" applyFont="1" applyFill="1" applyBorder="1" applyAlignment="1">
      <alignment horizontal="right" vertical="center"/>
    </xf>
    <xf numFmtId="0" fontId="16" fillId="2" borderId="0" xfId="32" applyFont="1" applyFill="1" applyAlignment="1">
      <alignment vertical="top" wrapText="1"/>
    </xf>
    <xf numFmtId="0" fontId="17" fillId="2" borderId="2" xfId="31" applyFont="1" applyFill="1" applyBorder="1" applyAlignment="1">
      <alignment horizontal="center" wrapText="1"/>
    </xf>
    <xf numFmtId="0" fontId="17" fillId="2" borderId="0" xfId="31" applyFont="1" applyFill="1" applyAlignment="1">
      <alignment horizontal="left" vertical="top" wrapText="1"/>
    </xf>
    <xf numFmtId="0" fontId="18" fillId="6" borderId="0" xfId="31" applyFont="1" applyFill="1" applyAlignment="1">
      <alignment horizontal="left" vertical="top" wrapText="1"/>
    </xf>
    <xf numFmtId="0" fontId="17" fillId="2" borderId="2" xfId="30" applyFont="1" applyFill="1" applyBorder="1" applyAlignment="1">
      <alignment horizontal="center" vertical="center" wrapText="1"/>
    </xf>
    <xf numFmtId="0" fontId="18" fillId="6" borderId="0" xfId="30" applyFont="1" applyFill="1" applyAlignment="1">
      <alignment vertical="top" wrapText="1"/>
    </xf>
    <xf numFmtId="0" fontId="16" fillId="2" borderId="0" xfId="30" applyFont="1" applyFill="1" applyAlignment="1">
      <alignment vertical="top" wrapText="1"/>
    </xf>
    <xf numFmtId="0" fontId="17" fillId="2" borderId="0" xfId="30" applyFont="1" applyFill="1" applyAlignment="1">
      <alignment vertical="top" wrapText="1"/>
    </xf>
    <xf numFmtId="170" fontId="16" fillId="6" borderId="0" xfId="21" applyNumberFormat="1" applyFont="1" applyFill="1" applyBorder="1" applyAlignment="1">
      <alignment horizontal="right" vertical="center"/>
    </xf>
    <xf numFmtId="0" fontId="16" fillId="2" borderId="0" xfId="30" applyFont="1" applyFill="1" applyAlignment="1">
      <alignment vertical="top"/>
    </xf>
    <xf numFmtId="0" fontId="17" fillId="2" borderId="2" xfId="29" applyFont="1" applyFill="1" applyBorder="1" applyAlignment="1">
      <alignment horizontal="center" vertical="center" wrapText="1"/>
    </xf>
    <xf numFmtId="0" fontId="18" fillId="6" borderId="0" xfId="29" applyFont="1" applyFill="1" applyAlignment="1">
      <alignment vertical="top" wrapText="1"/>
    </xf>
    <xf numFmtId="0" fontId="16" fillId="2" borderId="0" xfId="29" applyFont="1" applyFill="1" applyAlignment="1">
      <alignment vertical="top" wrapText="1"/>
    </xf>
    <xf numFmtId="0" fontId="17" fillId="2" borderId="0" xfId="29" applyFont="1" applyFill="1" applyAlignment="1">
      <alignment vertical="top" wrapText="1"/>
    </xf>
    <xf numFmtId="0" fontId="16" fillId="2" borderId="0" xfId="29" applyFont="1" applyFill="1" applyAlignment="1">
      <alignment horizontal="left" vertical="top" wrapText="1"/>
    </xf>
    <xf numFmtId="0" fontId="17" fillId="2" borderId="2" xfId="26" applyFont="1" applyFill="1" applyBorder="1" applyAlignment="1">
      <alignment wrapText="1"/>
    </xf>
    <xf numFmtId="0" fontId="17" fillId="2" borderId="2" xfId="26" applyFont="1" applyFill="1" applyBorder="1" applyAlignment="1">
      <alignment horizontal="right" wrapText="1"/>
    </xf>
    <xf numFmtId="0" fontId="17" fillId="2" borderId="0" xfId="26" applyFont="1" applyFill="1" applyAlignment="1">
      <alignment wrapText="1"/>
    </xf>
    <xf numFmtId="0" fontId="18" fillId="6" borderId="0" xfId="26" applyFont="1" applyFill="1" applyAlignment="1">
      <alignment vertical="top" wrapText="1"/>
    </xf>
    <xf numFmtId="0" fontId="16" fillId="2" borderId="0" xfId="26" applyFont="1" applyFill="1" applyAlignment="1">
      <alignment vertical="top" wrapText="1"/>
    </xf>
    <xf numFmtId="170" fontId="18" fillId="6" borderId="0" xfId="21" applyNumberFormat="1" applyFont="1" applyFill="1" applyBorder="1" applyAlignment="1">
      <alignment vertical="center"/>
    </xf>
    <xf numFmtId="0" fontId="17" fillId="2" borderId="0" xfId="28" applyFont="1" applyFill="1" applyAlignment="1">
      <alignment horizontal="left" vertical="top" wrapText="1"/>
    </xf>
    <xf numFmtId="0" fontId="18" fillId="6" borderId="0" xfId="28" applyFont="1" applyFill="1" applyAlignment="1">
      <alignment horizontal="left" vertical="top" wrapText="1"/>
    </xf>
    <xf numFmtId="0" fontId="16" fillId="2" borderId="0" xfId="28" applyFont="1" applyFill="1" applyAlignment="1">
      <alignment horizontal="left" vertical="top" wrapText="1"/>
    </xf>
    <xf numFmtId="0" fontId="17" fillId="2" borderId="2" xfId="12" applyFont="1" applyFill="1" applyBorder="1" applyAlignment="1">
      <alignment horizontal="center" wrapText="1"/>
    </xf>
    <xf numFmtId="172" fontId="18" fillId="6" borderId="0" xfId="21" applyNumberFormat="1" applyFont="1" applyFill="1" applyBorder="1" applyAlignment="1">
      <alignment horizontal="right" vertical="center"/>
    </xf>
    <xf numFmtId="0" fontId="16" fillId="2" borderId="0" xfId="12" applyFont="1" applyFill="1" applyAlignment="1">
      <alignment vertical="top" wrapText="1"/>
    </xf>
    <xf numFmtId="172" fontId="16" fillId="2" borderId="0" xfId="21" applyNumberFormat="1" applyFont="1" applyFill="1" applyBorder="1" applyAlignment="1">
      <alignment horizontal="right" vertical="center"/>
    </xf>
    <xf numFmtId="0" fontId="17" fillId="2" borderId="0" xfId="12" applyFont="1" applyFill="1" applyAlignment="1">
      <alignment vertical="top" wrapText="1"/>
    </xf>
    <xf numFmtId="172" fontId="17" fillId="2" borderId="0" xfId="21" applyNumberFormat="1" applyFont="1" applyFill="1" applyBorder="1" applyAlignment="1">
      <alignment horizontal="right" vertical="center"/>
    </xf>
    <xf numFmtId="0" fontId="18" fillId="6" borderId="0" xfId="12" applyFont="1" applyFill="1" applyAlignment="1">
      <alignment horizontal="left" vertical="top" wrapText="1"/>
    </xf>
    <xf numFmtId="172" fontId="16" fillId="6" borderId="0" xfId="21" applyNumberFormat="1" applyFont="1" applyFill="1" applyBorder="1" applyAlignment="1">
      <alignment horizontal="right" vertical="center"/>
    </xf>
    <xf numFmtId="0" fontId="18" fillId="6" borderId="0" xfId="6" applyFont="1" applyFill="1" applyAlignment="1">
      <alignment vertical="top" wrapText="1"/>
    </xf>
    <xf numFmtId="0" fontId="17" fillId="2" borderId="0" xfId="6" applyFont="1" applyFill="1" applyAlignment="1">
      <alignment vertical="top" wrapText="1"/>
    </xf>
    <xf numFmtId="0" fontId="17" fillId="2" borderId="0" xfId="3" applyFont="1" applyFill="1" applyAlignment="1">
      <alignment vertical="top" wrapText="1"/>
    </xf>
    <xf numFmtId="0" fontId="16" fillId="2" borderId="0" xfId="3" applyFont="1" applyFill="1" applyAlignment="1">
      <alignment horizontal="left" vertical="top" wrapText="1"/>
    </xf>
    <xf numFmtId="0" fontId="18" fillId="5" borderId="0" xfId="60" applyFont="1" applyFill="1" applyAlignment="1">
      <alignment vertical="top" wrapText="1"/>
    </xf>
    <xf numFmtId="172" fontId="18" fillId="5" borderId="0" xfId="21" applyNumberFormat="1" applyFont="1" applyFill="1" applyBorder="1" applyAlignment="1">
      <alignment horizontal="right" vertical="center"/>
    </xf>
    <xf numFmtId="0" fontId="16" fillId="2" borderId="0" xfId="60" applyFont="1" applyFill="1" applyAlignment="1">
      <alignment vertical="top" wrapText="1"/>
    </xf>
    <xf numFmtId="170" fontId="17" fillId="2" borderId="1" xfId="21" applyNumberFormat="1" applyFont="1" applyFill="1" applyBorder="1" applyAlignment="1">
      <alignment horizontal="right" vertical="center"/>
    </xf>
    <xf numFmtId="172" fontId="17" fillId="2" borderId="1" xfId="21" applyNumberFormat="1" applyFont="1" applyFill="1" applyBorder="1" applyAlignment="1">
      <alignment horizontal="right" vertical="center"/>
    </xf>
    <xf numFmtId="0" fontId="17" fillId="2" borderId="0" xfId="60" applyFont="1" applyFill="1" applyAlignment="1">
      <alignment vertical="top" wrapText="1"/>
    </xf>
    <xf numFmtId="168" fontId="17" fillId="2" borderId="0" xfId="25" applyNumberFormat="1" applyFont="1" applyFill="1" applyAlignment="1">
      <alignment horizontal="right" vertical="center"/>
    </xf>
    <xf numFmtId="168" fontId="7" fillId="2" borderId="0" xfId="25" applyNumberFormat="1" applyFont="1" applyFill="1" applyAlignment="1">
      <alignment horizontal="right" vertical="center"/>
    </xf>
    <xf numFmtId="168" fontId="16" fillId="2" borderId="0" xfId="25" applyNumberFormat="1" applyFont="1" applyFill="1" applyAlignment="1">
      <alignment horizontal="right" vertical="center"/>
    </xf>
    <xf numFmtId="168" fontId="9" fillId="2" borderId="0" xfId="25" applyNumberFormat="1" applyFont="1" applyFill="1" applyAlignment="1">
      <alignment horizontal="right" vertical="center"/>
    </xf>
    <xf numFmtId="168" fontId="17" fillId="5" borderId="0" xfId="25" applyNumberFormat="1" applyFont="1" applyFill="1" applyAlignment="1">
      <alignment horizontal="right" vertical="center"/>
    </xf>
    <xf numFmtId="168" fontId="18" fillId="5" borderId="0" xfId="25" applyNumberFormat="1" applyFont="1" applyFill="1" applyAlignment="1">
      <alignment horizontal="right" vertical="center"/>
    </xf>
    <xf numFmtId="168" fontId="9" fillId="5" borderId="0" xfId="25" applyNumberFormat="1" applyFont="1" applyFill="1" applyAlignment="1">
      <alignment horizontal="right" vertical="center"/>
    </xf>
    <xf numFmtId="168" fontId="16" fillId="2" borderId="0" xfId="25" applyNumberFormat="1" applyFont="1" applyFill="1" applyAlignment="1">
      <alignment vertical="top"/>
    </xf>
    <xf numFmtId="168" fontId="9" fillId="2" borderId="0" xfId="25" applyNumberFormat="1" applyFont="1" applyFill="1" applyAlignment="1">
      <alignment vertical="top"/>
    </xf>
    <xf numFmtId="168" fontId="16" fillId="2" borderId="0" xfId="25" applyNumberFormat="1" applyFont="1" applyFill="1" applyAlignment="1">
      <alignment vertical="top" wrapText="1"/>
    </xf>
    <xf numFmtId="167" fontId="13" fillId="3" borderId="0" xfId="0" applyNumberFormat="1" applyFont="1" applyFill="1"/>
    <xf numFmtId="172" fontId="17" fillId="6" borderId="0" xfId="21" applyNumberFormat="1" applyFont="1" applyFill="1" applyBorder="1" applyAlignment="1">
      <alignment horizontal="right" vertical="center"/>
    </xf>
    <xf numFmtId="43" fontId="24" fillId="6" borderId="0" xfId="21" applyFont="1" applyFill="1"/>
    <xf numFmtId="43" fontId="24" fillId="2" borderId="0" xfId="21" applyFont="1" applyFill="1"/>
    <xf numFmtId="43" fontId="29" fillId="6" borderId="0" xfId="21" applyFont="1" applyFill="1" applyBorder="1" applyAlignment="1">
      <alignment horizontal="right"/>
    </xf>
    <xf numFmtId="43" fontId="24" fillId="2" borderId="0" xfId="21" applyFont="1" applyFill="1" applyBorder="1" applyAlignment="1">
      <alignment horizontal="right"/>
    </xf>
    <xf numFmtId="43" fontId="24" fillId="2" borderId="0" xfId="21" applyFont="1" applyFill="1" applyAlignment="1">
      <alignment horizontal="right"/>
    </xf>
    <xf numFmtId="43" fontId="29" fillId="6" borderId="0" xfId="21" applyFont="1" applyFill="1" applyAlignment="1">
      <alignment horizontal="right"/>
    </xf>
    <xf numFmtId="0" fontId="17" fillId="2" borderId="2" xfId="25" applyFont="1" applyFill="1" applyBorder="1" applyAlignment="1">
      <alignment horizontal="center" vertical="center" wrapText="1"/>
    </xf>
    <xf numFmtId="168" fontId="18" fillId="5" borderId="0" xfId="22" applyNumberFormat="1" applyFont="1" applyFill="1" applyAlignment="1">
      <alignment horizontal="left" vertical="top" wrapText="1"/>
    </xf>
    <xf numFmtId="0" fontId="17" fillId="2" borderId="2" xfId="6" applyFont="1" applyFill="1" applyBorder="1" applyAlignment="1">
      <alignment horizontal="center" wrapText="1"/>
    </xf>
    <xf numFmtId="0" fontId="17" fillId="2" borderId="2" xfId="28" applyFont="1" applyFill="1" applyBorder="1" applyAlignment="1">
      <alignment horizontal="center" wrapText="1"/>
    </xf>
    <xf numFmtId="0" fontId="17" fillId="2" borderId="2" xfId="56" applyFont="1" applyFill="1" applyBorder="1" applyAlignment="1">
      <alignment horizontal="center" wrapText="1"/>
    </xf>
    <xf numFmtId="0" fontId="17" fillId="2" borderId="2" xfId="58" applyFont="1" applyFill="1" applyBorder="1" applyAlignment="1">
      <alignment horizontal="center" wrapText="1"/>
    </xf>
    <xf numFmtId="0" fontId="17" fillId="2" borderId="2" xfId="60" applyFont="1" applyFill="1" applyBorder="1" applyAlignment="1">
      <alignment horizontal="right" wrapText="1"/>
    </xf>
    <xf numFmtId="0" fontId="10" fillId="2" borderId="0" xfId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vertical="center"/>
    </xf>
    <xf numFmtId="3" fontId="10" fillId="2" borderId="0" xfId="1" applyNumberFormat="1" applyFont="1" applyFill="1" applyAlignment="1">
      <alignment horizontal="right" vertical="center"/>
    </xf>
    <xf numFmtId="0" fontId="2" fillId="2" borderId="0" xfId="3" applyFont="1" applyFill="1" applyAlignment="1">
      <alignment horizontal="left" vertical="top" wrapText="1" indent="1"/>
    </xf>
    <xf numFmtId="0" fontId="4" fillId="2" borderId="0" xfId="3" applyFont="1" applyFill="1" applyAlignment="1">
      <alignment horizontal="left" vertical="top" wrapText="1" indent="1"/>
    </xf>
    <xf numFmtId="0" fontId="4" fillId="2" borderId="0" xfId="3" applyFont="1" applyFill="1" applyAlignment="1">
      <alignment horizontal="left" vertical="top" wrapText="1" indent="2"/>
    </xf>
    <xf numFmtId="0" fontId="2" fillId="2" borderId="0" xfId="1" applyFont="1" applyFill="1" applyAlignment="1">
      <alignment horizontal="left" vertical="top" wrapText="1" indent="1"/>
    </xf>
    <xf numFmtId="0" fontId="4" fillId="2" borderId="0" xfId="1" applyFont="1" applyFill="1" applyAlignment="1">
      <alignment horizontal="left" vertical="top" wrapText="1" indent="1"/>
    </xf>
    <xf numFmtId="0" fontId="4" fillId="2" borderId="0" xfId="1" applyFont="1" applyFill="1" applyAlignment="1">
      <alignment horizontal="left" vertical="top" wrapText="1" indent="2"/>
    </xf>
    <xf numFmtId="0" fontId="10" fillId="2" borderId="0" xfId="5" applyFont="1" applyFill="1" applyAlignment="1">
      <alignment vertical="top" wrapText="1"/>
    </xf>
    <xf numFmtId="3" fontId="10" fillId="2" borderId="0" xfId="5" applyNumberFormat="1" applyFont="1" applyFill="1" applyAlignment="1">
      <alignment horizontal="right" vertical="center"/>
    </xf>
    <xf numFmtId="0" fontId="10" fillId="2" borderId="0" xfId="6" applyFont="1" applyFill="1" applyAlignment="1">
      <alignment vertical="top" wrapText="1"/>
    </xf>
    <xf numFmtId="164" fontId="10" fillId="5" borderId="0" xfId="3" applyNumberFormat="1" applyFont="1" applyFill="1" applyAlignment="1">
      <alignment horizontal="left" vertical="center"/>
    </xf>
    <xf numFmtId="164" fontId="10" fillId="5" borderId="0" xfId="7" applyNumberFormat="1" applyFont="1" applyFill="1" applyAlignment="1">
      <alignment horizontal="left" vertical="center"/>
    </xf>
    <xf numFmtId="164" fontId="4" fillId="2" borderId="0" xfId="7" applyNumberFormat="1" applyFont="1" applyFill="1" applyAlignment="1">
      <alignment horizontal="right" vertical="center"/>
    </xf>
    <xf numFmtId="0" fontId="10" fillId="2" borderId="0" xfId="8" applyFont="1" applyFill="1" applyAlignment="1">
      <alignment horizontal="left" vertical="top" wrapText="1"/>
    </xf>
    <xf numFmtId="164" fontId="10" fillId="5" borderId="0" xfId="9" applyNumberFormat="1" applyFont="1" applyFill="1" applyAlignment="1">
      <alignment horizontal="left" vertical="center"/>
    </xf>
    <xf numFmtId="0" fontId="4" fillId="2" borderId="0" xfId="8" applyFont="1" applyFill="1" applyAlignment="1">
      <alignment vertical="top" wrapText="1"/>
    </xf>
    <xf numFmtId="0" fontId="2" fillId="2" borderId="2" xfId="8" applyFont="1" applyFill="1" applyBorder="1" applyAlignment="1">
      <alignment vertical="center" wrapText="1"/>
    </xf>
    <xf numFmtId="169" fontId="11" fillId="5" borderId="0" xfId="10" applyNumberFormat="1" applyFont="1" applyFill="1" applyAlignment="1">
      <alignment horizontal="left"/>
    </xf>
    <xf numFmtId="0" fontId="4" fillId="2" borderId="0" xfId="5" applyFont="1" applyFill="1" applyAlignment="1">
      <alignment horizontal="left" wrapText="1" indent="1"/>
    </xf>
    <xf numFmtId="166" fontId="4" fillId="2" borderId="0" xfId="5" applyNumberFormat="1" applyFont="1" applyFill="1" applyAlignment="1">
      <alignment horizontal="left" indent="1"/>
    </xf>
    <xf numFmtId="0" fontId="4" fillId="2" borderId="0" xfId="6" applyFont="1" applyFill="1" applyAlignment="1">
      <alignment horizontal="left" vertical="top" wrapText="1" indent="1"/>
    </xf>
    <xf numFmtId="0" fontId="4" fillId="2" borderId="0" xfId="3" applyFont="1" applyFill="1" applyAlignment="1">
      <alignment horizontal="left" wrapText="1" indent="1"/>
    </xf>
    <xf numFmtId="0" fontId="4" fillId="2" borderId="0" xfId="3" applyFont="1" applyFill="1" applyAlignment="1">
      <alignment horizontal="left" wrapText="1" indent="2"/>
    </xf>
    <xf numFmtId="0" fontId="2" fillId="2" borderId="0" xfId="3" applyFont="1" applyFill="1" applyAlignment="1">
      <alignment horizontal="left" wrapText="1" indent="1"/>
    </xf>
    <xf numFmtId="0" fontId="2" fillId="2" borderId="0" xfId="1" applyFont="1" applyFill="1" applyAlignment="1">
      <alignment horizontal="left" wrapText="1" indent="1"/>
    </xf>
    <xf numFmtId="0" fontId="4" fillId="2" borderId="0" xfId="1" applyFont="1" applyFill="1" applyAlignment="1">
      <alignment horizontal="left" wrapText="1" indent="1"/>
    </xf>
    <xf numFmtId="0" fontId="4" fillId="2" borderId="0" xfId="1" applyFont="1" applyFill="1" applyAlignment="1">
      <alignment horizontal="left" wrapText="1" indent="2"/>
    </xf>
    <xf numFmtId="164" fontId="4" fillId="2" borderId="0" xfId="9" applyNumberFormat="1" applyFont="1" applyFill="1" applyAlignment="1">
      <alignment horizontal="left" vertical="center" indent="1"/>
    </xf>
    <xf numFmtId="164" fontId="10" fillId="5" borderId="0" xfId="12" applyNumberFormat="1" applyFont="1" applyFill="1" applyAlignment="1">
      <alignment horizontal="left" vertical="center"/>
    </xf>
    <xf numFmtId="0" fontId="10" fillId="2" borderId="0" xfId="12" applyFont="1" applyFill="1" applyAlignment="1">
      <alignment vertical="top" wrapText="1"/>
    </xf>
    <xf numFmtId="0" fontId="4" fillId="2" borderId="0" xfId="12" applyFont="1" applyFill="1" applyAlignment="1">
      <alignment vertical="top" wrapText="1"/>
    </xf>
    <xf numFmtId="164" fontId="4" fillId="2" borderId="0" xfId="12" applyNumberFormat="1" applyFont="1" applyFill="1" applyAlignment="1">
      <alignment horizontal="right" vertical="center"/>
    </xf>
    <xf numFmtId="0" fontId="4" fillId="2" borderId="0" xfId="1" applyFont="1" applyFill="1" applyAlignment="1">
      <alignment horizontal="left" vertical="center" wrapText="1" indent="1"/>
    </xf>
    <xf numFmtId="0" fontId="10" fillId="2" borderId="0" xfId="3" applyFont="1" applyFill="1" applyAlignment="1">
      <alignment vertical="top" wrapText="1"/>
    </xf>
    <xf numFmtId="3" fontId="10" fillId="2" borderId="0" xfId="3" applyNumberFormat="1" applyFont="1" applyFill="1" applyAlignment="1">
      <alignment horizontal="right" vertical="center"/>
    </xf>
    <xf numFmtId="3" fontId="10" fillId="5" borderId="0" xfId="3" applyNumberFormat="1" applyFont="1" applyFill="1" applyAlignment="1">
      <alignment horizontal="left" vertical="center"/>
    </xf>
    <xf numFmtId="3" fontId="10" fillId="2" borderId="0" xfId="6" applyNumberFormat="1" applyFont="1" applyFill="1" applyAlignment="1">
      <alignment horizontal="right" vertical="center"/>
    </xf>
    <xf numFmtId="3" fontId="10" fillId="5" borderId="0" xfId="8" applyNumberFormat="1" applyFont="1" applyFill="1" applyAlignment="1">
      <alignment horizontal="left" vertical="center"/>
    </xf>
    <xf numFmtId="3" fontId="4" fillId="2" borderId="0" xfId="6" applyNumberFormat="1" applyFont="1" applyFill="1" applyAlignment="1">
      <alignment horizontal="right" vertical="center"/>
    </xf>
    <xf numFmtId="3" fontId="4" fillId="2" borderId="0" xfId="8" applyNumberFormat="1" applyFont="1" applyFill="1" applyAlignment="1">
      <alignment horizontal="right" vertical="center"/>
    </xf>
    <xf numFmtId="0" fontId="10" fillId="2" borderId="0" xfId="15" applyFont="1" applyFill="1" applyAlignment="1">
      <alignment vertical="top" wrapText="1"/>
    </xf>
    <xf numFmtId="3" fontId="10" fillId="2" borderId="0" xfId="16" applyNumberFormat="1" applyFont="1" applyFill="1" applyAlignment="1">
      <alignment vertical="center"/>
    </xf>
    <xf numFmtId="3" fontId="10" fillId="2" borderId="0" xfId="17" applyNumberFormat="1" applyFont="1" applyFill="1" applyAlignment="1">
      <alignment vertical="center"/>
    </xf>
    <xf numFmtId="0" fontId="4" fillId="2" borderId="0" xfId="15" applyFont="1" applyFill="1" applyAlignment="1">
      <alignment vertical="top" wrapText="1"/>
    </xf>
    <xf numFmtId="3" fontId="4" fillId="2" borderId="0" xfId="16" applyNumberFormat="1" applyFont="1" applyFill="1" applyAlignment="1">
      <alignment vertical="center"/>
    </xf>
    <xf numFmtId="3" fontId="4" fillId="2" borderId="0" xfId="17" applyNumberFormat="1" applyFont="1" applyFill="1" applyAlignment="1">
      <alignment vertical="center"/>
    </xf>
    <xf numFmtId="0" fontId="18" fillId="5" borderId="0" xfId="16" applyFont="1" applyFill="1" applyAlignment="1">
      <alignment horizontal="left" vertical="top" wrapText="1"/>
    </xf>
    <xf numFmtId="0" fontId="17" fillId="2" borderId="0" xfId="16" applyFont="1" applyFill="1" applyAlignment="1">
      <alignment horizontal="left" vertical="top" wrapText="1"/>
    </xf>
    <xf numFmtId="170" fontId="17" fillId="5" borderId="0" xfId="21" applyNumberFormat="1" applyFont="1" applyFill="1" applyBorder="1" applyAlignment="1">
      <alignment horizontal="right" vertical="center"/>
    </xf>
    <xf numFmtId="0" fontId="16" fillId="2" borderId="0" xfId="16" applyFont="1" applyFill="1" applyAlignment="1">
      <alignment horizontal="left" vertical="top" wrapText="1"/>
    </xf>
    <xf numFmtId="170" fontId="18" fillId="2" borderId="0" xfId="21" applyNumberFormat="1" applyFont="1" applyFill="1" applyBorder="1" applyAlignment="1">
      <alignment horizontal="right" vertical="center"/>
    </xf>
    <xf numFmtId="0" fontId="17" fillId="2" borderId="0" xfId="16" applyFont="1" applyFill="1" applyAlignment="1">
      <alignment horizontal="left" vertical="top" wrapText="1" indent="1"/>
    </xf>
    <xf numFmtId="0" fontId="18" fillId="5" borderId="0" xfId="11" applyFont="1" applyFill="1" applyAlignment="1">
      <alignment vertical="top" wrapText="1"/>
    </xf>
    <xf numFmtId="0" fontId="17" fillId="2" borderId="0" xfId="11" applyFont="1" applyFill="1" applyAlignment="1">
      <alignment vertical="top" wrapText="1"/>
    </xf>
    <xf numFmtId="170" fontId="16" fillId="5" borderId="0" xfId="21" applyNumberFormat="1" applyFont="1" applyFill="1" applyBorder="1" applyAlignment="1">
      <alignment horizontal="right" vertical="center"/>
    </xf>
    <xf numFmtId="0" fontId="16" fillId="2" borderId="0" xfId="11" applyFont="1" applyFill="1" applyAlignment="1">
      <alignment vertical="top" wrapText="1"/>
    </xf>
    <xf numFmtId="0" fontId="17" fillId="2" borderId="0" xfId="11" applyFont="1" applyFill="1" applyAlignment="1">
      <alignment horizontal="left" vertical="top" wrapText="1" indent="1"/>
    </xf>
    <xf numFmtId="0" fontId="17" fillId="2" borderId="0" xfId="25" applyFont="1" applyFill="1" applyAlignment="1">
      <alignment horizontal="center" vertical="center" wrapText="1"/>
    </xf>
    <xf numFmtId="168" fontId="17" fillId="2" borderId="0" xfId="25" applyNumberFormat="1" applyFont="1" applyFill="1" applyAlignment="1">
      <alignment horizontal="left" vertical="top" wrapText="1" indent="1"/>
    </xf>
    <xf numFmtId="0" fontId="17" fillId="2" borderId="2" xfId="24" applyFont="1" applyFill="1" applyBorder="1" applyAlignment="1">
      <alignment horizontal="center" wrapText="1"/>
    </xf>
    <xf numFmtId="0" fontId="17" fillId="2" borderId="0" xfId="24" applyFont="1" applyFill="1" applyAlignment="1">
      <alignment horizontal="center" wrapText="1"/>
    </xf>
    <xf numFmtId="168" fontId="18" fillId="5" borderId="0" xfId="24" applyNumberFormat="1" applyFont="1" applyFill="1" applyAlignment="1">
      <alignment horizontal="left" vertical="center"/>
    </xf>
    <xf numFmtId="0" fontId="17" fillId="2" borderId="0" xfId="24" applyFont="1" applyFill="1" applyAlignment="1">
      <alignment horizontal="left" vertical="top" wrapText="1" indent="1"/>
    </xf>
    <xf numFmtId="168" fontId="17" fillId="2" borderId="0" xfId="22" applyNumberFormat="1" applyFont="1" applyFill="1" applyAlignment="1">
      <alignment horizontal="left" vertical="top" wrapText="1"/>
    </xf>
    <xf numFmtId="168" fontId="18" fillId="5" borderId="0" xfId="23" applyNumberFormat="1" applyFont="1" applyFill="1" applyAlignment="1">
      <alignment horizontal="left" vertical="center"/>
    </xf>
    <xf numFmtId="0" fontId="17" fillId="2" borderId="0" xfId="23" applyFont="1" applyFill="1" applyAlignment="1">
      <alignment wrapText="1"/>
    </xf>
    <xf numFmtId="0" fontId="17" fillId="2" borderId="2" xfId="3" applyFont="1" applyFill="1" applyBorder="1" applyAlignment="1">
      <alignment horizontal="center" vertical="center" wrapText="1"/>
    </xf>
    <xf numFmtId="170" fontId="18" fillId="6" borderId="0" xfId="21" applyNumberFormat="1" applyFont="1" applyFill="1" applyBorder="1" applyAlignment="1">
      <alignment horizontal="left" vertical="center"/>
    </xf>
    <xf numFmtId="0" fontId="17" fillId="2" borderId="0" xfId="3" applyFont="1" applyFill="1" applyAlignment="1">
      <alignment horizontal="left" vertical="top" wrapText="1" indent="1"/>
    </xf>
    <xf numFmtId="0" fontId="18" fillId="2" borderId="0" xfId="12" applyFont="1" applyFill="1" applyAlignment="1">
      <alignment vertical="top" wrapText="1"/>
    </xf>
    <xf numFmtId="172" fontId="18" fillId="2" borderId="0" xfId="21" applyNumberFormat="1" applyFont="1" applyFill="1" applyBorder="1" applyAlignment="1">
      <alignment horizontal="right" vertical="center"/>
    </xf>
    <xf numFmtId="0" fontId="17" fillId="2" borderId="0" xfId="12" applyFont="1" applyFill="1" applyAlignment="1">
      <alignment horizontal="left" vertical="top" wrapText="1" indent="1"/>
    </xf>
    <xf numFmtId="170" fontId="18" fillId="2" borderId="0" xfId="21" applyNumberFormat="1" applyFont="1" applyFill="1" applyBorder="1" applyAlignment="1">
      <alignment vertical="center"/>
    </xf>
    <xf numFmtId="0" fontId="17" fillId="2" borderId="0" xfId="28" applyFont="1" applyFill="1" applyAlignment="1">
      <alignment horizontal="left" vertical="top" wrapText="1" indent="1"/>
    </xf>
    <xf numFmtId="0" fontId="18" fillId="2" borderId="0" xfId="26" applyFont="1" applyFill="1" applyAlignment="1">
      <alignment vertical="top" wrapText="1"/>
    </xf>
    <xf numFmtId="0" fontId="17" fillId="2" borderId="0" xfId="26" applyFont="1" applyFill="1" applyAlignment="1">
      <alignment horizontal="left" vertical="top" wrapText="1" indent="1"/>
    </xf>
    <xf numFmtId="0" fontId="18" fillId="2" borderId="0" xfId="29" applyFont="1" applyFill="1" applyAlignment="1">
      <alignment vertical="top" wrapText="1"/>
    </xf>
    <xf numFmtId="0" fontId="17" fillId="2" borderId="0" xfId="29" applyFont="1" applyFill="1" applyAlignment="1">
      <alignment horizontal="left" vertical="top" wrapText="1" indent="1"/>
    </xf>
    <xf numFmtId="0" fontId="18" fillId="2" borderId="0" xfId="30" applyFont="1" applyFill="1" applyAlignment="1">
      <alignment vertical="top" wrapText="1"/>
    </xf>
    <xf numFmtId="0" fontId="17" fillId="2" borderId="0" xfId="30" applyFont="1" applyFill="1" applyAlignment="1">
      <alignment horizontal="left" vertical="top" wrapText="1" indent="1"/>
    </xf>
    <xf numFmtId="0" fontId="17" fillId="2" borderId="0" xfId="32" applyFont="1" applyFill="1" applyAlignment="1">
      <alignment horizontal="left" vertical="top" wrapText="1" indent="1"/>
    </xf>
    <xf numFmtId="170" fontId="18" fillId="5" borderId="0" xfId="21" applyNumberFormat="1" applyFont="1" applyFill="1" applyBorder="1" applyAlignment="1">
      <alignment horizontal="left" vertical="center"/>
    </xf>
    <xf numFmtId="0" fontId="17" fillId="2" borderId="2" xfId="55" applyFont="1" applyFill="1" applyBorder="1" applyAlignment="1">
      <alignment horizontal="center" wrapText="1"/>
    </xf>
    <xf numFmtId="0" fontId="17" fillId="2" borderId="0" xfId="55" applyFont="1" applyFill="1" applyAlignment="1">
      <alignment horizontal="left" vertical="top" wrapText="1" indent="1"/>
    </xf>
    <xf numFmtId="0" fontId="17" fillId="2" borderId="0" xfId="56" applyFont="1" applyFill="1" applyAlignment="1">
      <alignment horizontal="left" vertical="top" wrapText="1" indent="1"/>
    </xf>
    <xf numFmtId="0" fontId="17" fillId="2" borderId="2" xfId="57" applyFont="1" applyFill="1" applyBorder="1" applyAlignment="1">
      <alignment horizontal="center" vertical="center" wrapText="1"/>
    </xf>
    <xf numFmtId="0" fontId="17" fillId="2" borderId="0" xfId="57" applyFont="1" applyFill="1" applyAlignment="1">
      <alignment horizontal="left" vertical="top" wrapText="1" indent="1"/>
    </xf>
    <xf numFmtId="0" fontId="17" fillId="2" borderId="0" xfId="58" applyFont="1" applyFill="1" applyAlignment="1">
      <alignment horizontal="left" vertical="top" wrapText="1" indent="1"/>
    </xf>
    <xf numFmtId="0" fontId="18" fillId="5" borderId="0" xfId="59" applyFont="1" applyFill="1" applyAlignment="1">
      <alignment vertical="top" wrapText="1"/>
    </xf>
    <xf numFmtId="0" fontId="16" fillId="2" borderId="0" xfId="59" applyFont="1" applyFill="1" applyAlignment="1">
      <alignment vertical="top" wrapText="1"/>
    </xf>
    <xf numFmtId="0" fontId="17" fillId="2" borderId="0" xfId="59" applyFont="1" applyFill="1" applyAlignment="1">
      <alignment vertical="top" wrapText="1"/>
    </xf>
    <xf numFmtId="1" fontId="18" fillId="5" borderId="0" xfId="21" applyNumberFormat="1" applyFont="1" applyFill="1" applyBorder="1" applyAlignment="1">
      <alignment horizontal="right" vertical="center"/>
    </xf>
    <xf numFmtId="0" fontId="23" fillId="3" borderId="0" xfId="59" applyFont="1" applyFill="1"/>
    <xf numFmtId="0" fontId="17" fillId="2" borderId="2" xfId="59" applyFont="1" applyFill="1" applyBorder="1" applyAlignment="1">
      <alignment horizontal="center" vertical="center" wrapText="1"/>
    </xf>
    <xf numFmtId="0" fontId="17" fillId="2" borderId="0" xfId="59" applyFont="1" applyFill="1" applyAlignment="1">
      <alignment horizontal="left" vertical="top" wrapText="1" indent="1"/>
    </xf>
    <xf numFmtId="172" fontId="18" fillId="5" borderId="0" xfId="21" applyNumberFormat="1" applyFont="1" applyFill="1" applyAlignment="1">
      <alignment horizontal="right" vertical="center"/>
    </xf>
    <xf numFmtId="172" fontId="16" fillId="2" borderId="0" xfId="21" applyNumberFormat="1" applyFont="1" applyFill="1" applyAlignment="1">
      <alignment horizontal="right" vertical="center"/>
    </xf>
    <xf numFmtId="172" fontId="17" fillId="2" borderId="0" xfId="21" applyNumberFormat="1" applyFont="1" applyFill="1" applyAlignment="1">
      <alignment horizontal="right" vertical="center"/>
    </xf>
    <xf numFmtId="170" fontId="18" fillId="5" borderId="0" xfId="21" applyNumberFormat="1" applyFont="1" applyFill="1" applyAlignment="1">
      <alignment horizontal="right" vertical="center"/>
    </xf>
    <xf numFmtId="170" fontId="16" fillId="2" borderId="0" xfId="21" applyNumberFormat="1" applyFont="1" applyFill="1" applyAlignment="1">
      <alignment horizontal="right" vertical="center"/>
    </xf>
    <xf numFmtId="170" fontId="17" fillId="2" borderId="0" xfId="21" applyNumberFormat="1" applyFont="1" applyFill="1" applyAlignment="1">
      <alignment horizontal="right" vertical="center"/>
    </xf>
    <xf numFmtId="0" fontId="7" fillId="2" borderId="2" xfId="0" applyFont="1" applyFill="1" applyBorder="1" applyAlignment="1">
      <alignment horizontal="right"/>
    </xf>
    <xf numFmtId="170" fontId="18" fillId="5" borderId="0" xfId="21" applyNumberFormat="1" applyFont="1" applyFill="1"/>
    <xf numFmtId="170" fontId="18" fillId="5" borderId="0" xfId="21" applyNumberFormat="1" applyFont="1" applyFill="1" applyBorder="1"/>
    <xf numFmtId="172" fontId="18" fillId="5" borderId="0" xfId="21" applyNumberFormat="1" applyFont="1" applyFill="1"/>
    <xf numFmtId="170" fontId="18" fillId="2" borderId="0" xfId="21" applyNumberFormat="1" applyFont="1" applyFill="1" applyBorder="1"/>
    <xf numFmtId="170" fontId="23" fillId="2" borderId="0" xfId="21" applyNumberFormat="1" applyFont="1" applyFill="1"/>
    <xf numFmtId="170" fontId="7" fillId="2" borderId="0" xfId="21" applyNumberFormat="1" applyFont="1" applyFill="1" applyBorder="1"/>
    <xf numFmtId="172" fontId="7" fillId="2" borderId="0" xfId="21" applyNumberFormat="1" applyFont="1" applyFill="1"/>
    <xf numFmtId="170" fontId="14" fillId="2" borderId="0" xfId="21" applyNumberFormat="1" applyFont="1" applyFill="1"/>
    <xf numFmtId="170" fontId="9" fillId="2" borderId="0" xfId="21" applyNumberFormat="1" applyFont="1" applyFill="1" applyBorder="1"/>
    <xf numFmtId="172" fontId="9" fillId="2" borderId="0" xfId="21" applyNumberFormat="1" applyFont="1" applyFill="1"/>
    <xf numFmtId="170" fontId="23" fillId="2" borderId="1" xfId="21" applyNumberFormat="1" applyFont="1" applyFill="1" applyBorder="1"/>
    <xf numFmtId="170" fontId="7" fillId="2" borderId="1" xfId="21" applyNumberFormat="1" applyFont="1" applyFill="1" applyBorder="1"/>
    <xf numFmtId="172" fontId="7" fillId="2" borderId="1" xfId="21" applyNumberFormat="1" applyFont="1" applyFill="1" applyBorder="1"/>
    <xf numFmtId="0" fontId="17" fillId="2" borderId="0" xfId="60" applyFont="1" applyFill="1" applyAlignment="1">
      <alignment horizontal="left" vertical="top" wrapText="1" indent="1"/>
    </xf>
    <xf numFmtId="0" fontId="17" fillId="2" borderId="1" xfId="60" applyFont="1" applyFill="1" applyBorder="1" applyAlignment="1">
      <alignment horizontal="left" vertical="top" wrapText="1" indent="1"/>
    </xf>
    <xf numFmtId="168" fontId="17" fillId="2" borderId="0" xfId="33" applyNumberFormat="1" applyFont="1" applyFill="1" applyAlignment="1">
      <alignment vertical="top" wrapText="1"/>
    </xf>
    <xf numFmtId="168" fontId="17" fillId="2" borderId="0" xfId="33" applyNumberFormat="1" applyFont="1" applyFill="1" applyAlignment="1">
      <alignment horizontal="left" vertical="top" wrapText="1" indent="1"/>
    </xf>
    <xf numFmtId="168" fontId="17" fillId="2" borderId="0" xfId="34" applyNumberFormat="1" applyFont="1" applyFill="1" applyAlignment="1">
      <alignment vertical="center"/>
    </xf>
    <xf numFmtId="0" fontId="17" fillId="2" borderId="0" xfId="34" applyFont="1" applyFill="1" applyAlignment="1">
      <alignment horizontal="left" vertical="top" wrapText="1" indent="1"/>
    </xf>
    <xf numFmtId="168" fontId="18" fillId="5" borderId="0" xfId="35" applyNumberFormat="1" applyFont="1" applyFill="1" applyAlignment="1">
      <alignment horizontal="left" vertical="center"/>
    </xf>
    <xf numFmtId="168" fontId="18" fillId="2" borderId="0" xfId="35" applyNumberFormat="1" applyFont="1" applyFill="1" applyAlignment="1">
      <alignment vertical="center" wrapText="1"/>
    </xf>
    <xf numFmtId="168" fontId="18" fillId="2" borderId="0" xfId="35" applyNumberFormat="1" applyFont="1" applyFill="1" applyAlignment="1">
      <alignment horizontal="right" vertical="center"/>
    </xf>
    <xf numFmtId="168" fontId="18" fillId="2" borderId="0" xfId="35" applyNumberFormat="1" applyFont="1" applyFill="1" applyAlignment="1">
      <alignment vertical="center"/>
    </xf>
    <xf numFmtId="168" fontId="17" fillId="2" borderId="0" xfId="35" applyNumberFormat="1" applyFont="1" applyFill="1" applyAlignment="1">
      <alignment horizontal="left" vertical="center" wrapText="1"/>
    </xf>
    <xf numFmtId="168" fontId="17" fillId="2" borderId="0" xfId="35" applyNumberFormat="1" applyFont="1" applyFill="1" applyAlignment="1">
      <alignment horizontal="left" vertical="center" wrapText="1" indent="1"/>
    </xf>
    <xf numFmtId="168" fontId="17" fillId="2" borderId="1" xfId="35" applyNumberFormat="1" applyFont="1" applyFill="1" applyBorder="1" applyAlignment="1">
      <alignment horizontal="left" vertical="center" wrapText="1" indent="1"/>
    </xf>
    <xf numFmtId="168" fontId="17" fillId="2" borderId="1" xfId="35" applyNumberFormat="1" applyFont="1" applyFill="1" applyBorder="1" applyAlignment="1">
      <alignment horizontal="right" vertical="center"/>
    </xf>
    <xf numFmtId="168" fontId="16" fillId="2" borderId="1" xfId="35" applyNumberFormat="1" applyFont="1" applyFill="1" applyBorder="1" applyAlignment="1">
      <alignment horizontal="right" vertical="center"/>
    </xf>
    <xf numFmtId="168" fontId="23" fillId="2" borderId="1" xfId="35" applyNumberFormat="1" applyFont="1" applyFill="1" applyBorder="1" applyAlignment="1">
      <alignment vertical="center"/>
    </xf>
    <xf numFmtId="0" fontId="23" fillId="2" borderId="2" xfId="35" applyFont="1" applyFill="1" applyBorder="1"/>
    <xf numFmtId="0" fontId="17" fillId="2" borderId="0" xfId="35" applyFont="1" applyFill="1" applyAlignment="1">
      <alignment horizontal="center" vertical="center" wrapText="1"/>
    </xf>
    <xf numFmtId="168" fontId="18" fillId="5" borderId="0" xfId="36" applyNumberFormat="1" applyFont="1" applyFill="1" applyAlignment="1">
      <alignment horizontal="left" vertical="center"/>
    </xf>
    <xf numFmtId="168" fontId="18" fillId="2" borderId="0" xfId="36" applyNumberFormat="1" applyFont="1" applyFill="1" applyAlignment="1">
      <alignment vertical="top" wrapText="1"/>
    </xf>
    <xf numFmtId="168" fontId="18" fillId="2" borderId="0" xfId="36" applyNumberFormat="1" applyFont="1" applyFill="1" applyAlignment="1">
      <alignment horizontal="right" vertical="center"/>
    </xf>
    <xf numFmtId="168" fontId="17" fillId="2" borderId="0" xfId="36" applyNumberFormat="1" applyFont="1" applyFill="1" applyAlignment="1">
      <alignment horizontal="left" vertical="top" wrapText="1" indent="1"/>
    </xf>
    <xf numFmtId="168" fontId="18" fillId="5" borderId="0" xfId="37" applyNumberFormat="1" applyFont="1" applyFill="1" applyAlignment="1">
      <alignment horizontal="left" vertical="center"/>
    </xf>
    <xf numFmtId="0" fontId="17" fillId="2" borderId="0" xfId="37" applyFont="1" applyFill="1" applyAlignment="1">
      <alignment horizontal="left" vertical="top" wrapText="1" indent="1"/>
    </xf>
    <xf numFmtId="168" fontId="18" fillId="5" borderId="0" xfId="38" applyNumberFormat="1" applyFont="1" applyFill="1" applyAlignment="1">
      <alignment horizontal="left" vertical="center"/>
    </xf>
    <xf numFmtId="168" fontId="17" fillId="2" borderId="0" xfId="38" applyNumberFormat="1" applyFont="1" applyFill="1" applyAlignment="1">
      <alignment horizontal="left" vertical="top" wrapText="1" indent="1"/>
    </xf>
    <xf numFmtId="168" fontId="18" fillId="5" borderId="0" xfId="39" applyNumberFormat="1" applyFont="1" applyFill="1" applyAlignment="1">
      <alignment horizontal="left" vertical="center"/>
    </xf>
    <xf numFmtId="0" fontId="18" fillId="2" borderId="0" xfId="39" applyFont="1" applyFill="1" applyAlignment="1">
      <alignment vertical="top" wrapText="1"/>
    </xf>
    <xf numFmtId="168" fontId="18" fillId="2" borderId="0" xfId="39" applyNumberFormat="1" applyFont="1" applyFill="1" applyAlignment="1">
      <alignment horizontal="right" vertical="center"/>
    </xf>
    <xf numFmtId="0" fontId="17" fillId="2" borderId="0" xfId="39" applyFont="1" applyFill="1" applyAlignment="1">
      <alignment horizontal="left" vertical="top" wrapText="1" indent="1"/>
    </xf>
    <xf numFmtId="168" fontId="18" fillId="5" borderId="0" xfId="40" applyNumberFormat="1" applyFont="1" applyFill="1" applyAlignment="1">
      <alignment horizontal="left" vertical="center"/>
    </xf>
    <xf numFmtId="0" fontId="18" fillId="2" borderId="0" xfId="40" applyFont="1" applyFill="1" applyAlignment="1">
      <alignment vertical="top" wrapText="1"/>
    </xf>
    <xf numFmtId="168" fontId="18" fillId="2" borderId="0" xfId="40" applyNumberFormat="1" applyFont="1" applyFill="1" applyAlignment="1">
      <alignment horizontal="right" vertical="center"/>
    </xf>
    <xf numFmtId="0" fontId="17" fillId="2" borderId="0" xfId="40" applyFont="1" applyFill="1" applyAlignment="1">
      <alignment horizontal="left" vertical="top" wrapText="1" indent="1"/>
    </xf>
    <xf numFmtId="0" fontId="17" fillId="2" borderId="0" xfId="41" applyFont="1" applyFill="1" applyAlignment="1">
      <alignment vertical="top" wrapText="1"/>
    </xf>
    <xf numFmtId="0" fontId="17" fillId="2" borderId="0" xfId="41" applyFont="1" applyFill="1" applyAlignment="1">
      <alignment horizontal="left" vertical="top" wrapText="1" indent="1"/>
    </xf>
    <xf numFmtId="168" fontId="18" fillId="5" borderId="0" xfId="42" applyNumberFormat="1" applyFont="1" applyFill="1" applyAlignment="1">
      <alignment horizontal="left"/>
    </xf>
    <xf numFmtId="168" fontId="17" fillId="2" borderId="0" xfId="42" applyNumberFormat="1" applyFont="1" applyFill="1" applyAlignment="1">
      <alignment horizontal="left" vertical="top" wrapText="1" indent="1"/>
    </xf>
    <xf numFmtId="168" fontId="18" fillId="5" borderId="0" xfId="43" applyNumberFormat="1" applyFont="1" applyFill="1" applyAlignment="1">
      <alignment horizontal="left" vertical="center"/>
    </xf>
    <xf numFmtId="168" fontId="18" fillId="2" borderId="0" xfId="43" applyNumberFormat="1" applyFont="1" applyFill="1" applyAlignment="1">
      <alignment vertical="top" wrapText="1"/>
    </xf>
    <xf numFmtId="168" fontId="18" fillId="2" borderId="0" xfId="43" applyNumberFormat="1" applyFont="1" applyFill="1" applyAlignment="1">
      <alignment horizontal="right" vertical="center"/>
    </xf>
    <xf numFmtId="168" fontId="17" fillId="2" borderId="0" xfId="43" applyNumberFormat="1" applyFont="1" applyFill="1" applyAlignment="1">
      <alignment horizontal="left" vertical="top" wrapText="1" indent="1"/>
    </xf>
    <xf numFmtId="168" fontId="17" fillId="2" borderId="0" xfId="44" applyNumberFormat="1" applyFont="1" applyFill="1" applyAlignment="1">
      <alignment horizontal="left" vertical="top" wrapText="1" indent="1"/>
    </xf>
    <xf numFmtId="168" fontId="17" fillId="2" borderId="0" xfId="45" applyNumberFormat="1" applyFont="1" applyFill="1" applyAlignment="1">
      <alignment horizontal="left" vertical="top" wrapText="1" indent="1"/>
    </xf>
    <xf numFmtId="168" fontId="17" fillId="2" borderId="0" xfId="46" applyNumberFormat="1" applyFont="1" applyFill="1" applyAlignment="1">
      <alignment vertical="top" wrapText="1"/>
    </xf>
    <xf numFmtId="168" fontId="17" fillId="2" borderId="0" xfId="46" applyNumberFormat="1" applyFont="1" applyFill="1" applyAlignment="1">
      <alignment horizontal="left" vertical="top" wrapText="1" indent="1"/>
    </xf>
    <xf numFmtId="168" fontId="17" fillId="2" borderId="0" xfId="47" applyNumberFormat="1" applyFont="1" applyFill="1" applyAlignment="1">
      <alignment horizontal="left" vertical="top" wrapText="1" indent="1"/>
    </xf>
    <xf numFmtId="168" fontId="17" fillId="2" borderId="0" xfId="48" applyNumberFormat="1" applyFont="1" applyFill="1" applyAlignment="1">
      <alignment vertical="top" wrapText="1"/>
    </xf>
    <xf numFmtId="168" fontId="17" fillId="2" borderId="0" xfId="48" applyNumberFormat="1" applyFont="1" applyFill="1" applyAlignment="1">
      <alignment horizontal="left" vertical="top" wrapText="1" indent="1"/>
    </xf>
    <xf numFmtId="168" fontId="18" fillId="5" borderId="0" xfId="49" applyNumberFormat="1" applyFont="1" applyFill="1" applyAlignment="1">
      <alignment horizontal="left" vertical="center"/>
    </xf>
    <xf numFmtId="168" fontId="17" fillId="2" borderId="0" xfId="49" applyNumberFormat="1" applyFont="1" applyFill="1" applyAlignment="1">
      <alignment horizontal="left" vertical="top" wrapText="1" indent="1"/>
    </xf>
    <xf numFmtId="168" fontId="18" fillId="5" borderId="0" xfId="50" applyNumberFormat="1" applyFont="1" applyFill="1" applyAlignment="1">
      <alignment horizontal="left" vertical="center"/>
    </xf>
    <xf numFmtId="168" fontId="17" fillId="2" borderId="0" xfId="50" applyNumberFormat="1" applyFont="1" applyFill="1" applyAlignment="1">
      <alignment vertical="top" wrapText="1"/>
    </xf>
    <xf numFmtId="168" fontId="18" fillId="5" borderId="0" xfId="52" applyNumberFormat="1" applyFont="1" applyFill="1" applyAlignment="1">
      <alignment horizontal="left" vertical="center"/>
    </xf>
    <xf numFmtId="0" fontId="18" fillId="2" borderId="0" xfId="52" applyFont="1" applyFill="1" applyAlignment="1">
      <alignment horizontal="left" vertical="top" wrapText="1"/>
    </xf>
    <xf numFmtId="168" fontId="18" fillId="2" borderId="0" xfId="52" applyNumberFormat="1" applyFont="1" applyFill="1" applyAlignment="1">
      <alignment horizontal="right" vertical="center"/>
    </xf>
    <xf numFmtId="169" fontId="18" fillId="2" borderId="0" xfId="52" applyNumberFormat="1" applyFont="1" applyFill="1" applyAlignment="1">
      <alignment horizontal="right" vertical="center"/>
    </xf>
    <xf numFmtId="0" fontId="17" fillId="2" borderId="0" xfId="52" applyFont="1" applyFill="1" applyAlignment="1">
      <alignment horizontal="left" vertical="top" wrapText="1"/>
    </xf>
    <xf numFmtId="0" fontId="17" fillId="2" borderId="0" xfId="53" applyFont="1" applyFill="1" applyAlignment="1">
      <alignment horizontal="left" vertical="top" wrapText="1" indent="1"/>
    </xf>
    <xf numFmtId="3" fontId="18" fillId="5" borderId="0" xfId="6" applyNumberFormat="1" applyFont="1" applyFill="1" applyAlignment="1">
      <alignment horizontal="left" vertical="center"/>
    </xf>
    <xf numFmtId="3" fontId="17" fillId="2" borderId="0" xfId="6" applyNumberFormat="1" applyFont="1" applyFill="1" applyAlignment="1">
      <alignment horizontal="left" vertical="top" wrapText="1" indent="1"/>
    </xf>
    <xf numFmtId="3" fontId="4" fillId="2" borderId="0" xfId="12" applyNumberFormat="1" applyFont="1" applyFill="1" applyAlignment="1">
      <alignment horizontal="left" vertical="top" wrapText="1" indent="1"/>
    </xf>
    <xf numFmtId="3" fontId="5" fillId="2" borderId="0" xfId="0" applyNumberFormat="1" applyFont="1" applyFill="1"/>
    <xf numFmtId="3" fontId="17" fillId="2" borderId="0" xfId="28" applyNumberFormat="1" applyFont="1" applyFill="1" applyAlignment="1">
      <alignment horizontal="left" vertical="top" wrapText="1" indent="1"/>
    </xf>
    <xf numFmtId="3" fontId="21" fillId="2" borderId="0" xfId="0" applyNumberFormat="1" applyFont="1" applyFill="1"/>
    <xf numFmtId="3" fontId="17" fillId="2" borderId="1" xfId="28" applyNumberFormat="1" applyFont="1" applyFill="1" applyBorder="1" applyAlignment="1">
      <alignment horizontal="left" vertical="top" wrapText="1" indent="1"/>
    </xf>
    <xf numFmtId="3" fontId="17" fillId="2" borderId="1" xfId="28" applyNumberFormat="1" applyFont="1" applyFill="1" applyBorder="1" applyAlignment="1">
      <alignment horizontal="right" vertical="center"/>
    </xf>
    <xf numFmtId="0" fontId="19" fillId="5" borderId="0" xfId="26" applyFont="1" applyFill="1" applyAlignment="1">
      <alignment vertical="top" wrapText="1"/>
    </xf>
    <xf numFmtId="0" fontId="7" fillId="3" borderId="0" xfId="0" applyFont="1" applyFill="1" applyAlignment="1">
      <alignment horizontal="right"/>
    </xf>
    <xf numFmtId="3" fontId="17" fillId="2" borderId="0" xfId="26" applyNumberFormat="1" applyFont="1" applyFill="1" applyAlignment="1">
      <alignment horizontal="right" vertical="center"/>
    </xf>
    <xf numFmtId="3" fontId="23" fillId="5" borderId="0" xfId="26" applyNumberFormat="1" applyFont="1" applyFill="1" applyAlignment="1">
      <alignment horizontal="right" vertical="center"/>
    </xf>
    <xf numFmtId="3" fontId="16" fillId="2" borderId="0" xfId="26" applyNumberFormat="1" applyFont="1" applyFill="1" applyAlignment="1">
      <alignment horizontal="right" vertical="center"/>
    </xf>
    <xf numFmtId="3" fontId="17" fillId="2" borderId="0" xfId="29" applyNumberFormat="1" applyFont="1" applyFill="1" applyAlignment="1">
      <alignment horizontal="left" vertical="top" wrapText="1" indent="1"/>
    </xf>
    <xf numFmtId="174" fontId="18" fillId="5" borderId="0" xfId="30" applyNumberFormat="1" applyFont="1" applyFill="1" applyAlignment="1">
      <alignment horizontal="right" vertical="center"/>
    </xf>
    <xf numFmtId="174" fontId="9" fillId="2" borderId="0" xfId="30" applyNumberFormat="1" applyFont="1" applyFill="1" applyAlignment="1">
      <alignment horizontal="right" vertical="center"/>
    </xf>
    <xf numFmtId="174" fontId="17" fillId="2" borderId="0" xfId="30" applyNumberFormat="1" applyFont="1" applyFill="1" applyAlignment="1">
      <alignment horizontal="right" vertical="center"/>
    </xf>
    <xf numFmtId="174" fontId="7" fillId="5" borderId="0" xfId="30" applyNumberFormat="1" applyFont="1" applyFill="1" applyAlignment="1">
      <alignment horizontal="right" vertical="center"/>
    </xf>
    <xf numFmtId="0" fontId="17" fillId="2" borderId="0" xfId="60" applyFont="1" applyFill="1" applyAlignment="1">
      <alignment horizontal="center" vertical="center" wrapText="1"/>
    </xf>
    <xf numFmtId="0" fontId="17" fillId="2" borderId="1" xfId="58" applyFont="1" applyFill="1" applyBorder="1" applyAlignment="1">
      <alignment horizontal="left" vertical="top" wrapText="1" indent="1"/>
    </xf>
    <xf numFmtId="0" fontId="17" fillId="2" borderId="2" xfId="32" applyFont="1" applyFill="1" applyBorder="1" applyAlignment="1">
      <alignment horizontal="center" vertical="center" wrapText="1"/>
    </xf>
    <xf numFmtId="0" fontId="17" fillId="2" borderId="1" xfId="31" applyFont="1" applyFill="1" applyBorder="1" applyAlignment="1">
      <alignment horizontal="left" vertical="top" wrapText="1"/>
    </xf>
    <xf numFmtId="0" fontId="17" fillId="2" borderId="1" xfId="6" applyFont="1" applyFill="1" applyBorder="1" applyAlignment="1">
      <alignment vertical="top" wrapText="1"/>
    </xf>
    <xf numFmtId="43" fontId="24" fillId="2" borderId="1" xfId="21" applyFont="1" applyFill="1" applyBorder="1" applyAlignment="1">
      <alignment horizontal="right"/>
    </xf>
    <xf numFmtId="0" fontId="17" fillId="2" borderId="2" xfId="3" applyFont="1" applyFill="1" applyBorder="1" applyAlignment="1">
      <alignment vertical="center" wrapText="1"/>
    </xf>
    <xf numFmtId="0" fontId="17" fillId="2" borderId="1" xfId="16" applyFont="1" applyFill="1" applyBorder="1" applyAlignment="1">
      <alignment horizontal="left" vertical="top" wrapText="1" indent="1"/>
    </xf>
    <xf numFmtId="0" fontId="4" fillId="2" borderId="1" xfId="3" applyFont="1" applyFill="1" applyBorder="1" applyAlignment="1">
      <alignment horizontal="right" wrapText="1"/>
    </xf>
    <xf numFmtId="0" fontId="30" fillId="3" borderId="0" xfId="0" applyFont="1" applyFill="1"/>
    <xf numFmtId="0" fontId="4" fillId="2" borderId="2" xfId="6" applyFont="1" applyFill="1" applyBorder="1" applyAlignment="1">
      <alignment horizontal="left" vertical="center" wrapText="1"/>
    </xf>
    <xf numFmtId="0" fontId="17" fillId="2" borderId="2" xfId="11" applyFont="1" applyFill="1" applyBorder="1" applyAlignment="1">
      <alignment horizontal="center" vertical="center" wrapText="1"/>
    </xf>
    <xf numFmtId="0" fontId="17" fillId="2" borderId="2" xfId="23" applyFont="1" applyFill="1" applyBorder="1" applyAlignment="1">
      <alignment horizontal="center" vertical="center" wrapText="1"/>
    </xf>
    <xf numFmtId="0" fontId="17" fillId="2" borderId="2" xfId="28" applyFont="1" applyFill="1" applyBorder="1" applyAlignment="1">
      <alignment horizontal="right" wrapText="1"/>
    </xf>
    <xf numFmtId="0" fontId="17" fillId="2" borderId="2" xfId="26" applyFont="1" applyFill="1" applyBorder="1" applyAlignment="1">
      <alignment horizontal="left" vertical="center" wrapText="1"/>
    </xf>
    <xf numFmtId="0" fontId="17" fillId="2" borderId="2" xfId="31" applyFont="1" applyFill="1" applyBorder="1" applyAlignment="1">
      <alignment horizontal="right" wrapText="1"/>
    </xf>
    <xf numFmtId="0" fontId="17" fillId="2" borderId="2" xfId="56" applyFont="1" applyFill="1" applyBorder="1" applyAlignment="1">
      <alignment horizontal="right" vertical="center" wrapText="1"/>
    </xf>
    <xf numFmtId="0" fontId="17" fillId="2" borderId="2" xfId="57" applyFont="1" applyFill="1" applyBorder="1" applyAlignment="1">
      <alignment horizontal="right" wrapText="1"/>
    </xf>
    <xf numFmtId="0" fontId="17" fillId="2" borderId="2" xfId="60" applyFont="1" applyFill="1" applyBorder="1" applyAlignment="1">
      <alignment horizontal="right" wrapText="1"/>
    </xf>
    <xf numFmtId="0" fontId="17" fillId="2" borderId="2" xfId="26" applyFont="1" applyFill="1" applyBorder="1" applyAlignment="1">
      <alignment horizontal="center" vertical="center" wrapText="1"/>
    </xf>
    <xf numFmtId="0" fontId="1" fillId="3" borderId="0" xfId="9" applyFill="1"/>
    <xf numFmtId="0" fontId="4" fillId="2" borderId="0" xfId="1" applyFont="1" applyFill="1" applyBorder="1" applyAlignment="1">
      <alignment horizontal="left" vertical="top" wrapText="1" indent="2"/>
    </xf>
    <xf numFmtId="3" fontId="4" fillId="2" borderId="0" xfId="1" applyNumberFormat="1" applyFont="1" applyFill="1" applyBorder="1" applyAlignment="1">
      <alignment horizontal="right" vertical="center"/>
    </xf>
    <xf numFmtId="0" fontId="0" fillId="3" borderId="0" xfId="0" applyFill="1" applyBorder="1"/>
    <xf numFmtId="0" fontId="4" fillId="2" borderId="2" xfId="61" applyFont="1" applyFill="1" applyBorder="1" applyAlignment="1">
      <alignment horizontal="center" vertical="center" wrapText="1"/>
    </xf>
    <xf numFmtId="0" fontId="10" fillId="5" borderId="0" xfId="1" applyFont="1" applyFill="1" applyBorder="1" applyAlignment="1">
      <alignment horizontal="left" vertical="top" wrapText="1"/>
    </xf>
    <xf numFmtId="3" fontId="10" fillId="5" borderId="0" xfId="1" applyNumberFormat="1" applyFont="1" applyFill="1" applyBorder="1" applyAlignment="1">
      <alignment vertical="center"/>
    </xf>
    <xf numFmtId="3" fontId="10" fillId="5" borderId="0" xfId="1" applyNumberFormat="1" applyFont="1" applyFill="1" applyBorder="1" applyAlignment="1">
      <alignment horizontal="right" vertical="center"/>
    </xf>
    <xf numFmtId="0" fontId="4" fillId="2" borderId="2" xfId="6" applyFont="1" applyFill="1" applyBorder="1" applyAlignment="1">
      <alignment horizontal="left" wrapText="1"/>
    </xf>
    <xf numFmtId="0" fontId="10" fillId="5" borderId="0" xfId="0" applyFont="1" applyFill="1" applyBorder="1" applyAlignment="1">
      <alignment horizontal="left"/>
    </xf>
    <xf numFmtId="3" fontId="10" fillId="5" borderId="0" xfId="0" applyNumberFormat="1" applyFont="1" applyFill="1" applyBorder="1"/>
    <xf numFmtId="0" fontId="7" fillId="2" borderId="0" xfId="0" applyFont="1" applyFill="1" applyBorder="1" applyAlignment="1">
      <alignment horizontal="left"/>
    </xf>
    <xf numFmtId="3" fontId="7" fillId="2" borderId="0" xfId="0" applyNumberFormat="1" applyFont="1" applyFill="1" applyBorder="1"/>
    <xf numFmtId="0" fontId="4" fillId="2" borderId="2" xfId="6" applyFont="1" applyFill="1" applyBorder="1" applyAlignment="1">
      <alignment horizontal="right" vertical="center" wrapText="1"/>
    </xf>
    <xf numFmtId="0" fontId="4" fillId="2" borderId="2" xfId="5" applyFont="1" applyFill="1" applyBorder="1" applyAlignment="1">
      <alignment wrapText="1"/>
    </xf>
    <xf numFmtId="0" fontId="4" fillId="2" borderId="2" xfId="5" applyFont="1" applyFill="1" applyBorder="1" applyAlignment="1">
      <alignment horizontal="right" wrapText="1"/>
    </xf>
    <xf numFmtId="0" fontId="10" fillId="5" borderId="0" xfId="5" applyFont="1" applyFill="1" applyBorder="1" applyAlignment="1">
      <alignment vertical="top" wrapText="1"/>
    </xf>
    <xf numFmtId="3" fontId="10" fillId="5" borderId="0" xfId="5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indent="1"/>
    </xf>
    <xf numFmtId="3" fontId="7" fillId="2" borderId="0" xfId="0" applyNumberFormat="1" applyFont="1" applyFill="1" applyBorder="1" applyAlignment="1">
      <alignment horizontal="right"/>
    </xf>
    <xf numFmtId="0" fontId="10" fillId="5" borderId="0" xfId="6" applyFont="1" applyFill="1" applyBorder="1" applyAlignment="1">
      <alignment vertical="top" wrapText="1"/>
    </xf>
    <xf numFmtId="164" fontId="10" fillId="5" borderId="0" xfId="3" applyNumberFormat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left" wrapText="1" indent="2"/>
    </xf>
    <xf numFmtId="164" fontId="10" fillId="5" borderId="0" xfId="7" applyNumberFormat="1" applyFont="1" applyFill="1" applyBorder="1" applyAlignment="1">
      <alignment horizontal="right" vertical="center"/>
    </xf>
    <xf numFmtId="0" fontId="10" fillId="2" borderId="0" xfId="6" applyFont="1" applyFill="1" applyBorder="1" applyAlignment="1">
      <alignment vertical="top" wrapText="1"/>
    </xf>
    <xf numFmtId="164" fontId="10" fillId="2" borderId="0" xfId="7" applyNumberFormat="1" applyFont="1" applyFill="1" applyBorder="1" applyAlignment="1">
      <alignment horizontal="right" vertical="center"/>
    </xf>
    <xf numFmtId="0" fontId="4" fillId="2" borderId="2" xfId="7" applyFont="1" applyFill="1" applyBorder="1" applyAlignment="1">
      <alignment horizontal="right" vertical="center" wrapText="1"/>
    </xf>
    <xf numFmtId="0" fontId="4" fillId="2" borderId="0" xfId="8" applyFont="1" applyFill="1" applyBorder="1" applyAlignment="1">
      <alignment horizontal="center" wrapText="1"/>
    </xf>
    <xf numFmtId="0" fontId="4" fillId="2" borderId="0" xfId="5" applyFont="1" applyFill="1" applyBorder="1" applyAlignment="1">
      <alignment horizontal="center" wrapText="1"/>
    </xf>
    <xf numFmtId="0" fontId="10" fillId="5" borderId="0" xfId="8" applyFont="1" applyFill="1" applyBorder="1" applyAlignment="1">
      <alignment horizontal="left" vertical="top" wrapText="1"/>
    </xf>
    <xf numFmtId="164" fontId="10" fillId="5" borderId="0" xfId="9" applyNumberFormat="1" applyFont="1" applyFill="1" applyBorder="1" applyAlignment="1">
      <alignment horizontal="right" vertical="center"/>
    </xf>
    <xf numFmtId="164" fontId="4" fillId="5" borderId="0" xfId="8" applyNumberFormat="1" applyFont="1" applyFill="1" applyBorder="1" applyAlignment="1">
      <alignment horizontal="right" vertical="center"/>
    </xf>
    <xf numFmtId="164" fontId="10" fillId="5" borderId="0" xfId="8" applyNumberFormat="1" applyFont="1" applyFill="1" applyBorder="1" applyAlignment="1">
      <alignment horizontal="right" vertical="center"/>
    </xf>
    <xf numFmtId="0" fontId="10" fillId="2" borderId="0" xfId="8" applyFont="1" applyFill="1" applyBorder="1" applyAlignment="1">
      <alignment horizontal="left" vertical="top" wrapText="1"/>
    </xf>
    <xf numFmtId="164" fontId="10" fillId="2" borderId="0" xfId="9" applyNumberFormat="1" applyFont="1" applyFill="1" applyBorder="1" applyAlignment="1">
      <alignment horizontal="right" vertical="center"/>
    </xf>
    <xf numFmtId="164" fontId="4" fillId="2" borderId="0" xfId="8" applyNumberFormat="1" applyFont="1" applyFill="1" applyBorder="1" applyAlignment="1">
      <alignment horizontal="right" vertical="center"/>
    </xf>
    <xf numFmtId="164" fontId="10" fillId="2" borderId="0" xfId="8" applyNumberFormat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left" wrapText="1" indent="1"/>
    </xf>
    <xf numFmtId="164" fontId="4" fillId="2" borderId="0" xfId="9" applyNumberFormat="1" applyFont="1" applyFill="1" applyBorder="1" applyAlignment="1">
      <alignment horizontal="right" vertical="center"/>
    </xf>
    <xf numFmtId="0" fontId="4" fillId="2" borderId="2" xfId="10" applyFont="1" applyFill="1" applyBorder="1" applyAlignment="1">
      <alignment horizontal="right" vertical="center" wrapText="1"/>
    </xf>
    <xf numFmtId="0" fontId="10" fillId="5" borderId="0" xfId="10" applyFont="1" applyFill="1" applyBorder="1" applyAlignment="1">
      <alignment horizontal="left" vertical="top" wrapText="1"/>
    </xf>
    <xf numFmtId="169" fontId="11" fillId="5" borderId="0" xfId="10" applyNumberFormat="1" applyFont="1" applyFill="1" applyBorder="1" applyAlignment="1">
      <alignment horizontal="right"/>
    </xf>
    <xf numFmtId="0" fontId="10" fillId="2" borderId="0" xfId="10" applyFont="1" applyFill="1" applyBorder="1" applyAlignment="1">
      <alignment horizontal="left" vertical="top" wrapText="1"/>
    </xf>
    <xf numFmtId="169" fontId="11" fillId="2" borderId="0" xfId="10" applyNumberFormat="1" applyFont="1" applyFill="1" applyBorder="1" applyAlignment="1">
      <alignment horizontal="right"/>
    </xf>
    <xf numFmtId="169" fontId="7" fillId="2" borderId="0" xfId="0" applyNumberFormat="1" applyFont="1" applyFill="1" applyBorder="1" applyAlignment="1">
      <alignment vertical="center"/>
    </xf>
    <xf numFmtId="0" fontId="3" fillId="3" borderId="0" xfId="2" applyFont="1" applyFill="1" applyBorder="1"/>
    <xf numFmtId="0" fontId="4" fillId="2" borderId="0" xfId="12" applyFont="1" applyFill="1" applyBorder="1" applyAlignment="1">
      <alignment horizontal="center" wrapText="1"/>
    </xf>
    <xf numFmtId="0" fontId="4" fillId="2" borderId="0" xfId="12" applyFont="1" applyFill="1" applyBorder="1" applyAlignment="1">
      <alignment horizontal="right" wrapText="1"/>
    </xf>
    <xf numFmtId="0" fontId="10" fillId="5" borderId="0" xfId="12" applyFont="1" applyFill="1" applyBorder="1" applyAlignment="1">
      <alignment vertical="top" wrapText="1"/>
    </xf>
    <xf numFmtId="164" fontId="10" fillId="5" borderId="0" xfId="12" applyNumberFormat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left" vertical="top" wrapText="1" indent="1"/>
    </xf>
    <xf numFmtId="0" fontId="9" fillId="3" borderId="0" xfId="0" applyFont="1" applyFill="1" applyBorder="1"/>
    <xf numFmtId="3" fontId="9" fillId="3" borderId="0" xfId="0" applyNumberFormat="1" applyFont="1" applyFill="1" applyBorder="1"/>
    <xf numFmtId="0" fontId="7" fillId="3" borderId="0" xfId="0" applyFont="1" applyFill="1" applyBorder="1" applyAlignment="1">
      <alignment horizontal="left" indent="1"/>
    </xf>
    <xf numFmtId="3" fontId="7" fillId="3" borderId="0" xfId="0" applyNumberFormat="1" applyFont="1" applyFill="1" applyBorder="1"/>
    <xf numFmtId="0" fontId="4" fillId="2" borderId="0" xfId="3" applyFont="1" applyFill="1" applyBorder="1" applyAlignment="1">
      <alignment horizontal="center" wrapText="1"/>
    </xf>
    <xf numFmtId="0" fontId="10" fillId="5" borderId="0" xfId="3" applyFont="1" applyFill="1" applyBorder="1" applyAlignment="1">
      <alignment vertical="top" wrapText="1"/>
    </xf>
    <xf numFmtId="3" fontId="10" fillId="5" borderId="0" xfId="3" applyNumberFormat="1" applyFont="1" applyFill="1" applyBorder="1" applyAlignment="1">
      <alignment vertical="center"/>
    </xf>
    <xf numFmtId="0" fontId="4" fillId="2" borderId="0" xfId="3" applyFont="1" applyFill="1" applyBorder="1" applyAlignment="1">
      <alignment horizontal="right" wrapText="1"/>
    </xf>
    <xf numFmtId="3" fontId="4" fillId="2" borderId="0" xfId="3" applyNumberFormat="1" applyFont="1" applyFill="1" applyBorder="1" applyAlignment="1">
      <alignment horizontal="right" vertical="center"/>
    </xf>
    <xf numFmtId="3" fontId="2" fillId="3" borderId="0" xfId="3" applyNumberFormat="1" applyFont="1" applyFill="1" applyBorder="1" applyAlignment="1">
      <alignment horizontal="right" vertical="center"/>
    </xf>
    <xf numFmtId="0" fontId="4" fillId="2" borderId="0" xfId="6" applyFont="1" applyFill="1" applyBorder="1" applyAlignment="1">
      <alignment horizontal="left" vertical="top" wrapText="1" indent="1"/>
    </xf>
    <xf numFmtId="3" fontId="4" fillId="2" borderId="0" xfId="6" applyNumberFormat="1" applyFont="1" applyFill="1" applyBorder="1" applyAlignment="1">
      <alignment vertical="center"/>
    </xf>
    <xf numFmtId="3" fontId="10" fillId="5" borderId="0" xfId="6" applyNumberFormat="1" applyFont="1" applyFill="1" applyBorder="1" applyAlignment="1">
      <alignment horizontal="right" vertical="center"/>
    </xf>
    <xf numFmtId="0" fontId="10" fillId="5" borderId="0" xfId="13" applyFont="1" applyFill="1" applyBorder="1" applyAlignment="1">
      <alignment horizontal="left" vertical="center" wrapText="1"/>
    </xf>
    <xf numFmtId="3" fontId="10" fillId="5" borderId="0" xfId="11" applyNumberFormat="1" applyFont="1" applyFill="1" applyBorder="1" applyAlignment="1">
      <alignment horizontal="right" vertical="center"/>
    </xf>
    <xf numFmtId="0" fontId="10" fillId="2" borderId="0" xfId="13" applyFont="1" applyFill="1" applyBorder="1" applyAlignment="1">
      <alignment horizontal="left" vertical="center" wrapText="1"/>
    </xf>
    <xf numFmtId="3" fontId="10" fillId="2" borderId="0" xfId="11" applyNumberFormat="1" applyFont="1" applyFill="1" applyBorder="1" applyAlignment="1">
      <alignment horizontal="right" vertical="center"/>
    </xf>
    <xf numFmtId="3" fontId="4" fillId="2" borderId="0" xfId="11" applyNumberFormat="1" applyFont="1" applyFill="1" applyBorder="1" applyAlignment="1">
      <alignment horizontal="right" vertical="center"/>
    </xf>
    <xf numFmtId="0" fontId="13" fillId="3" borderId="0" xfId="0" applyFont="1" applyFill="1" applyBorder="1"/>
    <xf numFmtId="0" fontId="17" fillId="2" borderId="2" xfId="16" applyFont="1" applyFill="1" applyBorder="1" applyAlignment="1">
      <alignment horizontal="right" wrapText="1"/>
    </xf>
    <xf numFmtId="0" fontId="18" fillId="5" borderId="0" xfId="16" applyFont="1" applyFill="1" applyBorder="1" applyAlignment="1">
      <alignment horizontal="left" vertical="top" wrapText="1"/>
    </xf>
    <xf numFmtId="0" fontId="18" fillId="2" borderId="0" xfId="16" applyFont="1" applyFill="1" applyBorder="1" applyAlignment="1">
      <alignment horizontal="left" vertical="top" wrapText="1"/>
    </xf>
    <xf numFmtId="0" fontId="18" fillId="5" borderId="0" xfId="11" applyFont="1" applyFill="1" applyBorder="1" applyAlignment="1">
      <alignment vertical="top" wrapText="1"/>
    </xf>
    <xf numFmtId="0" fontId="7" fillId="3" borderId="0" xfId="0" applyFont="1" applyFill="1" applyBorder="1"/>
    <xf numFmtId="0" fontId="18" fillId="2" borderId="0" xfId="11" applyFont="1" applyFill="1" applyBorder="1" applyAlignment="1">
      <alignment vertical="top" wrapText="1"/>
    </xf>
    <xf numFmtId="0" fontId="17" fillId="2" borderId="0" xfId="11" applyFont="1" applyFill="1" applyBorder="1" applyAlignment="1">
      <alignment horizontal="left" vertical="top" wrapText="1" indent="1"/>
    </xf>
    <xf numFmtId="0" fontId="4" fillId="2" borderId="2" xfId="16" applyFont="1" applyFill="1" applyBorder="1" applyAlignment="1">
      <alignment horizontal="center" wrapText="1"/>
    </xf>
    <xf numFmtId="0" fontId="17" fillId="2" borderId="0" xfId="25" applyFont="1" applyFill="1" applyBorder="1" applyAlignment="1">
      <alignment horizontal="right" wrapText="1"/>
    </xf>
    <xf numFmtId="168" fontId="18" fillId="5" borderId="0" xfId="25" applyNumberFormat="1" applyFont="1" applyFill="1" applyBorder="1" applyAlignment="1">
      <alignment vertical="top" wrapText="1"/>
    </xf>
    <xf numFmtId="168" fontId="18" fillId="5" borderId="0" xfId="25" applyNumberFormat="1" applyFont="1" applyFill="1" applyBorder="1" applyAlignment="1">
      <alignment horizontal="right" vertical="center"/>
    </xf>
    <xf numFmtId="168" fontId="18" fillId="2" borderId="0" xfId="25" applyNumberFormat="1" applyFont="1" applyFill="1" applyBorder="1" applyAlignment="1">
      <alignment vertical="top" wrapText="1"/>
    </xf>
    <xf numFmtId="168" fontId="18" fillId="2" borderId="0" xfId="25" applyNumberFormat="1" applyFont="1" applyFill="1" applyBorder="1" applyAlignment="1">
      <alignment horizontal="right" vertical="center"/>
    </xf>
    <xf numFmtId="168" fontId="16" fillId="2" borderId="0" xfId="25" applyNumberFormat="1" applyFont="1" applyFill="1" applyBorder="1" applyAlignment="1">
      <alignment vertical="top" wrapText="1"/>
    </xf>
    <xf numFmtId="168" fontId="16" fillId="2" borderId="0" xfId="25" applyNumberFormat="1" applyFont="1" applyFill="1" applyBorder="1" applyAlignment="1">
      <alignment horizontal="right" vertical="center"/>
    </xf>
    <xf numFmtId="168" fontId="9" fillId="2" borderId="0" xfId="25" applyNumberFormat="1" applyFont="1" applyFill="1" applyBorder="1" applyAlignment="1">
      <alignment horizontal="right" vertical="center"/>
    </xf>
    <xf numFmtId="168" fontId="17" fillId="2" borderId="0" xfId="25" applyNumberFormat="1" applyFont="1" applyFill="1" applyBorder="1" applyAlignment="1">
      <alignment horizontal="left" vertical="top" wrapText="1" indent="1"/>
    </xf>
    <xf numFmtId="168" fontId="17" fillId="2" borderId="0" xfId="25" applyNumberFormat="1" applyFont="1" applyFill="1" applyBorder="1" applyAlignment="1">
      <alignment horizontal="right" vertical="center"/>
    </xf>
    <xf numFmtId="168" fontId="7" fillId="2" borderId="0" xfId="25" applyNumberFormat="1" applyFont="1" applyFill="1" applyBorder="1" applyAlignment="1">
      <alignment horizontal="right" vertical="center"/>
    </xf>
    <xf numFmtId="0" fontId="7" fillId="4" borderId="0" xfId="0" applyFont="1" applyFill="1" applyBorder="1"/>
    <xf numFmtId="0" fontId="17" fillId="2" borderId="0" xfId="24" applyFont="1" applyFill="1" applyBorder="1" applyAlignment="1">
      <alignment horizontal="left" vertical="top" wrapText="1" indent="1"/>
    </xf>
    <xf numFmtId="168" fontId="17" fillId="2" borderId="0" xfId="24" applyNumberFormat="1" applyFont="1" applyFill="1" applyBorder="1" applyAlignment="1">
      <alignment horizontal="right" vertical="center"/>
    </xf>
    <xf numFmtId="168" fontId="7" fillId="2" borderId="0" xfId="24" applyNumberFormat="1" applyFont="1" applyFill="1" applyBorder="1" applyAlignment="1">
      <alignment horizontal="right" vertical="center"/>
    </xf>
    <xf numFmtId="167" fontId="7" fillId="2" borderId="0" xfId="0" applyNumberFormat="1" applyFont="1" applyFill="1" applyBorder="1"/>
    <xf numFmtId="0" fontId="17" fillId="2" borderId="0" xfId="24" applyFont="1" applyFill="1" applyBorder="1" applyAlignment="1">
      <alignment horizontal="center" vertical="center" wrapText="1"/>
    </xf>
    <xf numFmtId="0" fontId="18" fillId="5" borderId="0" xfId="24" applyFont="1" applyFill="1" applyBorder="1" applyAlignment="1">
      <alignment vertical="top" wrapText="1"/>
    </xf>
    <xf numFmtId="168" fontId="18" fillId="5" borderId="0" xfId="24" applyNumberFormat="1" applyFont="1" applyFill="1" applyBorder="1" applyAlignment="1">
      <alignment horizontal="right" vertical="center"/>
    </xf>
    <xf numFmtId="167" fontId="18" fillId="5" borderId="0" xfId="0" applyNumberFormat="1" applyFont="1" applyFill="1" applyBorder="1"/>
    <xf numFmtId="0" fontId="18" fillId="2" borderId="0" xfId="24" applyFont="1" applyFill="1" applyBorder="1" applyAlignment="1">
      <alignment vertical="top" wrapText="1"/>
    </xf>
    <xf numFmtId="168" fontId="18" fillId="2" borderId="0" xfId="24" applyNumberFormat="1" applyFont="1" applyFill="1" applyBorder="1" applyAlignment="1">
      <alignment horizontal="right" vertical="center"/>
    </xf>
    <xf numFmtId="167" fontId="18" fillId="2" borderId="0" xfId="0" applyNumberFormat="1" applyFont="1" applyFill="1" applyBorder="1"/>
    <xf numFmtId="0" fontId="17" fillId="2" borderId="0" xfId="22" applyFont="1" applyFill="1" applyBorder="1" applyAlignment="1">
      <alignment horizontal="right" vertical="center" wrapText="1"/>
    </xf>
    <xf numFmtId="168" fontId="18" fillId="5" borderId="0" xfId="22" applyNumberFormat="1" applyFont="1" applyFill="1" applyBorder="1" applyAlignment="1">
      <alignment vertical="top" wrapText="1"/>
    </xf>
    <xf numFmtId="168" fontId="18" fillId="5" borderId="0" xfId="22" applyNumberFormat="1" applyFont="1" applyFill="1" applyBorder="1" applyAlignment="1">
      <alignment horizontal="right" vertical="center"/>
    </xf>
    <xf numFmtId="168" fontId="18" fillId="2" borderId="0" xfId="22" applyNumberFormat="1" applyFont="1" applyFill="1" applyBorder="1" applyAlignment="1">
      <alignment vertical="top" wrapText="1"/>
    </xf>
    <xf numFmtId="168" fontId="18" fillId="2" borderId="0" xfId="22" applyNumberFormat="1" applyFont="1" applyFill="1" applyBorder="1" applyAlignment="1">
      <alignment horizontal="right" vertical="center"/>
    </xf>
    <xf numFmtId="168" fontId="17" fillId="2" borderId="0" xfId="22" applyNumberFormat="1" applyFont="1" applyFill="1" applyBorder="1" applyAlignment="1">
      <alignment vertical="top" wrapText="1"/>
    </xf>
    <xf numFmtId="168" fontId="17" fillId="2" borderId="0" xfId="22" applyNumberFormat="1" applyFont="1" applyFill="1" applyBorder="1" applyAlignment="1">
      <alignment horizontal="right" vertical="center"/>
    </xf>
    <xf numFmtId="0" fontId="17" fillId="2" borderId="0" xfId="23" applyFont="1" applyFill="1" applyBorder="1" applyAlignment="1">
      <alignment vertical="top" wrapText="1"/>
    </xf>
    <xf numFmtId="168" fontId="17" fillId="2" borderId="0" xfId="23" applyNumberFormat="1" applyFont="1" applyFill="1" applyBorder="1" applyAlignment="1">
      <alignment horizontal="right" vertical="center"/>
    </xf>
    <xf numFmtId="165" fontId="17" fillId="2" borderId="0" xfId="23" applyNumberFormat="1" applyFont="1" applyFill="1" applyBorder="1" applyAlignment="1">
      <alignment horizontal="right" vertical="center"/>
    </xf>
    <xf numFmtId="0" fontId="18" fillId="5" borderId="0" xfId="23" applyFont="1" applyFill="1" applyBorder="1" applyAlignment="1">
      <alignment vertical="top" wrapText="1"/>
    </xf>
    <xf numFmtId="168" fontId="18" fillId="5" borderId="0" xfId="23" applyNumberFormat="1" applyFont="1" applyFill="1" applyBorder="1" applyAlignment="1">
      <alignment horizontal="right" vertical="center"/>
    </xf>
    <xf numFmtId="0" fontId="18" fillId="2" borderId="0" xfId="23" applyFont="1" applyFill="1" applyBorder="1" applyAlignment="1">
      <alignment vertical="top" wrapText="1"/>
    </xf>
    <xf numFmtId="168" fontId="18" fillId="2" borderId="0" xfId="23" applyNumberFormat="1" applyFont="1" applyFill="1" applyBorder="1" applyAlignment="1">
      <alignment horizontal="right" vertical="center"/>
    </xf>
    <xf numFmtId="0" fontId="17" fillId="2" borderId="2" xfId="23" applyFont="1" applyFill="1" applyBorder="1" applyAlignment="1">
      <alignment horizontal="right" vertical="center" wrapText="1"/>
    </xf>
    <xf numFmtId="0" fontId="17" fillId="2" borderId="0" xfId="26" applyFont="1" applyFill="1" applyBorder="1" applyAlignment="1">
      <alignment vertical="top" wrapText="1"/>
    </xf>
    <xf numFmtId="168" fontId="17" fillId="2" borderId="0" xfId="26" applyNumberFormat="1" applyFont="1" applyFill="1" applyBorder="1" applyAlignment="1">
      <alignment horizontal="right" vertical="center"/>
    </xf>
    <xf numFmtId="168" fontId="7" fillId="2" borderId="0" xfId="0" applyNumberFormat="1" applyFont="1" applyFill="1" applyBorder="1"/>
    <xf numFmtId="1" fontId="17" fillId="2" borderId="0" xfId="26" applyNumberFormat="1" applyFont="1" applyFill="1" applyBorder="1" applyAlignment="1">
      <alignment horizontal="right" vertical="center"/>
    </xf>
    <xf numFmtId="0" fontId="18" fillId="5" borderId="0" xfId="26" applyFont="1" applyFill="1" applyBorder="1" applyAlignment="1">
      <alignment horizontal="left" vertical="center" wrapText="1"/>
    </xf>
    <xf numFmtId="168" fontId="18" fillId="5" borderId="0" xfId="26" applyNumberFormat="1" applyFont="1" applyFill="1" applyBorder="1" applyAlignment="1">
      <alignment horizontal="right" vertical="center"/>
    </xf>
    <xf numFmtId="168" fontId="18" fillId="5" borderId="0" xfId="0" applyNumberFormat="1" applyFont="1" applyFill="1" applyBorder="1" applyAlignment="1">
      <alignment vertical="center"/>
    </xf>
    <xf numFmtId="0" fontId="18" fillId="2" borderId="0" xfId="26" applyFont="1" applyFill="1" applyBorder="1" applyAlignment="1">
      <alignment horizontal="left" vertical="center" wrapText="1"/>
    </xf>
    <xf numFmtId="168" fontId="18" fillId="2" borderId="0" xfId="26" applyNumberFormat="1" applyFont="1" applyFill="1" applyBorder="1" applyAlignment="1">
      <alignment horizontal="right" vertical="center"/>
    </xf>
    <xf numFmtId="168" fontId="18" fillId="2" borderId="0" xfId="0" applyNumberFormat="1" applyFont="1" applyFill="1" applyBorder="1" applyAlignment="1">
      <alignment vertical="center"/>
    </xf>
    <xf numFmtId="168" fontId="18" fillId="5" borderId="0" xfId="26" applyNumberFormat="1" applyFont="1" applyFill="1" applyBorder="1" applyAlignment="1">
      <alignment horizontal="left" vertical="center"/>
    </xf>
    <xf numFmtId="0" fontId="17" fillId="2" borderId="2" xfId="3" applyFont="1" applyFill="1" applyBorder="1" applyAlignment="1">
      <alignment horizontal="center" wrapText="1"/>
    </xf>
    <xf numFmtId="0" fontId="17" fillId="2" borderId="0" xfId="3" applyFont="1" applyFill="1" applyBorder="1" applyAlignment="1">
      <alignment wrapText="1"/>
    </xf>
    <xf numFmtId="0" fontId="17" fillId="2" borderId="0" xfId="3" applyFont="1" applyFill="1" applyBorder="1" applyAlignment="1">
      <alignment horizontal="center" wrapText="1"/>
    </xf>
    <xf numFmtId="0" fontId="16" fillId="2" borderId="0" xfId="3" applyFont="1" applyFill="1" applyBorder="1" applyAlignment="1">
      <alignment vertical="top" wrapText="1"/>
    </xf>
    <xf numFmtId="43" fontId="25" fillId="2" borderId="0" xfId="21" applyFont="1" applyFill="1" applyBorder="1"/>
    <xf numFmtId="43" fontId="24" fillId="6" borderId="0" xfId="21" applyFont="1" applyFill="1" applyBorder="1"/>
    <xf numFmtId="43" fontId="24" fillId="2" borderId="0" xfId="21" applyNumberFormat="1" applyFont="1" applyFill="1"/>
    <xf numFmtId="43" fontId="18" fillId="6" borderId="0" xfId="21" applyNumberFormat="1" applyFont="1" applyFill="1" applyBorder="1" applyAlignment="1">
      <alignment horizontal="right" vertical="center"/>
    </xf>
    <xf numFmtId="0" fontId="17" fillId="2" borderId="0" xfId="3" applyFont="1" applyFill="1" applyBorder="1" applyAlignment="1">
      <alignment horizontal="left" vertical="top" wrapText="1" indent="1"/>
    </xf>
    <xf numFmtId="43" fontId="24" fillId="2" borderId="0" xfId="21" applyFont="1" applyFill="1" applyBorder="1"/>
    <xf numFmtId="0" fontId="12" fillId="3" borderId="0" xfId="0" applyFont="1" applyFill="1" applyBorder="1"/>
    <xf numFmtId="0" fontId="17" fillId="2" borderId="2" xfId="6" applyFont="1" applyFill="1" applyBorder="1" applyAlignment="1">
      <alignment horizontal="right" wrapText="1"/>
    </xf>
    <xf numFmtId="0" fontId="17" fillId="2" borderId="0" xfId="6" applyFont="1" applyFill="1" applyBorder="1" applyAlignment="1">
      <alignment wrapText="1"/>
    </xf>
    <xf numFmtId="0" fontId="17" fillId="2" borderId="0" xfId="6" applyFont="1" applyFill="1" applyBorder="1" applyAlignment="1">
      <alignment horizontal="center" wrapText="1"/>
    </xf>
    <xf numFmtId="0" fontId="18" fillId="6" borderId="0" xfId="6" applyFont="1" applyFill="1" applyBorder="1" applyAlignment="1">
      <alignment vertical="top" wrapText="1"/>
    </xf>
    <xf numFmtId="0" fontId="17" fillId="2" borderId="0" xfId="12" applyFont="1" applyFill="1" applyBorder="1" applyAlignment="1">
      <alignment horizontal="right" wrapText="1"/>
    </xf>
    <xf numFmtId="0" fontId="17" fillId="2" borderId="2" xfId="12" applyFont="1" applyFill="1" applyBorder="1" applyAlignment="1">
      <alignment horizontal="right" wrapText="1"/>
    </xf>
    <xf numFmtId="0" fontId="18" fillId="6" borderId="0" xfId="12" applyFont="1" applyFill="1" applyBorder="1" applyAlignment="1">
      <alignment vertical="top" wrapText="1"/>
    </xf>
    <xf numFmtId="0" fontId="17" fillId="2" borderId="0" xfId="12" applyFont="1" applyFill="1" applyBorder="1" applyAlignment="1">
      <alignment horizontal="left" vertical="top" wrapText="1" indent="1"/>
    </xf>
    <xf numFmtId="0" fontId="17" fillId="2" borderId="0" xfId="28" applyFont="1" applyFill="1" applyBorder="1" applyAlignment="1">
      <alignment horizontal="right" wrapText="1"/>
    </xf>
    <xf numFmtId="0" fontId="18" fillId="6" borderId="0" xfId="28" applyFont="1" applyFill="1" applyBorder="1" applyAlignment="1">
      <alignment vertical="top" wrapText="1"/>
    </xf>
    <xf numFmtId="0" fontId="18" fillId="2" borderId="0" xfId="28" applyFont="1" applyFill="1" applyBorder="1" applyAlignment="1">
      <alignment vertical="top" wrapText="1"/>
    </xf>
    <xf numFmtId="0" fontId="17" fillId="2" borderId="0" xfId="28" applyFont="1" applyFill="1" applyBorder="1" applyAlignment="1">
      <alignment horizontal="left" vertical="top" wrapText="1" indent="1"/>
    </xf>
    <xf numFmtId="0" fontId="17" fillId="2" borderId="0" xfId="26" applyFont="1" applyFill="1" applyBorder="1" applyAlignment="1">
      <alignment horizontal="left" vertical="top" wrapText="1" indent="1"/>
    </xf>
    <xf numFmtId="0" fontId="17" fillId="2" borderId="2" xfId="29" applyFont="1" applyFill="1" applyBorder="1" applyAlignment="1">
      <alignment horizontal="right" wrapText="1"/>
    </xf>
    <xf numFmtId="0" fontId="17" fillId="2" borderId="0" xfId="29" applyFont="1" applyFill="1" applyBorder="1" applyAlignment="1">
      <alignment horizontal="center" wrapText="1"/>
    </xf>
    <xf numFmtId="0" fontId="18" fillId="6" borderId="0" xfId="29" applyFont="1" applyFill="1" applyBorder="1" applyAlignment="1">
      <alignment vertical="top" wrapText="1"/>
    </xf>
    <xf numFmtId="0" fontId="17" fillId="2" borderId="0" xfId="29" applyFont="1" applyFill="1" applyBorder="1" applyAlignment="1">
      <alignment horizontal="left" vertical="top" wrapText="1" indent="1"/>
    </xf>
    <xf numFmtId="0" fontId="17" fillId="2" borderId="2" xfId="30" applyFont="1" applyFill="1" applyBorder="1" applyAlignment="1">
      <alignment horizontal="right" wrapText="1"/>
    </xf>
    <xf numFmtId="0" fontId="17" fillId="2" borderId="0" xfId="30" applyFont="1" applyFill="1" applyBorder="1" applyAlignment="1">
      <alignment horizontal="right" wrapText="1"/>
    </xf>
    <xf numFmtId="0" fontId="18" fillId="6" borderId="0" xfId="30" applyFont="1" applyFill="1" applyBorder="1" applyAlignment="1">
      <alignment vertical="top" wrapText="1"/>
    </xf>
    <xf numFmtId="0" fontId="17" fillId="2" borderId="0" xfId="30" applyFont="1" applyFill="1" applyBorder="1" applyAlignment="1">
      <alignment horizontal="left" vertical="top" wrapText="1" indent="1"/>
    </xf>
    <xf numFmtId="0" fontId="17" fillId="2" borderId="0" xfId="31" applyFont="1" applyFill="1" applyBorder="1" applyAlignment="1">
      <alignment horizontal="center" wrapText="1"/>
    </xf>
    <xf numFmtId="0" fontId="18" fillId="6" borderId="0" xfId="31" applyFont="1" applyFill="1" applyBorder="1" applyAlignment="1">
      <alignment vertical="top" wrapText="1"/>
    </xf>
    <xf numFmtId="0" fontId="17" fillId="2" borderId="0" xfId="31" applyFont="1" applyFill="1" applyBorder="1" applyAlignment="1">
      <alignment horizontal="left" vertical="top" wrapText="1"/>
    </xf>
    <xf numFmtId="0" fontId="17" fillId="2" borderId="2" xfId="32" applyFont="1" applyFill="1" applyBorder="1" applyAlignment="1">
      <alignment horizontal="right" wrapText="1"/>
    </xf>
    <xf numFmtId="0" fontId="17" fillId="2" borderId="0" xfId="32" applyFont="1" applyFill="1" applyBorder="1" applyAlignment="1">
      <alignment horizontal="right" wrapText="1"/>
    </xf>
    <xf numFmtId="0" fontId="18" fillId="6" borderId="0" xfId="32" applyFont="1" applyFill="1" applyBorder="1" applyAlignment="1">
      <alignment horizontal="left" vertical="top" wrapText="1"/>
    </xf>
    <xf numFmtId="0" fontId="18" fillId="2" borderId="0" xfId="32" applyFont="1" applyFill="1" applyBorder="1" applyAlignment="1">
      <alignment horizontal="left" vertical="top" wrapText="1"/>
    </xf>
    <xf numFmtId="0" fontId="17" fillId="2" borderId="2" xfId="55" applyFont="1" applyFill="1" applyBorder="1" applyAlignment="1">
      <alignment horizontal="right" wrapText="1"/>
    </xf>
    <xf numFmtId="0" fontId="17" fillId="2" borderId="0" xfId="55" applyFont="1" applyFill="1" applyBorder="1" applyAlignment="1">
      <alignment horizontal="right" wrapText="1"/>
    </xf>
    <xf numFmtId="0" fontId="18" fillId="5" borderId="0" xfId="55" applyFont="1" applyFill="1" applyBorder="1" applyAlignment="1">
      <alignment vertical="top" wrapText="1"/>
    </xf>
    <xf numFmtId="0" fontId="18" fillId="2" borderId="0" xfId="55" applyFont="1" applyFill="1" applyBorder="1" applyAlignment="1">
      <alignment vertical="top" wrapText="1"/>
    </xf>
    <xf numFmtId="0" fontId="17" fillId="2" borderId="0" xfId="55" applyFont="1" applyFill="1" applyBorder="1" applyAlignment="1">
      <alignment horizontal="left" vertical="top" wrapText="1" indent="1"/>
    </xf>
    <xf numFmtId="0" fontId="1" fillId="3" borderId="0" xfId="55" applyFill="1" applyBorder="1"/>
    <xf numFmtId="0" fontId="17" fillId="2" borderId="0" xfId="56" applyFont="1" applyFill="1" applyBorder="1" applyAlignment="1">
      <alignment horizontal="right" vertical="center" wrapText="1"/>
    </xf>
    <xf numFmtId="0" fontId="18" fillId="5" borderId="0" xfId="56" applyFont="1" applyFill="1" applyBorder="1" applyAlignment="1">
      <alignment vertical="top" wrapText="1"/>
    </xf>
    <xf numFmtId="0" fontId="18" fillId="2" borderId="0" xfId="56" applyFont="1" applyFill="1" applyBorder="1" applyAlignment="1">
      <alignment vertical="top" wrapText="1"/>
    </xf>
    <xf numFmtId="0" fontId="17" fillId="2" borderId="0" xfId="56" applyFont="1" applyFill="1" applyBorder="1" applyAlignment="1">
      <alignment horizontal="left" vertical="top" wrapText="1" indent="1"/>
    </xf>
    <xf numFmtId="0" fontId="17" fillId="2" borderId="0" xfId="57" applyFont="1" applyFill="1" applyBorder="1" applyAlignment="1">
      <alignment horizontal="right" wrapText="1"/>
    </xf>
    <xf numFmtId="0" fontId="18" fillId="5" borderId="0" xfId="57" applyFont="1" applyFill="1" applyBorder="1" applyAlignment="1">
      <alignment vertical="top" wrapText="1"/>
    </xf>
    <xf numFmtId="0" fontId="18" fillId="2" borderId="0" xfId="57" applyFont="1" applyFill="1" applyBorder="1" applyAlignment="1">
      <alignment vertical="top" wrapText="1"/>
    </xf>
    <xf numFmtId="0" fontId="17" fillId="2" borderId="0" xfId="57" applyFont="1" applyFill="1" applyBorder="1" applyAlignment="1">
      <alignment vertical="top" wrapText="1"/>
    </xf>
    <xf numFmtId="0" fontId="17" fillId="2" borderId="0" xfId="57" applyFont="1" applyFill="1" applyBorder="1" applyAlignment="1">
      <alignment horizontal="left" vertical="top" wrapText="1" indent="1"/>
    </xf>
    <xf numFmtId="0" fontId="17" fillId="2" borderId="0" xfId="58" applyFont="1" applyFill="1" applyBorder="1" applyAlignment="1">
      <alignment horizontal="center" wrapText="1"/>
    </xf>
    <xf numFmtId="0" fontId="17" fillId="2" borderId="2" xfId="58" applyFont="1" applyFill="1" applyBorder="1" applyAlignment="1">
      <alignment horizontal="right" vertical="center" wrapText="1"/>
    </xf>
    <xf numFmtId="0" fontId="17" fillId="2" borderId="0" xfId="58" applyFont="1" applyFill="1" applyBorder="1" applyAlignment="1">
      <alignment vertical="center" wrapText="1"/>
    </xf>
    <xf numFmtId="0" fontId="18" fillId="5" borderId="0" xfId="58" applyFont="1" applyFill="1" applyBorder="1" applyAlignment="1">
      <alignment vertical="top" wrapText="1"/>
    </xf>
    <xf numFmtId="0" fontId="18" fillId="2" borderId="0" xfId="58" applyFont="1" applyFill="1" applyBorder="1" applyAlignment="1">
      <alignment vertical="top" wrapText="1"/>
    </xf>
    <xf numFmtId="0" fontId="17" fillId="2" borderId="0" xfId="59" applyFont="1" applyFill="1" applyBorder="1" applyAlignment="1">
      <alignment horizontal="right" vertical="center" wrapText="1"/>
    </xf>
    <xf numFmtId="0" fontId="17" fillId="2" borderId="0" xfId="59" applyFont="1" applyFill="1" applyBorder="1" applyAlignment="1">
      <alignment horizontal="center" vertical="center" wrapText="1"/>
    </xf>
    <xf numFmtId="43" fontId="17" fillId="2" borderId="2" xfId="21" applyFont="1" applyFill="1" applyBorder="1" applyAlignment="1">
      <alignment horizontal="center" vertical="center" wrapText="1"/>
    </xf>
    <xf numFmtId="0" fontId="18" fillId="5" borderId="0" xfId="59" applyFont="1" applyFill="1" applyBorder="1" applyAlignment="1">
      <alignment vertical="top" wrapText="1"/>
    </xf>
    <xf numFmtId="0" fontId="18" fillId="2" borderId="0" xfId="59" applyFont="1" applyFill="1" applyBorder="1" applyAlignment="1">
      <alignment vertical="top" wrapText="1"/>
    </xf>
    <xf numFmtId="0" fontId="17" fillId="2" borderId="0" xfId="59" applyFont="1" applyFill="1" applyBorder="1" applyAlignment="1">
      <alignment horizontal="left" vertical="top" wrapText="1" indent="1"/>
    </xf>
    <xf numFmtId="0" fontId="17" fillId="2" borderId="0" xfId="6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right"/>
    </xf>
    <xf numFmtId="0" fontId="18" fillId="5" borderId="0" xfId="60" applyFont="1" applyFill="1" applyBorder="1" applyAlignment="1">
      <alignment vertical="top" wrapText="1"/>
    </xf>
    <xf numFmtId="172" fontId="19" fillId="5" borderId="0" xfId="21" applyNumberFormat="1" applyFont="1" applyFill="1" applyBorder="1"/>
    <xf numFmtId="172" fontId="18" fillId="5" borderId="0" xfId="21" applyNumberFormat="1" applyFont="1" applyFill="1" applyBorder="1"/>
    <xf numFmtId="0" fontId="18" fillId="2" borderId="0" xfId="60" applyFont="1" applyFill="1" applyBorder="1" applyAlignment="1">
      <alignment vertical="top" wrapText="1"/>
    </xf>
    <xf numFmtId="172" fontId="19" fillId="2" borderId="0" xfId="21" applyNumberFormat="1" applyFont="1" applyFill="1" applyBorder="1"/>
    <xf numFmtId="172" fontId="18" fillId="2" borderId="0" xfId="21" applyNumberFormat="1" applyFont="1" applyFill="1" applyBorder="1"/>
    <xf numFmtId="0" fontId="17" fillId="2" borderId="0" xfId="33" applyFont="1" applyFill="1" applyBorder="1" applyAlignment="1">
      <alignment horizontal="center" vertical="center" wrapText="1"/>
    </xf>
    <xf numFmtId="0" fontId="17" fillId="2" borderId="0" xfId="33" applyFont="1" applyFill="1" applyBorder="1" applyAlignment="1">
      <alignment horizontal="right" vertical="center" wrapText="1"/>
    </xf>
    <xf numFmtId="168" fontId="18" fillId="5" borderId="0" xfId="33" applyNumberFormat="1" applyFont="1" applyFill="1" applyBorder="1" applyAlignment="1">
      <alignment vertical="top" wrapText="1"/>
    </xf>
    <xf numFmtId="168" fontId="18" fillId="5" borderId="0" xfId="33" applyNumberFormat="1" applyFont="1" applyFill="1" applyBorder="1" applyAlignment="1">
      <alignment horizontal="right" vertical="center"/>
    </xf>
    <xf numFmtId="168" fontId="18" fillId="2" borderId="0" xfId="33" applyNumberFormat="1" applyFont="1" applyFill="1" applyBorder="1" applyAlignment="1">
      <alignment vertical="top" wrapText="1"/>
    </xf>
    <xf numFmtId="168" fontId="18" fillId="2" borderId="0" xfId="33" applyNumberFormat="1" applyFont="1" applyFill="1" applyBorder="1" applyAlignment="1">
      <alignment horizontal="right" vertical="center"/>
    </xf>
    <xf numFmtId="168" fontId="18" fillId="5" borderId="0" xfId="33" applyNumberFormat="1" applyFont="1" applyFill="1" applyBorder="1" applyAlignment="1">
      <alignment horizontal="left" vertical="center"/>
    </xf>
    <xf numFmtId="168" fontId="17" fillId="2" borderId="0" xfId="33" applyNumberFormat="1" applyFont="1" applyFill="1" applyBorder="1" applyAlignment="1">
      <alignment horizontal="left" vertical="top" wrapText="1" indent="1"/>
    </xf>
    <xf numFmtId="168" fontId="17" fillId="2" borderId="0" xfId="33" applyNumberFormat="1" applyFont="1" applyFill="1" applyBorder="1" applyAlignment="1">
      <alignment horizontal="right" vertical="center"/>
    </xf>
    <xf numFmtId="0" fontId="18" fillId="5" borderId="0" xfId="34" applyFont="1" applyFill="1" applyBorder="1" applyAlignment="1">
      <alignment vertical="top" wrapText="1"/>
    </xf>
    <xf numFmtId="168" fontId="18" fillId="5" borderId="0" xfId="34" applyNumberFormat="1" applyFont="1" applyFill="1" applyBorder="1" applyAlignment="1">
      <alignment horizontal="right" vertical="center"/>
    </xf>
    <xf numFmtId="168" fontId="18" fillId="5" borderId="0" xfId="34" applyNumberFormat="1" applyFont="1" applyFill="1" applyBorder="1" applyAlignment="1">
      <alignment vertical="center"/>
    </xf>
    <xf numFmtId="0" fontId="18" fillId="2" borderId="0" xfId="34" applyFont="1" applyFill="1" applyBorder="1" applyAlignment="1">
      <alignment vertical="top" wrapText="1"/>
    </xf>
    <xf numFmtId="168" fontId="18" fillId="2" borderId="0" xfId="34" applyNumberFormat="1" applyFont="1" applyFill="1" applyBorder="1" applyAlignment="1">
      <alignment horizontal="right" vertical="center"/>
    </xf>
    <xf numFmtId="168" fontId="18" fillId="2" borderId="0" xfId="34" applyNumberFormat="1" applyFont="1" applyFill="1" applyBorder="1" applyAlignment="1">
      <alignment vertical="center"/>
    </xf>
    <xf numFmtId="168" fontId="18" fillId="5" borderId="0" xfId="34" applyNumberFormat="1" applyFont="1" applyFill="1" applyBorder="1" applyAlignment="1">
      <alignment horizontal="left" vertical="center"/>
    </xf>
    <xf numFmtId="168" fontId="9" fillId="3" borderId="0" xfId="33" applyNumberFormat="1" applyFont="1" applyFill="1" applyBorder="1" applyAlignment="1">
      <alignment horizontal="right" vertical="center"/>
    </xf>
    <xf numFmtId="0" fontId="17" fillId="2" borderId="0" xfId="34" applyFont="1" applyFill="1" applyBorder="1" applyAlignment="1">
      <alignment horizontal="left" vertical="top" wrapText="1" indent="1"/>
    </xf>
    <xf numFmtId="168" fontId="17" fillId="2" borderId="0" xfId="34" applyNumberFormat="1" applyFont="1" applyFill="1" applyBorder="1" applyAlignment="1">
      <alignment horizontal="right" vertical="center"/>
    </xf>
    <xf numFmtId="165" fontId="17" fillId="2" borderId="0" xfId="34" applyNumberFormat="1" applyFont="1" applyFill="1" applyBorder="1" applyAlignment="1">
      <alignment vertical="center"/>
    </xf>
    <xf numFmtId="0" fontId="17" fillId="2" borderId="0" xfId="35" applyFont="1" applyFill="1" applyBorder="1" applyAlignment="1">
      <alignment horizontal="center" vertical="center" wrapText="1"/>
    </xf>
    <xf numFmtId="0" fontId="23" fillId="2" borderId="0" xfId="35" applyFont="1" applyFill="1" applyBorder="1" applyAlignment="1">
      <alignment horizontal="center" vertical="center" wrapText="1"/>
    </xf>
    <xf numFmtId="168" fontId="18" fillId="5" borderId="0" xfId="35" applyNumberFormat="1" applyFont="1" applyFill="1" applyBorder="1" applyAlignment="1">
      <alignment vertical="center" wrapText="1"/>
    </xf>
    <xf numFmtId="168" fontId="18" fillId="5" borderId="0" xfId="35" applyNumberFormat="1" applyFont="1" applyFill="1" applyBorder="1" applyAlignment="1">
      <alignment horizontal="right" vertical="center"/>
    </xf>
    <xf numFmtId="168" fontId="18" fillId="5" borderId="0" xfId="35" applyNumberFormat="1" applyFont="1" applyFill="1" applyBorder="1" applyAlignment="1">
      <alignment vertical="center"/>
    </xf>
    <xf numFmtId="0" fontId="17" fillId="2" borderId="0" xfId="36" applyFont="1" applyFill="1" applyBorder="1" applyAlignment="1">
      <alignment horizontal="center" vertical="center" wrapText="1"/>
    </xf>
    <xf numFmtId="168" fontId="18" fillId="5" borderId="0" xfId="36" applyNumberFormat="1" applyFont="1" applyFill="1" applyBorder="1" applyAlignment="1">
      <alignment vertical="top" wrapText="1"/>
    </xf>
    <xf numFmtId="168" fontId="18" fillId="5" borderId="0" xfId="36" applyNumberFormat="1" applyFont="1" applyFill="1" applyBorder="1" applyAlignment="1">
      <alignment horizontal="right" vertical="center"/>
    </xf>
    <xf numFmtId="168" fontId="17" fillId="2" borderId="0" xfId="36" applyNumberFormat="1" applyFont="1" applyFill="1" applyBorder="1" applyAlignment="1">
      <alignment horizontal="left" vertical="top" wrapText="1" indent="1"/>
    </xf>
    <xf numFmtId="168" fontId="17" fillId="2" borderId="0" xfId="36" applyNumberFormat="1" applyFont="1" applyFill="1" applyBorder="1" applyAlignment="1">
      <alignment horizontal="right" vertical="center"/>
    </xf>
    <xf numFmtId="165" fontId="17" fillId="2" borderId="0" xfId="36" applyNumberFormat="1" applyFont="1" applyFill="1" applyBorder="1" applyAlignment="1">
      <alignment horizontal="right" vertical="center"/>
    </xf>
    <xf numFmtId="0" fontId="17" fillId="2" borderId="0" xfId="37" applyFont="1" applyFill="1" applyBorder="1" applyAlignment="1">
      <alignment horizontal="center" vertical="center" wrapText="1"/>
    </xf>
    <xf numFmtId="0" fontId="18" fillId="5" borderId="0" xfId="37" applyFont="1" applyFill="1" applyBorder="1" applyAlignment="1">
      <alignment vertical="top" wrapText="1"/>
    </xf>
    <xf numFmtId="168" fontId="18" fillId="5" borderId="0" xfId="37" applyNumberFormat="1" applyFont="1" applyFill="1" applyBorder="1" applyAlignment="1">
      <alignment horizontal="right" vertical="center"/>
    </xf>
    <xf numFmtId="0" fontId="18" fillId="2" borderId="0" xfId="37" applyFont="1" applyFill="1" applyBorder="1" applyAlignment="1">
      <alignment vertical="top" wrapText="1"/>
    </xf>
    <xf numFmtId="168" fontId="18" fillId="2" borderId="0" xfId="37" applyNumberFormat="1" applyFont="1" applyFill="1" applyBorder="1" applyAlignment="1">
      <alignment horizontal="right" vertical="center"/>
    </xf>
    <xf numFmtId="0" fontId="17" fillId="2" borderId="0" xfId="37" applyFont="1" applyFill="1" applyBorder="1" applyAlignment="1">
      <alignment horizontal="left" vertical="top" wrapText="1" indent="1"/>
    </xf>
    <xf numFmtId="168" fontId="17" fillId="2" borderId="0" xfId="37" applyNumberFormat="1" applyFont="1" applyFill="1" applyBorder="1" applyAlignment="1">
      <alignment horizontal="right" vertical="center"/>
    </xf>
    <xf numFmtId="0" fontId="0" fillId="4" borderId="0" xfId="0" applyFill="1" applyBorder="1"/>
    <xf numFmtId="168" fontId="18" fillId="5" borderId="0" xfId="38" applyNumberFormat="1" applyFont="1" applyFill="1" applyBorder="1" applyAlignment="1">
      <alignment horizontal="left" vertical="top" wrapText="1"/>
    </xf>
    <xf numFmtId="168" fontId="18" fillId="5" borderId="0" xfId="38" applyNumberFormat="1" applyFont="1" applyFill="1" applyBorder="1" applyAlignment="1">
      <alignment horizontal="right" vertical="center"/>
    </xf>
    <xf numFmtId="168" fontId="18" fillId="5" borderId="0" xfId="38" applyNumberFormat="1" applyFont="1" applyFill="1" applyBorder="1"/>
    <xf numFmtId="168" fontId="18" fillId="2" borderId="0" xfId="38" applyNumberFormat="1" applyFont="1" applyFill="1" applyBorder="1" applyAlignment="1">
      <alignment horizontal="left" vertical="top" wrapText="1"/>
    </xf>
    <xf numFmtId="168" fontId="18" fillId="2" borderId="0" xfId="38" applyNumberFormat="1" applyFont="1" applyFill="1" applyBorder="1" applyAlignment="1">
      <alignment horizontal="right" vertical="center"/>
    </xf>
    <xf numFmtId="168" fontId="18" fillId="2" borderId="0" xfId="38" applyNumberFormat="1" applyFont="1" applyFill="1" applyBorder="1"/>
    <xf numFmtId="168" fontId="17" fillId="2" borderId="0" xfId="38" applyNumberFormat="1" applyFont="1" applyFill="1" applyBorder="1" applyAlignment="1">
      <alignment horizontal="left" vertical="top" wrapText="1" indent="1"/>
    </xf>
    <xf numFmtId="168" fontId="17" fillId="2" borderId="0" xfId="38" applyNumberFormat="1" applyFont="1" applyFill="1" applyBorder="1" applyAlignment="1">
      <alignment horizontal="right" vertical="center"/>
    </xf>
    <xf numFmtId="168" fontId="23" fillId="2" borderId="0" xfId="38" applyNumberFormat="1" applyFont="1" applyFill="1" applyBorder="1"/>
    <xf numFmtId="0" fontId="23" fillId="4" borderId="0" xfId="38" applyFont="1" applyFill="1" applyBorder="1"/>
    <xf numFmtId="0" fontId="17" fillId="2" borderId="0" xfId="38" applyFont="1" applyFill="1" applyBorder="1" applyAlignment="1">
      <alignment horizontal="right" vertical="center" wrapText="1"/>
    </xf>
    <xf numFmtId="0" fontId="17" fillId="2" borderId="0" xfId="39" applyFont="1" applyFill="1" applyBorder="1" applyAlignment="1">
      <alignment horizontal="right" wrapText="1"/>
    </xf>
    <xf numFmtId="0" fontId="18" fillId="5" borderId="0" xfId="39" applyFont="1" applyFill="1" applyBorder="1" applyAlignment="1">
      <alignment vertical="top" wrapText="1"/>
    </xf>
    <xf numFmtId="168" fontId="18" fillId="5" borderId="0" xfId="39" applyNumberFormat="1" applyFont="1" applyFill="1" applyBorder="1" applyAlignment="1">
      <alignment horizontal="right" vertical="center"/>
    </xf>
    <xf numFmtId="0" fontId="17" fillId="2" borderId="0" xfId="39" applyFont="1" applyFill="1" applyBorder="1" applyAlignment="1">
      <alignment horizontal="left" vertical="top" wrapText="1" indent="1"/>
    </xf>
    <xf numFmtId="168" fontId="17" fillId="2" borderId="0" xfId="39" applyNumberFormat="1" applyFont="1" applyFill="1" applyBorder="1" applyAlignment="1">
      <alignment horizontal="right" vertical="center"/>
    </xf>
    <xf numFmtId="0" fontId="12" fillId="4" borderId="0" xfId="0" applyFont="1" applyFill="1" applyBorder="1"/>
    <xf numFmtId="0" fontId="18" fillId="5" borderId="0" xfId="40" applyFont="1" applyFill="1" applyBorder="1" applyAlignment="1">
      <alignment vertical="top" wrapText="1"/>
    </xf>
    <xf numFmtId="168" fontId="18" fillId="5" borderId="0" xfId="40" applyNumberFormat="1" applyFont="1" applyFill="1" applyBorder="1" applyAlignment="1">
      <alignment horizontal="right" vertical="center"/>
    </xf>
    <xf numFmtId="168" fontId="12" fillId="4" borderId="0" xfId="0" applyNumberFormat="1" applyFont="1" applyFill="1" applyBorder="1"/>
    <xf numFmtId="0" fontId="17" fillId="2" borderId="0" xfId="40" applyFont="1" applyFill="1" applyBorder="1" applyAlignment="1">
      <alignment horizontal="left" vertical="top" wrapText="1" indent="1"/>
    </xf>
    <xf numFmtId="168" fontId="17" fillId="2" borderId="0" xfId="40" applyNumberFormat="1" applyFont="1" applyFill="1" applyBorder="1" applyAlignment="1">
      <alignment horizontal="right" vertical="center"/>
    </xf>
    <xf numFmtId="0" fontId="7" fillId="2" borderId="0" xfId="40" applyFont="1" applyFill="1" applyBorder="1" applyAlignment="1">
      <alignment horizontal="right" vertical="center" wrapText="1"/>
    </xf>
    <xf numFmtId="0" fontId="17" fillId="2" borderId="0" xfId="40" applyFont="1" applyFill="1" applyBorder="1" applyAlignment="1">
      <alignment horizontal="right" vertical="center" wrapText="1"/>
    </xf>
    <xf numFmtId="0" fontId="18" fillId="5" borderId="0" xfId="41" applyFont="1" applyFill="1" applyBorder="1" applyAlignment="1">
      <alignment vertical="top" wrapText="1"/>
    </xf>
    <xf numFmtId="168" fontId="18" fillId="5" borderId="0" xfId="41" applyNumberFormat="1" applyFont="1" applyFill="1" applyBorder="1" applyAlignment="1">
      <alignment horizontal="right" vertical="center"/>
    </xf>
    <xf numFmtId="0" fontId="24" fillId="4" borderId="0" xfId="41" applyFont="1" applyFill="1" applyBorder="1"/>
    <xf numFmtId="0" fontId="18" fillId="2" borderId="0" xfId="41" applyFont="1" applyFill="1" applyBorder="1" applyAlignment="1">
      <alignment vertical="top" wrapText="1"/>
    </xf>
    <xf numFmtId="168" fontId="18" fillId="2" borderId="0" xfId="41" applyNumberFormat="1" applyFont="1" applyFill="1" applyBorder="1" applyAlignment="1">
      <alignment horizontal="right" vertical="center"/>
    </xf>
    <xf numFmtId="0" fontId="17" fillId="2" borderId="0" xfId="41" applyFont="1" applyFill="1" applyBorder="1" applyAlignment="1">
      <alignment horizontal="right" vertical="center" wrapText="1"/>
    </xf>
    <xf numFmtId="0" fontId="17" fillId="2" borderId="0" xfId="41" applyFont="1" applyFill="1" applyBorder="1" applyAlignment="1">
      <alignment horizontal="left" vertical="top" wrapText="1" indent="1"/>
    </xf>
    <xf numFmtId="168" fontId="17" fillId="2" borderId="0" xfId="41" applyNumberFormat="1" applyFont="1" applyFill="1" applyBorder="1" applyAlignment="1">
      <alignment horizontal="right" vertical="center"/>
    </xf>
    <xf numFmtId="168" fontId="18" fillId="5" borderId="0" xfId="42" applyNumberFormat="1" applyFont="1" applyFill="1" applyBorder="1" applyAlignment="1">
      <alignment horizontal="left" wrapText="1"/>
    </xf>
    <xf numFmtId="168" fontId="18" fillId="5" borderId="0" xfId="42" applyNumberFormat="1" applyFont="1" applyFill="1" applyBorder="1" applyAlignment="1">
      <alignment horizontal="right"/>
    </xf>
    <xf numFmtId="0" fontId="0" fillId="4" borderId="0" xfId="0" applyFill="1" applyBorder="1" applyAlignment="1">
      <alignment vertical="center" wrapText="1"/>
    </xf>
    <xf numFmtId="168" fontId="18" fillId="2" borderId="0" xfId="42" applyNumberFormat="1" applyFont="1" applyFill="1" applyBorder="1" applyAlignment="1">
      <alignment horizontal="left" wrapText="1"/>
    </xf>
    <xf numFmtId="168" fontId="18" fillId="2" borderId="0" xfId="42" applyNumberFormat="1" applyFont="1" applyFill="1" applyBorder="1" applyAlignment="1">
      <alignment horizontal="right"/>
    </xf>
    <xf numFmtId="168" fontId="17" fillId="2" borderId="0" xfId="42" applyNumberFormat="1" applyFont="1" applyFill="1" applyBorder="1" applyAlignment="1">
      <alignment horizontal="left" vertical="top" wrapText="1" indent="1"/>
    </xf>
    <xf numFmtId="168" fontId="17" fillId="2" borderId="0" xfId="42" applyNumberFormat="1" applyFont="1" applyFill="1" applyBorder="1" applyAlignment="1">
      <alignment horizontal="right" vertical="center"/>
    </xf>
    <xf numFmtId="0" fontId="17" fillId="2" borderId="0" xfId="43" applyFont="1" applyFill="1" applyBorder="1" applyAlignment="1">
      <alignment horizontal="right" wrapText="1"/>
    </xf>
    <xf numFmtId="168" fontId="18" fillId="5" borderId="0" xfId="43" applyNumberFormat="1" applyFont="1" applyFill="1" applyBorder="1" applyAlignment="1">
      <alignment vertical="top" wrapText="1"/>
    </xf>
    <xf numFmtId="168" fontId="18" fillId="5" borderId="0" xfId="43" applyNumberFormat="1" applyFont="1" applyFill="1" applyBorder="1" applyAlignment="1">
      <alignment horizontal="right" vertical="center"/>
    </xf>
    <xf numFmtId="168" fontId="17" fillId="2" borderId="0" xfId="43" applyNumberFormat="1" applyFont="1" applyFill="1" applyBorder="1" applyAlignment="1">
      <alignment horizontal="left" vertical="top" wrapText="1" indent="1"/>
    </xf>
    <xf numFmtId="168" fontId="17" fillId="2" borderId="0" xfId="43" applyNumberFormat="1" applyFont="1" applyFill="1" applyBorder="1" applyAlignment="1">
      <alignment horizontal="right" vertical="center"/>
    </xf>
    <xf numFmtId="168" fontId="18" fillId="5" borderId="0" xfId="44" applyNumberFormat="1" applyFont="1" applyFill="1" applyBorder="1" applyAlignment="1">
      <alignment horizontal="left" vertical="top" wrapText="1"/>
    </xf>
    <xf numFmtId="168" fontId="18" fillId="5" borderId="0" xfId="44" applyNumberFormat="1" applyFont="1" applyFill="1" applyBorder="1" applyAlignment="1">
      <alignment horizontal="right" vertical="center"/>
    </xf>
    <xf numFmtId="168" fontId="18" fillId="2" borderId="0" xfId="44" applyNumberFormat="1" applyFont="1" applyFill="1" applyBorder="1" applyAlignment="1">
      <alignment horizontal="left" vertical="top" wrapText="1"/>
    </xf>
    <xf numFmtId="168" fontId="18" fillId="2" borderId="0" xfId="44" applyNumberFormat="1" applyFont="1" applyFill="1" applyBorder="1" applyAlignment="1">
      <alignment horizontal="right" vertical="center"/>
    </xf>
    <xf numFmtId="168" fontId="18" fillId="5" borderId="0" xfId="44" applyNumberFormat="1" applyFont="1" applyFill="1" applyBorder="1" applyAlignment="1">
      <alignment horizontal="left" vertical="center"/>
    </xf>
    <xf numFmtId="168" fontId="17" fillId="2" borderId="0" xfId="44" applyNumberFormat="1" applyFont="1" applyFill="1" applyBorder="1" applyAlignment="1">
      <alignment horizontal="left" vertical="top" wrapText="1" indent="1"/>
    </xf>
    <xf numFmtId="168" fontId="17" fillId="2" borderId="0" xfId="44" applyNumberFormat="1" applyFont="1" applyFill="1" applyBorder="1" applyAlignment="1">
      <alignment horizontal="right" vertical="center"/>
    </xf>
    <xf numFmtId="168" fontId="0" fillId="4" borderId="0" xfId="0" applyNumberFormat="1" applyFill="1" applyBorder="1"/>
    <xf numFmtId="168" fontId="18" fillId="5" borderId="0" xfId="45" applyNumberFormat="1" applyFont="1" applyFill="1" applyBorder="1" applyAlignment="1">
      <alignment horizontal="left" vertical="top" wrapText="1"/>
    </xf>
    <xf numFmtId="168" fontId="18" fillId="5" borderId="0" xfId="45" applyNumberFormat="1" applyFont="1" applyFill="1" applyBorder="1" applyAlignment="1">
      <alignment horizontal="right" vertical="center"/>
    </xf>
    <xf numFmtId="168" fontId="18" fillId="2" borderId="0" xfId="45" applyNumberFormat="1" applyFont="1" applyFill="1" applyBorder="1" applyAlignment="1">
      <alignment horizontal="left" vertical="top" wrapText="1"/>
    </xf>
    <xf numFmtId="168" fontId="18" fillId="2" borderId="0" xfId="45" applyNumberFormat="1" applyFont="1" applyFill="1" applyBorder="1" applyAlignment="1">
      <alignment horizontal="right" vertical="center"/>
    </xf>
    <xf numFmtId="168" fontId="18" fillId="5" borderId="0" xfId="45" applyNumberFormat="1" applyFont="1" applyFill="1" applyBorder="1" applyAlignment="1">
      <alignment horizontal="left" vertical="center"/>
    </xf>
    <xf numFmtId="168" fontId="17" fillId="2" borderId="0" xfId="45" applyNumberFormat="1" applyFont="1" applyFill="1" applyBorder="1" applyAlignment="1">
      <alignment horizontal="left" vertical="top" wrapText="1" indent="1"/>
    </xf>
    <xf numFmtId="168" fontId="17" fillId="2" borderId="0" xfId="45" applyNumberFormat="1" applyFont="1" applyFill="1" applyBorder="1" applyAlignment="1">
      <alignment horizontal="right" vertical="center"/>
    </xf>
    <xf numFmtId="168" fontId="18" fillId="5" borderId="0" xfId="46" applyNumberFormat="1" applyFont="1" applyFill="1" applyBorder="1" applyAlignment="1">
      <alignment vertical="top" wrapText="1"/>
    </xf>
    <xf numFmtId="168" fontId="18" fillId="5" borderId="0" xfId="46" applyNumberFormat="1" applyFont="1" applyFill="1" applyBorder="1" applyAlignment="1">
      <alignment horizontal="right" vertical="center"/>
    </xf>
    <xf numFmtId="168" fontId="18" fillId="2" borderId="0" xfId="46" applyNumberFormat="1" applyFont="1" applyFill="1" applyBorder="1" applyAlignment="1">
      <alignment vertical="top" wrapText="1"/>
    </xf>
    <xf numFmtId="168" fontId="18" fillId="2" borderId="0" xfId="46" applyNumberFormat="1" applyFont="1" applyFill="1" applyBorder="1" applyAlignment="1">
      <alignment horizontal="right" vertical="center"/>
    </xf>
    <xf numFmtId="168" fontId="18" fillId="5" borderId="0" xfId="46" applyNumberFormat="1" applyFont="1" applyFill="1" applyBorder="1" applyAlignment="1">
      <alignment horizontal="left" vertical="center"/>
    </xf>
    <xf numFmtId="168" fontId="17" fillId="2" borderId="0" xfId="46" applyNumberFormat="1" applyFont="1" applyFill="1" applyBorder="1" applyAlignment="1">
      <alignment vertical="top" wrapText="1"/>
    </xf>
    <xf numFmtId="168" fontId="17" fillId="2" borderId="0" xfId="46" applyNumberFormat="1" applyFont="1" applyFill="1" applyBorder="1" applyAlignment="1">
      <alignment horizontal="right" vertical="center"/>
    </xf>
    <xf numFmtId="168" fontId="17" fillId="2" borderId="0" xfId="46" applyNumberFormat="1" applyFont="1" applyFill="1" applyBorder="1" applyAlignment="1">
      <alignment horizontal="left" vertical="top" wrapText="1" indent="1"/>
    </xf>
    <xf numFmtId="168" fontId="18" fillId="5" borderId="0" xfId="47" applyNumberFormat="1" applyFont="1" applyFill="1" applyBorder="1" applyAlignment="1">
      <alignment vertical="top" wrapText="1"/>
    </xf>
    <xf numFmtId="168" fontId="18" fillId="5" borderId="0" xfId="47" applyNumberFormat="1" applyFont="1" applyFill="1" applyBorder="1" applyAlignment="1">
      <alignment horizontal="right" vertical="center"/>
    </xf>
    <xf numFmtId="0" fontId="17" fillId="4" borderId="0" xfId="47" applyFont="1" applyFill="1" applyBorder="1" applyAlignment="1">
      <alignment horizontal="center" wrapText="1"/>
    </xf>
    <xf numFmtId="168" fontId="18" fillId="2" borderId="0" xfId="47" applyNumberFormat="1" applyFont="1" applyFill="1" applyBorder="1" applyAlignment="1">
      <alignment vertical="top" wrapText="1"/>
    </xf>
    <xf numFmtId="168" fontId="18" fillId="2" borderId="0" xfId="47" applyNumberFormat="1" applyFont="1" applyFill="1" applyBorder="1" applyAlignment="1">
      <alignment horizontal="right" vertical="center"/>
    </xf>
    <xf numFmtId="168" fontId="18" fillId="5" borderId="0" xfId="47" applyNumberFormat="1" applyFont="1" applyFill="1" applyBorder="1" applyAlignment="1">
      <alignment horizontal="left" vertical="center"/>
    </xf>
    <xf numFmtId="0" fontId="17" fillId="2" borderId="0" xfId="47" applyFont="1" applyFill="1" applyBorder="1" applyAlignment="1">
      <alignment horizontal="right" wrapText="1"/>
    </xf>
    <xf numFmtId="168" fontId="17" fillId="2" borderId="0" xfId="47" applyNumberFormat="1" applyFont="1" applyFill="1" applyBorder="1" applyAlignment="1">
      <alignment horizontal="left" vertical="top" wrapText="1" indent="1"/>
    </xf>
    <xf numFmtId="168" fontId="17" fillId="2" borderId="0" xfId="47" applyNumberFormat="1" applyFont="1" applyFill="1" applyBorder="1" applyAlignment="1">
      <alignment horizontal="right" vertical="center"/>
    </xf>
    <xf numFmtId="168" fontId="18" fillId="5" borderId="0" xfId="48" applyNumberFormat="1" applyFont="1" applyFill="1" applyBorder="1" applyAlignment="1">
      <alignment horizontal="left" vertical="top"/>
    </xf>
    <xf numFmtId="168" fontId="18" fillId="5" borderId="0" xfId="48" applyNumberFormat="1" applyFont="1" applyFill="1" applyBorder="1" applyAlignment="1">
      <alignment horizontal="right" vertical="center"/>
    </xf>
    <xf numFmtId="168" fontId="18" fillId="2" borderId="0" xfId="48" applyNumberFormat="1" applyFont="1" applyFill="1" applyBorder="1" applyAlignment="1">
      <alignment horizontal="left" vertical="top"/>
    </xf>
    <xf numFmtId="168" fontId="18" fillId="2" borderId="0" xfId="48" applyNumberFormat="1" applyFont="1" applyFill="1" applyBorder="1" applyAlignment="1">
      <alignment horizontal="right" vertical="center"/>
    </xf>
    <xf numFmtId="168" fontId="18" fillId="5" borderId="0" xfId="48" applyNumberFormat="1" applyFont="1" applyFill="1" applyBorder="1" applyAlignment="1">
      <alignment horizontal="left" vertical="center"/>
    </xf>
    <xf numFmtId="0" fontId="17" fillId="2" borderId="0" xfId="48" applyFont="1" applyFill="1" applyBorder="1" applyAlignment="1">
      <alignment horizontal="right" vertical="center" wrapText="1"/>
    </xf>
    <xf numFmtId="168" fontId="17" fillId="2" borderId="0" xfId="48" applyNumberFormat="1" applyFont="1" applyFill="1" applyBorder="1" applyAlignment="1">
      <alignment horizontal="left" vertical="top" wrapText="1" indent="1"/>
    </xf>
    <xf numFmtId="168" fontId="17" fillId="2" borderId="0" xfId="48" applyNumberFormat="1" applyFont="1" applyFill="1" applyBorder="1" applyAlignment="1">
      <alignment horizontal="right" vertical="center"/>
    </xf>
    <xf numFmtId="0" fontId="4" fillId="2" borderId="2" xfId="62" applyFont="1" applyFill="1" applyBorder="1" applyAlignment="1">
      <alignment horizontal="right" wrapText="1"/>
    </xf>
    <xf numFmtId="168" fontId="18" fillId="5" borderId="0" xfId="49" applyNumberFormat="1" applyFont="1" applyFill="1" applyBorder="1" applyAlignment="1">
      <alignment vertical="top" wrapText="1"/>
    </xf>
    <xf numFmtId="168" fontId="18" fillId="5" borderId="0" xfId="49" applyNumberFormat="1" applyFont="1" applyFill="1" applyBorder="1" applyAlignment="1">
      <alignment horizontal="right" vertical="center"/>
    </xf>
    <xf numFmtId="168" fontId="18" fillId="2" borderId="0" xfId="49" applyNumberFormat="1" applyFont="1" applyFill="1" applyBorder="1" applyAlignment="1">
      <alignment vertical="top" wrapText="1"/>
    </xf>
    <xf numFmtId="168" fontId="18" fillId="2" borderId="0" xfId="49" applyNumberFormat="1" applyFont="1" applyFill="1" applyBorder="1" applyAlignment="1">
      <alignment horizontal="right" vertical="center"/>
    </xf>
    <xf numFmtId="168" fontId="17" fillId="2" borderId="0" xfId="49" applyNumberFormat="1" applyFont="1" applyFill="1" applyBorder="1" applyAlignment="1">
      <alignment horizontal="left" vertical="top" wrapText="1" indent="1"/>
    </xf>
    <xf numFmtId="168" fontId="17" fillId="2" borderId="0" xfId="49" applyNumberFormat="1" applyFont="1" applyFill="1" applyBorder="1" applyAlignment="1">
      <alignment horizontal="right" vertical="center"/>
    </xf>
    <xf numFmtId="0" fontId="17" fillId="2" borderId="0" xfId="50" applyFont="1" applyFill="1" applyBorder="1" applyAlignment="1">
      <alignment horizontal="center" vertical="center" wrapText="1"/>
    </xf>
    <xf numFmtId="168" fontId="18" fillId="5" borderId="0" xfId="50" applyNumberFormat="1" applyFont="1" applyFill="1" applyBorder="1" applyAlignment="1">
      <alignment horizontal="left" vertical="top" wrapText="1"/>
    </xf>
    <xf numFmtId="168" fontId="18" fillId="5" borderId="0" xfId="50" applyNumberFormat="1" applyFont="1" applyFill="1" applyBorder="1" applyAlignment="1">
      <alignment horizontal="right" vertical="center"/>
    </xf>
    <xf numFmtId="169" fontId="18" fillId="5" borderId="0" xfId="50" applyNumberFormat="1" applyFont="1" applyFill="1" applyBorder="1" applyAlignment="1">
      <alignment horizontal="right" vertical="center"/>
    </xf>
    <xf numFmtId="168" fontId="18" fillId="2" borderId="0" xfId="50" applyNumberFormat="1" applyFont="1" applyFill="1" applyBorder="1" applyAlignment="1">
      <alignment horizontal="left" vertical="top" wrapText="1"/>
    </xf>
    <xf numFmtId="168" fontId="18" fillId="2" borderId="0" xfId="50" applyNumberFormat="1" applyFont="1" applyFill="1" applyBorder="1" applyAlignment="1">
      <alignment horizontal="right" vertical="center"/>
    </xf>
    <xf numFmtId="169" fontId="18" fillId="2" borderId="0" xfId="50" applyNumberFormat="1" applyFont="1" applyFill="1" applyBorder="1" applyAlignment="1">
      <alignment horizontal="right" vertical="center"/>
    </xf>
    <xf numFmtId="0" fontId="17" fillId="2" borderId="0" xfId="50" applyFont="1" applyFill="1" applyBorder="1" applyAlignment="1">
      <alignment horizontal="right" vertical="center" wrapText="1"/>
    </xf>
    <xf numFmtId="0" fontId="17" fillId="2" borderId="0" xfId="50" applyFont="1" applyFill="1" applyBorder="1" applyAlignment="1">
      <alignment horizontal="left" vertical="top" wrapText="1"/>
    </xf>
    <xf numFmtId="165" fontId="17" fillId="2" borderId="0" xfId="50" applyNumberFormat="1" applyFont="1" applyFill="1" applyBorder="1" applyAlignment="1">
      <alignment horizontal="right" vertical="center"/>
    </xf>
    <xf numFmtId="169" fontId="17" fillId="2" borderId="0" xfId="50" applyNumberFormat="1" applyFont="1" applyFill="1" applyBorder="1" applyAlignment="1">
      <alignment horizontal="right" vertical="center"/>
    </xf>
    <xf numFmtId="0" fontId="17" fillId="2" borderId="0" xfId="51" applyFont="1" applyFill="1" applyBorder="1" applyAlignment="1">
      <alignment horizontal="left" vertical="top" wrapText="1" indent="1"/>
    </xf>
    <xf numFmtId="168" fontId="17" fillId="2" borderId="0" xfId="51" applyNumberFormat="1" applyFont="1" applyFill="1" applyBorder="1" applyAlignment="1">
      <alignment horizontal="right" vertical="center"/>
    </xf>
    <xf numFmtId="169" fontId="17" fillId="2" borderId="0" xfId="51" applyNumberFormat="1" applyFont="1" applyFill="1" applyBorder="1" applyAlignment="1">
      <alignment horizontal="right" vertical="center"/>
    </xf>
    <xf numFmtId="0" fontId="17" fillId="2" borderId="0" xfId="51" applyFont="1" applyFill="1" applyAlignment="1">
      <alignment horizontal="right" wrapText="1"/>
    </xf>
    <xf numFmtId="168" fontId="17" fillId="2" borderId="0" xfId="52" applyNumberFormat="1" applyFont="1" applyFill="1" applyBorder="1" applyAlignment="1">
      <alignment horizontal="right" vertical="center"/>
    </xf>
    <xf numFmtId="169" fontId="17" fillId="2" borderId="0" xfId="52" applyNumberFormat="1" applyFont="1" applyFill="1" applyBorder="1" applyAlignment="1">
      <alignment horizontal="right" vertical="center"/>
    </xf>
    <xf numFmtId="0" fontId="17" fillId="2" borderId="0" xfId="53" applyFont="1" applyFill="1" applyBorder="1" applyAlignment="1">
      <alignment horizontal="center" vertical="center" wrapText="1"/>
    </xf>
    <xf numFmtId="0" fontId="18" fillId="5" borderId="0" xfId="53" applyFont="1" applyFill="1" applyBorder="1" applyAlignment="1">
      <alignment vertical="top" wrapText="1"/>
    </xf>
    <xf numFmtId="3" fontId="18" fillId="5" borderId="0" xfId="53" applyNumberFormat="1" applyFont="1" applyFill="1" applyBorder="1" applyAlignment="1">
      <alignment horizontal="right" vertical="center"/>
    </xf>
    <xf numFmtId="0" fontId="18" fillId="2" borderId="0" xfId="53" applyFont="1" applyFill="1" applyBorder="1" applyAlignment="1">
      <alignment vertical="top" wrapText="1"/>
    </xf>
    <xf numFmtId="3" fontId="18" fillId="2" borderId="0" xfId="53" applyNumberFormat="1" applyFont="1" applyFill="1" applyBorder="1" applyAlignment="1">
      <alignment horizontal="right" vertical="center"/>
    </xf>
    <xf numFmtId="3" fontId="18" fillId="5" borderId="0" xfId="53" applyNumberFormat="1" applyFont="1" applyFill="1" applyBorder="1" applyAlignment="1">
      <alignment horizontal="left" vertical="center"/>
    </xf>
    <xf numFmtId="0" fontId="17" fillId="2" borderId="0" xfId="53" applyFont="1" applyFill="1" applyBorder="1" applyAlignment="1">
      <alignment horizontal="left" vertical="top" wrapText="1" indent="1"/>
    </xf>
    <xf numFmtId="3" fontId="17" fillId="2" borderId="0" xfId="53" applyNumberFormat="1" applyFont="1" applyFill="1" applyBorder="1" applyAlignment="1">
      <alignment horizontal="right" vertical="center"/>
    </xf>
    <xf numFmtId="3" fontId="17" fillId="2" borderId="0" xfId="6" applyNumberFormat="1" applyFont="1" applyFill="1" applyBorder="1" applyAlignment="1">
      <alignment horizontal="center" vertical="center" wrapText="1"/>
    </xf>
    <xf numFmtId="3" fontId="18" fillId="5" borderId="0" xfId="6" applyNumberFormat="1" applyFont="1" applyFill="1" applyBorder="1" applyAlignment="1">
      <alignment vertical="center" wrapText="1"/>
    </xf>
    <xf numFmtId="3" fontId="18" fillId="5" borderId="0" xfId="6" applyNumberFormat="1" applyFont="1" applyFill="1" applyBorder="1" applyAlignment="1">
      <alignment horizontal="right" vertical="center"/>
    </xf>
    <xf numFmtId="3" fontId="18" fillId="2" borderId="0" xfId="6" applyNumberFormat="1" applyFont="1" applyFill="1" applyBorder="1" applyAlignment="1">
      <alignment vertical="center" wrapText="1"/>
    </xf>
    <xf numFmtId="3" fontId="18" fillId="2" borderId="0" xfId="6" applyNumberFormat="1" applyFont="1" applyFill="1" applyBorder="1" applyAlignment="1">
      <alignment horizontal="right" vertical="center"/>
    </xf>
    <xf numFmtId="3" fontId="17" fillId="2" borderId="0" xfId="6" applyNumberFormat="1" applyFont="1" applyFill="1" applyBorder="1" applyAlignment="1">
      <alignment horizontal="right" vertical="center" wrapText="1"/>
    </xf>
    <xf numFmtId="3" fontId="23" fillId="2" borderId="0" xfId="2" applyNumberFormat="1" applyFont="1" applyFill="1" applyBorder="1" applyAlignment="1">
      <alignment horizontal="right" vertical="center" wrapText="1"/>
    </xf>
    <xf numFmtId="3" fontId="17" fillId="2" borderId="0" xfId="6" applyNumberFormat="1" applyFont="1" applyFill="1" applyBorder="1" applyAlignment="1">
      <alignment horizontal="left" vertical="top" wrapText="1" indent="1"/>
    </xf>
    <xf numFmtId="3" fontId="17" fillId="2" borderId="0" xfId="6" applyNumberFormat="1" applyFont="1" applyFill="1" applyBorder="1" applyAlignment="1">
      <alignment horizontal="right" vertical="center"/>
    </xf>
    <xf numFmtId="3" fontId="16" fillId="2" borderId="0" xfId="6" applyNumberFormat="1" applyFont="1" applyFill="1" applyBorder="1" applyAlignment="1">
      <alignment horizontal="right" vertical="center"/>
    </xf>
    <xf numFmtId="3" fontId="4" fillId="2" borderId="0" xfId="12" applyNumberFormat="1" applyFont="1" applyFill="1" applyBorder="1" applyAlignment="1">
      <alignment horizontal="center" vertical="center" wrapText="1"/>
    </xf>
    <xf numFmtId="3" fontId="4" fillId="2" borderId="0" xfId="12" applyNumberFormat="1" applyFont="1" applyFill="1" applyBorder="1" applyAlignment="1">
      <alignment horizontal="right" vertical="center" wrapText="1"/>
    </xf>
    <xf numFmtId="3" fontId="10" fillId="5" borderId="0" xfId="12" applyNumberFormat="1" applyFont="1" applyFill="1" applyBorder="1" applyAlignment="1">
      <alignment vertical="center" wrapText="1"/>
    </xf>
    <xf numFmtId="3" fontId="10" fillId="5" borderId="0" xfId="12" applyNumberFormat="1" applyFont="1" applyFill="1" applyBorder="1" applyAlignment="1">
      <alignment vertical="center"/>
    </xf>
    <xf numFmtId="3" fontId="10" fillId="2" borderId="0" xfId="12" applyNumberFormat="1" applyFont="1" applyFill="1" applyBorder="1" applyAlignment="1">
      <alignment vertical="center" wrapText="1"/>
    </xf>
    <xf numFmtId="3" fontId="10" fillId="2" borderId="0" xfId="12" applyNumberFormat="1" applyFont="1" applyFill="1" applyBorder="1" applyAlignment="1">
      <alignment vertical="center"/>
    </xf>
    <xf numFmtId="3" fontId="4" fillId="2" borderId="0" xfId="12" applyNumberFormat="1" applyFont="1" applyFill="1" applyBorder="1" applyAlignment="1">
      <alignment horizontal="left" vertical="top" wrapText="1" indent="1"/>
    </xf>
    <xf numFmtId="3" fontId="4" fillId="2" borderId="0" xfId="12" applyNumberFormat="1" applyFont="1" applyFill="1" applyBorder="1" applyAlignment="1">
      <alignment horizontal="right" vertical="center"/>
    </xf>
    <xf numFmtId="3" fontId="6" fillId="3" borderId="0" xfId="0" applyNumberFormat="1" applyFont="1" applyFill="1" applyBorder="1"/>
    <xf numFmtId="3" fontId="18" fillId="5" borderId="0" xfId="28" applyNumberFormat="1" applyFont="1" applyFill="1" applyBorder="1" applyAlignment="1">
      <alignment vertical="top" wrapText="1"/>
    </xf>
    <xf numFmtId="3" fontId="18" fillId="5" borderId="0" xfId="28" applyNumberFormat="1" applyFont="1" applyFill="1" applyBorder="1" applyAlignment="1">
      <alignment horizontal="right" vertical="center"/>
    </xf>
    <xf numFmtId="3" fontId="18" fillId="2" borderId="0" xfId="28" applyNumberFormat="1" applyFont="1" applyFill="1" applyBorder="1" applyAlignment="1">
      <alignment vertical="top" wrapText="1"/>
    </xf>
    <xf numFmtId="3" fontId="18" fillId="2" borderId="0" xfId="28" applyNumberFormat="1" applyFont="1" applyFill="1" applyBorder="1" applyAlignment="1">
      <alignment horizontal="right" vertical="center"/>
    </xf>
    <xf numFmtId="3" fontId="18" fillId="5" borderId="0" xfId="28" applyNumberFormat="1" applyFont="1" applyFill="1" applyBorder="1" applyAlignment="1">
      <alignment horizontal="left" vertical="center"/>
    </xf>
    <xf numFmtId="3" fontId="17" fillId="2" borderId="0" xfId="28" applyNumberFormat="1" applyFont="1" applyFill="1" applyBorder="1" applyAlignment="1">
      <alignment horizontal="right" vertical="center" wrapText="1"/>
    </xf>
    <xf numFmtId="0" fontId="18" fillId="5" borderId="0" xfId="26" applyFont="1" applyFill="1" applyBorder="1" applyAlignment="1">
      <alignment vertical="center" wrapText="1"/>
    </xf>
    <xf numFmtId="3" fontId="18" fillId="5" borderId="0" xfId="26" applyNumberFormat="1" applyFont="1" applyFill="1" applyBorder="1" applyAlignment="1">
      <alignment horizontal="right" vertical="center"/>
    </xf>
    <xf numFmtId="0" fontId="18" fillId="2" borderId="0" xfId="26" applyFont="1" applyFill="1" applyBorder="1" applyAlignment="1">
      <alignment vertical="center" wrapText="1"/>
    </xf>
    <xf numFmtId="3" fontId="18" fillId="2" borderId="0" xfId="26" applyNumberFormat="1" applyFont="1" applyFill="1" applyBorder="1" applyAlignment="1">
      <alignment horizontal="right" vertical="center"/>
    </xf>
    <xf numFmtId="3" fontId="18" fillId="5" borderId="0" xfId="26" applyNumberFormat="1" applyFont="1" applyFill="1" applyBorder="1" applyAlignment="1">
      <alignment horizontal="left" vertical="center"/>
    </xf>
    <xf numFmtId="3" fontId="17" fillId="2" borderId="0" xfId="26" applyNumberFormat="1" applyFont="1" applyFill="1" applyBorder="1" applyAlignment="1">
      <alignment horizontal="right" vertical="center"/>
    </xf>
    <xf numFmtId="0" fontId="17" fillId="2" borderId="0" xfId="26" applyFont="1" applyFill="1" applyBorder="1" applyAlignment="1">
      <alignment horizontal="right" vertical="center" wrapText="1"/>
    </xf>
    <xf numFmtId="3" fontId="18" fillId="5" borderId="0" xfId="29" applyNumberFormat="1" applyFont="1" applyFill="1" applyBorder="1" applyAlignment="1">
      <alignment vertical="center" wrapText="1"/>
    </xf>
    <xf numFmtId="3" fontId="18" fillId="5" borderId="0" xfId="29" applyNumberFormat="1" applyFont="1" applyFill="1" applyBorder="1" applyAlignment="1">
      <alignment horizontal="right" vertical="center"/>
    </xf>
    <xf numFmtId="3" fontId="27" fillId="3" borderId="0" xfId="0" applyNumberFormat="1" applyFont="1" applyFill="1" applyBorder="1"/>
    <xf numFmtId="3" fontId="18" fillId="2" borderId="0" xfId="29" applyNumberFormat="1" applyFont="1" applyFill="1" applyBorder="1" applyAlignment="1">
      <alignment vertical="center" wrapText="1"/>
    </xf>
    <xf numFmtId="3" fontId="18" fillId="2" borderId="0" xfId="29" applyNumberFormat="1" applyFont="1" applyFill="1" applyBorder="1" applyAlignment="1">
      <alignment horizontal="right" vertical="center"/>
    </xf>
    <xf numFmtId="3" fontId="18" fillId="5" borderId="0" xfId="29" applyNumberFormat="1" applyFont="1" applyFill="1" applyBorder="1" applyAlignment="1">
      <alignment horizontal="left" vertical="center"/>
    </xf>
    <xf numFmtId="3" fontId="17" fillId="2" borderId="0" xfId="29" applyNumberFormat="1" applyFont="1" applyFill="1" applyBorder="1" applyAlignment="1">
      <alignment vertical="top" wrapText="1"/>
    </xf>
    <xf numFmtId="3" fontId="17" fillId="2" borderId="0" xfId="29" applyNumberFormat="1" applyFont="1" applyFill="1" applyBorder="1" applyAlignment="1">
      <alignment horizontal="right" vertical="center"/>
    </xf>
    <xf numFmtId="3" fontId="26" fillId="3" borderId="0" xfId="0" applyNumberFormat="1" applyFont="1" applyFill="1" applyBorder="1"/>
    <xf numFmtId="3" fontId="17" fillId="2" borderId="0" xfId="29" applyNumberFormat="1" applyFont="1" applyFill="1" applyBorder="1" applyAlignment="1">
      <alignment horizontal="left" vertical="top" wrapText="1" indent="1"/>
    </xf>
    <xf numFmtId="3" fontId="17" fillId="2" borderId="0" xfId="29" applyNumberFormat="1" applyFont="1" applyFill="1" applyBorder="1" applyAlignment="1">
      <alignment horizontal="right" vertical="center" wrapText="1"/>
    </xf>
    <xf numFmtId="3" fontId="17" fillId="2" borderId="0" xfId="30" applyNumberFormat="1" applyFont="1" applyFill="1" applyAlignment="1">
      <alignment horizontal="right" vertical="center" wrapText="1"/>
    </xf>
    <xf numFmtId="3" fontId="17" fillId="2" borderId="0" xfId="30" applyNumberFormat="1" applyFont="1" applyFill="1" applyAlignment="1">
      <alignment horizontal="right" wrapText="1"/>
    </xf>
    <xf numFmtId="3" fontId="17" fillId="2" borderId="0" xfId="30" applyNumberFormat="1" applyFont="1" applyFill="1" applyBorder="1" applyAlignment="1">
      <alignment vertical="top" wrapText="1"/>
    </xf>
    <xf numFmtId="3" fontId="17" fillId="2" borderId="0" xfId="30" applyNumberFormat="1" applyFont="1" applyFill="1" applyBorder="1" applyAlignment="1">
      <alignment horizontal="right" vertical="center"/>
    </xf>
    <xf numFmtId="174" fontId="17" fillId="2" borderId="0" xfId="30" applyNumberFormat="1" applyFont="1" applyFill="1" applyBorder="1" applyAlignment="1">
      <alignment horizontal="right" vertical="center"/>
    </xf>
    <xf numFmtId="0" fontId="10" fillId="5" borderId="0" xfId="5" applyFont="1" applyFill="1" applyAlignment="1">
      <alignment horizontal="left" vertical="top" wrapText="1"/>
    </xf>
    <xf numFmtId="0" fontId="4" fillId="2" borderId="2" xfId="6" applyFont="1" applyFill="1" applyBorder="1" applyAlignment="1">
      <alignment horizontal="right" vertical="center" wrapText="1"/>
    </xf>
    <xf numFmtId="0" fontId="4" fillId="2" borderId="0" xfId="6" applyFont="1" applyFill="1" applyBorder="1" applyAlignment="1">
      <alignment horizontal="right" vertical="center" wrapText="1"/>
    </xf>
    <xf numFmtId="0" fontId="4" fillId="2" borderId="2" xfId="6" applyFont="1" applyFill="1" applyBorder="1" applyAlignment="1">
      <alignment horizontal="left" vertical="center" wrapText="1"/>
    </xf>
    <xf numFmtId="0" fontId="4" fillId="2" borderId="0" xfId="6" applyFont="1" applyFill="1" applyBorder="1" applyAlignment="1">
      <alignment horizontal="left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10" fillId="5" borderId="0" xfId="3" applyFont="1" applyFill="1" applyAlignment="1">
      <alignment horizontal="left" vertical="top" wrapText="1"/>
    </xf>
    <xf numFmtId="0" fontId="2" fillId="2" borderId="1" xfId="8" applyFont="1" applyFill="1" applyBorder="1" applyAlignment="1">
      <alignment horizontal="center" vertical="center" wrapText="1"/>
    </xf>
    <xf numFmtId="0" fontId="2" fillId="2" borderId="3" xfId="8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wrapText="1"/>
    </xf>
    <xf numFmtId="0" fontId="4" fillId="2" borderId="2" xfId="8" applyFont="1" applyFill="1" applyBorder="1" applyAlignment="1">
      <alignment horizontal="left" vertical="center" wrapText="1"/>
    </xf>
    <xf numFmtId="0" fontId="4" fillId="2" borderId="0" xfId="8" applyFont="1" applyFill="1" applyAlignment="1">
      <alignment horizontal="left" vertical="center" wrapText="1"/>
    </xf>
    <xf numFmtId="0" fontId="4" fillId="2" borderId="0" xfId="8" applyFont="1" applyFill="1" applyBorder="1" applyAlignment="1">
      <alignment horizontal="left" vertical="center" wrapText="1"/>
    </xf>
    <xf numFmtId="0" fontId="2" fillId="2" borderId="1" xfId="12" applyFont="1" applyFill="1" applyBorder="1" applyAlignment="1">
      <alignment horizontal="center" vertical="center" wrapText="1"/>
    </xf>
    <xf numFmtId="0" fontId="4" fillId="2" borderId="2" xfId="6" applyFont="1" applyFill="1" applyBorder="1" applyAlignment="1">
      <alignment vertical="center" wrapText="1"/>
    </xf>
    <xf numFmtId="0" fontId="4" fillId="2" borderId="0" xfId="6" applyFont="1" applyFill="1" applyBorder="1" applyAlignment="1">
      <alignment vertical="center" wrapText="1"/>
    </xf>
    <xf numFmtId="0" fontId="4" fillId="2" borderId="2" xfId="12" applyFont="1" applyFill="1" applyBorder="1" applyAlignment="1">
      <alignment horizontal="right" vertical="center" wrapText="1"/>
    </xf>
    <xf numFmtId="0" fontId="4" fillId="2" borderId="0" xfId="12" applyFont="1" applyFill="1" applyBorder="1" applyAlignment="1">
      <alignment horizontal="right" vertical="center" wrapText="1"/>
    </xf>
    <xf numFmtId="0" fontId="4" fillId="2" borderId="3" xfId="12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right" vertical="center" wrapText="1"/>
    </xf>
    <xf numFmtId="0" fontId="4" fillId="2" borderId="0" xfId="3" applyFont="1" applyFill="1" applyBorder="1" applyAlignment="1">
      <alignment horizontal="right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2" xfId="6" applyFont="1" applyFill="1" applyBorder="1" applyAlignment="1">
      <alignment horizontal="center" vertical="center" wrapText="1"/>
    </xf>
    <xf numFmtId="0" fontId="4" fillId="2" borderId="0" xfId="6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2" fillId="2" borderId="1" xfId="14" applyFont="1" applyFill="1" applyBorder="1" applyAlignment="1">
      <alignment horizontal="left" vertical="center" wrapText="1"/>
    </xf>
    <xf numFmtId="0" fontId="4" fillId="2" borderId="2" xfId="3" applyFont="1" applyFill="1" applyBorder="1" applyAlignment="1">
      <alignment horizontal="right" wrapText="1"/>
    </xf>
    <xf numFmtId="0" fontId="4" fillId="2" borderId="0" xfId="3" applyFont="1" applyFill="1" applyBorder="1" applyAlignment="1">
      <alignment horizontal="right" wrapText="1"/>
    </xf>
    <xf numFmtId="0" fontId="2" fillId="2" borderId="1" xfId="15" applyFont="1" applyFill="1" applyBorder="1" applyAlignment="1">
      <alignment horizontal="left"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right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0" fontId="16" fillId="2" borderId="1" xfId="16" applyFont="1" applyFill="1" applyBorder="1" applyAlignment="1">
      <alignment horizontal="left" vertical="center" wrapText="1"/>
    </xf>
    <xf numFmtId="0" fontId="17" fillId="2" borderId="2" xfId="6" applyFont="1" applyFill="1" applyBorder="1" applyAlignment="1">
      <alignment horizontal="center" vertical="center" wrapText="1"/>
    </xf>
    <xf numFmtId="0" fontId="17" fillId="2" borderId="0" xfId="6" applyFont="1" applyFill="1" applyBorder="1" applyAlignment="1">
      <alignment horizontal="center" vertical="center" wrapText="1"/>
    </xf>
    <xf numFmtId="0" fontId="17" fillId="2" borderId="2" xfId="16" applyFont="1" applyFill="1" applyBorder="1" applyAlignment="1">
      <alignment horizontal="right" vertical="center" wrapText="1"/>
    </xf>
    <xf numFmtId="0" fontId="17" fillId="2" borderId="0" xfId="16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/>
    </xf>
    <xf numFmtId="0" fontId="16" fillId="2" borderId="1" xfId="11" applyFont="1" applyFill="1" applyBorder="1" applyAlignment="1">
      <alignment horizontal="left" vertical="center" wrapText="1"/>
    </xf>
    <xf numFmtId="0" fontId="17" fillId="2" borderId="2" xfId="11" applyFont="1" applyFill="1" applyBorder="1" applyAlignment="1">
      <alignment horizontal="center" vertical="center" wrapText="1"/>
    </xf>
    <xf numFmtId="0" fontId="17" fillId="2" borderId="0" xfId="11" applyFont="1" applyFill="1" applyBorder="1" applyAlignment="1">
      <alignment horizontal="center" vertical="center" wrapText="1"/>
    </xf>
    <xf numFmtId="168" fontId="18" fillId="5" borderId="0" xfId="25" applyNumberFormat="1" applyFont="1" applyFill="1" applyAlignment="1">
      <alignment horizontal="left" vertical="top" wrapText="1"/>
    </xf>
    <xf numFmtId="0" fontId="16" fillId="2" borderId="0" xfId="25" applyFont="1" applyFill="1" applyAlignment="1">
      <alignment horizontal="center" vertical="center" wrapText="1"/>
    </xf>
    <xf numFmtId="0" fontId="16" fillId="2" borderId="1" xfId="25" applyFont="1" applyFill="1" applyBorder="1" applyAlignment="1">
      <alignment horizontal="center" vertical="center" wrapText="1"/>
    </xf>
    <xf numFmtId="0" fontId="17" fillId="2" borderId="2" xfId="25" applyFont="1" applyFill="1" applyBorder="1" applyAlignment="1">
      <alignment horizontal="center" vertical="center" wrapText="1"/>
    </xf>
    <xf numFmtId="0" fontId="17" fillId="2" borderId="0" xfId="25" applyFont="1" applyFill="1" applyAlignment="1">
      <alignment horizontal="center" vertical="center" wrapText="1"/>
    </xf>
    <xf numFmtId="0" fontId="17" fillId="2" borderId="0" xfId="25" applyFont="1" applyFill="1" applyBorder="1" applyAlignment="1">
      <alignment horizontal="center" vertical="center" wrapText="1"/>
    </xf>
    <xf numFmtId="0" fontId="17" fillId="2" borderId="2" xfId="25" applyFont="1" applyFill="1" applyBorder="1" applyAlignment="1">
      <alignment horizontal="right" wrapText="1"/>
    </xf>
    <xf numFmtId="0" fontId="17" fillId="2" borderId="0" xfId="25" applyFont="1" applyFill="1" applyAlignment="1">
      <alignment horizontal="right" wrapText="1"/>
    </xf>
    <xf numFmtId="0" fontId="17" fillId="2" borderId="0" xfId="25" applyFont="1" applyFill="1" applyBorder="1" applyAlignment="1">
      <alignment horizontal="right" wrapText="1"/>
    </xf>
    <xf numFmtId="0" fontId="17" fillId="2" borderId="1" xfId="25" applyFont="1" applyFill="1" applyBorder="1" applyAlignment="1">
      <alignment horizontal="center" vertical="center" wrapText="1"/>
    </xf>
    <xf numFmtId="0" fontId="18" fillId="5" borderId="0" xfId="24" applyFont="1" applyFill="1" applyAlignment="1">
      <alignment horizontal="left" vertical="top" wrapText="1"/>
    </xf>
    <xf numFmtId="0" fontId="7" fillId="2" borderId="2" xfId="0" applyFont="1" applyFill="1" applyBorder="1" applyAlignment="1">
      <alignment horizontal="right" wrapText="1"/>
    </xf>
    <xf numFmtId="0" fontId="7" fillId="2" borderId="0" xfId="0" applyFont="1" applyFill="1" applyAlignment="1">
      <alignment horizontal="right" wrapText="1"/>
    </xf>
    <xf numFmtId="0" fontId="7" fillId="2" borderId="0" xfId="0" applyFont="1" applyFill="1" applyBorder="1" applyAlignment="1">
      <alignment horizontal="right" wrapText="1"/>
    </xf>
    <xf numFmtId="0" fontId="16" fillId="2" borderId="0" xfId="24" applyFont="1" applyFill="1" applyAlignment="1">
      <alignment horizontal="center" vertical="center" wrapText="1"/>
    </xf>
    <xf numFmtId="0" fontId="16" fillId="2" borderId="1" xfId="24" applyFont="1" applyFill="1" applyBorder="1" applyAlignment="1">
      <alignment horizontal="center" vertical="center" wrapText="1"/>
    </xf>
    <xf numFmtId="0" fontId="17" fillId="2" borderId="2" xfId="24" applyFont="1" applyFill="1" applyBorder="1" applyAlignment="1">
      <alignment horizontal="left" vertical="center" wrapText="1"/>
    </xf>
    <xf numFmtId="0" fontId="17" fillId="2" borderId="0" xfId="24" applyFont="1" applyFill="1" applyAlignment="1">
      <alignment horizontal="left" vertical="center" wrapText="1"/>
    </xf>
    <xf numFmtId="0" fontId="17" fillId="2" borderId="0" xfId="24" applyFont="1" applyFill="1" applyBorder="1" applyAlignment="1">
      <alignment horizontal="left" vertical="center" wrapText="1"/>
    </xf>
    <xf numFmtId="0" fontId="17" fillId="2" borderId="2" xfId="24" applyFont="1" applyFill="1" applyBorder="1" applyAlignment="1">
      <alignment horizontal="right" vertical="center" wrapText="1"/>
    </xf>
    <xf numFmtId="0" fontId="17" fillId="2" borderId="0" xfId="24" applyFont="1" applyFill="1" applyAlignment="1">
      <alignment horizontal="right" vertical="center" wrapText="1"/>
    </xf>
    <xf numFmtId="0" fontId="17" fillId="2" borderId="0" xfId="24" applyFont="1" applyFill="1" applyBorder="1" applyAlignment="1">
      <alignment horizontal="right" vertical="center" wrapText="1"/>
    </xf>
    <xf numFmtId="0" fontId="17" fillId="2" borderId="2" xfId="24" applyFont="1" applyFill="1" applyBorder="1" applyAlignment="1">
      <alignment horizontal="center" wrapText="1"/>
    </xf>
    <xf numFmtId="0" fontId="17" fillId="2" borderId="1" xfId="24" applyFont="1" applyFill="1" applyBorder="1" applyAlignment="1">
      <alignment horizontal="center" wrapText="1"/>
    </xf>
    <xf numFmtId="0" fontId="16" fillId="2" borderId="0" xfId="22" applyFont="1" applyFill="1" applyAlignment="1">
      <alignment horizontal="center" vertical="center" wrapText="1"/>
    </xf>
    <xf numFmtId="0" fontId="16" fillId="2" borderId="1" xfId="22" applyFont="1" applyFill="1" applyBorder="1" applyAlignment="1">
      <alignment horizontal="center" vertical="center" wrapText="1"/>
    </xf>
    <xf numFmtId="0" fontId="17" fillId="2" borderId="3" xfId="22" applyFont="1" applyFill="1" applyBorder="1" applyAlignment="1">
      <alignment horizontal="center" vertical="center" wrapText="1"/>
    </xf>
    <xf numFmtId="0" fontId="17" fillId="2" borderId="2" xfId="22" applyFont="1" applyFill="1" applyBorder="1" applyAlignment="1">
      <alignment horizontal="center" vertical="center" wrapText="1"/>
    </xf>
    <xf numFmtId="0" fontId="17" fillId="2" borderId="0" xfId="22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7" fillId="2" borderId="2" xfId="23" applyFont="1" applyFill="1" applyBorder="1" applyAlignment="1">
      <alignment horizontal="center" vertical="center" wrapText="1"/>
    </xf>
    <xf numFmtId="0" fontId="17" fillId="2" borderId="0" xfId="23" applyFont="1" applyFill="1" applyBorder="1" applyAlignment="1">
      <alignment horizontal="center" vertical="center" wrapText="1"/>
    </xf>
    <xf numFmtId="0" fontId="17" fillId="2" borderId="2" xfId="23" applyFont="1" applyFill="1" applyBorder="1" applyAlignment="1">
      <alignment horizontal="right" wrapText="1"/>
    </xf>
    <xf numFmtId="0" fontId="17" fillId="2" borderId="0" xfId="23" applyFont="1" applyFill="1" applyBorder="1" applyAlignment="1">
      <alignment horizontal="right" wrapText="1"/>
    </xf>
    <xf numFmtId="0" fontId="18" fillId="5" borderId="0" xfId="23" applyFont="1" applyFill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8" fillId="6" borderId="0" xfId="3" applyFont="1" applyFill="1" applyAlignment="1">
      <alignment horizontal="left" vertical="top" wrapText="1"/>
    </xf>
    <xf numFmtId="0" fontId="16" fillId="2" borderId="1" xfId="3" applyFont="1" applyFill="1" applyBorder="1" applyAlignment="1">
      <alignment horizontal="center" vertical="center" wrapText="1"/>
    </xf>
    <xf numFmtId="0" fontId="17" fillId="2" borderId="3" xfId="3" applyFont="1" applyFill="1" applyBorder="1" applyAlignment="1">
      <alignment horizontal="center" vertical="center" wrapText="1"/>
    </xf>
    <xf numFmtId="0" fontId="17" fillId="2" borderId="2" xfId="3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center" vertical="center" wrapText="1"/>
    </xf>
    <xf numFmtId="0" fontId="24" fillId="2" borderId="2" xfId="3" applyFont="1" applyFill="1" applyBorder="1" applyAlignment="1">
      <alignment horizontal="right" vertical="center" wrapText="1"/>
    </xf>
    <xf numFmtId="0" fontId="24" fillId="2" borderId="0" xfId="3" applyFont="1" applyFill="1" applyBorder="1" applyAlignment="1">
      <alignment horizontal="right" vertical="center" wrapText="1"/>
    </xf>
    <xf numFmtId="0" fontId="18" fillId="6" borderId="0" xfId="3" applyFont="1" applyFill="1" applyBorder="1" applyAlignment="1">
      <alignment horizontal="left" vertical="top" wrapText="1"/>
    </xf>
    <xf numFmtId="0" fontId="17" fillId="2" borderId="0" xfId="3" applyFont="1" applyFill="1" applyBorder="1" applyAlignment="1">
      <alignment horizontal="center" vertical="center" wrapText="1"/>
    </xf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wrapText="1"/>
    </xf>
    <xf numFmtId="0" fontId="17" fillId="2" borderId="3" xfId="6" applyFont="1" applyFill="1" applyBorder="1" applyAlignment="1">
      <alignment horizontal="center" wrapText="1"/>
    </xf>
    <xf numFmtId="0" fontId="24" fillId="2" borderId="2" xfId="6" applyFont="1" applyFill="1" applyBorder="1" applyAlignment="1">
      <alignment horizontal="right" vertical="center" wrapText="1"/>
    </xf>
    <xf numFmtId="0" fontId="24" fillId="2" borderId="0" xfId="6" applyFont="1" applyFill="1" applyBorder="1" applyAlignment="1">
      <alignment horizontal="right" vertical="center" wrapText="1"/>
    </xf>
    <xf numFmtId="0" fontId="16" fillId="2" borderId="1" xfId="12" applyFont="1" applyFill="1" applyBorder="1" applyAlignment="1">
      <alignment horizontal="center" vertical="center" wrapText="1"/>
    </xf>
    <xf numFmtId="0" fontId="16" fillId="2" borderId="0" xfId="12" applyFont="1" applyFill="1" applyAlignment="1">
      <alignment horizontal="center" vertical="center" wrapText="1"/>
    </xf>
    <xf numFmtId="0" fontId="17" fillId="2" borderId="3" xfId="12" applyFont="1" applyFill="1" applyBorder="1" applyAlignment="1">
      <alignment horizontal="center" wrapText="1"/>
    </xf>
    <xf numFmtId="0" fontId="17" fillId="2" borderId="2" xfId="12" applyFont="1" applyFill="1" applyBorder="1" applyAlignment="1">
      <alignment horizontal="center" vertical="center" wrapText="1"/>
    </xf>
    <xf numFmtId="0" fontId="17" fillId="2" borderId="0" xfId="12" applyFont="1" applyFill="1" applyBorder="1" applyAlignment="1">
      <alignment horizontal="center" vertical="center" wrapText="1"/>
    </xf>
    <xf numFmtId="0" fontId="16" fillId="2" borderId="1" xfId="28" applyFont="1" applyFill="1" applyBorder="1" applyAlignment="1">
      <alignment horizontal="center" vertical="center" wrapText="1"/>
    </xf>
    <xf numFmtId="0" fontId="17" fillId="2" borderId="2" xfId="28" applyFont="1" applyFill="1" applyBorder="1" applyAlignment="1">
      <alignment horizontal="left" wrapText="1"/>
    </xf>
    <xf numFmtId="0" fontId="17" fillId="2" borderId="0" xfId="28" applyFont="1" applyFill="1" applyBorder="1" applyAlignment="1">
      <alignment horizontal="left" wrapText="1"/>
    </xf>
    <xf numFmtId="0" fontId="17" fillId="2" borderId="2" xfId="28" applyFont="1" applyFill="1" applyBorder="1" applyAlignment="1">
      <alignment horizontal="right" wrapText="1"/>
    </xf>
    <xf numFmtId="0" fontId="17" fillId="2" borderId="0" xfId="28" applyFont="1" applyFill="1" applyBorder="1" applyAlignment="1">
      <alignment horizontal="right" wrapText="1"/>
    </xf>
    <xf numFmtId="0" fontId="17" fillId="2" borderId="2" xfId="28" applyFont="1" applyFill="1" applyBorder="1" applyAlignment="1">
      <alignment horizontal="center" wrapText="1"/>
    </xf>
    <xf numFmtId="0" fontId="16" fillId="2" borderId="1" xfId="26" applyFont="1" applyFill="1" applyBorder="1" applyAlignment="1">
      <alignment horizontal="center" vertical="center" wrapText="1"/>
    </xf>
    <xf numFmtId="0" fontId="17" fillId="2" borderId="2" xfId="26" applyFont="1" applyFill="1" applyBorder="1" applyAlignment="1">
      <alignment horizontal="left" vertical="center" wrapText="1"/>
    </xf>
    <xf numFmtId="0" fontId="17" fillId="2" borderId="0" xfId="26" applyFont="1" applyFill="1" applyAlignment="1">
      <alignment horizontal="left" vertical="center" wrapText="1"/>
    </xf>
    <xf numFmtId="0" fontId="17" fillId="2" borderId="3" xfId="26" applyFont="1" applyFill="1" applyBorder="1" applyAlignment="1">
      <alignment horizontal="center" wrapText="1"/>
    </xf>
    <xf numFmtId="0" fontId="17" fillId="2" borderId="3" xfId="26" applyFont="1" applyFill="1" applyBorder="1" applyAlignment="1">
      <alignment horizontal="center" vertical="center" wrapText="1"/>
    </xf>
    <xf numFmtId="0" fontId="16" fillId="2" borderId="1" xfId="29" applyFont="1" applyFill="1" applyBorder="1" applyAlignment="1">
      <alignment horizontal="center" wrapText="1"/>
    </xf>
    <xf numFmtId="0" fontId="17" fillId="2" borderId="2" xfId="29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7" fillId="2" borderId="0" xfId="29" applyFont="1" applyFill="1" applyBorder="1" applyAlignment="1">
      <alignment horizontal="center" vertical="center" wrapText="1"/>
    </xf>
    <xf numFmtId="0" fontId="16" fillId="2" borderId="1" xfId="30" applyFont="1" applyFill="1" applyBorder="1" applyAlignment="1">
      <alignment horizontal="center" vertical="center" wrapText="1"/>
    </xf>
    <xf numFmtId="0" fontId="17" fillId="2" borderId="2" xfId="30" applyFont="1" applyFill="1" applyBorder="1" applyAlignment="1">
      <alignment horizontal="left" vertical="center" wrapText="1"/>
    </xf>
    <xf numFmtId="0" fontId="17" fillId="2" borderId="0" xfId="30" applyFont="1" applyFill="1" applyBorder="1" applyAlignment="1">
      <alignment horizontal="left" vertical="center" wrapText="1"/>
    </xf>
    <xf numFmtId="0" fontId="17" fillId="2" borderId="3" xfId="30" applyFont="1" applyFill="1" applyBorder="1" applyAlignment="1">
      <alignment horizontal="center" vertical="center" wrapText="1"/>
    </xf>
    <xf numFmtId="0" fontId="16" fillId="2" borderId="1" xfId="31" applyFont="1" applyFill="1" applyBorder="1" applyAlignment="1">
      <alignment horizontal="center" vertical="center" wrapText="1"/>
    </xf>
    <xf numFmtId="0" fontId="17" fillId="2" borderId="2" xfId="31" applyFont="1" applyFill="1" applyBorder="1" applyAlignment="1">
      <alignment horizontal="left" vertical="center" wrapText="1"/>
    </xf>
    <xf numFmtId="0" fontId="17" fillId="2" borderId="0" xfId="31" applyFont="1" applyFill="1" applyBorder="1" applyAlignment="1">
      <alignment horizontal="left" vertical="center" wrapText="1"/>
    </xf>
    <xf numFmtId="0" fontId="17" fillId="2" borderId="2" xfId="31" applyFont="1" applyFill="1" applyBorder="1" applyAlignment="1">
      <alignment horizontal="right" wrapText="1"/>
    </xf>
    <xf numFmtId="0" fontId="17" fillId="2" borderId="0" xfId="31" applyFont="1" applyFill="1" applyBorder="1" applyAlignment="1">
      <alignment horizontal="right" wrapText="1"/>
    </xf>
    <xf numFmtId="0" fontId="17" fillId="2" borderId="3" xfId="31" applyFont="1" applyFill="1" applyBorder="1" applyAlignment="1">
      <alignment horizontal="center" vertical="center" wrapText="1"/>
    </xf>
    <xf numFmtId="0" fontId="16" fillId="2" borderId="1" xfId="32" applyFont="1" applyFill="1" applyBorder="1" applyAlignment="1">
      <alignment horizontal="center" vertical="center" wrapText="1"/>
    </xf>
    <xf numFmtId="0" fontId="17" fillId="2" borderId="2" xfId="32" applyFont="1" applyFill="1" applyBorder="1" applyAlignment="1">
      <alignment horizontal="left" vertical="center" wrapText="1"/>
    </xf>
    <xf numFmtId="0" fontId="17" fillId="2" borderId="0" xfId="32" applyFont="1" applyFill="1" applyBorder="1" applyAlignment="1">
      <alignment horizontal="left" vertical="center" wrapText="1"/>
    </xf>
    <xf numFmtId="0" fontId="17" fillId="2" borderId="3" xfId="32" applyFont="1" applyFill="1" applyBorder="1" applyAlignment="1">
      <alignment horizontal="center" vertical="center" wrapText="1"/>
    </xf>
    <xf numFmtId="0" fontId="17" fillId="3" borderId="0" xfId="55" applyFont="1" applyFill="1" applyBorder="1" applyAlignment="1">
      <alignment horizontal="left" vertical="top" wrapText="1"/>
    </xf>
    <xf numFmtId="0" fontId="17" fillId="2" borderId="2" xfId="55" applyFont="1" applyFill="1" applyBorder="1" applyAlignment="1">
      <alignment horizontal="left" vertical="center" wrapText="1"/>
    </xf>
    <xf numFmtId="0" fontId="17" fillId="2" borderId="0" xfId="55" applyFont="1" applyFill="1" applyBorder="1" applyAlignment="1">
      <alignment horizontal="left" vertical="center" wrapText="1"/>
    </xf>
    <xf numFmtId="0" fontId="16" fillId="2" borderId="1" xfId="55" applyFont="1" applyFill="1" applyBorder="1" applyAlignment="1">
      <alignment horizontal="center" vertical="center" wrapText="1"/>
    </xf>
    <xf numFmtId="0" fontId="17" fillId="2" borderId="3" xfId="55" applyFont="1" applyFill="1" applyBorder="1" applyAlignment="1">
      <alignment horizontal="center" wrapText="1"/>
    </xf>
    <xf numFmtId="0" fontId="17" fillId="2" borderId="2" xfId="55" applyFont="1" applyFill="1" applyBorder="1" applyAlignment="1">
      <alignment horizontal="right" vertical="center" wrapText="1"/>
    </xf>
    <xf numFmtId="0" fontId="17" fillId="2" borderId="0" xfId="55" applyFont="1" applyFill="1" applyBorder="1" applyAlignment="1">
      <alignment horizontal="right" vertical="center" wrapText="1"/>
    </xf>
    <xf numFmtId="0" fontId="16" fillId="2" borderId="1" xfId="56" applyFont="1" applyFill="1" applyBorder="1" applyAlignment="1">
      <alignment horizontal="center" vertical="center" wrapText="1"/>
    </xf>
    <xf numFmtId="0" fontId="17" fillId="3" borderId="0" xfId="56" applyFont="1" applyFill="1" applyBorder="1" applyAlignment="1">
      <alignment horizontal="left" vertical="top" wrapText="1"/>
    </xf>
    <xf numFmtId="0" fontId="17" fillId="2" borderId="3" xfId="56" applyFont="1" applyFill="1" applyBorder="1" applyAlignment="1">
      <alignment horizontal="center" wrapText="1"/>
    </xf>
    <xf numFmtId="0" fontId="17" fillId="2" borderId="2" xfId="56" applyFont="1" applyFill="1" applyBorder="1" applyAlignment="1">
      <alignment horizontal="center" wrapText="1"/>
    </xf>
    <xf numFmtId="0" fontId="17" fillId="2" borderId="2" xfId="56" applyFont="1" applyFill="1" applyBorder="1" applyAlignment="1">
      <alignment horizontal="right" vertical="center" wrapText="1"/>
    </xf>
    <xf numFmtId="0" fontId="17" fillId="2" borderId="0" xfId="56" applyFont="1" applyFill="1" applyBorder="1" applyAlignment="1">
      <alignment horizontal="right" vertical="center" wrapText="1"/>
    </xf>
    <xf numFmtId="0" fontId="17" fillId="2" borderId="2" xfId="56" applyFont="1" applyFill="1" applyBorder="1" applyAlignment="1">
      <alignment horizontal="left" vertical="center" wrapText="1"/>
    </xf>
    <xf numFmtId="0" fontId="17" fillId="2" borderId="0" xfId="56" applyFont="1" applyFill="1" applyBorder="1" applyAlignment="1">
      <alignment horizontal="left" vertical="center" wrapText="1"/>
    </xf>
    <xf numFmtId="0" fontId="17" fillId="2" borderId="3" xfId="57" applyFont="1" applyFill="1" applyBorder="1" applyAlignment="1">
      <alignment horizontal="center" vertical="center" wrapText="1"/>
    </xf>
    <xf numFmtId="0" fontId="17" fillId="2" borderId="2" xfId="57" applyFont="1" applyFill="1" applyBorder="1" applyAlignment="1">
      <alignment horizontal="right" wrapText="1"/>
    </xf>
    <xf numFmtId="0" fontId="17" fillId="2" borderId="0" xfId="57" applyFont="1" applyFill="1" applyBorder="1" applyAlignment="1">
      <alignment horizontal="right" wrapText="1"/>
    </xf>
    <xf numFmtId="0" fontId="16" fillId="2" borderId="0" xfId="57" applyFont="1" applyFill="1" applyAlignment="1">
      <alignment horizontal="center" vertical="center" wrapText="1"/>
    </xf>
    <xf numFmtId="0" fontId="17" fillId="2" borderId="2" xfId="57" applyFont="1" applyFill="1" applyBorder="1" applyAlignment="1">
      <alignment horizontal="left" vertical="center" wrapText="1"/>
    </xf>
    <xf numFmtId="0" fontId="17" fillId="2" borderId="0" xfId="57" applyFont="1" applyFill="1" applyBorder="1" applyAlignment="1">
      <alignment horizontal="left" vertical="center" wrapText="1"/>
    </xf>
    <xf numFmtId="0" fontId="17" fillId="3" borderId="0" xfId="58" applyFont="1" applyFill="1" applyAlignment="1">
      <alignment horizontal="left" vertical="top" wrapText="1"/>
    </xf>
    <xf numFmtId="0" fontId="17" fillId="2" borderId="3" xfId="58" applyFont="1" applyFill="1" applyBorder="1" applyAlignment="1">
      <alignment horizontal="center" wrapText="1"/>
    </xf>
    <xf numFmtId="0" fontId="16" fillId="2" borderId="1" xfId="58" applyFont="1" applyFill="1" applyBorder="1" applyAlignment="1">
      <alignment horizontal="center" vertical="center" wrapText="1"/>
    </xf>
    <xf numFmtId="0" fontId="17" fillId="2" borderId="2" xfId="58" applyFont="1" applyFill="1" applyBorder="1" applyAlignment="1">
      <alignment horizontal="center" wrapText="1"/>
    </xf>
    <xf numFmtId="0" fontId="17" fillId="2" borderId="0" xfId="58" applyFont="1" applyFill="1" applyBorder="1" applyAlignment="1">
      <alignment horizontal="center" wrapText="1"/>
    </xf>
    <xf numFmtId="0" fontId="17" fillId="2" borderId="2" xfId="58" applyFont="1" applyFill="1" applyBorder="1" applyAlignment="1">
      <alignment horizontal="left" vertical="center" wrapText="1"/>
    </xf>
    <xf numFmtId="0" fontId="17" fillId="2" borderId="0" xfId="58" applyFont="1" applyFill="1" applyBorder="1" applyAlignment="1">
      <alignment horizontal="left" vertical="center" wrapText="1"/>
    </xf>
    <xf numFmtId="0" fontId="16" fillId="2" borderId="1" xfId="59" applyFont="1" applyFill="1" applyBorder="1" applyAlignment="1">
      <alignment horizontal="center" vertical="center" wrapText="1"/>
    </xf>
    <xf numFmtId="0" fontId="17" fillId="2" borderId="3" xfId="59" applyFont="1" applyFill="1" applyBorder="1" applyAlignment="1">
      <alignment horizontal="center" vertical="center" wrapText="1"/>
    </xf>
    <xf numFmtId="0" fontId="17" fillId="2" borderId="2" xfId="59" applyFont="1" applyFill="1" applyBorder="1" applyAlignment="1">
      <alignment horizontal="right" wrapText="1"/>
    </xf>
    <xf numFmtId="0" fontId="17" fillId="2" borderId="0" xfId="59" applyFont="1" applyFill="1" applyBorder="1" applyAlignment="1">
      <alignment horizontal="right" wrapText="1"/>
    </xf>
    <xf numFmtId="0" fontId="17" fillId="2" borderId="2" xfId="59" applyFont="1" applyFill="1" applyBorder="1" applyAlignment="1">
      <alignment horizontal="right" vertical="center" wrapText="1"/>
    </xf>
    <xf numFmtId="0" fontId="17" fillId="2" borderId="0" xfId="59" applyFont="1" applyFill="1" applyBorder="1" applyAlignment="1">
      <alignment horizontal="right" vertical="center" wrapText="1"/>
    </xf>
    <xf numFmtId="0" fontId="17" fillId="2" borderId="2" xfId="59" applyFont="1" applyFill="1" applyBorder="1" applyAlignment="1">
      <alignment horizontal="left" vertical="center" wrapText="1"/>
    </xf>
    <xf numFmtId="0" fontId="17" fillId="2" borderId="0" xfId="59" applyFont="1" applyFill="1" applyBorder="1" applyAlignment="1">
      <alignment horizontal="left" vertical="center" wrapText="1"/>
    </xf>
    <xf numFmtId="0" fontId="17" fillId="2" borderId="1" xfId="60" applyFont="1" applyFill="1" applyBorder="1" applyAlignment="1">
      <alignment horizontal="center" vertical="center" wrapText="1"/>
    </xf>
    <xf numFmtId="0" fontId="17" fillId="2" borderId="3" xfId="60" applyFont="1" applyFill="1" applyBorder="1" applyAlignment="1">
      <alignment horizontal="center" vertical="center" wrapText="1"/>
    </xf>
    <xf numFmtId="0" fontId="17" fillId="2" borderId="2" xfId="60" applyFont="1" applyFill="1" applyBorder="1" applyAlignment="1">
      <alignment horizontal="right" wrapText="1"/>
    </xf>
    <xf numFmtId="0" fontId="17" fillId="2" borderId="0" xfId="60" applyFont="1" applyFill="1" applyBorder="1" applyAlignment="1">
      <alignment horizontal="right" wrapText="1"/>
    </xf>
    <xf numFmtId="0" fontId="17" fillId="2" borderId="0" xfId="60" applyFont="1" applyFill="1" applyAlignment="1">
      <alignment horizontal="left" vertical="center" wrapText="1"/>
    </xf>
    <xf numFmtId="0" fontId="17" fillId="2" borderId="0" xfId="60" applyFont="1" applyFill="1" applyBorder="1" applyAlignment="1">
      <alignment horizontal="left" vertical="center" wrapText="1"/>
    </xf>
    <xf numFmtId="0" fontId="17" fillId="2" borderId="3" xfId="60" applyFont="1" applyFill="1" applyBorder="1" applyAlignment="1">
      <alignment horizontal="right" wrapText="1"/>
    </xf>
    <xf numFmtId="0" fontId="16" fillId="2" borderId="3" xfId="60" applyFont="1" applyFill="1" applyBorder="1" applyAlignment="1">
      <alignment horizontal="center" vertical="center" wrapText="1"/>
    </xf>
    <xf numFmtId="0" fontId="16" fillId="2" borderId="2" xfId="60" applyFont="1" applyFill="1" applyBorder="1" applyAlignment="1">
      <alignment horizontal="center" vertical="center" wrapText="1"/>
    </xf>
    <xf numFmtId="0" fontId="16" fillId="2" borderId="0" xfId="33" applyFont="1" applyFill="1" applyAlignment="1">
      <alignment horizontal="center" vertical="center" wrapText="1"/>
    </xf>
    <xf numFmtId="0" fontId="16" fillId="2" borderId="1" xfId="33" applyFont="1" applyFill="1" applyBorder="1" applyAlignment="1">
      <alignment horizontal="center" vertical="center" wrapText="1"/>
    </xf>
    <xf numFmtId="0" fontId="17" fillId="2" borderId="2" xfId="33" applyFont="1" applyFill="1" applyBorder="1" applyAlignment="1">
      <alignment horizontal="center" vertical="center" wrapText="1"/>
    </xf>
    <xf numFmtId="0" fontId="17" fillId="2" borderId="0" xfId="33" applyFont="1" applyFill="1" applyBorder="1" applyAlignment="1">
      <alignment horizontal="center" vertical="center" wrapText="1"/>
    </xf>
    <xf numFmtId="168" fontId="18" fillId="5" borderId="0" xfId="33" applyNumberFormat="1" applyFont="1" applyFill="1" applyAlignment="1">
      <alignment horizontal="left" vertical="top" wrapText="1"/>
    </xf>
    <xf numFmtId="0" fontId="17" fillId="2" borderId="2" xfId="33" applyFont="1" applyFill="1" applyBorder="1" applyAlignment="1">
      <alignment horizontal="left" vertical="center" wrapText="1"/>
    </xf>
    <xf numFmtId="0" fontId="17" fillId="2" borderId="0" xfId="33" applyFont="1" applyFill="1" applyBorder="1" applyAlignment="1">
      <alignment horizontal="left" vertical="center" wrapText="1"/>
    </xf>
    <xf numFmtId="0" fontId="17" fillId="2" borderId="3" xfId="33" applyFont="1" applyFill="1" applyBorder="1" applyAlignment="1">
      <alignment horizontal="center" wrapText="1"/>
    </xf>
    <xf numFmtId="0" fontId="16" fillId="2" borderId="0" xfId="34" applyFont="1" applyFill="1" applyAlignment="1">
      <alignment horizontal="center" vertical="center" wrapText="1"/>
    </xf>
    <xf numFmtId="0" fontId="16" fillId="2" borderId="1" xfId="34" applyFont="1" applyFill="1" applyBorder="1" applyAlignment="1">
      <alignment horizontal="center" vertical="center" wrapText="1"/>
    </xf>
    <xf numFmtId="0" fontId="17" fillId="2" borderId="2" xfId="34" applyFont="1" applyFill="1" applyBorder="1" applyAlignment="1">
      <alignment horizontal="left" vertical="center" wrapText="1"/>
    </xf>
    <xf numFmtId="0" fontId="17" fillId="2" borderId="0" xfId="34" applyFont="1" applyFill="1" applyAlignment="1">
      <alignment horizontal="left" vertical="center" wrapText="1"/>
    </xf>
    <xf numFmtId="0" fontId="17" fillId="2" borderId="0" xfId="34" applyFont="1" applyFill="1" applyBorder="1" applyAlignment="1">
      <alignment horizontal="left" vertical="center" wrapText="1"/>
    </xf>
    <xf numFmtId="0" fontId="17" fillId="2" borderId="3" xfId="34" applyFont="1" applyFill="1" applyBorder="1" applyAlignment="1">
      <alignment horizontal="center" wrapText="1"/>
    </xf>
    <xf numFmtId="0" fontId="17" fillId="4" borderId="0" xfId="34" applyFont="1" applyFill="1" applyBorder="1" applyAlignment="1">
      <alignment horizontal="left" vertical="top" wrapText="1"/>
    </xf>
    <xf numFmtId="0" fontId="18" fillId="5" borderId="0" xfId="34" applyFont="1" applyFill="1" applyAlignment="1">
      <alignment horizontal="left" vertical="top" wrapText="1"/>
    </xf>
    <xf numFmtId="0" fontId="17" fillId="2" borderId="2" xfId="34" applyFont="1" applyFill="1" applyBorder="1" applyAlignment="1">
      <alignment horizontal="center" vertical="center" wrapText="1"/>
    </xf>
    <xf numFmtId="0" fontId="17" fillId="2" borderId="0" xfId="34" applyFont="1" applyFill="1" applyAlignment="1">
      <alignment horizontal="center" vertical="center" wrapText="1"/>
    </xf>
    <xf numFmtId="0" fontId="17" fillId="2" borderId="0" xfId="34" applyFont="1" applyFill="1" applyBorder="1" applyAlignment="1">
      <alignment horizontal="center" vertical="center" wrapText="1"/>
    </xf>
    <xf numFmtId="0" fontId="17" fillId="4" borderId="0" xfId="35" applyFont="1" applyFill="1" applyAlignment="1">
      <alignment horizontal="left" vertical="top" wrapText="1"/>
    </xf>
    <xf numFmtId="168" fontId="18" fillId="5" borderId="0" xfId="35" applyNumberFormat="1" applyFont="1" applyFill="1" applyAlignment="1">
      <alignment horizontal="left" vertical="center" wrapText="1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horizontal="center" vertical="center" wrapText="1"/>
    </xf>
    <xf numFmtId="0" fontId="16" fillId="2" borderId="0" xfId="35" applyFont="1" applyFill="1" applyAlignment="1">
      <alignment horizontal="center" vertical="center" wrapText="1"/>
    </xf>
    <xf numFmtId="0" fontId="16" fillId="2" borderId="1" xfId="35" applyFont="1" applyFill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 wrapText="1"/>
    </xf>
    <xf numFmtId="0" fontId="17" fillId="2" borderId="3" xfId="35" applyFont="1" applyFill="1" applyBorder="1" applyAlignment="1">
      <alignment horizontal="center" wrapText="1"/>
    </xf>
    <xf numFmtId="0" fontId="17" fillId="2" borderId="2" xfId="35" applyFont="1" applyFill="1" applyBorder="1" applyAlignment="1">
      <alignment horizontal="left" vertical="center" wrapText="1"/>
    </xf>
    <xf numFmtId="0" fontId="17" fillId="2" borderId="0" xfId="35" applyFont="1" applyFill="1" applyAlignment="1">
      <alignment horizontal="left" vertical="center" wrapText="1"/>
    </xf>
    <xf numFmtId="0" fontId="17" fillId="2" borderId="0" xfId="35" applyFont="1" applyFill="1" applyBorder="1" applyAlignment="1">
      <alignment horizontal="left" vertical="center" wrapText="1"/>
    </xf>
    <xf numFmtId="0" fontId="17" fillId="2" borderId="0" xfId="35" applyFont="1" applyFill="1" applyBorder="1" applyAlignment="1">
      <alignment horizontal="center" vertical="center" wrapText="1"/>
    </xf>
    <xf numFmtId="168" fontId="18" fillId="5" borderId="0" xfId="36" applyNumberFormat="1" applyFont="1" applyFill="1" applyAlignment="1">
      <alignment horizontal="left" vertical="top" wrapText="1"/>
    </xf>
    <xf numFmtId="0" fontId="17" fillId="2" borderId="2" xfId="36" applyFont="1" applyFill="1" applyBorder="1" applyAlignment="1">
      <alignment horizontal="left" vertical="center" wrapText="1"/>
    </xf>
    <xf numFmtId="0" fontId="17" fillId="2" borderId="0" xfId="36" applyFont="1" applyFill="1" applyBorder="1" applyAlignment="1">
      <alignment horizontal="left" vertical="center" wrapText="1"/>
    </xf>
    <xf numFmtId="0" fontId="17" fillId="2" borderId="2" xfId="36" applyFont="1" applyFill="1" applyBorder="1" applyAlignment="1">
      <alignment horizontal="center" vertical="center" wrapText="1"/>
    </xf>
    <xf numFmtId="0" fontId="17" fillId="2" borderId="0" xfId="36" applyFont="1" applyFill="1" applyBorder="1" applyAlignment="1">
      <alignment horizontal="center" vertical="center" wrapText="1"/>
    </xf>
    <xf numFmtId="0" fontId="17" fillId="2" borderId="3" xfId="36" applyFont="1" applyFill="1" applyBorder="1" applyAlignment="1">
      <alignment horizontal="center" wrapText="1"/>
    </xf>
    <xf numFmtId="0" fontId="16" fillId="2" borderId="0" xfId="36" applyFont="1" applyFill="1" applyAlignment="1">
      <alignment horizontal="center" vertical="center" wrapText="1"/>
    </xf>
    <xf numFmtId="0" fontId="16" fillId="2" borderId="1" xfId="36" applyFont="1" applyFill="1" applyBorder="1" applyAlignment="1">
      <alignment horizontal="center" vertical="center" wrapText="1"/>
    </xf>
    <xf numFmtId="0" fontId="16" fillId="2" borderId="0" xfId="37" applyFont="1" applyFill="1" applyAlignment="1">
      <alignment horizontal="center" vertical="center" wrapText="1"/>
    </xf>
    <xf numFmtId="0" fontId="16" fillId="2" borderId="1" xfId="37" applyFont="1" applyFill="1" applyBorder="1" applyAlignment="1">
      <alignment horizontal="center" vertical="center" wrapText="1"/>
    </xf>
    <xf numFmtId="0" fontId="17" fillId="2" borderId="2" xfId="37" applyFont="1" applyFill="1" applyBorder="1" applyAlignment="1">
      <alignment horizontal="left" vertical="center" wrapText="1"/>
    </xf>
    <xf numFmtId="0" fontId="17" fillId="2" borderId="0" xfId="37" applyFont="1" applyFill="1" applyBorder="1" applyAlignment="1">
      <alignment horizontal="left" vertical="center" wrapText="1"/>
    </xf>
    <xf numFmtId="0" fontId="17" fillId="2" borderId="2" xfId="37" applyFont="1" applyFill="1" applyBorder="1" applyAlignment="1">
      <alignment horizontal="center" vertical="center" wrapText="1"/>
    </xf>
    <xf numFmtId="0" fontId="17" fillId="2" borderId="0" xfId="37" applyFont="1" applyFill="1" applyBorder="1" applyAlignment="1">
      <alignment horizontal="center" vertical="center" wrapText="1"/>
    </xf>
    <xf numFmtId="0" fontId="17" fillId="2" borderId="3" xfId="37" applyFont="1" applyFill="1" applyBorder="1" applyAlignment="1">
      <alignment horizontal="center" wrapText="1"/>
    </xf>
    <xf numFmtId="0" fontId="17" fillId="4" borderId="0" xfId="38" applyFont="1" applyFill="1" applyBorder="1" applyAlignment="1">
      <alignment horizontal="left" vertical="top" wrapText="1"/>
    </xf>
    <xf numFmtId="0" fontId="16" fillId="2" borderId="1" xfId="38" applyFont="1" applyFill="1" applyBorder="1" applyAlignment="1">
      <alignment horizontal="left" vertical="center" wrapText="1"/>
    </xf>
    <xf numFmtId="0" fontId="17" fillId="2" borderId="2" xfId="38" applyFont="1" applyFill="1" applyBorder="1" applyAlignment="1">
      <alignment horizontal="right" vertical="center" wrapText="1"/>
    </xf>
    <xf numFmtId="0" fontId="17" fillId="2" borderId="0" xfId="38" applyFont="1" applyFill="1" applyBorder="1" applyAlignment="1">
      <alignment horizontal="right" vertical="center" wrapText="1"/>
    </xf>
    <xf numFmtId="0" fontId="17" fillId="2" borderId="3" xfId="38" applyFont="1" applyFill="1" applyBorder="1" applyAlignment="1">
      <alignment horizontal="center" wrapText="1"/>
    </xf>
    <xf numFmtId="168" fontId="18" fillId="5" borderId="0" xfId="38" applyNumberFormat="1" applyFont="1" applyFill="1" applyAlignment="1">
      <alignment horizontal="left" vertical="top" wrapText="1"/>
    </xf>
    <xf numFmtId="0" fontId="23" fillId="2" borderId="2" xfId="38" applyFont="1" applyFill="1" applyBorder="1" applyAlignment="1">
      <alignment horizontal="right" vertical="center" wrapText="1"/>
    </xf>
    <xf numFmtId="0" fontId="23" fillId="2" borderId="0" xfId="38" applyFont="1" applyFill="1" applyBorder="1" applyAlignment="1">
      <alignment horizontal="right" vertical="center" wrapText="1"/>
    </xf>
    <xf numFmtId="0" fontId="17" fillId="2" borderId="2" xfId="38" applyFont="1" applyFill="1" applyBorder="1" applyAlignment="1">
      <alignment horizontal="left" vertical="center" wrapText="1"/>
    </xf>
    <xf numFmtId="0" fontId="17" fillId="2" borderId="0" xfId="38" applyFont="1" applyFill="1" applyBorder="1" applyAlignment="1">
      <alignment horizontal="left" vertical="center" wrapText="1"/>
    </xf>
    <xf numFmtId="0" fontId="16" fillId="2" borderId="1" xfId="39" applyFont="1" applyFill="1" applyBorder="1" applyAlignment="1">
      <alignment horizontal="center" vertical="center" wrapText="1"/>
    </xf>
    <xf numFmtId="0" fontId="17" fillId="2" borderId="2" xfId="39" applyFont="1" applyFill="1" applyBorder="1" applyAlignment="1">
      <alignment horizontal="center" vertical="center" wrapText="1"/>
    </xf>
    <xf numFmtId="0" fontId="17" fillId="2" borderId="0" xfId="39" applyFont="1" applyFill="1" applyAlignment="1">
      <alignment horizontal="center" vertical="center" wrapText="1"/>
    </xf>
    <xf numFmtId="0" fontId="17" fillId="2" borderId="0" xfId="39" applyFont="1" applyFill="1" applyBorder="1" applyAlignment="1">
      <alignment horizontal="center" vertical="center" wrapText="1"/>
    </xf>
    <xf numFmtId="0" fontId="17" fillId="2" borderId="1" xfId="39" applyFont="1" applyFill="1" applyBorder="1" applyAlignment="1">
      <alignment horizontal="center" vertical="center" wrapText="1"/>
    </xf>
    <xf numFmtId="0" fontId="17" fillId="2" borderId="2" xfId="39" applyFont="1" applyFill="1" applyBorder="1" applyAlignment="1">
      <alignment horizontal="left" vertical="center" wrapText="1"/>
    </xf>
    <xf numFmtId="0" fontId="17" fillId="2" borderId="0" xfId="39" applyFont="1" applyFill="1" applyAlignment="1">
      <alignment horizontal="left" vertical="center" wrapText="1"/>
    </xf>
    <xf numFmtId="0" fontId="17" fillId="2" borderId="0" xfId="39" applyFont="1" applyFill="1" applyBorder="1" applyAlignment="1">
      <alignment horizontal="left" vertical="center" wrapText="1"/>
    </xf>
    <xf numFmtId="0" fontId="17" fillId="4" borderId="0" xfId="39" applyFont="1" applyFill="1" applyBorder="1" applyAlignment="1">
      <alignment horizontal="left" vertical="top" wrapText="1"/>
    </xf>
    <xf numFmtId="0" fontId="17" fillId="4" borderId="0" xfId="40" applyFont="1" applyFill="1" applyBorder="1" applyAlignment="1">
      <alignment horizontal="left" vertical="top" wrapText="1"/>
    </xf>
    <xf numFmtId="0" fontId="20" fillId="4" borderId="0" xfId="0" applyFont="1" applyFill="1" applyAlignment="1">
      <alignment horizontal="center" vertical="center"/>
    </xf>
    <xf numFmtId="0" fontId="16" fillId="0" borderId="0" xfId="40" applyFont="1" applyAlignment="1">
      <alignment horizontal="center" vertical="center" wrapText="1"/>
    </xf>
    <xf numFmtId="0" fontId="16" fillId="0" borderId="1" xfId="40" applyFont="1" applyBorder="1" applyAlignment="1">
      <alignment horizontal="center" vertical="center" wrapText="1"/>
    </xf>
    <xf numFmtId="0" fontId="17" fillId="2" borderId="2" xfId="40" applyFont="1" applyFill="1" applyBorder="1" applyAlignment="1">
      <alignment horizontal="left" vertical="center" wrapText="1"/>
    </xf>
    <xf numFmtId="0" fontId="17" fillId="2" borderId="0" xfId="40" applyFont="1" applyFill="1" applyBorder="1" applyAlignment="1">
      <alignment horizontal="left" vertical="center" wrapText="1"/>
    </xf>
    <xf numFmtId="0" fontId="17" fillId="2" borderId="2" xfId="40" applyFont="1" applyFill="1" applyBorder="1" applyAlignment="1">
      <alignment horizontal="center" vertical="center" wrapText="1"/>
    </xf>
    <xf numFmtId="0" fontId="17" fillId="2" borderId="0" xfId="40" applyFont="1" applyFill="1" applyBorder="1" applyAlignment="1">
      <alignment horizontal="center" vertical="center" wrapText="1"/>
    </xf>
    <xf numFmtId="0" fontId="17" fillId="2" borderId="3" xfId="40" applyFont="1" applyFill="1" applyBorder="1" applyAlignment="1">
      <alignment horizontal="center" wrapText="1"/>
    </xf>
    <xf numFmtId="0" fontId="17" fillId="2" borderId="2" xfId="41" applyFont="1" applyFill="1" applyBorder="1" applyAlignment="1">
      <alignment horizontal="left" vertical="center" wrapText="1"/>
    </xf>
    <xf numFmtId="0" fontId="17" fillId="2" borderId="0" xfId="41" applyFont="1" applyFill="1" applyBorder="1" applyAlignment="1">
      <alignment horizontal="left" vertical="center" wrapText="1"/>
    </xf>
    <xf numFmtId="0" fontId="17" fillId="2" borderId="2" xfId="41" applyFont="1" applyFill="1" applyBorder="1" applyAlignment="1">
      <alignment horizontal="center" vertical="center" wrapText="1"/>
    </xf>
    <xf numFmtId="0" fontId="17" fillId="2" borderId="0" xfId="41" applyFont="1" applyFill="1" applyBorder="1" applyAlignment="1">
      <alignment horizontal="center" vertical="center" wrapText="1"/>
    </xf>
    <xf numFmtId="0" fontId="17" fillId="2" borderId="3" xfId="41" applyFont="1" applyFill="1" applyBorder="1" applyAlignment="1">
      <alignment horizontal="center" wrapText="1"/>
    </xf>
    <xf numFmtId="0" fontId="16" fillId="2" borderId="1" xfId="41" applyFont="1" applyFill="1" applyBorder="1" applyAlignment="1">
      <alignment horizontal="center" vertical="center" wrapText="1"/>
    </xf>
    <xf numFmtId="168" fontId="18" fillId="5" borderId="0" xfId="42" applyNumberFormat="1" applyFont="1" applyFill="1" applyAlignment="1">
      <alignment horizontal="left" vertical="top" wrapText="1"/>
    </xf>
    <xf numFmtId="0" fontId="17" fillId="2" borderId="0" xfId="42" applyFont="1" applyFill="1" applyAlignment="1">
      <alignment horizontal="right" vertical="center" wrapText="1"/>
    </xf>
    <xf numFmtId="0" fontId="17" fillId="2" borderId="0" xfId="42" applyFont="1" applyFill="1" applyBorder="1" applyAlignment="1">
      <alignment horizontal="right" vertical="center" wrapText="1"/>
    </xf>
    <xf numFmtId="0" fontId="17" fillId="2" borderId="2" xfId="42" applyFont="1" applyFill="1" applyBorder="1" applyAlignment="1">
      <alignment horizontal="left" vertical="center" wrapText="1"/>
    </xf>
    <xf numFmtId="0" fontId="17" fillId="2" borderId="0" xfId="42" applyFont="1" applyFill="1" applyAlignment="1">
      <alignment horizontal="left" vertical="center" wrapText="1"/>
    </xf>
    <xf numFmtId="0" fontId="17" fillId="2" borderId="0" xfId="42" applyFont="1" applyFill="1" applyBorder="1" applyAlignment="1">
      <alignment horizontal="left" vertical="center" wrapText="1"/>
    </xf>
    <xf numFmtId="0" fontId="17" fillId="2" borderId="2" xfId="42" applyFont="1" applyFill="1" applyBorder="1" applyAlignment="1">
      <alignment horizontal="right" vertical="center" wrapText="1"/>
    </xf>
    <xf numFmtId="0" fontId="17" fillId="2" borderId="3" xfId="42" applyFont="1" applyFill="1" applyBorder="1" applyAlignment="1">
      <alignment horizontal="center" wrapText="1"/>
    </xf>
    <xf numFmtId="0" fontId="16" fillId="2" borderId="0" xfId="42" applyFont="1" applyFill="1" applyAlignment="1">
      <alignment horizontal="center" vertical="center" wrapText="1"/>
    </xf>
    <xf numFmtId="0" fontId="16" fillId="2" borderId="1" xfId="42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68" fontId="18" fillId="5" borderId="0" xfId="43" applyNumberFormat="1" applyFont="1" applyFill="1" applyAlignment="1">
      <alignment horizontal="left" vertical="top" wrapText="1"/>
    </xf>
    <xf numFmtId="0" fontId="16" fillId="2" borderId="1" xfId="43" applyFont="1" applyFill="1" applyBorder="1" applyAlignment="1">
      <alignment horizontal="center" vertical="center" wrapText="1"/>
    </xf>
    <xf numFmtId="0" fontId="17" fillId="2" borderId="2" xfId="43" applyFont="1" applyFill="1" applyBorder="1" applyAlignment="1">
      <alignment horizontal="right" vertical="center" wrapText="1"/>
    </xf>
    <xf numFmtId="0" fontId="17" fillId="2" borderId="0" xfId="43" applyFont="1" applyFill="1" applyAlignment="1">
      <alignment horizontal="right" vertical="center" wrapText="1"/>
    </xf>
    <xf numFmtId="0" fontId="17" fillId="2" borderId="0" xfId="43" applyFont="1" applyFill="1" applyBorder="1" applyAlignment="1">
      <alignment horizontal="right" vertical="center" wrapText="1"/>
    </xf>
    <xf numFmtId="0" fontId="17" fillId="2" borderId="2" xfId="43" applyFont="1" applyFill="1" applyBorder="1" applyAlignment="1">
      <alignment horizontal="center" vertical="center" wrapText="1"/>
    </xf>
    <xf numFmtId="0" fontId="17" fillId="2" borderId="1" xfId="43" applyFont="1" applyFill="1" applyBorder="1" applyAlignment="1">
      <alignment horizontal="center" vertical="center" wrapText="1"/>
    </xf>
    <xf numFmtId="0" fontId="17" fillId="2" borderId="2" xfId="43" applyFont="1" applyFill="1" applyBorder="1" applyAlignment="1">
      <alignment horizontal="left" vertical="center" wrapText="1"/>
    </xf>
    <xf numFmtId="0" fontId="17" fillId="2" borderId="0" xfId="43" applyFont="1" applyFill="1" applyAlignment="1">
      <alignment horizontal="left" vertical="center" wrapText="1"/>
    </xf>
    <xf numFmtId="0" fontId="17" fillId="2" borderId="0" xfId="43" applyFont="1" applyFill="1" applyBorder="1" applyAlignment="1">
      <alignment horizontal="left" vertical="center" wrapText="1"/>
    </xf>
    <xf numFmtId="0" fontId="17" fillId="2" borderId="3" xfId="44" applyFont="1" applyFill="1" applyBorder="1" applyAlignment="1">
      <alignment horizontal="center" wrapText="1"/>
    </xf>
    <xf numFmtId="0" fontId="16" fillId="2" borderId="0" xfId="44" applyFont="1" applyFill="1" applyAlignment="1">
      <alignment horizontal="center" vertical="center" wrapText="1"/>
    </xf>
    <xf numFmtId="0" fontId="16" fillId="2" borderId="1" xfId="44" applyFont="1" applyFill="1" applyBorder="1" applyAlignment="1">
      <alignment horizontal="center" vertical="center" wrapText="1"/>
    </xf>
    <xf numFmtId="0" fontId="17" fillId="2" borderId="2" xfId="44" applyFont="1" applyFill="1" applyBorder="1" applyAlignment="1">
      <alignment horizontal="center" vertical="center" wrapText="1"/>
    </xf>
    <xf numFmtId="0" fontId="17" fillId="2" borderId="0" xfId="44" applyFont="1" applyFill="1" applyAlignment="1">
      <alignment horizontal="center" vertical="center" wrapText="1"/>
    </xf>
    <xf numFmtId="0" fontId="17" fillId="2" borderId="0" xfId="44" applyFont="1" applyFill="1" applyBorder="1" applyAlignment="1">
      <alignment horizontal="center" vertical="center" wrapText="1"/>
    </xf>
    <xf numFmtId="0" fontId="17" fillId="2" borderId="2" xfId="44" applyFont="1" applyFill="1" applyBorder="1" applyAlignment="1">
      <alignment vertical="center" wrapText="1"/>
    </xf>
    <xf numFmtId="0" fontId="17" fillId="2" borderId="0" xfId="44" applyFont="1" applyFill="1" applyAlignment="1">
      <alignment vertical="center" wrapText="1"/>
    </xf>
    <xf numFmtId="0" fontId="17" fillId="2" borderId="0" xfId="44" applyFont="1" applyFill="1" applyBorder="1" applyAlignment="1">
      <alignment vertical="center" wrapText="1"/>
    </xf>
    <xf numFmtId="0" fontId="17" fillId="2" borderId="2" xfId="44" applyFont="1" applyFill="1" applyBorder="1" applyAlignment="1">
      <alignment horizontal="right" vertical="center" wrapText="1"/>
    </xf>
    <xf numFmtId="0" fontId="17" fillId="2" borderId="0" xfId="44" applyFont="1" applyFill="1" applyAlignment="1">
      <alignment horizontal="right" vertical="center" wrapText="1"/>
    </xf>
    <xf numFmtId="0" fontId="17" fillId="2" borderId="0" xfId="44" applyFont="1" applyFill="1" applyBorder="1" applyAlignment="1">
      <alignment horizontal="right" vertical="center" wrapText="1"/>
    </xf>
    <xf numFmtId="0" fontId="17" fillId="2" borderId="2" xfId="44" applyFont="1" applyFill="1" applyBorder="1" applyAlignment="1">
      <alignment horizontal="right" wrapText="1"/>
    </xf>
    <xf numFmtId="0" fontId="17" fillId="2" borderId="0" xfId="44" applyFont="1" applyFill="1" applyAlignment="1">
      <alignment horizontal="right" wrapText="1"/>
    </xf>
    <xf numFmtId="0" fontId="17" fillId="2" borderId="0" xfId="44" applyFont="1" applyFill="1" applyBorder="1" applyAlignment="1">
      <alignment horizontal="right" wrapText="1"/>
    </xf>
    <xf numFmtId="0" fontId="17" fillId="2" borderId="2" xfId="45" applyFont="1" applyFill="1" applyBorder="1" applyAlignment="1">
      <alignment horizontal="right" vertical="center" wrapText="1"/>
    </xf>
    <xf numFmtId="0" fontId="17" fillId="2" borderId="0" xfId="45" applyFont="1" applyFill="1" applyAlignment="1">
      <alignment horizontal="right" vertical="center" wrapText="1"/>
    </xf>
    <xf numFmtId="0" fontId="17" fillId="2" borderId="0" xfId="45" applyFont="1" applyFill="1" applyBorder="1" applyAlignment="1">
      <alignment horizontal="right" vertical="center" wrapText="1"/>
    </xf>
    <xf numFmtId="0" fontId="16" fillId="2" borderId="0" xfId="45" applyFont="1" applyFill="1" applyAlignment="1">
      <alignment horizontal="center" vertical="center" wrapText="1"/>
    </xf>
    <xf numFmtId="0" fontId="16" fillId="2" borderId="1" xfId="45" applyFont="1" applyFill="1" applyBorder="1" applyAlignment="1">
      <alignment horizontal="center" vertical="center" wrapText="1"/>
    </xf>
    <xf numFmtId="0" fontId="17" fillId="2" borderId="3" xfId="45" applyFont="1" applyFill="1" applyBorder="1" applyAlignment="1">
      <alignment horizontal="center" vertical="center" wrapText="1"/>
    </xf>
    <xf numFmtId="1" fontId="17" fillId="2" borderId="2" xfId="45" applyNumberFormat="1" applyFont="1" applyFill="1" applyBorder="1" applyAlignment="1">
      <alignment horizontal="left" vertical="center" wrapText="1"/>
    </xf>
    <xf numFmtId="1" fontId="17" fillId="2" borderId="0" xfId="45" applyNumberFormat="1" applyFont="1" applyFill="1" applyAlignment="1">
      <alignment horizontal="left" vertical="center" wrapText="1"/>
    </xf>
    <xf numFmtId="1" fontId="17" fillId="2" borderId="0" xfId="45" applyNumberFormat="1" applyFont="1" applyFill="1" applyBorder="1" applyAlignment="1">
      <alignment horizontal="left" vertical="center" wrapText="1"/>
    </xf>
    <xf numFmtId="0" fontId="17" fillId="2" borderId="0" xfId="46" applyFont="1" applyFill="1" applyAlignment="1">
      <alignment horizontal="right" vertical="center" wrapText="1"/>
    </xf>
    <xf numFmtId="0" fontId="17" fillId="2" borderId="0" xfId="46" applyFont="1" applyFill="1" applyBorder="1" applyAlignment="1">
      <alignment horizontal="right" vertical="center" wrapText="1"/>
    </xf>
    <xf numFmtId="0" fontId="16" fillId="2" borderId="0" xfId="46" applyFont="1" applyFill="1" applyAlignment="1">
      <alignment horizontal="center" vertical="center" wrapText="1"/>
    </xf>
    <xf numFmtId="0" fontId="16" fillId="2" borderId="1" xfId="46" applyFont="1" applyFill="1" applyBorder="1" applyAlignment="1">
      <alignment horizontal="center" vertical="center" wrapText="1"/>
    </xf>
    <xf numFmtId="0" fontId="17" fillId="2" borderId="0" xfId="46" applyFont="1" applyFill="1" applyAlignment="1">
      <alignment horizontal="right" vertical="center"/>
    </xf>
    <xf numFmtId="0" fontId="17" fillId="2" borderId="0" xfId="46" applyFont="1" applyFill="1" applyBorder="1" applyAlignment="1">
      <alignment horizontal="right" vertical="center"/>
    </xf>
    <xf numFmtId="0" fontId="17" fillId="2" borderId="3" xfId="46" applyFont="1" applyFill="1" applyBorder="1" applyAlignment="1">
      <alignment horizontal="center" wrapText="1"/>
    </xf>
    <xf numFmtId="0" fontId="17" fillId="2" borderId="2" xfId="46" applyFont="1" applyFill="1" applyBorder="1" applyAlignment="1">
      <alignment horizontal="right" vertical="center" wrapText="1"/>
    </xf>
    <xf numFmtId="0" fontId="17" fillId="2" borderId="2" xfId="46" applyFont="1" applyFill="1" applyBorder="1" applyAlignment="1">
      <alignment horizontal="left" vertical="center" wrapText="1"/>
    </xf>
    <xf numFmtId="0" fontId="17" fillId="2" borderId="0" xfId="46" applyFont="1" applyFill="1" applyAlignment="1">
      <alignment horizontal="left" vertical="center" wrapText="1"/>
    </xf>
    <xf numFmtId="0" fontId="17" fillId="2" borderId="0" xfId="46" applyFont="1" applyFill="1" applyBorder="1" applyAlignment="1">
      <alignment horizontal="left" vertical="center" wrapText="1"/>
    </xf>
    <xf numFmtId="0" fontId="17" fillId="2" borderId="2" xfId="47" applyFont="1" applyFill="1" applyBorder="1" applyAlignment="1">
      <alignment horizontal="left" vertical="center" wrapText="1"/>
    </xf>
    <xf numFmtId="0" fontId="17" fillId="2" borderId="0" xfId="47" applyFont="1" applyFill="1" applyAlignment="1">
      <alignment horizontal="left" vertical="center" wrapText="1"/>
    </xf>
    <xf numFmtId="0" fontId="17" fillId="2" borderId="0" xfId="47" applyFont="1" applyFill="1" applyBorder="1" applyAlignment="1">
      <alignment horizontal="left" vertical="center" wrapText="1"/>
    </xf>
    <xf numFmtId="168" fontId="17" fillId="4" borderId="0" xfId="47" applyNumberFormat="1" applyFont="1" applyFill="1" applyBorder="1" applyAlignment="1">
      <alignment horizontal="left" vertical="top" wrapText="1"/>
    </xf>
    <xf numFmtId="0" fontId="16" fillId="2" borderId="0" xfId="47" applyFont="1" applyFill="1" applyAlignment="1">
      <alignment horizontal="center" vertical="center" wrapText="1"/>
    </xf>
    <xf numFmtId="0" fontId="16" fillId="2" borderId="1" xfId="47" applyFont="1" applyFill="1" applyBorder="1" applyAlignment="1">
      <alignment horizontal="center" vertical="center" wrapText="1"/>
    </xf>
    <xf numFmtId="0" fontId="17" fillId="2" borderId="2" xfId="47" applyFont="1" applyFill="1" applyBorder="1" applyAlignment="1">
      <alignment horizontal="right" vertical="center" wrapText="1"/>
    </xf>
    <xf numFmtId="0" fontId="17" fillId="2" borderId="0" xfId="47" applyFont="1" applyFill="1" applyAlignment="1">
      <alignment horizontal="right" vertical="center" wrapText="1"/>
    </xf>
    <xf numFmtId="0" fontId="17" fillId="2" borderId="0" xfId="47" applyFont="1" applyFill="1" applyBorder="1" applyAlignment="1">
      <alignment horizontal="right" vertical="center" wrapText="1"/>
    </xf>
    <xf numFmtId="0" fontId="17" fillId="2" borderId="2" xfId="47" applyFont="1" applyFill="1" applyBorder="1" applyAlignment="1">
      <alignment horizontal="center" vertical="center" wrapText="1"/>
    </xf>
    <xf numFmtId="0" fontId="17" fillId="2" borderId="1" xfId="47" applyFont="1" applyFill="1" applyBorder="1" applyAlignment="1">
      <alignment horizontal="center" vertical="center" wrapText="1"/>
    </xf>
    <xf numFmtId="0" fontId="16" fillId="2" borderId="0" xfId="48" applyFont="1" applyFill="1" applyAlignment="1">
      <alignment horizontal="center" vertical="center" wrapText="1"/>
    </xf>
    <xf numFmtId="0" fontId="16" fillId="2" borderId="1" xfId="48" applyFont="1" applyFill="1" applyBorder="1" applyAlignment="1">
      <alignment horizontal="center" vertical="center" wrapText="1"/>
    </xf>
    <xf numFmtId="0" fontId="17" fillId="4" borderId="0" xfId="48" applyFont="1" applyFill="1" applyBorder="1" applyAlignment="1">
      <alignment horizontal="left" vertical="top" wrapText="1"/>
    </xf>
    <xf numFmtId="0" fontId="17" fillId="2" borderId="2" xfId="48" applyFont="1" applyFill="1" applyBorder="1" applyAlignment="1">
      <alignment horizontal="left" vertical="center" wrapText="1"/>
    </xf>
    <xf numFmtId="0" fontId="17" fillId="2" borderId="0" xfId="48" applyFont="1" applyFill="1" applyBorder="1" applyAlignment="1">
      <alignment horizontal="left" vertical="center" wrapText="1"/>
    </xf>
    <xf numFmtId="0" fontId="17" fillId="2" borderId="2" xfId="48" applyFont="1" applyFill="1" applyBorder="1" applyAlignment="1">
      <alignment horizontal="right" vertical="center" wrapText="1"/>
    </xf>
    <xf numFmtId="0" fontId="17" fillId="2" borderId="0" xfId="48" applyFont="1" applyFill="1" applyBorder="1" applyAlignment="1">
      <alignment horizontal="right" vertical="center" wrapText="1"/>
    </xf>
    <xf numFmtId="0" fontId="17" fillId="2" borderId="3" xfId="48" applyFont="1" applyFill="1" applyBorder="1" applyAlignment="1">
      <alignment horizontal="center" wrapText="1"/>
    </xf>
    <xf numFmtId="0" fontId="16" fillId="2" borderId="0" xfId="49" applyFont="1" applyFill="1" applyAlignment="1">
      <alignment horizontal="center" vertical="center" wrapText="1"/>
    </xf>
    <xf numFmtId="0" fontId="16" fillId="2" borderId="1" xfId="49" applyFont="1" applyFill="1" applyBorder="1" applyAlignment="1">
      <alignment horizontal="center" vertical="center" wrapText="1"/>
    </xf>
    <xf numFmtId="0" fontId="17" fillId="2" borderId="2" xfId="49" applyFont="1" applyFill="1" applyBorder="1" applyAlignment="1">
      <alignment horizontal="center" vertical="center" wrapText="1"/>
    </xf>
    <xf numFmtId="0" fontId="17" fillId="2" borderId="1" xfId="49" applyFont="1" applyFill="1" applyBorder="1" applyAlignment="1">
      <alignment horizontal="center" vertical="center" wrapText="1"/>
    </xf>
    <xf numFmtId="0" fontId="17" fillId="2" borderId="2" xfId="49" applyFont="1" applyFill="1" applyBorder="1" applyAlignment="1">
      <alignment horizontal="right" vertical="center" wrapText="1"/>
    </xf>
    <xf numFmtId="0" fontId="17" fillId="2" borderId="0" xfId="49" applyFont="1" applyFill="1" applyAlignment="1">
      <alignment horizontal="right" vertical="center" wrapText="1"/>
    </xf>
    <xf numFmtId="0" fontId="17" fillId="2" borderId="0" xfId="49" applyFont="1" applyFill="1" applyBorder="1" applyAlignment="1">
      <alignment horizontal="right" vertical="center" wrapText="1"/>
    </xf>
    <xf numFmtId="0" fontId="17" fillId="2" borderId="2" xfId="49" applyFont="1" applyFill="1" applyBorder="1" applyAlignment="1">
      <alignment horizontal="left" vertical="center" wrapText="1"/>
    </xf>
    <xf numFmtId="0" fontId="17" fillId="2" borderId="0" xfId="49" applyFont="1" applyFill="1" applyAlignment="1">
      <alignment horizontal="left" vertical="center" wrapText="1"/>
    </xf>
    <xf numFmtId="0" fontId="17" fillId="2" borderId="0" xfId="49" applyFont="1" applyFill="1" applyBorder="1" applyAlignment="1">
      <alignment horizontal="left" vertical="center" wrapText="1"/>
    </xf>
    <xf numFmtId="0" fontId="16" fillId="2" borderId="0" xfId="50" applyFont="1" applyFill="1" applyAlignment="1">
      <alignment horizontal="center" vertical="center" wrapText="1"/>
    </xf>
    <xf numFmtId="0" fontId="16" fillId="2" borderId="1" xfId="50" applyFont="1" applyFill="1" applyBorder="1" applyAlignment="1">
      <alignment horizontal="center" vertical="center" wrapText="1"/>
    </xf>
    <xf numFmtId="0" fontId="17" fillId="2" borderId="2" xfId="50" applyFont="1" applyFill="1" applyBorder="1" applyAlignment="1">
      <alignment horizontal="right" vertical="center" wrapText="1"/>
    </xf>
    <xf numFmtId="0" fontId="17" fillId="2" borderId="0" xfId="50" applyFont="1" applyFill="1" applyBorder="1" applyAlignment="1">
      <alignment horizontal="right" vertical="center" wrapText="1"/>
    </xf>
    <xf numFmtId="0" fontId="17" fillId="2" borderId="3" xfId="50" applyFont="1" applyFill="1" applyBorder="1" applyAlignment="1">
      <alignment horizontal="center" wrapText="1"/>
    </xf>
    <xf numFmtId="0" fontId="17" fillId="2" borderId="2" xfId="50" applyFont="1" applyFill="1" applyBorder="1" applyAlignment="1">
      <alignment horizontal="left" vertical="center" wrapText="1"/>
    </xf>
    <xf numFmtId="0" fontId="17" fillId="2" borderId="0" xfId="50" applyFont="1" applyFill="1" applyBorder="1" applyAlignment="1">
      <alignment horizontal="left" vertical="center" wrapText="1"/>
    </xf>
    <xf numFmtId="0" fontId="16" fillId="2" borderId="0" xfId="51" applyFont="1" applyFill="1" applyAlignment="1">
      <alignment horizontal="center" vertical="center" wrapText="1"/>
    </xf>
    <xf numFmtId="0" fontId="16" fillId="2" borderId="1" xfId="51" applyFont="1" applyFill="1" applyBorder="1" applyAlignment="1">
      <alignment horizontal="center" vertical="center" wrapText="1"/>
    </xf>
    <xf numFmtId="0" fontId="17" fillId="2" borderId="1" xfId="51" applyFont="1" applyFill="1" applyBorder="1" applyAlignment="1">
      <alignment horizontal="center" wrapText="1"/>
    </xf>
    <xf numFmtId="0" fontId="16" fillId="2" borderId="0" xfId="52" applyFont="1" applyFill="1" applyAlignment="1">
      <alignment horizontal="center" vertical="center" wrapText="1"/>
    </xf>
    <xf numFmtId="0" fontId="17" fillId="2" borderId="14" xfId="52" applyFont="1" applyFill="1" applyBorder="1" applyAlignment="1">
      <alignment horizontal="left" vertical="center" wrapText="1"/>
    </xf>
    <xf numFmtId="0" fontId="17" fillId="2" borderId="12" xfId="52" applyFont="1" applyFill="1" applyBorder="1" applyAlignment="1">
      <alignment horizontal="left" vertical="center" wrapText="1"/>
    </xf>
    <xf numFmtId="0" fontId="17" fillId="2" borderId="15" xfId="52" applyFont="1" applyFill="1" applyBorder="1" applyAlignment="1">
      <alignment horizontal="right" wrapText="1"/>
    </xf>
    <xf numFmtId="0" fontId="17" fillId="2" borderId="10" xfId="52" applyFont="1" applyFill="1" applyBorder="1" applyAlignment="1">
      <alignment horizontal="right" wrapText="1"/>
    </xf>
    <xf numFmtId="0" fontId="17" fillId="2" borderId="16" xfId="52" applyFont="1" applyFill="1" applyBorder="1" applyAlignment="1">
      <alignment horizontal="center" vertical="center" wrapText="1"/>
    </xf>
    <xf numFmtId="0" fontId="17" fillId="2" borderId="17" xfId="52" applyFont="1" applyFill="1" applyBorder="1" applyAlignment="1">
      <alignment horizontal="center" vertical="center" wrapText="1"/>
    </xf>
    <xf numFmtId="0" fontId="17" fillId="2" borderId="13" xfId="5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left" vertical="center"/>
    </xf>
    <xf numFmtId="0" fontId="23" fillId="2" borderId="2" xfId="2" applyFont="1" applyFill="1" applyBorder="1" applyAlignment="1">
      <alignment horizontal="left" vertical="center" wrapText="1"/>
    </xf>
    <xf numFmtId="0" fontId="23" fillId="2" borderId="0" xfId="2" applyFont="1" applyFill="1" applyBorder="1" applyAlignment="1">
      <alignment horizontal="left" vertical="center" wrapText="1"/>
    </xf>
    <xf numFmtId="0" fontId="23" fillId="2" borderId="2" xfId="2" applyFont="1" applyFill="1" applyBorder="1" applyAlignment="1">
      <alignment horizontal="center" vertical="center" wrapText="1"/>
    </xf>
    <xf numFmtId="0" fontId="23" fillId="2" borderId="0" xfId="2" applyFont="1" applyFill="1" applyBorder="1" applyAlignment="1">
      <alignment horizontal="center" vertical="center" wrapText="1"/>
    </xf>
    <xf numFmtId="0" fontId="23" fillId="2" borderId="3" xfId="2" applyFont="1" applyFill="1" applyBorder="1" applyAlignment="1">
      <alignment horizontal="center" vertical="center" wrapText="1"/>
    </xf>
    <xf numFmtId="3" fontId="14" fillId="2" borderId="1" xfId="2" applyNumberFormat="1" applyFont="1" applyFill="1" applyBorder="1" applyAlignment="1">
      <alignment horizontal="center" vertical="center"/>
    </xf>
    <xf numFmtId="3" fontId="23" fillId="2" borderId="2" xfId="2" applyNumberFormat="1" applyFont="1" applyFill="1" applyBorder="1" applyAlignment="1">
      <alignment horizontal="left" vertical="center" wrapText="1"/>
    </xf>
    <xf numFmtId="3" fontId="23" fillId="2" borderId="0" xfId="2" applyNumberFormat="1" applyFont="1" applyFill="1" applyBorder="1" applyAlignment="1">
      <alignment horizontal="left" vertical="center" wrapText="1"/>
    </xf>
    <xf numFmtId="3" fontId="17" fillId="2" borderId="2" xfId="6" applyNumberFormat="1" applyFont="1" applyFill="1" applyBorder="1" applyAlignment="1">
      <alignment horizontal="right" vertical="center" wrapText="1"/>
    </xf>
    <xf numFmtId="3" fontId="17" fillId="2" borderId="0" xfId="6" applyNumberFormat="1" applyFont="1" applyFill="1" applyBorder="1" applyAlignment="1">
      <alignment horizontal="right" vertical="center" wrapText="1"/>
    </xf>
    <xf numFmtId="3" fontId="23" fillId="2" borderId="3" xfId="2" applyNumberFormat="1" applyFont="1" applyFill="1" applyBorder="1" applyAlignment="1">
      <alignment horizontal="center" vertical="center" wrapText="1"/>
    </xf>
    <xf numFmtId="3" fontId="3" fillId="2" borderId="0" xfId="2" applyNumberFormat="1" applyFont="1" applyFill="1" applyAlignment="1">
      <alignment horizontal="left" vertical="center" wrapText="1"/>
    </xf>
    <xf numFmtId="3" fontId="3" fillId="2" borderId="0" xfId="2" applyNumberFormat="1" applyFont="1" applyFill="1" applyBorder="1" applyAlignment="1">
      <alignment horizontal="left" vertical="center" wrapText="1"/>
    </xf>
    <xf numFmtId="3" fontId="3" fillId="2" borderId="0" xfId="2" applyNumberFormat="1" applyFont="1" applyFill="1" applyAlignment="1">
      <alignment horizontal="center" vertical="center" wrapText="1"/>
    </xf>
    <xf numFmtId="3" fontId="3" fillId="2" borderId="0" xfId="2" applyNumberFormat="1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3" fontId="8" fillId="2" borderId="1" xfId="2" applyNumberFormat="1" applyFont="1" applyFill="1" applyBorder="1" applyAlignment="1">
      <alignment horizontal="center" vertical="center" wrapText="1"/>
    </xf>
    <xf numFmtId="3" fontId="17" fillId="2" borderId="0" xfId="28" applyNumberFormat="1" applyFont="1" applyFill="1" applyAlignment="1">
      <alignment horizontal="center" vertical="center" wrapText="1"/>
    </xf>
    <xf numFmtId="3" fontId="17" fillId="2" borderId="0" xfId="28" applyNumberFormat="1" applyFont="1" applyFill="1" applyBorder="1" applyAlignment="1">
      <alignment horizontal="center" vertical="center" wrapText="1"/>
    </xf>
    <xf numFmtId="3" fontId="23" fillId="2" borderId="0" xfId="2" applyNumberFormat="1" applyFont="1" applyFill="1" applyAlignment="1">
      <alignment horizontal="left" vertical="center" wrapText="1"/>
    </xf>
    <xf numFmtId="3" fontId="23" fillId="2" borderId="1" xfId="2" applyNumberFormat="1" applyFont="1" applyFill="1" applyBorder="1" applyAlignment="1">
      <alignment horizontal="center" vertical="center" wrapText="1"/>
    </xf>
    <xf numFmtId="3" fontId="14" fillId="2" borderId="1" xfId="2" applyNumberFormat="1" applyFont="1" applyFill="1" applyBorder="1" applyAlignment="1">
      <alignment horizontal="center" vertical="center" wrapText="1"/>
    </xf>
    <xf numFmtId="0" fontId="17" fillId="2" borderId="2" xfId="26" applyFont="1" applyFill="1" applyBorder="1" applyAlignment="1">
      <alignment horizontal="right" vertical="center" wrapText="1"/>
    </xf>
    <xf numFmtId="0" fontId="17" fillId="2" borderId="0" xfId="26" applyFont="1" applyFill="1" applyBorder="1" applyAlignment="1">
      <alignment horizontal="right" vertical="center" wrapText="1"/>
    </xf>
    <xf numFmtId="0" fontId="14" fillId="2" borderId="1" xfId="2" applyFont="1" applyFill="1" applyBorder="1" applyAlignment="1">
      <alignment horizontal="center" vertical="center" wrapText="1"/>
    </xf>
    <xf numFmtId="3" fontId="17" fillId="2" borderId="2" xfId="29" applyNumberFormat="1" applyFont="1" applyFill="1" applyBorder="1" applyAlignment="1">
      <alignment horizontal="right" vertical="center" wrapText="1"/>
    </xf>
    <xf numFmtId="3" fontId="17" fillId="2" borderId="0" xfId="29" applyNumberFormat="1" applyFont="1" applyFill="1" applyBorder="1" applyAlignment="1">
      <alignment horizontal="right" vertical="center" wrapText="1"/>
    </xf>
    <xf numFmtId="3" fontId="17" fillId="2" borderId="1" xfId="54" applyNumberFormat="1" applyFont="1" applyFill="1" applyBorder="1" applyAlignment="1">
      <alignment horizontal="center" vertical="center" wrapText="1"/>
    </xf>
    <xf numFmtId="3" fontId="17" fillId="2" borderId="0" xfId="30" applyNumberFormat="1" applyFont="1" applyFill="1" applyAlignment="1">
      <alignment horizontal="left" vertical="center" wrapText="1"/>
    </xf>
    <xf numFmtId="3" fontId="17" fillId="2" borderId="0" xfId="30" applyNumberFormat="1" applyFont="1" applyFill="1" applyAlignment="1">
      <alignment horizontal="center" vertical="center" wrapText="1"/>
    </xf>
    <xf numFmtId="0" fontId="4" fillId="2" borderId="2" xfId="1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6" fillId="2" borderId="0" xfId="13" applyFont="1" applyFill="1" applyBorder="1" applyAlignment="1">
      <alignment vertical="center" wrapText="1"/>
    </xf>
    <xf numFmtId="0" fontId="17" fillId="2" borderId="0" xfId="51" applyFont="1" applyFill="1" applyAlignment="1">
      <alignment horizontal="left" vertical="center" wrapText="1"/>
    </xf>
  </cellXfs>
  <cellStyles count="63">
    <cellStyle name="Comma" xfId="21" builtinId="3"/>
    <cellStyle name="Normal" xfId="0" builtinId="0"/>
    <cellStyle name="Normal 14" xfId="2" xr:uid="{B2C98737-6185-4EC2-A13A-AB99B5BE9EB6}"/>
    <cellStyle name="Normal 2 3" xfId="19" xr:uid="{C2D9A2AA-E18F-4F27-BFA3-5942B936F45D}"/>
    <cellStyle name="Normal 2 4" xfId="18" xr:uid="{C80223BC-6A31-45BE-8F8F-BB59EDA3C36D}"/>
    <cellStyle name="Normal_Folha1 2" xfId="3" xr:uid="{E51B0527-75A0-47D4-84AF-4AF35213EB17}"/>
    <cellStyle name="Normal_Folha1_1" xfId="53" xr:uid="{938835B5-8924-48F9-959B-CF41FA2A22C2}"/>
    <cellStyle name="Normal_Folha10" xfId="55" xr:uid="{B1FEB1F2-4658-43B8-ADA0-C724AD5CB4C0}"/>
    <cellStyle name="Normal_Folha11" xfId="56" xr:uid="{B1A4D298-9DE9-46EC-96BC-7C9077E264AC}"/>
    <cellStyle name="Normal_Folha12" xfId="57" xr:uid="{40C4FAD6-F926-49D1-A702-8AB0489FED3B}"/>
    <cellStyle name="Normal_Folha13" xfId="58" xr:uid="{DC8303A9-0EC7-48B3-AFC2-91A2474311B5}"/>
    <cellStyle name="Normal_Folha14" xfId="59" xr:uid="{D6A0EC30-A056-4622-B441-599178D7F2B7}"/>
    <cellStyle name="Normal_Folha15" xfId="60" xr:uid="{AAD80A4D-CCD8-4798-86E3-F877F97A8D20}"/>
    <cellStyle name="Normal_Folha2 2" xfId="6" xr:uid="{A6D0A266-872E-443E-B8DA-3F80695BC3FF}"/>
    <cellStyle name="Normal_Folha3" xfId="12" xr:uid="{E3A191AE-87A6-4EDE-8F0C-24A6A706554D}"/>
    <cellStyle name="Normal_Folha4" xfId="28" xr:uid="{FC6CE893-0FAA-4403-9EE9-93D4733BEBE3}"/>
    <cellStyle name="Normal_Folha5" xfId="26" xr:uid="{857C3BE1-B194-4F65-9C7F-A74B093DF915}"/>
    <cellStyle name="Normal_Folha6" xfId="29" xr:uid="{D3A5AC4C-DE37-4B05-8CFB-8F1519FB984B}"/>
    <cellStyle name="Normal_Folha7" xfId="30" xr:uid="{9CE38FDF-6E40-4DD8-8F3B-5039567846AA}"/>
    <cellStyle name="Normal_Folha8" xfId="31" xr:uid="{1EE3DFDF-788A-4B41-9F67-AD7437CD8459}"/>
    <cellStyle name="Normal_Folha9" xfId="32" xr:uid="{8B5D2365-6E7D-4A31-B9DE-9C96550DF3AD}"/>
    <cellStyle name="Normal_gp_idade2" xfId="7" xr:uid="{61FF39D8-7BE1-4B89-811A-5701CD53C6A3}"/>
    <cellStyle name="Normal_lingua 6.1" xfId="22" xr:uid="{8618DF11-F435-41DC-BC1E-A043570BCA82}"/>
    <cellStyle name="Normal_lingua 6.2" xfId="23" xr:uid="{422C7AEB-6AD0-4EBF-BE6E-ED9A06147F83}"/>
    <cellStyle name="Normal_orfandade 5.1" xfId="25" xr:uid="{B31A3CFA-452F-40E9-834F-226988A1E583}"/>
    <cellStyle name="Normal_Orfandade 5.2" xfId="24" xr:uid="{F192288E-D6C6-49D0-BA4C-7797CD76041D}"/>
    <cellStyle name="Normal_Pop_Bilhete _Identidade 2" xfId="13" xr:uid="{54F90A45-29F4-4168-894C-B16732352F0C}"/>
    <cellStyle name="Normal_Pop_Bilhete _Identidade1" xfId="15" xr:uid="{7910FCFA-BE1A-4E4F-9F34-71BFB35B18FF}"/>
    <cellStyle name="Normal_Pop_Bilhete_grupo etario 2" xfId="14" xr:uid="{D02A8D0D-8AE1-4135-99DD-6D92CD0D0873}"/>
    <cellStyle name="Normal_Q.1" xfId="33" xr:uid="{1314F7AA-EAD4-41C0-8926-E6F157A1DF5C}"/>
    <cellStyle name="Normal_Q.2" xfId="34" xr:uid="{2C4B7CD5-65A6-4792-92C1-AF93348FCDEF}"/>
    <cellStyle name="Normal_Q.3" xfId="35" xr:uid="{099F2AA9-48D4-4BA1-878B-C9F0A4A37A18}"/>
    <cellStyle name="Normal_Q1" xfId="1" xr:uid="{CDF77C07-4583-454C-995A-F0D328EC20AD}"/>
    <cellStyle name="Normal_Q1.1" xfId="61" xr:uid="{26F30B63-483A-4DA7-9D7B-A8AD926D6F32}"/>
    <cellStyle name="Normal_Q1.7" xfId="8" xr:uid="{CCB29E7F-810F-46A7-A350-B84D4664CCBA}"/>
    <cellStyle name="Normal_Q1.9" xfId="10" xr:uid="{2C0EF290-950F-467E-9F8C-0707E2FD4CFA}"/>
    <cellStyle name="Normal_Q10" xfId="42" xr:uid="{6409F782-EF87-4825-8BC6-901085A0B5E8}"/>
    <cellStyle name="Normal_Q11" xfId="43" xr:uid="{5BFC9C73-C509-4BAB-8239-96D4A0F6F565}"/>
    <cellStyle name="Normal_Q12" xfId="44" xr:uid="{5551D23D-A5C4-474F-84B6-77950EE8D3D3}"/>
    <cellStyle name="Normal_Q13" xfId="45" xr:uid="{7A0610AC-FCDC-4802-8BD4-CB39BDE8D743}"/>
    <cellStyle name="Normal_Q14" xfId="46" xr:uid="{8CBDECB7-93E7-42E1-8922-4DB264ACCF6D}"/>
    <cellStyle name="Normal_Q15" xfId="47" xr:uid="{43B96A3B-0CDA-411C-8261-E4EE40F84024}"/>
    <cellStyle name="Normal_Q16" xfId="48" xr:uid="{5CA7B370-F62B-4321-87E5-F0AFB04AE9B1}"/>
    <cellStyle name="Normal_Q17" xfId="49" xr:uid="{EE58500E-2A84-4836-8CB3-F0DAE5E6A441}"/>
    <cellStyle name="Normal_Q18_1" xfId="50" xr:uid="{EA2E187C-B973-409E-8530-70006463998E}"/>
    <cellStyle name="Normal_Q19" xfId="51" xr:uid="{F459C772-9FAD-49A9-A1EB-7346C139831F}"/>
    <cellStyle name="Normal_Q20" xfId="52" xr:uid="{F25D828F-3BF0-4CDE-9EC2-C6E0B40C4FEE}"/>
    <cellStyle name="Normal_Q4_1" xfId="36" xr:uid="{83CE5C62-64B8-43F4-BD87-F49D6BED8206}"/>
    <cellStyle name="Normal_Q5" xfId="37" xr:uid="{31DDA356-D3C1-4806-B777-FAFDAD5C08C7}"/>
    <cellStyle name="Normal_Q6" xfId="38" xr:uid="{39F89CBE-BE17-4B8F-8640-6B4157A70933}"/>
    <cellStyle name="Normal_Q7" xfId="39" xr:uid="{4DC30B49-19DC-4A3B-AB0C-8024E03DB3E9}"/>
    <cellStyle name="Normal_Q8" xfId="40" xr:uid="{2C831779-4F54-4EAA-9022-D0450F939470}"/>
    <cellStyle name="Normal_Q9" xfId="41" xr:uid="{4401FBEE-45E6-4D41-AB75-7A44FBC8BC0F}"/>
    <cellStyle name="Normal_Q9.17" xfId="62" xr:uid="{6790D368-5435-424A-BA67-0ABAF27EA696}"/>
    <cellStyle name="Normal_Quadro 2_1" xfId="4" xr:uid="{06A57BB7-A265-47A7-B9A5-A8DBBCF760B1}"/>
    <cellStyle name="Normal_Quadro 3" xfId="5" xr:uid="{E4B78AEC-051A-4BAC-9E93-596A5ACB0E3A}"/>
    <cellStyle name="Normal_QuadrosCD" xfId="54" xr:uid="{5335D3EF-3FEF-4768-BF88-B6B540FB3ECB}"/>
    <cellStyle name="Normal_Sheet1" xfId="16" xr:uid="{1B1F984E-4676-450A-9CC6-A3068244D62A}"/>
    <cellStyle name="Normal_Sheet12" xfId="20" xr:uid="{9EFAC56F-DFC9-402C-9216-9A6376955327}"/>
    <cellStyle name="Normal_Sheet2" xfId="11" xr:uid="{8ECEAD8D-6FD2-4CB9-9B53-A32D882781DF}"/>
    <cellStyle name="Normal_Sheet2_1" xfId="27" xr:uid="{C11E84E3-F1ED-4677-814C-10DA0CF56DEB}"/>
    <cellStyle name="Normal_Sheet3" xfId="17" xr:uid="{4742CCAC-DE59-4D32-906A-4E458658EAEC}"/>
    <cellStyle name="Normal_Sheet5" xfId="9" xr:uid="{B80FF98E-B713-49C5-AD5B-8B66EC597BC3}"/>
  </cellStyles>
  <dxfs count="0"/>
  <tableStyles count="0" defaultTableStyle="TableStyleMedium2" defaultPivotStyle="PivotStyleLight16"/>
  <colors>
    <mruColors>
      <color rgb="FFC76361"/>
      <color rgb="FF7A7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370350</xdr:colOff>
      <xdr:row>45</xdr:row>
      <xdr:rowOff>73025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ADDA9521-72A1-4064-93E1-092A098B9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5" name="Retângulo 2">
          <a:extLst>
            <a:ext uri="{FF2B5EF4-FFF2-40B4-BE49-F238E27FC236}">
              <a16:creationId xmlns:a16="http://schemas.microsoft.com/office/drawing/2014/main" id="{5F968C50-5676-4FEE-8728-C172B7DCD7C0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EB976E-0451-4C1F-8591-7E93F3927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407C217-DBE2-4F0A-9847-02EB299A9F81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47</xdr:row>
      <xdr:rowOff>156011</xdr:rowOff>
    </xdr:to>
    <xdr:pic>
      <xdr:nvPicPr>
        <xdr:cNvPr id="2" name="Imagem 15">
          <a:extLst>
            <a:ext uri="{FF2B5EF4-FFF2-40B4-BE49-F238E27FC236}">
              <a16:creationId xmlns:a16="http://schemas.microsoft.com/office/drawing/2014/main" id="{494DD22F-FFBE-4D1B-A2F3-F6DF60A3B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3" name="Retângulo 16">
          <a:extLst>
            <a:ext uri="{FF2B5EF4-FFF2-40B4-BE49-F238E27FC236}">
              <a16:creationId xmlns:a16="http://schemas.microsoft.com/office/drawing/2014/main" id="{FE0B886E-2BD5-42F6-8A11-671E4DBCC95D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1911A383-B94B-4F50-84FB-BF20A305B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5" name="Retângulo 3">
          <a:extLst>
            <a:ext uri="{FF2B5EF4-FFF2-40B4-BE49-F238E27FC236}">
              <a16:creationId xmlns:a16="http://schemas.microsoft.com/office/drawing/2014/main" id="{1818AAF1-4086-4088-95A3-A869738C9208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7FC6DF-EB00-4A60-A125-D3E028D26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7ED0A9A-45CB-4A51-AE6B-5813351E049D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E89A541-8C88-456E-B8BA-30BBDC9FB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0BBCF0A4-1585-4245-8F4C-9CE36B49A80B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F8FE06-2250-4F02-A138-D9298980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2678B6-DE37-4F7F-A6B8-3A1EEA93BD4B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40E2DD-38C2-4B10-A573-586023D96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7861A78-AD17-4FEE-8076-75C788901A41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535DFFC-6D79-4C19-A3B5-431BAA19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B812B6E5-C21D-477C-857C-9C4FEF70AA70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384431-82A4-4A7D-8B57-6B9F68F86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F29F5B4-73D2-4384-AD2D-4457F0FEBF9B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5E37-DDCD-4647-AD2B-D1D963302D4A}">
  <sheetPr>
    <tabColor rgb="FFC76361"/>
  </sheetPr>
  <dimension ref="G23"/>
  <sheetViews>
    <sheetView zoomScale="96" zoomScaleNormal="96" workbookViewId="0">
      <selection sqref="A1:XFD1048576"/>
    </sheetView>
  </sheetViews>
  <sheetFormatPr defaultRowHeight="15"/>
  <cols>
    <col min="1" max="16384" width="9.140625" style="9"/>
  </cols>
  <sheetData>
    <row r="23" spans="7:7">
      <c r="G23" s="67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7B38-AE14-42C7-8FBC-5139BD3D367E}">
  <dimension ref="A1:H69"/>
  <sheetViews>
    <sheetView zoomScaleNormal="100" workbookViewId="0">
      <selection sqref="A1:D1"/>
    </sheetView>
  </sheetViews>
  <sheetFormatPr defaultRowHeight="15"/>
  <cols>
    <col min="1" max="1" width="17.85546875" style="9" customWidth="1"/>
    <col min="2" max="16384" width="9.140625" style="9"/>
  </cols>
  <sheetData>
    <row r="1" spans="1:8" ht="35.25" customHeight="1">
      <c r="A1" s="1490" t="s">
        <v>592</v>
      </c>
      <c r="B1" s="1490"/>
      <c r="C1" s="1490"/>
      <c r="D1" s="1490"/>
    </row>
    <row r="2" spans="1:8" ht="30" customHeight="1">
      <c r="A2" s="690" t="s">
        <v>606</v>
      </c>
      <c r="B2" s="690" t="s">
        <v>0</v>
      </c>
      <c r="C2" s="690" t="s">
        <v>1</v>
      </c>
      <c r="D2" s="690" t="s">
        <v>2</v>
      </c>
    </row>
    <row r="3" spans="1:8">
      <c r="A3" s="691" t="s">
        <v>298</v>
      </c>
      <c r="B3" s="692">
        <v>2327981.1130099101</v>
      </c>
      <c r="C3" s="693">
        <v>1133552.91093</v>
      </c>
      <c r="D3" s="693">
        <v>1194428.2020885481</v>
      </c>
    </row>
    <row r="4" spans="1:8">
      <c r="A4" s="472"/>
      <c r="B4" s="473"/>
      <c r="C4" s="474"/>
      <c r="D4" s="474"/>
    </row>
    <row r="5" spans="1:8" ht="13.5" customHeight="1">
      <c r="A5" s="48" t="s">
        <v>3</v>
      </c>
      <c r="B5" s="48"/>
      <c r="C5" s="48"/>
      <c r="D5" s="48"/>
      <c r="H5" s="686"/>
    </row>
    <row r="6" spans="1:8">
      <c r="A6" s="76" t="s">
        <v>4</v>
      </c>
      <c r="B6" s="50">
        <v>958860.09819874575</v>
      </c>
      <c r="C6" s="50">
        <v>462528.21113372879</v>
      </c>
      <c r="D6" s="50">
        <v>496331.88706328068</v>
      </c>
    </row>
    <row r="7" spans="1:8">
      <c r="A7" s="76" t="s">
        <v>5</v>
      </c>
      <c r="B7" s="50">
        <v>1369121.014818877</v>
      </c>
      <c r="C7" s="50">
        <v>671024.69979541912</v>
      </c>
      <c r="D7" s="50">
        <v>698096.31502503681</v>
      </c>
    </row>
    <row r="8" spans="1:8">
      <c r="A8" s="52" t="s">
        <v>199</v>
      </c>
      <c r="B8" s="49"/>
      <c r="C8" s="49"/>
      <c r="D8" s="49"/>
    </row>
    <row r="9" spans="1:8">
      <c r="A9" s="475" t="s">
        <v>163</v>
      </c>
      <c r="B9" s="53">
        <f>B11+B10</f>
        <v>240257.08144554988</v>
      </c>
      <c r="C9" s="53">
        <f t="shared" ref="C9:D9" si="0">C11+C10</f>
        <v>113907.75413598535</v>
      </c>
      <c r="D9" s="53">
        <f t="shared" si="0"/>
        <v>126349.32730972589</v>
      </c>
    </row>
    <row r="10" spans="1:8">
      <c r="A10" s="477" t="s">
        <v>163</v>
      </c>
      <c r="B10" s="54">
        <v>227998.93667380066</v>
      </c>
      <c r="C10" s="54">
        <v>108055.73979155373</v>
      </c>
      <c r="D10" s="54">
        <v>119943.196882408</v>
      </c>
    </row>
    <row r="11" spans="1:8">
      <c r="A11" s="477" t="s">
        <v>164</v>
      </c>
      <c r="B11" s="54">
        <v>12258.144771749199</v>
      </c>
      <c r="C11" s="54">
        <v>5852.0143444316227</v>
      </c>
      <c r="D11" s="54">
        <v>6406.1304273178994</v>
      </c>
    </row>
    <row r="12" spans="1:8">
      <c r="A12" s="475" t="s">
        <v>165</v>
      </c>
      <c r="B12" s="53">
        <f>+B14+B13</f>
        <v>87169.216079925536</v>
      </c>
      <c r="C12" s="53">
        <f t="shared" ref="C12:D12" si="1">+C14+C13</f>
        <v>43249.595102061779</v>
      </c>
      <c r="D12" s="53">
        <f t="shared" si="1"/>
        <v>43919.620977854931</v>
      </c>
    </row>
    <row r="13" spans="1:8">
      <c r="A13" s="477" t="s">
        <v>165</v>
      </c>
      <c r="B13" s="54">
        <v>74961.827053138433</v>
      </c>
      <c r="C13" s="54">
        <v>37152.642890817704</v>
      </c>
      <c r="D13" s="54">
        <v>37809.184162311547</v>
      </c>
    </row>
    <row r="14" spans="1:8">
      <c r="A14" s="477" t="s">
        <v>166</v>
      </c>
      <c r="B14" s="54">
        <v>12207.389026787099</v>
      </c>
      <c r="C14" s="54">
        <v>6096.9522112440764</v>
      </c>
      <c r="D14" s="54">
        <v>6110.4368155433858</v>
      </c>
    </row>
    <row r="15" spans="1:8">
      <c r="A15" s="475" t="s">
        <v>167</v>
      </c>
      <c r="B15" s="53">
        <f>+B17+B16</f>
        <v>227174.28207618199</v>
      </c>
      <c r="C15" s="53">
        <f t="shared" ref="C15:D15" si="2">+C17+C16</f>
        <v>110398.82343637275</v>
      </c>
      <c r="D15" s="53">
        <f t="shared" si="2"/>
        <v>116775.4586398995</v>
      </c>
    </row>
    <row r="16" spans="1:8">
      <c r="A16" s="477" t="s">
        <v>167</v>
      </c>
      <c r="B16" s="54">
        <v>165600.59867089731</v>
      </c>
      <c r="C16" s="54">
        <v>80069.785860871751</v>
      </c>
      <c r="D16" s="54">
        <v>85530.812810139338</v>
      </c>
    </row>
    <row r="17" spans="1:4">
      <c r="A17" s="477" t="s">
        <v>168</v>
      </c>
      <c r="B17" s="54">
        <v>61573.68340528469</v>
      </c>
      <c r="C17" s="54">
        <v>30329.037575501003</v>
      </c>
      <c r="D17" s="54">
        <v>31244.645829760171</v>
      </c>
    </row>
    <row r="18" spans="1:4">
      <c r="A18" s="478" t="s">
        <v>169</v>
      </c>
      <c r="B18" s="15">
        <f>+B19+B20+B21</f>
        <v>147275.85891627346</v>
      </c>
      <c r="C18" s="15">
        <f t="shared" ref="C18:D18" si="3">+C19+C20+C21</f>
        <v>72118.307766371043</v>
      </c>
      <c r="D18" s="15">
        <f t="shared" si="3"/>
        <v>75157.551149856256</v>
      </c>
    </row>
    <row r="19" spans="1:4" ht="14.25" customHeight="1">
      <c r="A19" s="480" t="s">
        <v>169</v>
      </c>
      <c r="B19" s="12">
        <v>70785.853548301864</v>
      </c>
      <c r="C19" s="12">
        <v>34601.178746802521</v>
      </c>
      <c r="D19" s="12">
        <v>36184.674801479145</v>
      </c>
    </row>
    <row r="20" spans="1:4">
      <c r="A20" s="480" t="s">
        <v>170</v>
      </c>
      <c r="B20" s="12">
        <v>13899.445698561161</v>
      </c>
      <c r="C20" s="12">
        <v>6846.7934350971909</v>
      </c>
      <c r="D20" s="12">
        <v>7052.6522634640169</v>
      </c>
    </row>
    <row r="21" spans="1:4">
      <c r="A21" s="480" t="s">
        <v>171</v>
      </c>
      <c r="B21" s="12">
        <v>62590.559669410417</v>
      </c>
      <c r="C21" s="12">
        <v>30670.33558447133</v>
      </c>
      <c r="D21" s="12">
        <v>31920.22408491309</v>
      </c>
    </row>
    <row r="22" spans="1:4" ht="17.25" customHeight="1">
      <c r="A22" s="478" t="s">
        <v>172</v>
      </c>
      <c r="B22" s="51">
        <f>+B23+B24</f>
        <v>133815.71358574508</v>
      </c>
      <c r="C22" s="51">
        <f t="shared" ref="C22:D22" si="4">+C23+C24</f>
        <v>65429.060888781241</v>
      </c>
      <c r="D22" s="51">
        <f t="shared" si="4"/>
        <v>68386.652697011537</v>
      </c>
    </row>
    <row r="23" spans="1:4" ht="15.75" customHeight="1">
      <c r="A23" s="480" t="s">
        <v>172</v>
      </c>
      <c r="B23" s="50">
        <v>117709.71351973707</v>
      </c>
      <c r="C23" s="50">
        <v>57112.205070627555</v>
      </c>
      <c r="D23" s="50">
        <v>60597.508449156805</v>
      </c>
    </row>
    <row r="24" spans="1:4">
      <c r="A24" s="480" t="s">
        <v>173</v>
      </c>
      <c r="B24" s="50">
        <v>16106.000066008024</v>
      </c>
      <c r="C24" s="50">
        <v>8316.8558181536864</v>
      </c>
      <c r="D24" s="50">
        <v>7789.1442478547397</v>
      </c>
    </row>
    <row r="25" spans="1:4">
      <c r="A25" s="478" t="s">
        <v>174</v>
      </c>
      <c r="B25" s="51">
        <f>+B26+B27</f>
        <v>141633.10312495404</v>
      </c>
      <c r="C25" s="51">
        <f t="shared" ref="C25:D25" si="5">+C26+C27</f>
        <v>70230.356033472082</v>
      </c>
      <c r="D25" s="51">
        <f t="shared" si="5"/>
        <v>71402.747091535566</v>
      </c>
    </row>
    <row r="26" spans="1:4">
      <c r="A26" s="480" t="s">
        <v>174</v>
      </c>
      <c r="B26" s="50">
        <v>128288.34080174996</v>
      </c>
      <c r="C26" s="50">
        <v>63496.499290411142</v>
      </c>
      <c r="D26" s="50">
        <v>64791.841511392333</v>
      </c>
    </row>
    <row r="27" spans="1:4" ht="17.25" customHeight="1">
      <c r="A27" s="480" t="s">
        <v>175</v>
      </c>
      <c r="B27" s="50">
        <v>13344.762323204064</v>
      </c>
      <c r="C27" s="50">
        <v>6733.8567430609419</v>
      </c>
      <c r="D27" s="50">
        <v>6610.9055801432287</v>
      </c>
    </row>
    <row r="28" spans="1:4">
      <c r="A28" s="478" t="s">
        <v>176</v>
      </c>
      <c r="B28" s="53">
        <f>+B29+B30</f>
        <v>191349.27820097987</v>
      </c>
      <c r="C28" s="53">
        <f t="shared" ref="C28:D28" si="6">+C29+C30</f>
        <v>92211.594964706834</v>
      </c>
      <c r="D28" s="53">
        <f t="shared" si="6"/>
        <v>99137.683236368714</v>
      </c>
    </row>
    <row r="29" spans="1:4">
      <c r="A29" s="480" t="s">
        <v>176</v>
      </c>
      <c r="B29" s="54">
        <v>154408.74500452064</v>
      </c>
      <c r="C29" s="54">
        <v>74099.142451188061</v>
      </c>
      <c r="D29" s="54">
        <v>80309.602553427685</v>
      </c>
    </row>
    <row r="30" spans="1:4">
      <c r="A30" s="480" t="s">
        <v>177</v>
      </c>
      <c r="B30" s="54">
        <v>36940.533196459226</v>
      </c>
      <c r="C30" s="54">
        <v>18112.452513518765</v>
      </c>
      <c r="D30" s="54">
        <v>18828.080682941025</v>
      </c>
    </row>
    <row r="31" spans="1:4" ht="15" customHeight="1">
      <c r="A31" s="478" t="s">
        <v>178</v>
      </c>
      <c r="B31" s="53">
        <f>+B32</f>
        <v>282897.66316188889</v>
      </c>
      <c r="C31" s="53">
        <f t="shared" ref="C31:D31" si="7">+C32</f>
        <v>137837.52131718726</v>
      </c>
      <c r="D31" s="53">
        <f t="shared" si="7"/>
        <v>145060.14184484858</v>
      </c>
    </row>
    <row r="32" spans="1:4" ht="12" customHeight="1">
      <c r="A32" s="480" t="s">
        <v>178</v>
      </c>
      <c r="B32" s="54">
        <v>282897.66316188889</v>
      </c>
      <c r="C32" s="54">
        <v>137837.52131718726</v>
      </c>
      <c r="D32" s="54">
        <v>145060.14184484858</v>
      </c>
    </row>
    <row r="33" spans="1:4">
      <c r="A33" s="478" t="s">
        <v>179</v>
      </c>
      <c r="B33" s="53">
        <f>+B34+B35</f>
        <v>89648.509641606375</v>
      </c>
      <c r="C33" s="53">
        <f t="shared" ref="C33:D33" si="8">+C34+C35</f>
        <v>44016.944744089866</v>
      </c>
      <c r="D33" s="53">
        <f t="shared" si="8"/>
        <v>45631.564897498291</v>
      </c>
    </row>
    <row r="34" spans="1:4">
      <c r="A34" s="480" t="s">
        <v>179</v>
      </c>
      <c r="B34" s="54">
        <v>71573.531513535912</v>
      </c>
      <c r="C34" s="54">
        <v>35061.171290430575</v>
      </c>
      <c r="D34" s="54">
        <v>36512.360223086551</v>
      </c>
    </row>
    <row r="35" spans="1:4">
      <c r="A35" s="480" t="s">
        <v>180</v>
      </c>
      <c r="B35" s="54">
        <v>18074.978128070466</v>
      </c>
      <c r="C35" s="54">
        <v>8955.7734536592943</v>
      </c>
      <c r="D35" s="54">
        <v>9119.2046744117415</v>
      </c>
    </row>
    <row r="36" spans="1:4">
      <c r="A36" s="478" t="s">
        <v>181</v>
      </c>
      <c r="B36" s="53">
        <f>+B37</f>
        <v>84795.599022640221</v>
      </c>
      <c r="C36" s="53">
        <f t="shared" ref="C36:D36" si="9">+C37</f>
        <v>41391.211453202624</v>
      </c>
      <c r="D36" s="53">
        <f t="shared" si="9"/>
        <v>43404.387569434053</v>
      </c>
    </row>
    <row r="37" spans="1:4">
      <c r="A37" s="480" t="s">
        <v>181</v>
      </c>
      <c r="B37" s="54">
        <v>84795.599022640221</v>
      </c>
      <c r="C37" s="54">
        <v>41391.211453202624</v>
      </c>
      <c r="D37" s="54">
        <v>43404.387569434053</v>
      </c>
    </row>
    <row r="38" spans="1:4">
      <c r="A38" s="478" t="s">
        <v>182</v>
      </c>
      <c r="B38" s="53">
        <f>+B39+B40</f>
        <v>133889.05602159034</v>
      </c>
      <c r="C38" s="53">
        <f t="shared" ref="C38:D38" si="10">+C39+C40</f>
        <v>64826.631012894024</v>
      </c>
      <c r="D38" s="53">
        <f t="shared" si="10"/>
        <v>69062.425008697348</v>
      </c>
    </row>
    <row r="39" spans="1:4">
      <c r="A39" s="480" t="s">
        <v>182</v>
      </c>
      <c r="B39" s="54">
        <v>91054.430838325832</v>
      </c>
      <c r="C39" s="54">
        <v>43968.554718137617</v>
      </c>
      <c r="D39" s="54">
        <v>47085.876120193854</v>
      </c>
    </row>
    <row r="40" spans="1:4">
      <c r="A40" s="480" t="s">
        <v>183</v>
      </c>
      <c r="B40" s="54">
        <v>42834.625183264499</v>
      </c>
      <c r="C40" s="54">
        <v>20858.076294756404</v>
      </c>
      <c r="D40" s="54">
        <v>21976.548888503497</v>
      </c>
    </row>
    <row r="41" spans="1:4">
      <c r="A41" s="478" t="s">
        <v>184</v>
      </c>
      <c r="B41" s="53">
        <f>+B42+B43</f>
        <v>113362.93775106323</v>
      </c>
      <c r="C41" s="53">
        <f t="shared" ref="C41:D41" si="11">+C42+C43</f>
        <v>55246.217345120109</v>
      </c>
      <c r="D41" s="53">
        <f t="shared" si="11"/>
        <v>58116.72040590582</v>
      </c>
    </row>
    <row r="42" spans="1:4">
      <c r="A42" s="480" t="s">
        <v>184</v>
      </c>
      <c r="B42" s="54">
        <v>61378.957244448509</v>
      </c>
      <c r="C42" s="54">
        <v>30014.760715933098</v>
      </c>
      <c r="D42" s="54">
        <v>31364.19652849235</v>
      </c>
    </row>
    <row r="43" spans="1:4">
      <c r="A43" s="480" t="s">
        <v>185</v>
      </c>
      <c r="B43" s="54">
        <v>51983.980506614731</v>
      </c>
      <c r="C43" s="54">
        <v>25231.456629187011</v>
      </c>
      <c r="D43" s="54">
        <v>26752.52387741347</v>
      </c>
    </row>
    <row r="44" spans="1:4">
      <c r="A44" s="478" t="s">
        <v>186</v>
      </c>
      <c r="B44" s="53">
        <f>+B45+B46</f>
        <v>32585.217278108812</v>
      </c>
      <c r="C44" s="53">
        <f t="shared" ref="C44:D44" si="12">+C45+C46</f>
        <v>16332.586529776834</v>
      </c>
      <c r="D44" s="53">
        <f t="shared" si="12"/>
        <v>16252.630748332067</v>
      </c>
    </row>
    <row r="45" spans="1:4">
      <c r="A45" s="480" t="s">
        <v>186</v>
      </c>
      <c r="B45" s="54">
        <v>17624.305331513915</v>
      </c>
      <c r="C45" s="54">
        <v>8823.8943096758303</v>
      </c>
      <c r="D45" s="54">
        <v>8800.4110218379865</v>
      </c>
    </row>
    <row r="46" spans="1:4">
      <c r="A46" s="480" t="s">
        <v>187</v>
      </c>
      <c r="B46" s="54">
        <v>14960.911946594897</v>
      </c>
      <c r="C46" s="54">
        <v>7508.6922201010038</v>
      </c>
      <c r="D46" s="54">
        <v>7452.2197264940805</v>
      </c>
    </row>
    <row r="47" spans="1:4">
      <c r="A47" s="478" t="s">
        <v>188</v>
      </c>
      <c r="B47" s="53">
        <f>+B48</f>
        <v>21536.934423193605</v>
      </c>
      <c r="C47" s="53">
        <f t="shared" ref="C47:D47" si="13">+C48</f>
        <v>11081.216416840942</v>
      </c>
      <c r="D47" s="53">
        <f t="shared" si="13"/>
        <v>10455.718006354729</v>
      </c>
    </row>
    <row r="48" spans="1:4">
      <c r="A48" s="480" t="s">
        <v>188</v>
      </c>
      <c r="B48" s="54">
        <v>21536.934423193605</v>
      </c>
      <c r="C48" s="54">
        <v>11081.216416840942</v>
      </c>
      <c r="D48" s="54">
        <v>10455.718006354729</v>
      </c>
    </row>
    <row r="49" spans="1:4">
      <c r="A49" s="478" t="s">
        <v>189</v>
      </c>
      <c r="B49" s="53">
        <f>+B50</f>
        <v>6939.3951857057918</v>
      </c>
      <c r="C49" s="53">
        <f t="shared" ref="C49:D49" si="14">+C50</f>
        <v>3572.0523723765577</v>
      </c>
      <c r="D49" s="53">
        <f t="shared" si="14"/>
        <v>3367.3428133294451</v>
      </c>
    </row>
    <row r="50" spans="1:4">
      <c r="A50" s="480" t="s">
        <v>189</v>
      </c>
      <c r="B50" s="54">
        <v>6939.3951857057918</v>
      </c>
      <c r="C50" s="54">
        <v>3572.0523723765577</v>
      </c>
      <c r="D50" s="54">
        <v>3367.3428133294451</v>
      </c>
    </row>
    <row r="51" spans="1:4">
      <c r="A51" s="478" t="s">
        <v>190</v>
      </c>
      <c r="B51" s="53">
        <f>+B52</f>
        <v>12492.787060506264</v>
      </c>
      <c r="C51" s="53">
        <f t="shared" ref="C51:D51" si="15">+C52</f>
        <v>6182.1591885820135</v>
      </c>
      <c r="D51" s="53">
        <f t="shared" si="15"/>
        <v>6310.6278719244256</v>
      </c>
    </row>
    <row r="52" spans="1:4">
      <c r="A52" s="480" t="s">
        <v>190</v>
      </c>
      <c r="B52" s="54">
        <v>12492.787060506264</v>
      </c>
      <c r="C52" s="54">
        <v>6182.1591885820135</v>
      </c>
      <c r="D52" s="54">
        <v>6310.6278719244256</v>
      </c>
    </row>
    <row r="53" spans="1:4">
      <c r="A53" s="478" t="s">
        <v>191</v>
      </c>
      <c r="B53" s="53">
        <f>+B54</f>
        <v>6522.5997171255758</v>
      </c>
      <c r="C53" s="53">
        <f t="shared" ref="C53:D53" si="16">+C54</f>
        <v>3388.9409032768672</v>
      </c>
      <c r="D53" s="53">
        <f t="shared" si="16"/>
        <v>3133.658813848795</v>
      </c>
    </row>
    <row r="54" spans="1:4" ht="17.25" customHeight="1">
      <c r="A54" s="480" t="s">
        <v>191</v>
      </c>
      <c r="B54" s="54">
        <v>6522.5997171255758</v>
      </c>
      <c r="C54" s="54">
        <v>3388.9409032768672</v>
      </c>
      <c r="D54" s="54">
        <v>3133.658813848795</v>
      </c>
    </row>
    <row r="55" spans="1:4">
      <c r="A55" s="478" t="s">
        <v>192</v>
      </c>
      <c r="B55" s="53">
        <f>+B56</f>
        <v>85141.315301227951</v>
      </c>
      <c r="C55" s="53">
        <f t="shared" ref="C55:D55" si="17">+C56</f>
        <v>40974.640116860028</v>
      </c>
      <c r="D55" s="53">
        <f t="shared" si="17"/>
        <v>44166.675184365886</v>
      </c>
    </row>
    <row r="56" spans="1:4">
      <c r="A56" s="480" t="s">
        <v>192</v>
      </c>
      <c r="B56" s="54">
        <v>85141.315301227951</v>
      </c>
      <c r="C56" s="54">
        <v>40974.640116860028</v>
      </c>
      <c r="D56" s="54">
        <v>44166.675184365886</v>
      </c>
    </row>
    <row r="57" spans="1:4">
      <c r="A57" s="478" t="s">
        <v>193</v>
      </c>
      <c r="B57" s="53">
        <f>+B58</f>
        <v>39755.338941494403</v>
      </c>
      <c r="C57" s="53">
        <f t="shared" ref="C57:D57" si="18">+C58</f>
        <v>19958.755160082521</v>
      </c>
      <c r="D57" s="53">
        <f t="shared" si="18"/>
        <v>19796.583781410725</v>
      </c>
    </row>
    <row r="58" spans="1:4">
      <c r="A58" s="480" t="s">
        <v>193</v>
      </c>
      <c r="B58" s="54">
        <v>39755.338941494403</v>
      </c>
      <c r="C58" s="54">
        <v>19958.755160082521</v>
      </c>
      <c r="D58" s="54">
        <v>19796.583781410725</v>
      </c>
    </row>
    <row r="59" spans="1:4" ht="17.25" customHeight="1">
      <c r="A59" s="478" t="s">
        <v>194</v>
      </c>
      <c r="B59" s="53">
        <f>+B60</f>
        <v>82834.059446094936</v>
      </c>
      <c r="C59" s="53">
        <f t="shared" ref="C59:D59" si="19">+C60</f>
        <v>39987.452020911231</v>
      </c>
      <c r="D59" s="53">
        <f t="shared" si="19"/>
        <v>42846.607425174909</v>
      </c>
    </row>
    <row r="60" spans="1:4" ht="17.25" customHeight="1">
      <c r="A60" s="480" t="s">
        <v>194</v>
      </c>
      <c r="B60" s="54">
        <v>82834.059446094936</v>
      </c>
      <c r="C60" s="54">
        <v>39987.452020911231</v>
      </c>
      <c r="D60" s="54">
        <v>42846.607425174909</v>
      </c>
    </row>
    <row r="61" spans="1:4" ht="13.5" customHeight="1">
      <c r="A61" s="478" t="s">
        <v>195</v>
      </c>
      <c r="B61" s="15">
        <f>+B62</f>
        <v>28343.430556212657</v>
      </c>
      <c r="C61" s="15">
        <f t="shared" ref="C61:D61" si="20">+C62</f>
        <v>13489.208890615128</v>
      </c>
      <c r="D61" s="15">
        <f t="shared" si="20"/>
        <v>14854.221665603369</v>
      </c>
    </row>
    <row r="62" spans="1:4" ht="15.75" customHeight="1">
      <c r="A62" s="480" t="s">
        <v>195</v>
      </c>
      <c r="B62" s="12">
        <v>28343.430556212657</v>
      </c>
      <c r="C62" s="12">
        <v>13489.208890615128</v>
      </c>
      <c r="D62" s="12">
        <v>14854.221665603369</v>
      </c>
    </row>
    <row r="63" spans="1:4">
      <c r="A63" s="478" t="s">
        <v>196</v>
      </c>
      <c r="B63" s="15">
        <f>+B64</f>
        <v>21446.282854935333</v>
      </c>
      <c r="C63" s="15">
        <f t="shared" ref="C63:D63" si="21">+C64</f>
        <v>10667.279990437624</v>
      </c>
      <c r="D63" s="15">
        <f t="shared" si="21"/>
        <v>10779.002864499549</v>
      </c>
    </row>
    <row r="64" spans="1:4">
      <c r="A64" s="480" t="s">
        <v>196</v>
      </c>
      <c r="B64" s="12">
        <v>21446.282854935333</v>
      </c>
      <c r="C64" s="12">
        <v>10667.279990437624</v>
      </c>
      <c r="D64" s="12">
        <v>10779.002864499549</v>
      </c>
    </row>
    <row r="65" spans="1:5">
      <c r="A65" s="478" t="s">
        <v>197</v>
      </c>
      <c r="B65" s="15">
        <f>+B66</f>
        <v>73919.602854420125</v>
      </c>
      <c r="C65" s="15">
        <f t="shared" ref="C65:D65" si="22">+C66</f>
        <v>35809.902558827867</v>
      </c>
      <c r="D65" s="15">
        <f t="shared" si="22"/>
        <v>38109.700295573719</v>
      </c>
    </row>
    <row r="66" spans="1:5">
      <c r="A66" s="480" t="s">
        <v>197</v>
      </c>
      <c r="B66" s="12">
        <v>73919.602854420125</v>
      </c>
      <c r="C66" s="12">
        <v>35809.902558827867</v>
      </c>
      <c r="D66" s="12">
        <v>38109.700295573719</v>
      </c>
    </row>
    <row r="67" spans="1:5" ht="15" customHeight="1">
      <c r="A67" s="478" t="s">
        <v>198</v>
      </c>
      <c r="B67" s="15">
        <f>+B68</f>
        <v>43195.850368702151</v>
      </c>
      <c r="C67" s="15">
        <f t="shared" ref="C67:D67" si="23">+C68</f>
        <v>21244.69857991493</v>
      </c>
      <c r="D67" s="15">
        <f t="shared" si="23"/>
        <v>21951.151788782412</v>
      </c>
    </row>
    <row r="68" spans="1:5" ht="16.5" customHeight="1">
      <c r="A68" s="687" t="s">
        <v>198</v>
      </c>
      <c r="B68" s="688">
        <v>43195.850368702151</v>
      </c>
      <c r="C68" s="688">
        <v>21244.69857991493</v>
      </c>
      <c r="D68" s="688">
        <v>21951.151788782412</v>
      </c>
    </row>
    <row r="69" spans="1:5">
      <c r="A69" s="689"/>
      <c r="B69" s="689"/>
      <c r="C69" s="689"/>
      <c r="D69" s="689"/>
      <c r="E69" s="689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1E34-B0E4-45A4-86ED-FCEBB5E5A039}">
  <dimension ref="A1:E106"/>
  <sheetViews>
    <sheetView workbookViewId="0">
      <selection sqref="A1:D1"/>
    </sheetView>
  </sheetViews>
  <sheetFormatPr defaultRowHeight="15"/>
  <cols>
    <col min="1" max="1" width="9" style="9" customWidth="1"/>
    <col min="2" max="2" width="11.42578125" style="9" customWidth="1"/>
    <col min="3" max="3" width="14.5703125" style="9" customWidth="1"/>
    <col min="4" max="4" width="16" style="9" customWidth="1"/>
    <col min="5" max="16384" width="9.140625" style="9"/>
  </cols>
  <sheetData>
    <row r="1" spans="1:4" ht="31.5" customHeight="1">
      <c r="A1" s="1491" t="s">
        <v>554</v>
      </c>
      <c r="B1" s="1491"/>
      <c r="C1" s="1491"/>
      <c r="D1" s="1491"/>
    </row>
    <row r="2" spans="1:4" ht="24.75">
      <c r="A2" s="694" t="s">
        <v>553</v>
      </c>
      <c r="B2" s="699" t="s">
        <v>0</v>
      </c>
      <c r="C2" s="699" t="s">
        <v>1</v>
      </c>
      <c r="D2" s="699" t="s">
        <v>2</v>
      </c>
    </row>
    <row r="3" spans="1:4">
      <c r="A3" s="695" t="s">
        <v>298</v>
      </c>
      <c r="B3" s="696">
        <v>2327981.113009911</v>
      </c>
      <c r="C3" s="696">
        <v>1133552.91093</v>
      </c>
      <c r="D3" s="696">
        <v>1194428.2020885481</v>
      </c>
    </row>
    <row r="4" spans="1:4">
      <c r="A4" s="4"/>
      <c r="B4" s="56"/>
      <c r="C4" s="56"/>
      <c r="D4" s="56"/>
    </row>
    <row r="5" spans="1:4">
      <c r="A5" s="55" t="s">
        <v>6</v>
      </c>
      <c r="B5" s="57"/>
      <c r="C5" s="57"/>
      <c r="D5" s="57"/>
    </row>
    <row r="6" spans="1:4">
      <c r="A6" s="58" t="s">
        <v>7</v>
      </c>
      <c r="B6" s="59">
        <v>89325.04256702929</v>
      </c>
      <c r="C6" s="59">
        <v>44314.687064528007</v>
      </c>
      <c r="D6" s="59">
        <v>45010.35550242311</v>
      </c>
    </row>
    <row r="7" spans="1:4">
      <c r="A7" s="58" t="s">
        <v>8</v>
      </c>
      <c r="B7" s="59">
        <v>82290.892925343214</v>
      </c>
      <c r="C7" s="59">
        <v>41026.210715089364</v>
      </c>
      <c r="D7" s="59">
        <v>41264.682210175677</v>
      </c>
    </row>
    <row r="8" spans="1:4">
      <c r="A8" s="58" t="s">
        <v>9</v>
      </c>
      <c r="B8" s="59">
        <v>74732.713565155369</v>
      </c>
      <c r="C8" s="59">
        <v>37231.931767792492</v>
      </c>
      <c r="D8" s="59">
        <v>37500.781797284704</v>
      </c>
    </row>
    <row r="9" spans="1:4">
      <c r="A9" s="58" t="s">
        <v>10</v>
      </c>
      <c r="B9" s="59">
        <v>81738.00359915584</v>
      </c>
      <c r="C9" s="59">
        <v>40909.253357626651</v>
      </c>
      <c r="D9" s="59">
        <v>40828.750241451016</v>
      </c>
    </row>
    <row r="10" spans="1:4">
      <c r="A10" s="58" t="s">
        <v>11</v>
      </c>
      <c r="B10" s="59">
        <v>81959.766900318908</v>
      </c>
      <c r="C10" s="59">
        <v>41015.578228047299</v>
      </c>
      <c r="D10" s="59">
        <v>40944.188672193435</v>
      </c>
    </row>
    <row r="11" spans="1:4">
      <c r="A11" s="58" t="s">
        <v>12</v>
      </c>
      <c r="B11" s="59">
        <v>70724.694730082454</v>
      </c>
      <c r="C11" s="59">
        <v>35125.580331069687</v>
      </c>
      <c r="D11" s="59">
        <v>35599.114399029793</v>
      </c>
    </row>
    <row r="12" spans="1:4">
      <c r="A12" s="58" t="s">
        <v>13</v>
      </c>
      <c r="B12" s="59">
        <v>69833.666128832076</v>
      </c>
      <c r="C12" s="59">
        <v>35079.347714967073</v>
      </c>
      <c r="D12" s="59">
        <v>34754.318413882029</v>
      </c>
    </row>
    <row r="13" spans="1:4">
      <c r="A13" s="58" t="s">
        <v>14</v>
      </c>
      <c r="B13" s="59">
        <v>64465.078707461864</v>
      </c>
      <c r="C13" s="59">
        <v>32473.509352819739</v>
      </c>
      <c r="D13" s="59">
        <v>31991.569354659157</v>
      </c>
    </row>
    <row r="14" spans="1:4">
      <c r="A14" s="58" t="s">
        <v>15</v>
      </c>
      <c r="B14" s="59">
        <v>64994.652310091806</v>
      </c>
      <c r="C14" s="59">
        <v>32495.925166687673</v>
      </c>
      <c r="D14" s="59">
        <v>32498.727143421165</v>
      </c>
    </row>
    <row r="15" spans="1:4">
      <c r="A15" s="58" t="s">
        <v>16</v>
      </c>
      <c r="B15" s="59">
        <v>66747.288756890906</v>
      </c>
      <c r="C15" s="59">
        <v>33343.52312856893</v>
      </c>
      <c r="D15" s="59">
        <v>33403.765628339002</v>
      </c>
    </row>
    <row r="16" spans="1:4">
      <c r="A16" s="58" t="s">
        <v>17</v>
      </c>
      <c r="B16" s="59">
        <v>66542.744455346008</v>
      </c>
      <c r="C16" s="59">
        <v>33606.908941517155</v>
      </c>
      <c r="D16" s="59">
        <v>32935.835513845879</v>
      </c>
    </row>
    <row r="17" spans="1:4">
      <c r="A17" s="58" t="s">
        <v>18</v>
      </c>
      <c r="B17" s="59">
        <v>63536.223420309347</v>
      </c>
      <c r="C17" s="59">
        <v>31998.574296492887</v>
      </c>
      <c r="D17" s="59">
        <v>31537.649123833493</v>
      </c>
    </row>
    <row r="18" spans="1:4">
      <c r="A18" s="58" t="s">
        <v>19</v>
      </c>
      <c r="B18" s="59">
        <v>65798.819632603947</v>
      </c>
      <c r="C18" s="59">
        <v>33195.018361693867</v>
      </c>
      <c r="D18" s="59">
        <v>32603.801270927106</v>
      </c>
    </row>
    <row r="19" spans="1:4">
      <c r="A19" s="58" t="s">
        <v>20</v>
      </c>
      <c r="B19" s="59">
        <v>60438.63814143421</v>
      </c>
      <c r="C19" s="59">
        <v>30786.719359257702</v>
      </c>
      <c r="D19" s="59">
        <v>29651.918782193541</v>
      </c>
    </row>
    <row r="20" spans="1:4">
      <c r="A20" s="58" t="s">
        <v>21</v>
      </c>
      <c r="B20" s="59">
        <v>63865.455686494628</v>
      </c>
      <c r="C20" s="59">
        <v>32430.078713450617</v>
      </c>
      <c r="D20" s="59">
        <v>31435.376973061044</v>
      </c>
    </row>
    <row r="21" spans="1:4">
      <c r="A21" s="58" t="s">
        <v>22</v>
      </c>
      <c r="B21" s="59">
        <v>58337.166160200883</v>
      </c>
      <c r="C21" s="59">
        <v>29514.505936207006</v>
      </c>
      <c r="D21" s="59">
        <v>28822.660223977819</v>
      </c>
    </row>
    <row r="22" spans="1:4">
      <c r="A22" s="58" t="s">
        <v>23</v>
      </c>
      <c r="B22" s="59">
        <v>57741.528031676367</v>
      </c>
      <c r="C22" s="59">
        <v>29107.03852286957</v>
      </c>
      <c r="D22" s="59">
        <v>28634.489508790739</v>
      </c>
    </row>
    <row r="23" spans="1:4">
      <c r="A23" s="58" t="s">
        <v>24</v>
      </c>
      <c r="B23" s="59">
        <v>53150.445544593109</v>
      </c>
      <c r="C23" s="59">
        <v>26305.700056174701</v>
      </c>
      <c r="D23" s="59">
        <v>26844.74548840235</v>
      </c>
    </row>
    <row r="24" spans="1:4">
      <c r="A24" s="58" t="s">
        <v>25</v>
      </c>
      <c r="B24" s="59">
        <v>50991.434180867669</v>
      </c>
      <c r="C24" s="59">
        <v>24739.497186158933</v>
      </c>
      <c r="D24" s="59">
        <v>26251.936994692678</v>
      </c>
    </row>
    <row r="25" spans="1:4">
      <c r="A25" s="58" t="s">
        <v>26</v>
      </c>
      <c r="B25" s="59">
        <v>48733.385598622714</v>
      </c>
      <c r="C25" s="59">
        <v>23041.716297252951</v>
      </c>
      <c r="D25" s="59">
        <v>25691.669301353704</v>
      </c>
    </row>
    <row r="26" spans="1:4">
      <c r="A26" s="58" t="s">
        <v>27</v>
      </c>
      <c r="B26" s="59">
        <v>46785.795570227783</v>
      </c>
      <c r="C26" s="59">
        <v>22050.366255838038</v>
      </c>
      <c r="D26" s="59">
        <v>24735.429314389497</v>
      </c>
    </row>
    <row r="27" spans="1:4">
      <c r="A27" s="58" t="s">
        <v>28</v>
      </c>
      <c r="B27" s="59">
        <v>42072.652967451286</v>
      </c>
      <c r="C27" s="59">
        <v>19749.495730664421</v>
      </c>
      <c r="D27" s="59">
        <v>22323.157236786617</v>
      </c>
    </row>
    <row r="28" spans="1:4">
      <c r="A28" s="58" t="s">
        <v>29</v>
      </c>
      <c r="B28" s="59">
        <v>38750.601545009427</v>
      </c>
      <c r="C28" s="59">
        <v>18686.896307492992</v>
      </c>
      <c r="D28" s="59">
        <v>20063.705237516187</v>
      </c>
    </row>
    <row r="29" spans="1:4">
      <c r="A29" s="58" t="s">
        <v>30</v>
      </c>
      <c r="B29" s="59">
        <v>37432.349841263152</v>
      </c>
      <c r="C29" s="59">
        <v>18316.986024426595</v>
      </c>
      <c r="D29" s="59">
        <v>19115.36381683631</v>
      </c>
    </row>
    <row r="30" spans="1:4">
      <c r="A30" s="58" t="s">
        <v>31</v>
      </c>
      <c r="B30" s="59">
        <v>45079.066658010233</v>
      </c>
      <c r="C30" s="59">
        <v>22187.4758588279</v>
      </c>
      <c r="D30" s="59">
        <v>22891.590799182086</v>
      </c>
    </row>
    <row r="31" spans="1:4">
      <c r="A31" s="58" t="s">
        <v>32</v>
      </c>
      <c r="B31" s="59">
        <v>37522.328018225249</v>
      </c>
      <c r="C31" s="59">
        <v>18455.523852447601</v>
      </c>
      <c r="D31" s="59">
        <v>19066.804165777401</v>
      </c>
    </row>
    <row r="32" spans="1:4">
      <c r="A32" s="58" t="s">
        <v>33</v>
      </c>
      <c r="B32" s="59">
        <v>33296.21015106899</v>
      </c>
      <c r="C32" s="59">
        <v>15893.28814657456</v>
      </c>
      <c r="D32" s="59">
        <v>17402.922004494183</v>
      </c>
    </row>
    <row r="33" spans="1:4">
      <c r="A33" s="58" t="s">
        <v>34</v>
      </c>
      <c r="B33" s="59">
        <v>32907.732942597715</v>
      </c>
      <c r="C33" s="59">
        <v>15877.577671231971</v>
      </c>
      <c r="D33" s="59">
        <v>17030.155271365496</v>
      </c>
    </row>
    <row r="34" spans="1:4">
      <c r="A34" s="58" t="s">
        <v>35</v>
      </c>
      <c r="B34" s="59">
        <v>31316.690257902861</v>
      </c>
      <c r="C34" s="59">
        <v>15196.314331376096</v>
      </c>
      <c r="D34" s="59">
        <v>16120.375926526518</v>
      </c>
    </row>
    <row r="35" spans="1:4">
      <c r="A35" s="58" t="s">
        <v>36</v>
      </c>
      <c r="B35" s="59">
        <v>29684.22904730482</v>
      </c>
      <c r="C35" s="59">
        <v>14436.498614807278</v>
      </c>
      <c r="D35" s="59">
        <v>15247.730432497294</v>
      </c>
    </row>
    <row r="36" spans="1:4">
      <c r="A36" s="58" t="s">
        <v>37</v>
      </c>
      <c r="B36" s="59">
        <v>28544.167624243448</v>
      </c>
      <c r="C36" s="59">
        <v>13761.435795360256</v>
      </c>
      <c r="D36" s="59">
        <v>14782.73182889863</v>
      </c>
    </row>
    <row r="37" spans="1:4">
      <c r="A37" s="58" t="s">
        <v>38</v>
      </c>
      <c r="B37" s="59">
        <v>27928.572635752837</v>
      </c>
      <c r="C37" s="59">
        <v>13195.14475331553</v>
      </c>
      <c r="D37" s="59">
        <v>14733.42788245195</v>
      </c>
    </row>
    <row r="38" spans="1:4">
      <c r="A38" s="58" t="s">
        <v>39</v>
      </c>
      <c r="B38" s="59">
        <v>27084.7708094236</v>
      </c>
      <c r="C38" s="59">
        <v>13230.361857920301</v>
      </c>
      <c r="D38" s="59">
        <v>13854.408951516853</v>
      </c>
    </row>
    <row r="39" spans="1:4">
      <c r="A39" s="58" t="s">
        <v>40</v>
      </c>
      <c r="B39" s="59">
        <v>20926.003556149109</v>
      </c>
      <c r="C39" s="59">
        <v>10806.01637692783</v>
      </c>
      <c r="D39" s="59">
        <v>10119.98717922688</v>
      </c>
    </row>
    <row r="40" spans="1:4">
      <c r="A40" s="58" t="s">
        <v>41</v>
      </c>
      <c r="B40" s="59">
        <v>23147.498514615228</v>
      </c>
      <c r="C40" s="59">
        <v>11679.400571126163</v>
      </c>
      <c r="D40" s="59">
        <v>11468.097943497534</v>
      </c>
    </row>
    <row r="41" spans="1:4">
      <c r="A41" s="58" t="s">
        <v>42</v>
      </c>
      <c r="B41" s="59">
        <v>21234.50539248651</v>
      </c>
      <c r="C41" s="59">
        <v>10159.430336384225</v>
      </c>
      <c r="D41" s="59">
        <v>11075.075056108284</v>
      </c>
    </row>
    <row r="42" spans="1:4">
      <c r="A42" s="58" t="s">
        <v>43</v>
      </c>
      <c r="B42" s="59">
        <v>20468.181196287671</v>
      </c>
      <c r="C42" s="59">
        <v>9679.069029575141</v>
      </c>
      <c r="D42" s="59">
        <v>10789.112166717539</v>
      </c>
    </row>
    <row r="43" spans="1:4">
      <c r="A43" s="58" t="s">
        <v>44</v>
      </c>
      <c r="B43" s="59">
        <v>19924.429101190701</v>
      </c>
      <c r="C43" s="59">
        <v>9333.9414044483801</v>
      </c>
      <c r="D43" s="59">
        <v>10590.487696746628</v>
      </c>
    </row>
    <row r="44" spans="1:4">
      <c r="A44" s="58" t="s">
        <v>45</v>
      </c>
      <c r="B44" s="59">
        <v>19772.291209298284</v>
      </c>
      <c r="C44" s="59">
        <v>9235.3335115550199</v>
      </c>
      <c r="D44" s="59">
        <v>10536.957697747375</v>
      </c>
    </row>
    <row r="45" spans="1:4">
      <c r="A45" s="58" t="s">
        <v>46</v>
      </c>
      <c r="B45" s="59">
        <v>19801.873577166254</v>
      </c>
      <c r="C45" s="59">
        <v>9524.1137693141463</v>
      </c>
      <c r="D45" s="59">
        <v>10277.759807856257</v>
      </c>
    </row>
    <row r="46" spans="1:4">
      <c r="A46" s="58" t="s">
        <v>47</v>
      </c>
      <c r="B46" s="59">
        <v>18588.996494579489</v>
      </c>
      <c r="C46" s="59">
        <v>8842.3106241657697</v>
      </c>
      <c r="D46" s="59">
        <v>9746.6858704163024</v>
      </c>
    </row>
    <row r="47" spans="1:4">
      <c r="A47" s="58" t="s">
        <v>48</v>
      </c>
      <c r="B47" s="59">
        <v>16142.112066642811</v>
      </c>
      <c r="C47" s="59">
        <v>7616.7553839197208</v>
      </c>
      <c r="D47" s="59">
        <v>8525.356682722826</v>
      </c>
    </row>
    <row r="48" spans="1:4">
      <c r="A48" s="58" t="s">
        <v>49</v>
      </c>
      <c r="B48" s="59">
        <v>16190.0073289053</v>
      </c>
      <c r="C48" s="59">
        <v>7706.9111717079359</v>
      </c>
      <c r="D48" s="59">
        <v>8483.0961571971002</v>
      </c>
    </row>
    <row r="49" spans="1:4">
      <c r="A49" s="58" t="s">
        <v>50</v>
      </c>
      <c r="B49" s="59">
        <v>14043.172632198428</v>
      </c>
      <c r="C49" s="59">
        <v>7044.8296051382313</v>
      </c>
      <c r="D49" s="59">
        <v>6998.3430270599329</v>
      </c>
    </row>
    <row r="50" spans="1:4">
      <c r="A50" s="58" t="s">
        <v>51</v>
      </c>
      <c r="B50" s="59">
        <v>16266.076274851606</v>
      </c>
      <c r="C50" s="59">
        <v>7715.363276813081</v>
      </c>
      <c r="D50" s="59">
        <v>8550.7129980382615</v>
      </c>
    </row>
    <row r="51" spans="1:4">
      <c r="A51" s="58" t="s">
        <v>52</v>
      </c>
      <c r="B51" s="59">
        <v>14331.132664783154</v>
      </c>
      <c r="C51" s="59">
        <v>6373.3348771122783</v>
      </c>
      <c r="D51" s="59">
        <v>7957.7977876748982</v>
      </c>
    </row>
    <row r="52" spans="1:4">
      <c r="A52" s="58" t="s">
        <v>53</v>
      </c>
      <c r="B52" s="59">
        <v>14771.943620951444</v>
      </c>
      <c r="C52" s="59">
        <v>6434.7481682193566</v>
      </c>
      <c r="D52" s="59">
        <v>8337.1954527363068</v>
      </c>
    </row>
    <row r="53" spans="1:4">
      <c r="A53" s="58" t="s">
        <v>54</v>
      </c>
      <c r="B53" s="59">
        <v>13684.245998455694</v>
      </c>
      <c r="C53" s="59">
        <v>6112.6695748577904</v>
      </c>
      <c r="D53" s="59">
        <v>7571.5764236014948</v>
      </c>
    </row>
    <row r="54" spans="1:4">
      <c r="A54" s="58" t="s">
        <v>55</v>
      </c>
      <c r="B54" s="59">
        <v>15519.821032654922</v>
      </c>
      <c r="C54" s="59">
        <v>7046.1515996853805</v>
      </c>
      <c r="D54" s="59">
        <v>8473.6694329741676</v>
      </c>
    </row>
    <row r="55" spans="1:4">
      <c r="A55" s="58" t="s">
        <v>56</v>
      </c>
      <c r="B55" s="59">
        <v>18501.777500852182</v>
      </c>
      <c r="C55" s="59">
        <v>8483.2226115908179</v>
      </c>
      <c r="D55" s="59">
        <v>10018.554889266752</v>
      </c>
    </row>
    <row r="56" spans="1:4">
      <c r="A56" s="58" t="s">
        <v>57</v>
      </c>
      <c r="B56" s="59">
        <v>14181.011286521507</v>
      </c>
      <c r="C56" s="59">
        <v>6361.0522188908626</v>
      </c>
      <c r="D56" s="59">
        <v>7819.959067634567</v>
      </c>
    </row>
    <row r="57" spans="1:4">
      <c r="A57" s="58" t="s">
        <v>58</v>
      </c>
      <c r="B57" s="59">
        <v>12191.220654653496</v>
      </c>
      <c r="C57" s="59">
        <v>5435.7586328775496</v>
      </c>
      <c r="D57" s="59">
        <v>6755.4620217785432</v>
      </c>
    </row>
    <row r="58" spans="1:4">
      <c r="A58" s="58" t="s">
        <v>59</v>
      </c>
      <c r="B58" s="59">
        <v>12273.105042796213</v>
      </c>
      <c r="C58" s="59">
        <v>5434.3938930751701</v>
      </c>
      <c r="D58" s="59">
        <v>6838.7111497236938</v>
      </c>
    </row>
    <row r="59" spans="1:4">
      <c r="A59" s="58" t="s">
        <v>60</v>
      </c>
      <c r="B59" s="59">
        <v>9883.4456488312699</v>
      </c>
      <c r="C59" s="59">
        <v>4584.1609961927306</v>
      </c>
      <c r="D59" s="59">
        <v>5299.2846526395979</v>
      </c>
    </row>
    <row r="60" spans="1:4">
      <c r="A60" s="58" t="s">
        <v>61</v>
      </c>
      <c r="B60" s="59">
        <v>12524.217166433877</v>
      </c>
      <c r="C60" s="59">
        <v>5622.7279858035436</v>
      </c>
      <c r="D60" s="59">
        <v>6901.4891806331516</v>
      </c>
    </row>
    <row r="61" spans="1:4">
      <c r="A61" s="58" t="s">
        <v>62</v>
      </c>
      <c r="B61" s="59">
        <v>10986.155409153185</v>
      </c>
      <c r="C61" s="59">
        <v>4918.5222477757125</v>
      </c>
      <c r="D61" s="59">
        <v>6067.6331613792663</v>
      </c>
    </row>
    <row r="62" spans="1:4">
      <c r="A62" s="58" t="s">
        <v>63</v>
      </c>
      <c r="B62" s="59">
        <v>10307.879727371017</v>
      </c>
      <c r="C62" s="59">
        <v>4623.7384504617366</v>
      </c>
      <c r="D62" s="59">
        <v>5684.1412769106219</v>
      </c>
    </row>
    <row r="63" spans="1:4">
      <c r="A63" s="58" t="s">
        <v>64</v>
      </c>
      <c r="B63" s="59">
        <v>8877.6324144782357</v>
      </c>
      <c r="C63" s="59">
        <v>3848.5662427101706</v>
      </c>
      <c r="D63" s="59">
        <v>5029.0661717684534</v>
      </c>
    </row>
    <row r="64" spans="1:4">
      <c r="A64" s="58" t="s">
        <v>65</v>
      </c>
      <c r="B64" s="59">
        <v>9505.4127235723954</v>
      </c>
      <c r="C64" s="59">
        <v>4215.6812495502609</v>
      </c>
      <c r="D64" s="59">
        <v>5289.7314740229413</v>
      </c>
    </row>
    <row r="65" spans="1:4">
      <c r="A65" s="58" t="s">
        <v>66</v>
      </c>
      <c r="B65" s="59">
        <v>9120.5560993016279</v>
      </c>
      <c r="C65" s="59">
        <v>4062.8303916837549</v>
      </c>
      <c r="D65" s="59">
        <v>5057.7257076184233</v>
      </c>
    </row>
    <row r="66" spans="1:4">
      <c r="A66" s="58" t="s">
        <v>67</v>
      </c>
      <c r="B66" s="59">
        <v>9580.4734127032189</v>
      </c>
      <c r="C66" s="59">
        <v>4208.8575505383633</v>
      </c>
      <c r="D66" s="59">
        <v>5371.6158621657123</v>
      </c>
    </row>
    <row r="67" spans="1:4">
      <c r="A67" s="58" t="s">
        <v>68</v>
      </c>
      <c r="B67" s="59">
        <v>8191.1682938817958</v>
      </c>
      <c r="C67" s="59">
        <v>3622.0194355151707</v>
      </c>
      <c r="D67" s="59">
        <v>4569.1488583665559</v>
      </c>
    </row>
    <row r="68" spans="1:4">
      <c r="A68" s="58" t="s">
        <v>69</v>
      </c>
      <c r="B68" s="59">
        <v>8409.5266622623731</v>
      </c>
      <c r="C68" s="59">
        <v>3626.1136549223093</v>
      </c>
      <c r="D68" s="59">
        <v>4783.4130073401402</v>
      </c>
    </row>
    <row r="69" spans="1:4">
      <c r="A69" s="58" t="s">
        <v>70</v>
      </c>
      <c r="B69" s="59">
        <v>8885.8208532925073</v>
      </c>
      <c r="C69" s="59">
        <v>3601.5483384794779</v>
      </c>
      <c r="D69" s="59">
        <v>5284.2725148134232</v>
      </c>
    </row>
    <row r="70" spans="1:4">
      <c r="A70" s="58" t="s">
        <v>71</v>
      </c>
      <c r="B70" s="59">
        <v>7815.8648482274284</v>
      </c>
      <c r="C70" s="59">
        <v>3127.9836270537853</v>
      </c>
      <c r="D70" s="59">
        <v>4687.881221173574</v>
      </c>
    </row>
    <row r="71" spans="1:4">
      <c r="A71" s="58" t="s">
        <v>72</v>
      </c>
      <c r="B71" s="59">
        <v>6142.8821867279485</v>
      </c>
      <c r="C71" s="59">
        <v>2739.5050828255262</v>
      </c>
      <c r="D71" s="59">
        <v>3403.377103902405</v>
      </c>
    </row>
    <row r="72" spans="1:4">
      <c r="A72" s="58" t="s">
        <v>73</v>
      </c>
      <c r="B72" s="59">
        <v>6196.5979726657042</v>
      </c>
      <c r="C72" s="59">
        <v>2768.4289675612408</v>
      </c>
      <c r="D72" s="59">
        <v>3428.1690051044461</v>
      </c>
    </row>
    <row r="73" spans="1:4">
      <c r="A73" s="58" t="s">
        <v>74</v>
      </c>
      <c r="B73" s="59">
        <v>5377.0879051537895</v>
      </c>
      <c r="C73" s="59">
        <v>2466.7941696030739</v>
      </c>
      <c r="D73" s="59">
        <v>2910.2937355506983</v>
      </c>
    </row>
    <row r="74" spans="1:4">
      <c r="A74" s="58" t="s">
        <v>75</v>
      </c>
      <c r="B74" s="59">
        <v>5576.8004426146763</v>
      </c>
      <c r="C74" s="59">
        <v>2494.3407264942307</v>
      </c>
      <c r="D74" s="59">
        <v>3082.4597161204283</v>
      </c>
    </row>
    <row r="75" spans="1:4">
      <c r="A75" s="58" t="s">
        <v>76</v>
      </c>
      <c r="B75" s="59">
        <v>5543.7445743452881</v>
      </c>
      <c r="C75" s="59">
        <v>2404.8144165979711</v>
      </c>
      <c r="D75" s="59">
        <v>3138.9301577472997</v>
      </c>
    </row>
    <row r="76" spans="1:4">
      <c r="A76" s="58" t="s">
        <v>77</v>
      </c>
      <c r="B76" s="59">
        <v>4918.4377329160288</v>
      </c>
      <c r="C76" s="59">
        <v>2205.1018791370843</v>
      </c>
      <c r="D76" s="59">
        <v>2713.3358537789272</v>
      </c>
    </row>
    <row r="77" spans="1:4">
      <c r="A77" s="58" t="s">
        <v>78</v>
      </c>
      <c r="B77" s="59">
        <v>3963.9495366374458</v>
      </c>
      <c r="C77" s="59">
        <v>1864.9019015312979</v>
      </c>
      <c r="D77" s="59">
        <v>2099.0476351061307</v>
      </c>
    </row>
    <row r="78" spans="1:4">
      <c r="A78" s="58" t="s">
        <v>79</v>
      </c>
      <c r="B78" s="59">
        <v>4081.0224034248622</v>
      </c>
      <c r="C78" s="59">
        <v>1831.8460332619097</v>
      </c>
      <c r="D78" s="59">
        <v>2249.1763701629352</v>
      </c>
    </row>
    <row r="79" spans="1:4">
      <c r="A79" s="58" t="s">
        <v>80</v>
      </c>
      <c r="B79" s="59">
        <v>3955.6855695700988</v>
      </c>
      <c r="C79" s="59">
        <v>1678.9626425159895</v>
      </c>
      <c r="D79" s="59">
        <v>2276.722927054092</v>
      </c>
    </row>
    <row r="80" spans="1:4">
      <c r="A80" s="58" t="s">
        <v>81</v>
      </c>
      <c r="B80" s="59">
        <v>4503.862051704119</v>
      </c>
      <c r="C80" s="59">
        <v>1762.9796410340177</v>
      </c>
      <c r="D80" s="59">
        <v>2740.882410670084</v>
      </c>
    </row>
    <row r="81" spans="1:4">
      <c r="A81" s="58" t="s">
        <v>82</v>
      </c>
      <c r="B81" s="59">
        <v>2841.4273433228063</v>
      </c>
      <c r="C81" s="59">
        <v>1234.0857487238072</v>
      </c>
      <c r="D81" s="59">
        <v>1607.3415945989818</v>
      </c>
    </row>
    <row r="82" spans="1:4">
      <c r="A82" s="58" t="s">
        <v>83</v>
      </c>
      <c r="B82" s="59">
        <v>2556.3204794993335</v>
      </c>
      <c r="C82" s="59">
        <v>1203.7845361435348</v>
      </c>
      <c r="D82" s="59">
        <v>1352.5359433557815</v>
      </c>
    </row>
    <row r="83" spans="1:4">
      <c r="A83" s="58" t="s">
        <v>84</v>
      </c>
      <c r="B83" s="59">
        <v>2224.3844689608941</v>
      </c>
      <c r="C83" s="59">
        <v>1010.9586379054373</v>
      </c>
      <c r="D83" s="59">
        <v>1213.4258310554396</v>
      </c>
    </row>
    <row r="84" spans="1:4">
      <c r="A84" s="58" t="s">
        <v>85</v>
      </c>
      <c r="B84" s="59">
        <v>2143.1221261319815</v>
      </c>
      <c r="C84" s="59">
        <v>904.90439387448362</v>
      </c>
      <c r="D84" s="59">
        <v>1238.2177322574807</v>
      </c>
    </row>
    <row r="85" spans="1:4">
      <c r="A85" s="58" t="s">
        <v>86</v>
      </c>
      <c r="B85" s="59">
        <v>2494.3407264942307</v>
      </c>
      <c r="C85" s="59">
        <v>1001.3173429935324</v>
      </c>
      <c r="D85" s="59">
        <v>1493.0233835006811</v>
      </c>
    </row>
    <row r="86" spans="1:4">
      <c r="A86" s="58" t="s">
        <v>87</v>
      </c>
      <c r="B86" s="59">
        <v>2008.1439973653132</v>
      </c>
      <c r="C86" s="59">
        <v>913.16836094183066</v>
      </c>
      <c r="D86" s="59">
        <v>1094.9756364234654</v>
      </c>
    </row>
    <row r="87" spans="1:4">
      <c r="A87" s="58" t="s">
        <v>88</v>
      </c>
      <c r="B87" s="59">
        <v>1870.4112129095292</v>
      </c>
      <c r="C87" s="59">
        <v>856.69791931495922</v>
      </c>
      <c r="D87" s="59">
        <v>1013.713293594553</v>
      </c>
    </row>
    <row r="88" spans="1:4">
      <c r="A88" s="58" t="s">
        <v>89</v>
      </c>
      <c r="B88" s="59">
        <v>2012.2759808989867</v>
      </c>
      <c r="C88" s="59">
        <v>933.82827861019825</v>
      </c>
      <c r="D88" s="59">
        <v>1078.4477022887713</v>
      </c>
    </row>
    <row r="89" spans="1:4">
      <c r="A89" s="58" t="s">
        <v>90</v>
      </c>
      <c r="B89" s="59">
        <v>1897.957769800686</v>
      </c>
      <c r="C89" s="59">
        <v>845.6792965584965</v>
      </c>
      <c r="D89" s="59">
        <v>1052.2784732421724</v>
      </c>
    </row>
    <row r="90" spans="1:4">
      <c r="A90" s="58" t="s">
        <v>91</v>
      </c>
      <c r="B90" s="59">
        <v>2287.7415498105547</v>
      </c>
      <c r="C90" s="59">
        <v>849.81128009217002</v>
      </c>
      <c r="D90" s="59">
        <v>1437.9302697183675</v>
      </c>
    </row>
    <row r="91" spans="1:4">
      <c r="A91" s="58" t="s">
        <v>92</v>
      </c>
      <c r="B91" s="59">
        <v>654.23072616495676</v>
      </c>
      <c r="C91" s="59">
        <v>232.76840573026882</v>
      </c>
      <c r="D91" s="59">
        <v>421.46232043468558</v>
      </c>
    </row>
    <row r="92" spans="1:4">
      <c r="A92" s="58" t="s">
        <v>93</v>
      </c>
      <c r="B92" s="59">
        <v>484.8194012843436</v>
      </c>
      <c r="C92" s="59">
        <v>196.95788177176573</v>
      </c>
      <c r="D92" s="59">
        <v>287.86151951258063</v>
      </c>
    </row>
    <row r="93" spans="1:4">
      <c r="A93" s="58" t="s">
        <v>94</v>
      </c>
      <c r="B93" s="59">
        <v>464.15948361597685</v>
      </c>
      <c r="C93" s="59">
        <v>179.05261979251418</v>
      </c>
      <c r="D93" s="59">
        <v>285.10686382346506</v>
      </c>
    </row>
    <row r="94" spans="1:4">
      <c r="A94" s="58" t="s">
        <v>95</v>
      </c>
      <c r="B94" s="59">
        <v>426.97163181291671</v>
      </c>
      <c r="C94" s="59">
        <v>176.29796410339856</v>
      </c>
      <c r="D94" s="59">
        <v>250.67366770952037</v>
      </c>
    </row>
    <row r="95" spans="1:4">
      <c r="A95" s="58" t="s">
        <v>96</v>
      </c>
      <c r="B95" s="59">
        <v>488.95138481801695</v>
      </c>
      <c r="C95" s="59">
        <v>162.52468565782044</v>
      </c>
      <c r="D95" s="59">
        <v>326.42669916019855</v>
      </c>
    </row>
    <row r="96" spans="1:4">
      <c r="A96" s="58" t="s">
        <v>97</v>
      </c>
      <c r="B96" s="59">
        <v>359.48256742958534</v>
      </c>
      <c r="C96" s="59">
        <v>111.56355540918159</v>
      </c>
      <c r="D96" s="59">
        <v>247.91901202040475</v>
      </c>
    </row>
    <row r="97" spans="1:5">
      <c r="A97" s="58" t="s">
        <v>98</v>
      </c>
      <c r="B97" s="59">
        <v>216.24047159557509</v>
      </c>
      <c r="C97" s="59">
        <v>82.639670673467847</v>
      </c>
      <c r="D97" s="59">
        <v>133.6008009221064</v>
      </c>
    </row>
    <row r="98" spans="1:5">
      <c r="A98" s="58" t="s">
        <v>99</v>
      </c>
      <c r="B98" s="59">
        <v>261.69229046598275</v>
      </c>
      <c r="C98" s="59">
        <v>86.771654207141239</v>
      </c>
      <c r="D98" s="59">
        <v>174.92063625884074</v>
      </c>
    </row>
    <row r="99" spans="1:5">
      <c r="A99" s="58" t="s">
        <v>100</v>
      </c>
      <c r="B99" s="59">
        <v>304.38945364727402</v>
      </c>
      <c r="C99" s="59">
        <v>107.4315718755082</v>
      </c>
      <c r="D99" s="59">
        <v>196.95788177176573</v>
      </c>
    </row>
    <row r="100" spans="1:5">
      <c r="A100" s="58" t="s">
        <v>101</v>
      </c>
      <c r="B100" s="59">
        <v>466.91413930509242</v>
      </c>
      <c r="C100" s="59">
        <v>154.26071859047357</v>
      </c>
      <c r="D100" s="59">
        <v>312.65342071462072</v>
      </c>
    </row>
    <row r="101" spans="1:5">
      <c r="A101" s="58" t="s">
        <v>102</v>
      </c>
      <c r="B101" s="59">
        <v>133.6008009221064</v>
      </c>
      <c r="C101" s="59">
        <v>31.678540424829343</v>
      </c>
      <c r="D101" s="59">
        <v>101.92226049727701</v>
      </c>
    </row>
    <row r="102" spans="1:5">
      <c r="A102" s="60" t="s">
        <v>103</v>
      </c>
      <c r="B102" s="13">
        <v>60.602425160543085</v>
      </c>
      <c r="C102" s="13">
        <v>13.773278445577979</v>
      </c>
      <c r="D102" s="13">
        <v>46.829146714965113</v>
      </c>
    </row>
    <row r="103" spans="1:5">
      <c r="A103" s="60" t="s">
        <v>104</v>
      </c>
      <c r="B103" s="13">
        <v>64.734408694216484</v>
      </c>
      <c r="C103" s="13">
        <v>16.527934134693574</v>
      </c>
      <c r="D103" s="13">
        <v>48.20647455952291</v>
      </c>
    </row>
    <row r="104" spans="1:5">
      <c r="A104" s="60" t="s">
        <v>105</v>
      </c>
      <c r="B104" s="13">
        <v>72.998375761563267</v>
      </c>
      <c r="C104" s="13">
        <v>17.905261979251371</v>
      </c>
      <c r="D104" s="13">
        <v>55.093113782311896</v>
      </c>
    </row>
    <row r="105" spans="1:5">
      <c r="A105" s="697" t="s">
        <v>162</v>
      </c>
      <c r="B105" s="698">
        <v>524.76190877652084</v>
      </c>
      <c r="C105" s="698">
        <v>144.61942367856881</v>
      </c>
      <c r="D105" s="698">
        <v>380.1424850979522</v>
      </c>
    </row>
    <row r="106" spans="1:5">
      <c r="A106" s="689"/>
      <c r="B106" s="689"/>
      <c r="C106" s="689"/>
      <c r="D106" s="689"/>
      <c r="E106" s="689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F588-7D46-42F9-9C78-B5E9555F2F22}">
  <dimension ref="A1:D30"/>
  <sheetViews>
    <sheetView workbookViewId="0">
      <selection sqref="A1:D1"/>
    </sheetView>
  </sheetViews>
  <sheetFormatPr defaultRowHeight="15"/>
  <cols>
    <col min="1" max="1" width="19.140625" style="9" customWidth="1"/>
    <col min="2" max="2" width="10.85546875" style="9" customWidth="1"/>
    <col min="3" max="3" width="12.85546875" style="9" customWidth="1"/>
    <col min="4" max="4" width="11.28515625" style="9" customWidth="1"/>
    <col min="5" max="16384" width="9.140625" style="9"/>
  </cols>
  <sheetData>
    <row r="1" spans="1:4" ht="29.25" customHeight="1">
      <c r="A1" s="1492" t="s">
        <v>106</v>
      </c>
      <c r="B1" s="1492"/>
      <c r="C1" s="1492"/>
      <c r="D1" s="1492"/>
    </row>
    <row r="2" spans="1:4">
      <c r="A2" s="700" t="s">
        <v>160</v>
      </c>
      <c r="B2" s="701" t="s">
        <v>0</v>
      </c>
      <c r="C2" s="701" t="s">
        <v>1</v>
      </c>
      <c r="D2" s="701" t="s">
        <v>2</v>
      </c>
    </row>
    <row r="3" spans="1:4">
      <c r="A3" s="702" t="s">
        <v>298</v>
      </c>
      <c r="B3" s="703">
        <v>2327981.113009911</v>
      </c>
      <c r="C3" s="703">
        <v>1133552.91093</v>
      </c>
      <c r="D3" s="703">
        <v>1194428.2020885481</v>
      </c>
    </row>
    <row r="4" spans="1:4">
      <c r="A4" s="481"/>
      <c r="B4" s="482"/>
      <c r="C4" s="482"/>
      <c r="D4" s="482"/>
    </row>
    <row r="5" spans="1:4" ht="12.75" customHeight="1">
      <c r="A5" s="48" t="s">
        <v>3</v>
      </c>
      <c r="B5" s="48"/>
      <c r="C5" s="48"/>
      <c r="D5" s="48"/>
    </row>
    <row r="6" spans="1:4">
      <c r="A6" s="479" t="s">
        <v>4</v>
      </c>
      <c r="B6" s="50">
        <v>958860.09819874575</v>
      </c>
      <c r="C6" s="50">
        <v>462528.21113372879</v>
      </c>
      <c r="D6" s="50">
        <v>496331.88706328068</v>
      </c>
    </row>
    <row r="7" spans="1:4">
      <c r="A7" s="479" t="s">
        <v>5</v>
      </c>
      <c r="B7" s="50">
        <v>1369121.014818877</v>
      </c>
      <c r="C7" s="50">
        <v>671024.69979541912</v>
      </c>
      <c r="D7" s="50">
        <v>698096.31502503681</v>
      </c>
    </row>
    <row r="8" spans="1:4" ht="15" customHeight="1">
      <c r="A8" s="1089" t="s">
        <v>136</v>
      </c>
      <c r="B8" s="1089"/>
      <c r="C8" s="61"/>
      <c r="D8" s="61"/>
    </row>
    <row r="9" spans="1:4">
      <c r="A9" s="492" t="s">
        <v>108</v>
      </c>
      <c r="B9" s="5">
        <v>410046.41955747659</v>
      </c>
      <c r="C9" s="62">
        <v>204497.66113269309</v>
      </c>
      <c r="D9" s="62">
        <v>205548.75842312715</v>
      </c>
    </row>
    <row r="10" spans="1:4">
      <c r="A10" s="492" t="s">
        <v>109</v>
      </c>
      <c r="B10" s="5">
        <v>336765.38063329097</v>
      </c>
      <c r="C10" s="62">
        <v>168517.88569404499</v>
      </c>
      <c r="D10" s="62">
        <v>168247.49493926304</v>
      </c>
    </row>
    <row r="11" spans="1:4" ht="17.25" customHeight="1">
      <c r="A11" s="492" t="s">
        <v>110</v>
      </c>
      <c r="B11" s="5">
        <v>320181.88133612002</v>
      </c>
      <c r="C11" s="62">
        <v>162017.29967234412</v>
      </c>
      <c r="D11" s="62">
        <v>158164.58166379295</v>
      </c>
    </row>
    <row r="12" spans="1:4" ht="16.5" customHeight="1">
      <c r="A12" s="492" t="s">
        <v>111</v>
      </c>
      <c r="B12" s="5">
        <v>268953.95951474691</v>
      </c>
      <c r="C12" s="62">
        <v>132708.45799871057</v>
      </c>
      <c r="D12" s="62">
        <v>136245.50151722832</v>
      </c>
    </row>
    <row r="13" spans="1:4" ht="16.5" customHeight="1">
      <c r="A13" s="492" t="s">
        <v>112</v>
      </c>
      <c r="B13" s="5">
        <v>210120.46658203172</v>
      </c>
      <c r="C13" s="62">
        <v>100991.22017707031</v>
      </c>
      <c r="D13" s="62">
        <v>109129.2464044896</v>
      </c>
    </row>
    <row r="14" spans="1:4" ht="18" customHeight="1">
      <c r="A14" s="492" t="s">
        <v>113</v>
      </c>
      <c r="B14" s="5">
        <v>164727.19041693822</v>
      </c>
      <c r="C14" s="62">
        <v>79859.202616365525</v>
      </c>
      <c r="D14" s="62">
        <v>84867.987800563395</v>
      </c>
    </row>
    <row r="15" spans="1:4" ht="20.25" customHeight="1">
      <c r="A15" s="492" t="s">
        <v>114</v>
      </c>
      <c r="B15" s="5">
        <v>127631.01314034563</v>
      </c>
      <c r="C15" s="62">
        <v>62672.359354668595</v>
      </c>
      <c r="D15" s="62">
        <v>64958.653785613315</v>
      </c>
    </row>
    <row r="16" spans="1:4" ht="15" customHeight="1">
      <c r="A16" s="492" t="s">
        <v>115</v>
      </c>
      <c r="B16" s="5">
        <v>101201.28047652257</v>
      </c>
      <c r="C16" s="62">
        <v>47931.888051276394</v>
      </c>
      <c r="D16" s="62">
        <v>53269.392425182457</v>
      </c>
    </row>
    <row r="17" spans="1:4" ht="18" customHeight="1">
      <c r="A17" s="492" t="s">
        <v>116</v>
      </c>
      <c r="B17" s="5">
        <v>81230.364797222952</v>
      </c>
      <c r="C17" s="62">
        <v>38926.170061732591</v>
      </c>
      <c r="D17" s="62">
        <v>42304.194735426638</v>
      </c>
    </row>
    <row r="18" spans="1:4" ht="17.25" customHeight="1">
      <c r="A18" s="492" t="s">
        <v>117</v>
      </c>
      <c r="B18" s="5">
        <v>76808.920817733131</v>
      </c>
      <c r="C18" s="62">
        <v>34450.126831453083</v>
      </c>
      <c r="D18" s="62">
        <v>42358.793986258199</v>
      </c>
    </row>
    <row r="19" spans="1:4" ht="16.5" customHeight="1">
      <c r="A19" s="492" t="s">
        <v>118</v>
      </c>
      <c r="B19" s="5">
        <v>61052.999799290206</v>
      </c>
      <c r="C19" s="62">
        <v>27438.093726827308</v>
      </c>
      <c r="D19" s="62">
        <v>33614.906072395148</v>
      </c>
    </row>
    <row r="20" spans="1:4" ht="17.25" customHeight="1">
      <c r="A20" s="493" t="s">
        <v>119</v>
      </c>
      <c r="B20" s="5">
        <v>48797.636373897636</v>
      </c>
      <c r="C20" s="62">
        <v>21669.338582172932</v>
      </c>
      <c r="D20" s="62">
        <v>27128.297791687364</v>
      </c>
    </row>
    <row r="21" spans="1:4" ht="20.25" customHeight="1">
      <c r="A21" s="493" t="s">
        <v>120</v>
      </c>
      <c r="B21" s="5">
        <v>42882.854070372981</v>
      </c>
      <c r="C21" s="62">
        <v>18186.522606502724</v>
      </c>
      <c r="D21" s="62">
        <v>24696.331463848685</v>
      </c>
    </row>
    <row r="22" spans="1:4" ht="18" customHeight="1">
      <c r="A22" s="492" t="s">
        <v>121</v>
      </c>
      <c r="B22" s="5">
        <v>28837.113081510288</v>
      </c>
      <c r="C22" s="62">
        <v>12873.88336307902</v>
      </c>
      <c r="D22" s="62">
        <v>15963.229718420214</v>
      </c>
    </row>
    <row r="23" spans="1:4" ht="18.75" customHeight="1">
      <c r="A23" s="492" t="s">
        <v>122</v>
      </c>
      <c r="B23" s="5">
        <v>21422.95729425054</v>
      </c>
      <c r="C23" s="62">
        <v>9343.792097479607</v>
      </c>
      <c r="D23" s="62">
        <v>12079.165196769671</v>
      </c>
    </row>
    <row r="24" spans="1:4" ht="16.5" customHeight="1">
      <c r="A24" s="492" t="s">
        <v>123</v>
      </c>
      <c r="B24" s="5">
        <v>12259.595144406629</v>
      </c>
      <c r="C24" s="62">
        <v>5355.0506596408641</v>
      </c>
      <c r="D24" s="62">
        <v>6904.5444847684339</v>
      </c>
    </row>
    <row r="25" spans="1:4" ht="18.75" customHeight="1">
      <c r="A25" s="492" t="s">
        <v>124</v>
      </c>
      <c r="B25" s="5">
        <v>10076.530510783894</v>
      </c>
      <c r="C25" s="62">
        <v>4399.1851355177232</v>
      </c>
      <c r="D25" s="62">
        <v>5677.3453752673986</v>
      </c>
    </row>
    <row r="26" spans="1:4" ht="18" customHeight="1">
      <c r="A26" s="492" t="s">
        <v>125</v>
      </c>
      <c r="B26" s="5">
        <v>2519.1326276962718</v>
      </c>
      <c r="C26" s="62">
        <v>947.60155705577665</v>
      </c>
      <c r="D26" s="62">
        <v>1571.531070640478</v>
      </c>
    </row>
    <row r="27" spans="1:4" ht="15.75" customHeight="1">
      <c r="A27" s="492" t="s">
        <v>126</v>
      </c>
      <c r="B27" s="5">
        <v>1608.7189224435397</v>
      </c>
      <c r="C27" s="62">
        <v>542.66717075577174</v>
      </c>
      <c r="D27" s="62">
        <v>1066.0517516877508</v>
      </c>
    </row>
    <row r="28" spans="1:4">
      <c r="A28" s="704" t="s">
        <v>107</v>
      </c>
      <c r="B28" s="705">
        <v>856.69791931495922</v>
      </c>
      <c r="C28" s="698">
        <v>224.50443866292196</v>
      </c>
      <c r="D28" s="698">
        <v>632.19348065203133</v>
      </c>
    </row>
    <row r="29" spans="1:4">
      <c r="A29" s="689"/>
      <c r="B29" s="689"/>
      <c r="C29" s="689"/>
      <c r="D29" s="689"/>
    </row>
    <row r="30" spans="1:4">
      <c r="A30" s="689"/>
      <c r="B30" s="689"/>
      <c r="C30" s="689"/>
      <c r="D30" s="689"/>
    </row>
  </sheetData>
  <mergeCells count="2">
    <mergeCell ref="A1:D1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D585-9774-4B43-8375-E8432DB3905F}">
  <dimension ref="A1:F71"/>
  <sheetViews>
    <sheetView workbookViewId="0">
      <selection sqref="A1:E1"/>
    </sheetView>
  </sheetViews>
  <sheetFormatPr defaultRowHeight="15"/>
  <cols>
    <col min="1" max="1" width="17.28515625" style="9" customWidth="1"/>
    <col min="2" max="3" width="9.140625" style="9"/>
    <col min="4" max="4" width="11.5703125" style="9" customWidth="1"/>
    <col min="5" max="5" width="12.5703125" style="9" customWidth="1"/>
    <col min="6" max="16384" width="9.140625" style="9"/>
  </cols>
  <sheetData>
    <row r="1" spans="1:5" ht="35.25" customHeight="1">
      <c r="A1" s="1094" t="s">
        <v>597</v>
      </c>
      <c r="B1" s="1094"/>
      <c r="C1" s="1094"/>
      <c r="D1" s="1094"/>
      <c r="E1" s="1094"/>
    </row>
    <row r="2" spans="1:5" ht="15" customHeight="1">
      <c r="A2" s="1092" t="s">
        <v>606</v>
      </c>
      <c r="B2" s="1090" t="s">
        <v>0</v>
      </c>
      <c r="C2" s="1090" t="s">
        <v>127</v>
      </c>
      <c r="D2" s="1090" t="s">
        <v>128</v>
      </c>
      <c r="E2" s="1090" t="s">
        <v>129</v>
      </c>
    </row>
    <row r="3" spans="1:5">
      <c r="A3" s="1093"/>
      <c r="B3" s="1091"/>
      <c r="C3" s="1091"/>
      <c r="D3" s="1091"/>
      <c r="E3" s="1091"/>
    </row>
    <row r="4" spans="1:5">
      <c r="A4" s="706" t="s">
        <v>298</v>
      </c>
      <c r="B4" s="707">
        <v>2327981.113009911</v>
      </c>
      <c r="C4" s="707">
        <v>1066993.6815344202</v>
      </c>
      <c r="D4" s="707">
        <v>1183406.6859863687</v>
      </c>
      <c r="E4" s="707">
        <v>77580.74550044442</v>
      </c>
    </row>
    <row r="5" spans="1:5">
      <c r="A5" s="483"/>
      <c r="B5" s="32"/>
      <c r="C5" s="32"/>
      <c r="D5" s="32"/>
      <c r="E5" s="32"/>
    </row>
    <row r="6" spans="1:5" ht="14.25" customHeight="1">
      <c r="A6" s="484" t="s">
        <v>3</v>
      </c>
      <c r="B6" s="63"/>
      <c r="C6" s="63"/>
      <c r="D6" s="63"/>
      <c r="E6" s="63"/>
    </row>
    <row r="7" spans="1:5">
      <c r="A7" s="494" t="s">
        <v>4</v>
      </c>
      <c r="B7" s="28">
        <v>958860.09819874575</v>
      </c>
      <c r="C7" s="28">
        <v>423869.25717384001</v>
      </c>
      <c r="D7" s="28">
        <v>511015.69523269072</v>
      </c>
      <c r="E7" s="28">
        <v>23975.145790217903</v>
      </c>
    </row>
    <row r="8" spans="1:5">
      <c r="A8" s="494" t="s">
        <v>5</v>
      </c>
      <c r="B8" s="28">
        <v>1369121.014818877</v>
      </c>
      <c r="C8" s="28">
        <v>643124.42435506592</v>
      </c>
      <c r="D8" s="28">
        <v>672390.99075530132</v>
      </c>
      <c r="E8" s="28">
        <v>53605.599710210277</v>
      </c>
    </row>
    <row r="9" spans="1:5">
      <c r="A9" s="64" t="s">
        <v>299</v>
      </c>
      <c r="B9" s="65"/>
      <c r="C9" s="65"/>
      <c r="D9" s="65"/>
      <c r="E9" s="66"/>
    </row>
    <row r="10" spans="1:5">
      <c r="A10" s="475" t="s">
        <v>163</v>
      </c>
      <c r="B10" s="67">
        <f>+B11+B12</f>
        <v>240257.08144554988</v>
      </c>
      <c r="C10" s="67">
        <f t="shared" ref="C10:E10" si="0">+C11+C12</f>
        <v>97931.920951853768</v>
      </c>
      <c r="D10" s="67">
        <f t="shared" si="0"/>
        <v>136950.82724436279</v>
      </c>
      <c r="E10" s="67">
        <f t="shared" si="0"/>
        <v>5374.3332494646611</v>
      </c>
    </row>
    <row r="11" spans="1:5">
      <c r="A11" s="496" t="s">
        <v>163</v>
      </c>
      <c r="B11" s="68">
        <v>227998.93667380066</v>
      </c>
      <c r="C11" s="28">
        <v>92916.84618832462</v>
      </c>
      <c r="D11" s="28">
        <v>130111.31429459767</v>
      </c>
      <c r="E11" s="28">
        <v>4970.7761910092267</v>
      </c>
    </row>
    <row r="12" spans="1:5">
      <c r="A12" s="496" t="s">
        <v>164</v>
      </c>
      <c r="B12" s="68">
        <v>12258.144771749199</v>
      </c>
      <c r="C12" s="28">
        <v>5015.0747635291427</v>
      </c>
      <c r="D12" s="28">
        <v>6839.5129497651296</v>
      </c>
      <c r="E12" s="28">
        <v>403.5570584554344</v>
      </c>
    </row>
    <row r="13" spans="1:5">
      <c r="A13" s="497" t="s">
        <v>165</v>
      </c>
      <c r="B13" s="67">
        <f>+B14+B15</f>
        <v>87169.216079925536</v>
      </c>
      <c r="C13" s="67">
        <f t="shared" ref="C13:E13" si="1">+C14+C15</f>
        <v>38003.210496791355</v>
      </c>
      <c r="D13" s="67">
        <f t="shared" si="1"/>
        <v>45940.303771168976</v>
      </c>
      <c r="E13" s="67">
        <f t="shared" si="1"/>
        <v>3225.7018119544264</v>
      </c>
    </row>
    <row r="14" spans="1:5">
      <c r="A14" s="496" t="s">
        <v>165</v>
      </c>
      <c r="B14" s="68">
        <v>74961.827053138433</v>
      </c>
      <c r="C14" s="28">
        <v>32461.371634059946</v>
      </c>
      <c r="D14" s="28">
        <v>39791.251548822074</v>
      </c>
      <c r="E14" s="28">
        <v>2709.2038702452537</v>
      </c>
    </row>
    <row r="15" spans="1:5">
      <c r="A15" s="496" t="s">
        <v>166</v>
      </c>
      <c r="B15" s="68">
        <v>12207.389026787099</v>
      </c>
      <c r="C15" s="67">
        <v>5541.8388627314116</v>
      </c>
      <c r="D15" s="67">
        <v>6149.0522223469034</v>
      </c>
      <c r="E15" s="67">
        <v>516.49794170917278</v>
      </c>
    </row>
    <row r="16" spans="1:5">
      <c r="A16" s="497" t="s">
        <v>167</v>
      </c>
      <c r="B16" s="67">
        <f>+B17+B18</f>
        <v>227174.28207618199</v>
      </c>
      <c r="C16" s="67">
        <f t="shared" ref="C16:E16" si="2">+C17+C18</f>
        <v>104939.63216678271</v>
      </c>
      <c r="D16" s="67">
        <f t="shared" si="2"/>
        <v>114616.64960123187</v>
      </c>
      <c r="E16" s="67">
        <f t="shared" si="2"/>
        <v>7618.0003082493777</v>
      </c>
    </row>
    <row r="17" spans="1:5">
      <c r="A17" s="496" t="s">
        <v>167</v>
      </c>
      <c r="B17" s="68">
        <v>165600.59867089731</v>
      </c>
      <c r="C17" s="28">
        <v>76217.698289829277</v>
      </c>
      <c r="D17" s="28">
        <v>84407.992206630777</v>
      </c>
      <c r="E17" s="28">
        <v>4974.9081745429003</v>
      </c>
    </row>
    <row r="18" spans="1:5">
      <c r="A18" s="496" t="s">
        <v>168</v>
      </c>
      <c r="B18" s="68">
        <v>61573.68340528469</v>
      </c>
      <c r="C18" s="68">
        <v>28721.933876953444</v>
      </c>
      <c r="D18" s="68">
        <v>30208.65739460109</v>
      </c>
      <c r="E18" s="68">
        <v>2643.0921337064774</v>
      </c>
    </row>
    <row r="19" spans="1:5">
      <c r="A19" s="498" t="s">
        <v>169</v>
      </c>
      <c r="B19" s="67">
        <f>+B20+B21+B22</f>
        <v>147275.85891627346</v>
      </c>
      <c r="C19" s="67">
        <f t="shared" ref="C19:E19" si="3">+C20+C21+C22</f>
        <v>71627.52090668345</v>
      </c>
      <c r="D19" s="67">
        <f t="shared" si="3"/>
        <v>70975.064632957845</v>
      </c>
      <c r="E19" s="67">
        <f t="shared" si="3"/>
        <v>4673.2733765847006</v>
      </c>
    </row>
    <row r="20" spans="1:5">
      <c r="A20" s="500" t="s">
        <v>169</v>
      </c>
      <c r="B20" s="68">
        <v>70785.853548301864</v>
      </c>
      <c r="C20" s="68">
        <v>33990.847410461123</v>
      </c>
      <c r="D20" s="68">
        <v>34786.862140453763</v>
      </c>
      <c r="E20" s="68">
        <v>2008.1439973653132</v>
      </c>
    </row>
    <row r="21" spans="1:5">
      <c r="A21" s="500" t="s">
        <v>170</v>
      </c>
      <c r="B21" s="68">
        <v>13899.445698561161</v>
      </c>
      <c r="C21" s="28">
        <v>6848.073808067772</v>
      </c>
      <c r="D21" s="28">
        <v>6588.5897347220234</v>
      </c>
      <c r="E21" s="28">
        <v>462.78215577141907</v>
      </c>
    </row>
    <row r="22" spans="1:5">
      <c r="A22" s="500" t="s">
        <v>171</v>
      </c>
      <c r="B22" s="68">
        <v>62590.559669410417</v>
      </c>
      <c r="C22" s="28">
        <v>30788.599688154558</v>
      </c>
      <c r="D22" s="28">
        <v>29599.612757782055</v>
      </c>
      <c r="E22" s="28">
        <v>2202.3472234479686</v>
      </c>
    </row>
    <row r="23" spans="1:5">
      <c r="A23" s="498" t="s">
        <v>172</v>
      </c>
      <c r="B23" s="67">
        <f>+B24+B25</f>
        <v>133815.71358574508</v>
      </c>
      <c r="C23" s="67">
        <f t="shared" ref="C23:E23" si="4">+C24+C25</f>
        <v>55205.596311930858</v>
      </c>
      <c r="D23" s="67">
        <f t="shared" si="4"/>
        <v>73697.188852325591</v>
      </c>
      <c r="E23" s="67">
        <f t="shared" si="4"/>
        <v>4912.9284215377802</v>
      </c>
    </row>
    <row r="24" spans="1:5">
      <c r="A24" s="500" t="s">
        <v>172</v>
      </c>
      <c r="B24" s="68">
        <v>117709.71351973707</v>
      </c>
      <c r="C24" s="28">
        <v>48423.522184386595</v>
      </c>
      <c r="D24" s="28">
        <v>65176.245047238641</v>
      </c>
      <c r="E24" s="28">
        <v>4109.9462881605768</v>
      </c>
    </row>
    <row r="25" spans="1:5">
      <c r="A25" s="500" t="s">
        <v>173</v>
      </c>
      <c r="B25" s="68">
        <v>16106.000066008024</v>
      </c>
      <c r="C25" s="68">
        <v>6782.074127544266</v>
      </c>
      <c r="D25" s="68">
        <v>8520.9438050869485</v>
      </c>
      <c r="E25" s="68">
        <v>802.98213337720347</v>
      </c>
    </row>
    <row r="26" spans="1:5">
      <c r="A26" s="498" t="s">
        <v>174</v>
      </c>
      <c r="B26" s="67">
        <f>+B27+B28</f>
        <v>141633.10312495404</v>
      </c>
      <c r="C26" s="67">
        <f t="shared" ref="C26:E26" si="5">+C27+C28</f>
        <v>64818.770275388299</v>
      </c>
      <c r="D26" s="67">
        <f t="shared" si="5"/>
        <v>71613.542908567848</v>
      </c>
      <c r="E26" s="67">
        <f t="shared" si="5"/>
        <v>5200.7899410503687</v>
      </c>
    </row>
    <row r="27" spans="1:5">
      <c r="A27" s="500" t="s">
        <v>174</v>
      </c>
      <c r="B27" s="68">
        <v>128288.34080174996</v>
      </c>
      <c r="C27" s="68">
        <v>58772.740117956178</v>
      </c>
      <c r="D27" s="68">
        <v>64969.041468960648</v>
      </c>
      <c r="E27" s="68">
        <v>4546.5592148854121</v>
      </c>
    </row>
    <row r="28" spans="1:5">
      <c r="A28" s="500" t="s">
        <v>175</v>
      </c>
      <c r="B28" s="68">
        <v>13344.762323204064</v>
      </c>
      <c r="C28" s="28">
        <v>6046.0301574321174</v>
      </c>
      <c r="D28" s="28">
        <v>6644.5014396072065</v>
      </c>
      <c r="E28" s="28">
        <v>654.23072616495676</v>
      </c>
    </row>
    <row r="29" spans="1:5">
      <c r="A29" s="498" t="s">
        <v>176</v>
      </c>
      <c r="B29" s="67">
        <f>+B30+B31</f>
        <v>191349.27820097987</v>
      </c>
      <c r="C29" s="67">
        <f t="shared" ref="C29:E29" si="6">+C30+C31</f>
        <v>93593.082271689738</v>
      </c>
      <c r="D29" s="67">
        <f t="shared" si="6"/>
        <v>91205.624700672444</v>
      </c>
      <c r="E29" s="67">
        <f t="shared" si="6"/>
        <v>6550.5712287170518</v>
      </c>
    </row>
    <row r="30" spans="1:5">
      <c r="A30" s="500" t="s">
        <v>176</v>
      </c>
      <c r="B30" s="68">
        <v>154408.74500452064</v>
      </c>
      <c r="C30" s="68">
        <v>75220.438613404622</v>
      </c>
      <c r="D30" s="68">
        <v>73827.746420194904</v>
      </c>
      <c r="E30" s="68">
        <v>5360.5599710190954</v>
      </c>
    </row>
    <row r="31" spans="1:5">
      <c r="A31" s="500" t="s">
        <v>177</v>
      </c>
      <c r="B31" s="13">
        <v>36940.533196459226</v>
      </c>
      <c r="C31" s="13">
        <v>18372.643658285113</v>
      </c>
      <c r="D31" s="13">
        <v>17377.878280477544</v>
      </c>
      <c r="E31" s="13">
        <v>1190.0112576979564</v>
      </c>
    </row>
    <row r="32" spans="1:5">
      <c r="A32" s="498" t="s">
        <v>178</v>
      </c>
      <c r="B32" s="19">
        <f>+B33</f>
        <v>282897.66316188889</v>
      </c>
      <c r="C32" s="19">
        <f t="shared" ref="C32:E32" si="7">+C33</f>
        <v>127976.22836764972</v>
      </c>
      <c r="D32" s="19">
        <f t="shared" si="7"/>
        <v>147154.68307895761</v>
      </c>
      <c r="E32" s="19">
        <f t="shared" si="7"/>
        <v>7766.7517154616417</v>
      </c>
    </row>
    <row r="33" spans="1:5">
      <c r="A33" s="500" t="s">
        <v>178</v>
      </c>
      <c r="B33" s="13">
        <v>282897.66316188889</v>
      </c>
      <c r="C33" s="13">
        <v>127976.22836764972</v>
      </c>
      <c r="D33" s="13">
        <v>147154.68307895761</v>
      </c>
      <c r="E33" s="13">
        <v>7766.7517154616417</v>
      </c>
    </row>
    <row r="34" spans="1:5">
      <c r="A34" s="498" t="s">
        <v>179</v>
      </c>
      <c r="B34" s="19">
        <f>+B35+B36</f>
        <v>89648.509641606375</v>
      </c>
      <c r="C34" s="19">
        <f t="shared" ref="C34:E34" si="8">+C35+C36</f>
        <v>44261.685262430634</v>
      </c>
      <c r="D34" s="19">
        <f t="shared" si="8"/>
        <v>43253.343547935685</v>
      </c>
      <c r="E34" s="19">
        <f t="shared" si="8"/>
        <v>2133.4808312200648</v>
      </c>
    </row>
    <row r="35" spans="1:5">
      <c r="A35" s="500" t="s">
        <v>179</v>
      </c>
      <c r="B35" s="13">
        <v>71573.531513535912</v>
      </c>
      <c r="C35" s="13">
        <v>35056.821549864479</v>
      </c>
      <c r="D35" s="13">
        <v>34767.503601062308</v>
      </c>
      <c r="E35" s="13">
        <v>1749.2063625884393</v>
      </c>
    </row>
    <row r="36" spans="1:5">
      <c r="A36" s="500" t="s">
        <v>180</v>
      </c>
      <c r="B36" s="13">
        <v>18074.978128070466</v>
      </c>
      <c r="C36" s="13">
        <v>9204.8637125661589</v>
      </c>
      <c r="D36" s="13">
        <v>8485.8399468733751</v>
      </c>
      <c r="E36" s="13">
        <v>384.27446863162544</v>
      </c>
    </row>
    <row r="37" spans="1:5">
      <c r="A37" s="498" t="s">
        <v>181</v>
      </c>
      <c r="B37" s="19">
        <f>+B38</f>
        <v>84795.599022640221</v>
      </c>
      <c r="C37" s="19">
        <f t="shared" ref="C37:E37" si="9">+C38</f>
        <v>39908.301400934426</v>
      </c>
      <c r="D37" s="19">
        <f t="shared" si="9"/>
        <v>41186.41770337151</v>
      </c>
      <c r="E37" s="19">
        <f t="shared" si="9"/>
        <v>3700.8799183268984</v>
      </c>
    </row>
    <row r="38" spans="1:5">
      <c r="A38" s="500" t="s">
        <v>181</v>
      </c>
      <c r="B38" s="13">
        <v>84795.599022640221</v>
      </c>
      <c r="C38" s="13">
        <v>39908.301400934426</v>
      </c>
      <c r="D38" s="13">
        <v>41186.41770337151</v>
      </c>
      <c r="E38" s="13">
        <v>3700.8799183268984</v>
      </c>
    </row>
    <row r="39" spans="1:5">
      <c r="A39" s="498" t="s">
        <v>182</v>
      </c>
      <c r="B39" s="19">
        <f>+B40+B41</f>
        <v>133889.05602159034</v>
      </c>
      <c r="C39" s="19">
        <f t="shared" ref="C39:E39" si="10">+C40+C41</f>
        <v>63443.24608447092</v>
      </c>
      <c r="D39" s="19">
        <f t="shared" si="10"/>
        <v>65021.892885249326</v>
      </c>
      <c r="E39" s="19">
        <f t="shared" si="10"/>
        <v>5423.9170518687388</v>
      </c>
    </row>
    <row r="40" spans="1:5">
      <c r="A40" s="500" t="s">
        <v>182</v>
      </c>
      <c r="B40" s="13">
        <v>91054.430838325832</v>
      </c>
      <c r="C40" s="13">
        <v>42457.406088656469</v>
      </c>
      <c r="D40" s="13">
        <v>44962.256567884186</v>
      </c>
      <c r="E40" s="13">
        <v>3634.7681817881221</v>
      </c>
    </row>
    <row r="41" spans="1:5">
      <c r="A41" s="500" t="s">
        <v>183</v>
      </c>
      <c r="B41" s="13">
        <v>42834.625183264499</v>
      </c>
      <c r="C41" s="13">
        <v>20985.839995814451</v>
      </c>
      <c r="D41" s="13">
        <v>20059.636317365137</v>
      </c>
      <c r="E41" s="13">
        <v>1789.1488700806167</v>
      </c>
    </row>
    <row r="42" spans="1:5">
      <c r="A42" s="498" t="s">
        <v>184</v>
      </c>
      <c r="B42" s="19">
        <f>+B43+B44</f>
        <v>113362.93775106323</v>
      </c>
      <c r="C42" s="19">
        <f t="shared" ref="C42:E42" si="11">+C43+C44</f>
        <v>53895.708115245259</v>
      </c>
      <c r="D42" s="19">
        <f t="shared" si="11"/>
        <v>54782.937636440867</v>
      </c>
      <c r="E42" s="19">
        <f t="shared" si="11"/>
        <v>4684.2919993411788</v>
      </c>
    </row>
    <row r="43" spans="1:5">
      <c r="A43" s="500" t="s">
        <v>184</v>
      </c>
      <c r="B43" s="13">
        <v>61378.957244448509</v>
      </c>
      <c r="C43" s="13">
        <v>28036.843820433431</v>
      </c>
      <c r="D43" s="13">
        <v>30643.928176504382</v>
      </c>
      <c r="E43" s="13">
        <v>2698.185247488791</v>
      </c>
    </row>
    <row r="44" spans="1:5">
      <c r="A44" s="500" t="s">
        <v>185</v>
      </c>
      <c r="B44" s="13">
        <v>51983.980506614731</v>
      </c>
      <c r="C44" s="13">
        <v>25858.864294811829</v>
      </c>
      <c r="D44" s="13">
        <v>24139.009459936489</v>
      </c>
      <c r="E44" s="13">
        <v>1986.1067518523878</v>
      </c>
    </row>
    <row r="45" spans="1:5">
      <c r="A45" s="498" t="s">
        <v>186</v>
      </c>
      <c r="B45" s="19">
        <f>+B46+B47</f>
        <v>32585.217278108812</v>
      </c>
      <c r="C45" s="19">
        <f t="shared" ref="C45:E45" si="12">+C46+C47</f>
        <v>16226.527867881325</v>
      </c>
      <c r="D45" s="19">
        <f t="shared" si="12"/>
        <v>15153.52754623993</v>
      </c>
      <c r="E45" s="19">
        <f t="shared" si="12"/>
        <v>1205.1618639880785</v>
      </c>
    </row>
    <row r="46" spans="1:5">
      <c r="A46" s="500" t="s">
        <v>186</v>
      </c>
      <c r="B46" s="13">
        <v>17624.305331513915</v>
      </c>
      <c r="C46" s="13">
        <v>9501.4585804055569</v>
      </c>
      <c r="D46" s="13">
        <v>7680.724513005548</v>
      </c>
      <c r="E46" s="13">
        <v>442.12223810305233</v>
      </c>
    </row>
    <row r="47" spans="1:5">
      <c r="A47" s="500" t="s">
        <v>187</v>
      </c>
      <c r="B47" s="13">
        <v>14960.911946594897</v>
      </c>
      <c r="C47" s="13">
        <v>6725.0692874757679</v>
      </c>
      <c r="D47" s="13">
        <v>7472.8030332343806</v>
      </c>
      <c r="E47" s="13">
        <v>763.03962588502611</v>
      </c>
    </row>
    <row r="48" spans="1:5">
      <c r="A48" s="498" t="s">
        <v>188</v>
      </c>
      <c r="B48" s="19">
        <f>+B49</f>
        <v>21536.934423193605</v>
      </c>
      <c r="C48" s="19">
        <f t="shared" ref="C48:E48" si="13">+C49</f>
        <v>9347.2679921559629</v>
      </c>
      <c r="D48" s="19">
        <f t="shared" si="13"/>
        <v>11076.785532636719</v>
      </c>
      <c r="E48" s="19">
        <f t="shared" si="13"/>
        <v>1112.8808984027173</v>
      </c>
    </row>
    <row r="49" spans="1:5">
      <c r="A49" s="500" t="s">
        <v>188</v>
      </c>
      <c r="B49" s="13">
        <v>21536.934423193605</v>
      </c>
      <c r="C49" s="13">
        <v>9347.2679921559629</v>
      </c>
      <c r="D49" s="13">
        <v>11076.785532636719</v>
      </c>
      <c r="E49" s="13">
        <v>1112.8808984027173</v>
      </c>
    </row>
    <row r="50" spans="1:5">
      <c r="A50" s="498" t="s">
        <v>189</v>
      </c>
      <c r="B50" s="19">
        <f>+B51</f>
        <v>6939.3951857057918</v>
      </c>
      <c r="C50" s="19">
        <f t="shared" ref="C50:E50" si="14">+C51</f>
        <v>3455.2286167126176</v>
      </c>
      <c r="D50" s="19">
        <f t="shared" si="14"/>
        <v>3324.3965390246904</v>
      </c>
      <c r="E50" s="19">
        <f t="shared" si="14"/>
        <v>159.77002996870482</v>
      </c>
    </row>
    <row r="51" spans="1:5">
      <c r="A51" s="500" t="s">
        <v>189</v>
      </c>
      <c r="B51" s="13">
        <v>6939.3951857057918</v>
      </c>
      <c r="C51" s="13">
        <v>3455.2286167126176</v>
      </c>
      <c r="D51" s="13">
        <v>3324.3965390246904</v>
      </c>
      <c r="E51" s="13">
        <v>159.77002996870482</v>
      </c>
    </row>
    <row r="52" spans="1:5">
      <c r="A52" s="498" t="s">
        <v>190</v>
      </c>
      <c r="B52" s="19">
        <f>+B53</f>
        <v>12492.787060506264</v>
      </c>
      <c r="C52" s="19">
        <f t="shared" ref="C52:E52" si="15">+C53</f>
        <v>5554.1547938219082</v>
      </c>
      <c r="D52" s="19">
        <f t="shared" si="15"/>
        <v>6484.1140779805628</v>
      </c>
      <c r="E52" s="19">
        <f t="shared" si="15"/>
        <v>454.51818870407237</v>
      </c>
    </row>
    <row r="53" spans="1:5">
      <c r="A53" s="500" t="s">
        <v>190</v>
      </c>
      <c r="B53" s="13">
        <v>12492.787060506264</v>
      </c>
      <c r="C53" s="13">
        <v>5554.1547938219082</v>
      </c>
      <c r="D53" s="13">
        <v>6484.1140779805628</v>
      </c>
      <c r="E53" s="13">
        <v>454.51818870407237</v>
      </c>
    </row>
    <row r="54" spans="1:5">
      <c r="A54" s="498" t="s">
        <v>191</v>
      </c>
      <c r="B54" s="19">
        <f>+B55</f>
        <v>6522.5997171255758</v>
      </c>
      <c r="C54" s="19">
        <f t="shared" ref="C54:E54" si="16">+C55</f>
        <v>2890.383919677919</v>
      </c>
      <c r="D54" s="19">
        <f t="shared" si="16"/>
        <v>3294.770475531086</v>
      </c>
      <c r="E54" s="19">
        <f t="shared" si="16"/>
        <v>337.44532191666082</v>
      </c>
    </row>
    <row r="55" spans="1:5">
      <c r="A55" s="500" t="s">
        <v>191</v>
      </c>
      <c r="B55" s="13">
        <v>6522.5997171255758</v>
      </c>
      <c r="C55" s="13">
        <v>2890.383919677919</v>
      </c>
      <c r="D55" s="13">
        <v>3294.770475531086</v>
      </c>
      <c r="E55" s="13">
        <v>337.44532191666082</v>
      </c>
    </row>
    <row r="56" spans="1:5">
      <c r="A56" s="498" t="s">
        <v>192</v>
      </c>
      <c r="B56" s="19">
        <f>+B57</f>
        <v>85141.315301227951</v>
      </c>
      <c r="C56" s="19">
        <f t="shared" ref="C56:E56" si="17">+C57</f>
        <v>38583.284932119641</v>
      </c>
      <c r="D56" s="19">
        <f t="shared" si="17"/>
        <v>43452.1560796267</v>
      </c>
      <c r="E56" s="19">
        <f t="shared" si="17"/>
        <v>3105.8742894779116</v>
      </c>
    </row>
    <row r="57" spans="1:5">
      <c r="A57" s="500" t="s">
        <v>192</v>
      </c>
      <c r="B57" s="13">
        <v>85141.315301227951</v>
      </c>
      <c r="C57" s="13">
        <v>38583.284932119641</v>
      </c>
      <c r="D57" s="13">
        <v>43452.1560796267</v>
      </c>
      <c r="E57" s="13">
        <v>3105.8742894779116</v>
      </c>
    </row>
    <row r="58" spans="1:5">
      <c r="A58" s="498" t="s">
        <v>193</v>
      </c>
      <c r="B58" s="19">
        <f>+B59</f>
        <v>39755.338941494403</v>
      </c>
      <c r="C58" s="19">
        <f t="shared" ref="C58:E58" si="18">+C59</f>
        <v>18406.536344406246</v>
      </c>
      <c r="D58" s="19">
        <f t="shared" si="18"/>
        <v>20286.882828934071</v>
      </c>
      <c r="E58" s="19">
        <f t="shared" si="18"/>
        <v>1061.9197681540772</v>
      </c>
    </row>
    <row r="59" spans="1:5">
      <c r="A59" s="500" t="s">
        <v>193</v>
      </c>
      <c r="B59" s="13">
        <v>39755.338941494403</v>
      </c>
      <c r="C59" s="13">
        <v>18406.536344406246</v>
      </c>
      <c r="D59" s="13">
        <v>20286.882828934071</v>
      </c>
      <c r="E59" s="13">
        <v>1061.9197681540772</v>
      </c>
    </row>
    <row r="60" spans="1:5">
      <c r="A60" s="498" t="s">
        <v>194</v>
      </c>
      <c r="B60" s="19">
        <f>+B61</f>
        <v>82834.059446094936</v>
      </c>
      <c r="C60" s="19">
        <f t="shared" ref="C60:E60" si="19">+C61</f>
        <v>39514.251819595367</v>
      </c>
      <c r="D60" s="19">
        <f t="shared" si="19"/>
        <v>40622.999706845105</v>
      </c>
      <c r="E60" s="19">
        <f t="shared" si="19"/>
        <v>2696.8079196442332</v>
      </c>
    </row>
    <row r="61" spans="1:5">
      <c r="A61" s="500" t="s">
        <v>194</v>
      </c>
      <c r="B61" s="13">
        <v>82834.059446094936</v>
      </c>
      <c r="C61" s="13">
        <v>39514.251819595367</v>
      </c>
      <c r="D61" s="13">
        <v>40622.999706845105</v>
      </c>
      <c r="E61" s="13">
        <v>2696.8079196442332</v>
      </c>
    </row>
    <row r="62" spans="1:5">
      <c r="A62" s="498" t="s">
        <v>195</v>
      </c>
      <c r="B62" s="19">
        <f>+B63</f>
        <v>28343.430556212657</v>
      </c>
      <c r="C62" s="19">
        <f t="shared" ref="C62:E62" si="20">+C63</f>
        <v>12085.331083531853</v>
      </c>
      <c r="D62" s="19">
        <f t="shared" si="20"/>
        <v>15225.103589267937</v>
      </c>
      <c r="E62" s="19">
        <f t="shared" si="20"/>
        <v>1032.9958834183626</v>
      </c>
    </row>
    <row r="63" spans="1:5">
      <c r="A63" s="500" t="s">
        <v>195</v>
      </c>
      <c r="B63" s="13">
        <v>28343.430556212657</v>
      </c>
      <c r="C63" s="13">
        <v>12085.331083531853</v>
      </c>
      <c r="D63" s="13">
        <v>15225.103589267937</v>
      </c>
      <c r="E63" s="13">
        <v>1032.9958834183626</v>
      </c>
    </row>
    <row r="64" spans="1:5">
      <c r="A64" s="498" t="s">
        <v>196</v>
      </c>
      <c r="B64" s="19">
        <f>+B65</f>
        <v>21446.282854935333</v>
      </c>
      <c r="C64" s="19">
        <f t="shared" ref="C64:E64" si="21">+C65</f>
        <v>8717.2521649064147</v>
      </c>
      <c r="D64" s="19">
        <f t="shared" si="21"/>
        <v>11576.20728413552</v>
      </c>
      <c r="E64" s="19">
        <f t="shared" si="21"/>
        <v>1152.8234058948947</v>
      </c>
    </row>
    <row r="65" spans="1:6">
      <c r="A65" s="500" t="s">
        <v>196</v>
      </c>
      <c r="B65" s="13">
        <v>21446.282854935333</v>
      </c>
      <c r="C65" s="13">
        <v>8717.2521649064147</v>
      </c>
      <c r="D65" s="13">
        <v>11576.20728413552</v>
      </c>
      <c r="E65" s="13">
        <v>1152.8234058948947</v>
      </c>
    </row>
    <row r="66" spans="1:6">
      <c r="A66" s="498" t="s">
        <v>197</v>
      </c>
      <c r="B66" s="19">
        <f>+B67</f>
        <v>73919.602854420125</v>
      </c>
      <c r="C66" s="19">
        <f t="shared" ref="C66:E66" si="22">+C67</f>
        <v>37187.406966854949</v>
      </c>
      <c r="D66" s="19">
        <f t="shared" si="22"/>
        <v>34383.851912572667</v>
      </c>
      <c r="E66" s="19">
        <f t="shared" si="22"/>
        <v>2348.3439749710997</v>
      </c>
    </row>
    <row r="67" spans="1:6">
      <c r="A67" s="500" t="s">
        <v>197</v>
      </c>
      <c r="B67" s="13">
        <v>73919.602854420125</v>
      </c>
      <c r="C67" s="13">
        <v>37187.406966854949</v>
      </c>
      <c r="D67" s="13">
        <v>34383.851912572667</v>
      </c>
      <c r="E67" s="13">
        <v>2348.3439749710997</v>
      </c>
    </row>
    <row r="68" spans="1:6" ht="16.5" customHeight="1">
      <c r="A68" s="498" t="s">
        <v>198</v>
      </c>
      <c r="B68" s="19">
        <f>+B69</f>
        <v>43195.850368702151</v>
      </c>
      <c r="C68" s="19">
        <f t="shared" ref="C68:E68" si="23">+C69</f>
        <v>19421.152412835359</v>
      </c>
      <c r="D68" s="19">
        <f t="shared" si="23"/>
        <v>22127.413853772265</v>
      </c>
      <c r="E68" s="19">
        <f t="shared" si="23"/>
        <v>1647.2841020911592</v>
      </c>
    </row>
    <row r="69" spans="1:6" ht="15.75" customHeight="1">
      <c r="A69" s="708" t="s">
        <v>198</v>
      </c>
      <c r="B69" s="698">
        <v>43195.850368702151</v>
      </c>
      <c r="C69" s="698">
        <v>19421.152412835359</v>
      </c>
      <c r="D69" s="698">
        <v>22127.413853772265</v>
      </c>
      <c r="E69" s="698">
        <v>1647.2841020911592</v>
      </c>
    </row>
    <row r="70" spans="1:6">
      <c r="A70" s="689"/>
      <c r="B70" s="689"/>
      <c r="C70" s="689"/>
      <c r="D70" s="689"/>
      <c r="E70" s="689"/>
      <c r="F70" s="689"/>
    </row>
    <row r="71" spans="1:6">
      <c r="A71" s="689"/>
      <c r="B71" s="689"/>
      <c r="C71" s="689"/>
      <c r="D71" s="689"/>
      <c r="E71" s="689"/>
      <c r="F71" s="689"/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7197-C6BA-4205-ACD7-CDAC617A7C2C}">
  <dimension ref="A1:H70"/>
  <sheetViews>
    <sheetView zoomScaleNormal="100" workbookViewId="0">
      <selection activeCell="A2" sqref="A2"/>
    </sheetView>
  </sheetViews>
  <sheetFormatPr defaultRowHeight="15"/>
  <cols>
    <col min="1" max="1" width="16.42578125" style="9" customWidth="1"/>
    <col min="2" max="2" width="9.140625" style="9"/>
    <col min="3" max="3" width="10.5703125" style="9" customWidth="1"/>
    <col min="4" max="4" width="11.42578125" style="9" customWidth="1"/>
    <col min="5" max="5" width="11.5703125" style="9" customWidth="1"/>
    <col min="6" max="6" width="11.7109375" style="9" customWidth="1"/>
    <col min="7" max="7" width="11.5703125" style="9" customWidth="1"/>
    <col min="8" max="8" width="12.85546875" style="9" customWidth="1"/>
    <col min="9" max="16384" width="9.140625" style="9"/>
  </cols>
  <sheetData>
    <row r="1" spans="1:8" ht="20.25" customHeight="1">
      <c r="A1" s="1094" t="s">
        <v>598</v>
      </c>
      <c r="B1" s="1094"/>
      <c r="C1" s="1094"/>
      <c r="D1" s="1094"/>
      <c r="E1" s="1094"/>
      <c r="F1" s="1094"/>
      <c r="G1" s="1094"/>
      <c r="H1" s="1094"/>
    </row>
    <row r="2" spans="1:8" ht="24">
      <c r="A2" s="676" t="s">
        <v>606</v>
      </c>
      <c r="B2" s="699" t="s">
        <v>0</v>
      </c>
      <c r="C2" s="712" t="s">
        <v>130</v>
      </c>
      <c r="D2" s="712" t="s">
        <v>131</v>
      </c>
      <c r="E2" s="712" t="s">
        <v>132</v>
      </c>
      <c r="F2" s="712" t="s">
        <v>133</v>
      </c>
      <c r="G2" s="712" t="s">
        <v>134</v>
      </c>
      <c r="H2" s="712" t="s">
        <v>135</v>
      </c>
    </row>
    <row r="3" spans="1:8">
      <c r="A3" s="706" t="s">
        <v>298</v>
      </c>
      <c r="B3" s="709">
        <v>2327981.113009911</v>
      </c>
      <c r="C3" s="709">
        <v>1335947.6410476989</v>
      </c>
      <c r="D3" s="709">
        <v>374847.65699767513</v>
      </c>
      <c r="E3" s="709">
        <v>447924.57903082215</v>
      </c>
      <c r="F3" s="709">
        <v>91680.490444213181</v>
      </c>
      <c r="G3" s="709">
        <v>50260.070375777075</v>
      </c>
      <c r="H3" s="709">
        <v>27320.675124651105</v>
      </c>
    </row>
    <row r="4" spans="1:8">
      <c r="A4" s="710"/>
      <c r="B4" s="711"/>
      <c r="C4" s="711"/>
      <c r="D4" s="711"/>
      <c r="E4" s="711"/>
      <c r="F4" s="711"/>
      <c r="G4" s="711"/>
      <c r="H4" s="711"/>
    </row>
    <row r="5" spans="1:8" ht="12.75" customHeight="1">
      <c r="A5" s="485" t="s">
        <v>3</v>
      </c>
      <c r="B5" s="485"/>
      <c r="C5" s="485"/>
      <c r="D5" s="485"/>
      <c r="E5" s="485"/>
      <c r="F5" s="485"/>
      <c r="G5" s="485"/>
      <c r="H5" s="485"/>
    </row>
    <row r="6" spans="1:8">
      <c r="A6" s="93" t="s">
        <v>4</v>
      </c>
      <c r="B6" s="486">
        <v>958860.09819874575</v>
      </c>
      <c r="C6" s="486">
        <v>545863.30294682574</v>
      </c>
      <c r="D6" s="486">
        <v>164451.54298592595</v>
      </c>
      <c r="E6" s="486">
        <v>192364.97661864906</v>
      </c>
      <c r="F6" s="486">
        <v>32205.129856535787</v>
      </c>
      <c r="G6" s="486">
        <v>15205.699403913903</v>
      </c>
      <c r="H6" s="486">
        <v>8769.4463862993671</v>
      </c>
    </row>
    <row r="7" spans="1:8">
      <c r="A7" s="93" t="s">
        <v>5</v>
      </c>
      <c r="B7" s="486">
        <v>1369121.014818877</v>
      </c>
      <c r="C7" s="486">
        <v>790084.33809868887</v>
      </c>
      <c r="D7" s="486">
        <v>210396.11401304399</v>
      </c>
      <c r="E7" s="486">
        <v>255559.60241221209</v>
      </c>
      <c r="F7" s="486">
        <v>59475.36058773633</v>
      </c>
      <c r="G7" s="486">
        <v>35054.370971848482</v>
      </c>
      <c r="H7" s="486">
        <v>18551.228738345548</v>
      </c>
    </row>
    <row r="8" spans="1:8" ht="13.5" customHeight="1">
      <c r="A8" s="1095" t="s">
        <v>594</v>
      </c>
      <c r="B8" s="1095"/>
      <c r="C8" s="69"/>
      <c r="D8" s="69"/>
      <c r="E8" s="70"/>
      <c r="F8" s="70"/>
      <c r="G8" s="70"/>
      <c r="H8" s="70"/>
    </row>
    <row r="9" spans="1:8" ht="14.25" customHeight="1">
      <c r="A9" s="124" t="s">
        <v>163</v>
      </c>
      <c r="B9" s="23">
        <f>+B10+B11</f>
        <v>240257.08144554988</v>
      </c>
      <c r="C9" s="23">
        <f t="shared" ref="C9:H9" si="0">+C10+C11</f>
        <v>129770.97188846984</v>
      </c>
      <c r="D9" s="23">
        <f t="shared" si="0"/>
        <v>45209.035135844126</v>
      </c>
      <c r="E9" s="23">
        <f t="shared" si="0"/>
        <v>51984.520838610777</v>
      </c>
      <c r="F9" s="23">
        <f t="shared" si="0"/>
        <v>7918.2203334058649</v>
      </c>
      <c r="G9" s="23">
        <f t="shared" si="0"/>
        <v>3436.432972171785</v>
      </c>
      <c r="H9" s="23">
        <f t="shared" si="0"/>
        <v>1937.90027729286</v>
      </c>
    </row>
    <row r="10" spans="1:8">
      <c r="A10" s="495" t="s">
        <v>163</v>
      </c>
      <c r="B10" s="6">
        <v>227998.93667380066</v>
      </c>
      <c r="C10" s="6">
        <v>123335.42044789053</v>
      </c>
      <c r="D10" s="6">
        <v>42926.731536075633</v>
      </c>
      <c r="E10" s="6">
        <v>49366.389290569008</v>
      </c>
      <c r="F10" s="6">
        <v>7399.6192085016755</v>
      </c>
      <c r="G10" s="6">
        <v>3140.3074855918576</v>
      </c>
      <c r="H10" s="6">
        <v>1830.4687054173519</v>
      </c>
    </row>
    <row r="11" spans="1:8" ht="16.5" customHeight="1">
      <c r="A11" s="495" t="s">
        <v>164</v>
      </c>
      <c r="B11" s="6">
        <v>12258.144771749199</v>
      </c>
      <c r="C11" s="6">
        <v>6435.5514405793056</v>
      </c>
      <c r="D11" s="6">
        <v>2282.3035997684942</v>
      </c>
      <c r="E11" s="6">
        <v>2618.1315480417702</v>
      </c>
      <c r="F11" s="6">
        <v>518.60112490418976</v>
      </c>
      <c r="G11" s="6">
        <v>296.12548657992733</v>
      </c>
      <c r="H11" s="6">
        <v>107.4315718755082</v>
      </c>
    </row>
    <row r="12" spans="1:8">
      <c r="A12" s="124" t="s">
        <v>165</v>
      </c>
      <c r="B12" s="23">
        <f>+B13+B14</f>
        <v>87169.216079925536</v>
      </c>
      <c r="C12" s="23">
        <f t="shared" ref="C12:H12" si="1">+C13+C14</f>
        <v>48192.725465041316</v>
      </c>
      <c r="D12" s="23">
        <f t="shared" si="1"/>
        <v>14093.724607332415</v>
      </c>
      <c r="E12" s="23">
        <f t="shared" si="1"/>
        <v>17808.497952881167</v>
      </c>
      <c r="F12" s="23">
        <f t="shared" si="1"/>
        <v>3848.5662427101324</v>
      </c>
      <c r="G12" s="23">
        <f t="shared" si="1"/>
        <v>2097.6703072615628</v>
      </c>
      <c r="H12" s="23">
        <f t="shared" si="1"/>
        <v>1128.0315046928486</v>
      </c>
    </row>
    <row r="13" spans="1:8">
      <c r="A13" s="495" t="s">
        <v>165</v>
      </c>
      <c r="B13" s="6">
        <v>74961.827053138433</v>
      </c>
      <c r="C13" s="6">
        <v>41390.284292298194</v>
      </c>
      <c r="D13" s="6">
        <v>12281.307042810389</v>
      </c>
      <c r="E13" s="6">
        <v>15384.811230605774</v>
      </c>
      <c r="F13" s="6">
        <v>3196.2206171727612</v>
      </c>
      <c r="G13" s="6">
        <v>1760.2249853449021</v>
      </c>
      <c r="H13" s="6">
        <v>948.97888490033449</v>
      </c>
    </row>
    <row r="14" spans="1:8">
      <c r="A14" s="495" t="s">
        <v>166</v>
      </c>
      <c r="B14" s="6">
        <v>12207.389026787099</v>
      </c>
      <c r="C14" s="6">
        <v>6802.4411727431188</v>
      </c>
      <c r="D14" s="6">
        <v>1812.4175645220264</v>
      </c>
      <c r="E14" s="6">
        <v>2423.6867222753945</v>
      </c>
      <c r="F14" s="6">
        <v>652.34562553737135</v>
      </c>
      <c r="G14" s="6">
        <v>337.44532191666082</v>
      </c>
      <c r="H14" s="6">
        <v>179.05261979251418</v>
      </c>
    </row>
    <row r="15" spans="1:8">
      <c r="A15" s="124" t="s">
        <v>167</v>
      </c>
      <c r="B15" s="71">
        <f>+B16+B17</f>
        <v>227174.28207618199</v>
      </c>
      <c r="C15" s="71">
        <f t="shared" ref="C15:H15" si="2">+C16+C17</f>
        <v>130627.05701592768</v>
      </c>
      <c r="D15" s="71">
        <f t="shared" si="2"/>
        <v>35338.571945605225</v>
      </c>
      <c r="E15" s="71">
        <f t="shared" si="2"/>
        <v>44292.680532882951</v>
      </c>
      <c r="F15" s="71">
        <f t="shared" si="2"/>
        <v>9297.9722736115145</v>
      </c>
      <c r="G15" s="71">
        <f t="shared" si="2"/>
        <v>5053.4158616826799</v>
      </c>
      <c r="H15" s="71">
        <f t="shared" si="2"/>
        <v>2564.5844465666632</v>
      </c>
    </row>
    <row r="16" spans="1:8">
      <c r="A16" s="125" t="s">
        <v>167</v>
      </c>
      <c r="B16" s="6">
        <v>165600.59867089731</v>
      </c>
      <c r="C16" s="6">
        <v>95422.429778170888</v>
      </c>
      <c r="D16" s="6">
        <v>25875.152889242723</v>
      </c>
      <c r="E16" s="6">
        <v>32751.426721385269</v>
      </c>
      <c r="F16" s="6">
        <v>6576.6811076668264</v>
      </c>
      <c r="G16" s="6">
        <v>3251.8710410010426</v>
      </c>
      <c r="H16" s="6">
        <v>1723.0371335418404</v>
      </c>
    </row>
    <row r="17" spans="1:8">
      <c r="A17" s="125" t="s">
        <v>168</v>
      </c>
      <c r="B17" s="6">
        <v>61573.68340528469</v>
      </c>
      <c r="C17" s="6">
        <v>35204.627237756795</v>
      </c>
      <c r="D17" s="6">
        <v>9463.4190563625016</v>
      </c>
      <c r="E17" s="6">
        <v>11541.253811497681</v>
      </c>
      <c r="F17" s="6">
        <v>2721.2911659446891</v>
      </c>
      <c r="G17" s="6">
        <v>1801.5448206816372</v>
      </c>
      <c r="H17" s="6">
        <v>841.54731302482298</v>
      </c>
    </row>
    <row r="18" spans="1:8">
      <c r="A18" s="126" t="s">
        <v>169</v>
      </c>
      <c r="B18" s="23">
        <f>+B19+B20+B21</f>
        <v>147275.85891627346</v>
      </c>
      <c r="C18" s="23">
        <f t="shared" ref="C18:H18" si="3">+C19+C20+C21</f>
        <v>87934.706344625098</v>
      </c>
      <c r="D18" s="23">
        <f t="shared" si="3"/>
        <v>23128.67615435156</v>
      </c>
      <c r="E18" s="23">
        <f t="shared" si="3"/>
        <v>25605.314379938478</v>
      </c>
      <c r="F18" s="23">
        <f t="shared" si="3"/>
        <v>5933.8886607459754</v>
      </c>
      <c r="G18" s="23">
        <f t="shared" si="3"/>
        <v>2999.8200454469334</v>
      </c>
      <c r="H18" s="23">
        <f t="shared" si="3"/>
        <v>1673.4533311377359</v>
      </c>
    </row>
    <row r="19" spans="1:8">
      <c r="A19" s="499" t="s">
        <v>169</v>
      </c>
      <c r="B19" s="13">
        <v>70785.853548301864</v>
      </c>
      <c r="C19" s="13">
        <v>41983.150944987174</v>
      </c>
      <c r="D19" s="13">
        <v>11558.625177051326</v>
      </c>
      <c r="E19" s="13">
        <v>12427.298915590101</v>
      </c>
      <c r="F19" s="13">
        <v>2808.6345132969782</v>
      </c>
      <c r="G19" s="13">
        <v>1267.1416169931954</v>
      </c>
      <c r="H19" s="13">
        <v>741.00238037210067</v>
      </c>
    </row>
    <row r="20" spans="1:8">
      <c r="A20" s="499" t="s">
        <v>170</v>
      </c>
      <c r="B20" s="72">
        <v>13899.445698561161</v>
      </c>
      <c r="C20" s="72">
        <v>8376.076608082034</v>
      </c>
      <c r="D20" s="72">
        <v>2068.0698450968353</v>
      </c>
      <c r="E20" s="72">
        <v>2446.6211686587471</v>
      </c>
      <c r="F20" s="72">
        <v>545.89592095177784</v>
      </c>
      <c r="G20" s="72">
        <v>279.59755244523393</v>
      </c>
      <c r="H20" s="72">
        <v>183.18460332618761</v>
      </c>
    </row>
    <row r="21" spans="1:8">
      <c r="A21" s="499" t="s">
        <v>171</v>
      </c>
      <c r="B21" s="13">
        <v>62590.559669410417</v>
      </c>
      <c r="C21" s="13">
        <v>37575.478791555899</v>
      </c>
      <c r="D21" s="13">
        <v>9501.9811322034002</v>
      </c>
      <c r="E21" s="13">
        <v>10731.394295689632</v>
      </c>
      <c r="F21" s="13">
        <v>2579.3582264972192</v>
      </c>
      <c r="G21" s="13">
        <v>1453.0808760085038</v>
      </c>
      <c r="H21" s="13">
        <v>749.26634743944771</v>
      </c>
    </row>
    <row r="22" spans="1:8">
      <c r="A22" s="126" t="s">
        <v>172</v>
      </c>
      <c r="B22" s="19">
        <f>+B23+B24</f>
        <v>133815.71358574508</v>
      </c>
      <c r="C22" s="19">
        <f t="shared" ref="C22:H22" si="4">+C23+C24</f>
        <v>70762.928523937444</v>
      </c>
      <c r="D22" s="19">
        <f t="shared" si="4"/>
        <v>22767.335221472276</v>
      </c>
      <c r="E22" s="19">
        <f t="shared" si="4"/>
        <v>29646.073208036123</v>
      </c>
      <c r="F22" s="19">
        <f t="shared" si="4"/>
        <v>5726.4482107843305</v>
      </c>
      <c r="G22" s="19">
        <f t="shared" si="4"/>
        <v>3050.7811756955807</v>
      </c>
      <c r="H22" s="19">
        <f t="shared" si="4"/>
        <v>1862.1472458421745</v>
      </c>
    </row>
    <row r="23" spans="1:8">
      <c r="A23" s="499" t="s">
        <v>172</v>
      </c>
      <c r="B23" s="13">
        <v>117709.71351973707</v>
      </c>
      <c r="C23" s="13">
        <v>62273.16978563647</v>
      </c>
      <c r="D23" s="13">
        <v>20309.359942873023</v>
      </c>
      <c r="E23" s="13">
        <v>26161.493286223526</v>
      </c>
      <c r="F23" s="13">
        <v>4855.7442168662546</v>
      </c>
      <c r="G23" s="13">
        <v>2532.9059061418502</v>
      </c>
      <c r="H23" s="13">
        <v>1577.0403820187094</v>
      </c>
    </row>
    <row r="24" spans="1:8">
      <c r="A24" s="499" t="s">
        <v>173</v>
      </c>
      <c r="B24" s="13">
        <v>16106.000066008024</v>
      </c>
      <c r="C24" s="13">
        <v>8489.7587383009723</v>
      </c>
      <c r="D24" s="13">
        <v>2457.9752785992546</v>
      </c>
      <c r="E24" s="13">
        <v>3484.5799218125976</v>
      </c>
      <c r="F24" s="13">
        <v>870.70399391807598</v>
      </c>
      <c r="G24" s="13">
        <v>517.87526955373062</v>
      </c>
      <c r="H24" s="13">
        <v>285.10686382346506</v>
      </c>
    </row>
    <row r="25" spans="1:8">
      <c r="A25" s="126" t="s">
        <v>174</v>
      </c>
      <c r="B25" s="19">
        <f>+B26+B27</f>
        <v>141633.10312495404</v>
      </c>
      <c r="C25" s="19">
        <f t="shared" ref="C25:H25" si="5">+C26+C27</f>
        <v>81055.214842958711</v>
      </c>
      <c r="D25" s="19">
        <f t="shared" si="5"/>
        <v>21808.996225574421</v>
      </c>
      <c r="E25" s="19">
        <f t="shared" si="5"/>
        <v>27690.167786552152</v>
      </c>
      <c r="F25" s="19">
        <f t="shared" si="5"/>
        <v>5877.9343288484706</v>
      </c>
      <c r="G25" s="19">
        <f t="shared" si="5"/>
        <v>3362.0572685656557</v>
      </c>
      <c r="H25" s="19">
        <f t="shared" si="5"/>
        <v>1838.7326724846932</v>
      </c>
    </row>
    <row r="26" spans="1:8">
      <c r="A26" s="499" t="s">
        <v>174</v>
      </c>
      <c r="B26" s="13">
        <v>128288.34080174996</v>
      </c>
      <c r="C26" s="13">
        <v>73649.545156995475</v>
      </c>
      <c r="D26" s="13">
        <v>19949.447235024636</v>
      </c>
      <c r="E26" s="13">
        <v>24978.613782670753</v>
      </c>
      <c r="F26" s="13">
        <v>5164.1754122040256</v>
      </c>
      <c r="G26" s="13">
        <v>2921.312358307161</v>
      </c>
      <c r="H26" s="13">
        <v>1625.2468565782337</v>
      </c>
    </row>
    <row r="27" spans="1:8">
      <c r="A27" s="499" t="s">
        <v>175</v>
      </c>
      <c r="B27" s="13">
        <v>13344.762323204064</v>
      </c>
      <c r="C27" s="13">
        <v>7405.6696859632339</v>
      </c>
      <c r="D27" s="13">
        <v>1859.5489905497839</v>
      </c>
      <c r="E27" s="13">
        <v>2711.5540038814006</v>
      </c>
      <c r="F27" s="13">
        <v>713.75891664444453</v>
      </c>
      <c r="G27" s="13">
        <v>440.74491025849454</v>
      </c>
      <c r="H27" s="13">
        <v>213.48581590645946</v>
      </c>
    </row>
    <row r="28" spans="1:8">
      <c r="A28" s="126" t="s">
        <v>176</v>
      </c>
      <c r="B28" s="19">
        <f>+B29+B30</f>
        <v>191349.27820097987</v>
      </c>
      <c r="C28" s="19">
        <f t="shared" ref="C28:H28" si="6">+C29+C30</f>
        <v>114859.20272264098</v>
      </c>
      <c r="D28" s="19">
        <f t="shared" si="6"/>
        <v>29094.372109441938</v>
      </c>
      <c r="E28" s="19">
        <f t="shared" si="6"/>
        <v>33587.445871219054</v>
      </c>
      <c r="F28" s="19">
        <f t="shared" si="6"/>
        <v>7257.6862690541366</v>
      </c>
      <c r="G28" s="19">
        <f t="shared" si="6"/>
        <v>4123.719566606138</v>
      </c>
      <c r="H28" s="19">
        <f t="shared" si="6"/>
        <v>2426.8516621108829</v>
      </c>
    </row>
    <row r="29" spans="1:8">
      <c r="A29" s="499" t="s">
        <v>176</v>
      </c>
      <c r="B29" s="13">
        <v>154408.74500452064</v>
      </c>
      <c r="C29" s="13">
        <v>92641.085350988113</v>
      </c>
      <c r="D29" s="13">
        <v>23480.019512013576</v>
      </c>
      <c r="E29" s="13">
        <v>27012.297867078818</v>
      </c>
      <c r="F29" s="13">
        <v>5914.7823035127603</v>
      </c>
      <c r="G29" s="13">
        <v>3360.679940721112</v>
      </c>
      <c r="H29" s="13">
        <v>1999.8800302979662</v>
      </c>
    </row>
    <row r="30" spans="1:8">
      <c r="A30" s="499" t="s">
        <v>177</v>
      </c>
      <c r="B30" s="13">
        <v>36940.533196459226</v>
      </c>
      <c r="C30" s="13">
        <v>22218.117371652876</v>
      </c>
      <c r="D30" s="13">
        <v>5614.352597428363</v>
      </c>
      <c r="E30" s="13">
        <v>6575.1480041402356</v>
      </c>
      <c r="F30" s="13">
        <v>1342.9039655413762</v>
      </c>
      <c r="G30" s="13">
        <v>763.03962588502611</v>
      </c>
      <c r="H30" s="13">
        <v>426.97163181291671</v>
      </c>
    </row>
    <row r="31" spans="1:8">
      <c r="A31" s="126" t="s">
        <v>178</v>
      </c>
      <c r="B31" s="19">
        <f>+B32</f>
        <v>282897.66316188889</v>
      </c>
      <c r="C31" s="19">
        <f t="shared" ref="C31:H31" si="7">+C32</f>
        <v>162274.23195820962</v>
      </c>
      <c r="D31" s="19">
        <f t="shared" si="7"/>
        <v>50544.883852199826</v>
      </c>
      <c r="E31" s="19">
        <f t="shared" si="7"/>
        <v>52491.128018262272</v>
      </c>
      <c r="F31" s="19">
        <f t="shared" si="7"/>
        <v>9820.6676179218539</v>
      </c>
      <c r="G31" s="19">
        <f t="shared" si="7"/>
        <v>5180.1300233820184</v>
      </c>
      <c r="H31" s="19">
        <f t="shared" si="7"/>
        <v>2586.621692079606</v>
      </c>
    </row>
    <row r="32" spans="1:8">
      <c r="A32" s="499" t="s">
        <v>178</v>
      </c>
      <c r="B32" s="13">
        <v>282897.66316188889</v>
      </c>
      <c r="C32" s="13">
        <v>162274.23195820962</v>
      </c>
      <c r="D32" s="13">
        <v>50544.883852199826</v>
      </c>
      <c r="E32" s="13">
        <v>52491.128018262272</v>
      </c>
      <c r="F32" s="13">
        <v>9820.6676179218539</v>
      </c>
      <c r="G32" s="13">
        <v>5180.1300233820184</v>
      </c>
      <c r="H32" s="13">
        <v>2586.621692079606</v>
      </c>
    </row>
    <row r="33" spans="1:8">
      <c r="A33" s="126" t="s">
        <v>179</v>
      </c>
      <c r="B33" s="19">
        <f>+B34+B35</f>
        <v>89648.509641606375</v>
      </c>
      <c r="C33" s="19">
        <f t="shared" ref="C33:H33" si="8">+C34+C35</f>
        <v>55426.009424394513</v>
      </c>
      <c r="D33" s="19">
        <f t="shared" si="8"/>
        <v>13699.534498736526</v>
      </c>
      <c r="E33" s="19">
        <f t="shared" si="8"/>
        <v>15662.73476209157</v>
      </c>
      <c r="F33" s="19">
        <f t="shared" si="8"/>
        <v>2726.7501251541821</v>
      </c>
      <c r="G33" s="19">
        <f t="shared" si="8"/>
        <v>1353.9132712003329</v>
      </c>
      <c r="H33" s="19">
        <f t="shared" si="8"/>
        <v>779.56756001971598</v>
      </c>
    </row>
    <row r="34" spans="1:8">
      <c r="A34" s="499" t="s">
        <v>179</v>
      </c>
      <c r="B34" s="13">
        <v>71573.531513535912</v>
      </c>
      <c r="C34" s="13">
        <v>44053.645443659698</v>
      </c>
      <c r="D34" s="13">
        <v>10861.651361852862</v>
      </c>
      <c r="E34" s="13">
        <v>12665.396110312899</v>
      </c>
      <c r="F34" s="13">
        <v>2243.6322351118579</v>
      </c>
      <c r="G34" s="13">
        <v>1111.5035705581595</v>
      </c>
      <c r="H34" s="13">
        <v>637.70279203026269</v>
      </c>
    </row>
    <row r="35" spans="1:8">
      <c r="A35" s="499" t="s">
        <v>180</v>
      </c>
      <c r="B35" s="13">
        <v>18074.978128070466</v>
      </c>
      <c r="C35" s="13">
        <v>11372.363980734815</v>
      </c>
      <c r="D35" s="13">
        <v>2837.8831368836632</v>
      </c>
      <c r="E35" s="13">
        <v>2997.3386517786707</v>
      </c>
      <c r="F35" s="13">
        <v>483.11789004232406</v>
      </c>
      <c r="G35" s="13">
        <v>242.4097006421735</v>
      </c>
      <c r="H35" s="13">
        <v>141.86476798945327</v>
      </c>
    </row>
    <row r="36" spans="1:8">
      <c r="A36" s="126" t="s">
        <v>181</v>
      </c>
      <c r="B36" s="19">
        <f>+B37</f>
        <v>84795.599022640221</v>
      </c>
      <c r="C36" s="19">
        <f t="shared" ref="C36:H36" si="9">+C37</f>
        <v>48902.295659915115</v>
      </c>
      <c r="D36" s="19">
        <f t="shared" si="9"/>
        <v>12362.71586958562</v>
      </c>
      <c r="E36" s="19">
        <f t="shared" si="9"/>
        <v>16320.961542892448</v>
      </c>
      <c r="F36" s="19">
        <f t="shared" si="9"/>
        <v>3508.7460319176707</v>
      </c>
      <c r="G36" s="19">
        <f t="shared" si="9"/>
        <v>2363.4945812612359</v>
      </c>
      <c r="H36" s="19">
        <f t="shared" si="9"/>
        <v>1337.3853370656452</v>
      </c>
    </row>
    <row r="37" spans="1:8">
      <c r="A37" s="499" t="s">
        <v>181</v>
      </c>
      <c r="B37" s="13">
        <v>84795.599022640221</v>
      </c>
      <c r="C37" s="13">
        <v>48902.295659915115</v>
      </c>
      <c r="D37" s="13">
        <v>12362.71586958562</v>
      </c>
      <c r="E37" s="13">
        <v>16320.961542892448</v>
      </c>
      <c r="F37" s="13">
        <v>3508.7460319176707</v>
      </c>
      <c r="G37" s="13">
        <v>2363.4945812612359</v>
      </c>
      <c r="H37" s="13">
        <v>1337.3853370656452</v>
      </c>
    </row>
    <row r="38" spans="1:8">
      <c r="A38" s="126" t="s">
        <v>182</v>
      </c>
      <c r="B38" s="19">
        <f>+B39+B40</f>
        <v>133889.05602159034</v>
      </c>
      <c r="C38" s="19">
        <f t="shared" ref="C38:H38" si="10">+C39+C40</f>
        <v>78356.836376098625</v>
      </c>
      <c r="D38" s="19">
        <f t="shared" si="10"/>
        <v>19019.672739749389</v>
      </c>
      <c r="E38" s="19">
        <f t="shared" si="10"/>
        <v>25285.756214156667</v>
      </c>
      <c r="F38" s="19">
        <f t="shared" si="10"/>
        <v>5802.8736397175708</v>
      </c>
      <c r="G38" s="19">
        <f t="shared" si="10"/>
        <v>3618.2402476534107</v>
      </c>
      <c r="H38" s="19">
        <f t="shared" si="10"/>
        <v>1805.6768042152935</v>
      </c>
    </row>
    <row r="39" spans="1:8">
      <c r="A39" s="499" t="s">
        <v>182</v>
      </c>
      <c r="B39" s="13">
        <v>91054.430838325832</v>
      </c>
      <c r="C39" s="13">
        <v>52670.972952834112</v>
      </c>
      <c r="D39" s="13">
        <v>13371.042741573561</v>
      </c>
      <c r="E39" s="13">
        <v>17444.466851675639</v>
      </c>
      <c r="F39" s="13">
        <v>3933.1801104577007</v>
      </c>
      <c r="G39" s="13">
        <v>2435.1156291782436</v>
      </c>
      <c r="H39" s="13">
        <v>1199.6525526098612</v>
      </c>
    </row>
    <row r="40" spans="1:8">
      <c r="A40" s="499" t="s">
        <v>183</v>
      </c>
      <c r="B40" s="13">
        <v>42834.625183264499</v>
      </c>
      <c r="C40" s="13">
        <v>25685.863423264516</v>
      </c>
      <c r="D40" s="13">
        <v>5648.6299981758284</v>
      </c>
      <c r="E40" s="13">
        <v>7841.2893624810285</v>
      </c>
      <c r="F40" s="13">
        <v>1869.69352925987</v>
      </c>
      <c r="G40" s="13">
        <v>1183.1246184751672</v>
      </c>
      <c r="H40" s="13">
        <v>606.02425160543237</v>
      </c>
    </row>
    <row r="41" spans="1:8">
      <c r="A41" s="126" t="s">
        <v>184</v>
      </c>
      <c r="B41" s="19">
        <f>+B42+B43</f>
        <v>113362.93775106323</v>
      </c>
      <c r="C41" s="19">
        <f t="shared" ref="C41:H41" si="11">+C42+C43</f>
        <v>65883.456008320936</v>
      </c>
      <c r="D41" s="19">
        <f t="shared" si="11"/>
        <v>16921.610168998275</v>
      </c>
      <c r="E41" s="19">
        <f t="shared" si="11"/>
        <v>20937.315709169328</v>
      </c>
      <c r="F41" s="19">
        <f t="shared" si="11"/>
        <v>4936.2638652065771</v>
      </c>
      <c r="G41" s="19">
        <f t="shared" si="11"/>
        <v>2936.46296459728</v>
      </c>
      <c r="H41" s="19">
        <f t="shared" si="11"/>
        <v>1747.8290347438642</v>
      </c>
    </row>
    <row r="42" spans="1:8">
      <c r="A42" s="499" t="s">
        <v>184</v>
      </c>
      <c r="B42" s="13">
        <v>61378.957244448509</v>
      </c>
      <c r="C42" s="13">
        <v>34846.360002350302</v>
      </c>
      <c r="D42" s="13">
        <v>9267.7522270957197</v>
      </c>
      <c r="E42" s="13">
        <v>11741.648376572155</v>
      </c>
      <c r="F42" s="13">
        <v>2825.0113909255324</v>
      </c>
      <c r="G42" s="13">
        <v>1637.6428071792543</v>
      </c>
      <c r="H42" s="13">
        <v>1060.5424403095194</v>
      </c>
    </row>
    <row r="43" spans="1:8">
      <c r="A43" s="499" t="s">
        <v>185</v>
      </c>
      <c r="B43" s="13">
        <v>51983.980506614731</v>
      </c>
      <c r="C43" s="13">
        <v>31037.096005970641</v>
      </c>
      <c r="D43" s="13">
        <v>7653.8579419025564</v>
      </c>
      <c r="E43" s="13">
        <v>9195.6673325971715</v>
      </c>
      <c r="F43" s="13">
        <v>2111.2524742810447</v>
      </c>
      <c r="G43" s="13">
        <v>1298.8201574180257</v>
      </c>
      <c r="H43" s="13">
        <v>687.28659443434492</v>
      </c>
    </row>
    <row r="44" spans="1:8">
      <c r="A44" s="126" t="s">
        <v>186</v>
      </c>
      <c r="B44" s="19">
        <f>+B45+B46</f>
        <v>32585.217278108812</v>
      </c>
      <c r="C44" s="19">
        <f t="shared" ref="C44:H44" si="12">+C45+C46</f>
        <v>19506.074618282448</v>
      </c>
      <c r="D44" s="19">
        <f t="shared" si="12"/>
        <v>4604.5975004090315</v>
      </c>
      <c r="E44" s="19">
        <f t="shared" si="12"/>
        <v>6023.3758558566433</v>
      </c>
      <c r="F44" s="19">
        <f t="shared" si="12"/>
        <v>1246.0074395724278</v>
      </c>
      <c r="G44" s="19">
        <f t="shared" si="12"/>
        <v>743.75703606121078</v>
      </c>
      <c r="H44" s="19">
        <f t="shared" si="12"/>
        <v>461.40482792686333</v>
      </c>
    </row>
    <row r="45" spans="1:8">
      <c r="A45" s="499" t="s">
        <v>186</v>
      </c>
      <c r="B45" s="13">
        <v>17624.305331513915</v>
      </c>
      <c r="C45" s="13">
        <v>11380.336097460329</v>
      </c>
      <c r="D45" s="13">
        <v>2308.0116503290933</v>
      </c>
      <c r="E45" s="13">
        <v>2997.070057555331</v>
      </c>
      <c r="F45" s="13">
        <v>496.76528806611867</v>
      </c>
      <c r="G45" s="13">
        <v>279.59755244523393</v>
      </c>
      <c r="H45" s="13">
        <v>162.52468565782044</v>
      </c>
    </row>
    <row r="46" spans="1:8">
      <c r="A46" s="499" t="s">
        <v>187</v>
      </c>
      <c r="B46" s="13">
        <v>14960.911946594897</v>
      </c>
      <c r="C46" s="13">
        <v>8125.7385208221185</v>
      </c>
      <c r="D46" s="13">
        <v>2296.5858500799382</v>
      </c>
      <c r="E46" s="13">
        <v>3026.3057983013123</v>
      </c>
      <c r="F46" s="13">
        <v>749.24215150630903</v>
      </c>
      <c r="G46" s="13">
        <v>464.15948361597685</v>
      </c>
      <c r="H46" s="13">
        <v>298.88014226904289</v>
      </c>
    </row>
    <row r="47" spans="1:8">
      <c r="A47" s="126" t="s">
        <v>188</v>
      </c>
      <c r="B47" s="19">
        <f>+B48</f>
        <v>21536.934423193605</v>
      </c>
      <c r="C47" s="19">
        <f t="shared" ref="C47:H47" si="13">+C48</f>
        <v>11466.664468472243</v>
      </c>
      <c r="D47" s="19">
        <f t="shared" si="13"/>
        <v>3539.1416271755602</v>
      </c>
      <c r="E47" s="19">
        <f t="shared" si="13"/>
        <v>4457.470608270336</v>
      </c>
      <c r="F47" s="19">
        <f t="shared" si="13"/>
        <v>960.77682087511664</v>
      </c>
      <c r="G47" s="19">
        <f t="shared" si="13"/>
        <v>665.24934892141948</v>
      </c>
      <c r="H47" s="19">
        <f t="shared" si="13"/>
        <v>447.63154948128346</v>
      </c>
    </row>
    <row r="48" spans="1:8">
      <c r="A48" s="499" t="s">
        <v>188</v>
      </c>
      <c r="B48" s="13">
        <v>21536.934423193605</v>
      </c>
      <c r="C48" s="13">
        <v>11466.664468472243</v>
      </c>
      <c r="D48" s="13">
        <v>3539.1416271755602</v>
      </c>
      <c r="E48" s="13">
        <v>4457.470608270336</v>
      </c>
      <c r="F48" s="13">
        <v>960.77682087511664</v>
      </c>
      <c r="G48" s="13">
        <v>665.24934892141948</v>
      </c>
      <c r="H48" s="13">
        <v>447.63154948128346</v>
      </c>
    </row>
    <row r="49" spans="1:8">
      <c r="A49" s="126" t="s">
        <v>189</v>
      </c>
      <c r="B49" s="19">
        <f>+B50</f>
        <v>6939.3951857057918</v>
      </c>
      <c r="C49" s="19">
        <f t="shared" ref="C49:H49" si="14">+C50</f>
        <v>4203.6670252381382</v>
      </c>
      <c r="D49" s="19">
        <f t="shared" si="14"/>
        <v>975.4776962715415</v>
      </c>
      <c r="E49" s="19">
        <f t="shared" si="14"/>
        <v>1338.4503921707162</v>
      </c>
      <c r="F49" s="19">
        <f t="shared" si="14"/>
        <v>262.03004205685141</v>
      </c>
      <c r="G49" s="19">
        <f t="shared" si="14"/>
        <v>107.4315718755082</v>
      </c>
      <c r="H49" s="19">
        <f t="shared" si="14"/>
        <v>52.338458093196301</v>
      </c>
    </row>
    <row r="50" spans="1:8">
      <c r="A50" s="499" t="s">
        <v>189</v>
      </c>
      <c r="B50" s="13">
        <v>6939.3951857057918</v>
      </c>
      <c r="C50" s="13">
        <v>4203.6670252381382</v>
      </c>
      <c r="D50" s="13">
        <v>975.4776962715415</v>
      </c>
      <c r="E50" s="13">
        <v>1338.4503921707162</v>
      </c>
      <c r="F50" s="13">
        <v>262.03004205685141</v>
      </c>
      <c r="G50" s="13">
        <v>107.4315718755082</v>
      </c>
      <c r="H50" s="13">
        <v>52.338458093196301</v>
      </c>
    </row>
    <row r="51" spans="1:8">
      <c r="A51" s="126" t="s">
        <v>190</v>
      </c>
      <c r="B51" s="19">
        <f>+B52</f>
        <v>12492.787060506264</v>
      </c>
      <c r="C51" s="19">
        <f t="shared" ref="C51:H51" si="15">+C52</f>
        <v>6868.5201653155673</v>
      </c>
      <c r="D51" s="19">
        <f t="shared" si="15"/>
        <v>2025.2230941625071</v>
      </c>
      <c r="E51" s="19">
        <f t="shared" si="15"/>
        <v>2537.2164002650729</v>
      </c>
      <c r="F51" s="19">
        <f t="shared" si="15"/>
        <v>607.30921205885102</v>
      </c>
      <c r="G51" s="19">
        <f t="shared" si="15"/>
        <v>316.78540424829407</v>
      </c>
      <c r="H51" s="19">
        <f t="shared" si="15"/>
        <v>137.73278445577984</v>
      </c>
    </row>
    <row r="52" spans="1:8">
      <c r="A52" s="499" t="s">
        <v>190</v>
      </c>
      <c r="B52" s="13">
        <v>12492.787060506264</v>
      </c>
      <c r="C52" s="13">
        <v>6868.5201653155673</v>
      </c>
      <c r="D52" s="13">
        <v>2025.2230941625071</v>
      </c>
      <c r="E52" s="13">
        <v>2537.2164002650729</v>
      </c>
      <c r="F52" s="13">
        <v>607.30921205885102</v>
      </c>
      <c r="G52" s="13">
        <v>316.78540424829407</v>
      </c>
      <c r="H52" s="13">
        <v>137.73278445577984</v>
      </c>
    </row>
    <row r="53" spans="1:8">
      <c r="A53" s="126" t="s">
        <v>191</v>
      </c>
      <c r="B53" s="19">
        <f>+B54</f>
        <v>6522.5997171255758</v>
      </c>
      <c r="C53" s="19">
        <f t="shared" ref="C53:H53" si="16">+C54</f>
        <v>3514.3183963504193</v>
      </c>
      <c r="D53" s="19">
        <f t="shared" si="16"/>
        <v>1034.0349225484561</v>
      </c>
      <c r="E53" s="19">
        <f t="shared" si="16"/>
        <v>1307.8987839366373</v>
      </c>
      <c r="F53" s="19">
        <f t="shared" si="16"/>
        <v>328.90229237344499</v>
      </c>
      <c r="G53" s="19">
        <f t="shared" si="16"/>
        <v>195.58055392720792</v>
      </c>
      <c r="H53" s="19">
        <f t="shared" si="16"/>
        <v>141.86476798945327</v>
      </c>
    </row>
    <row r="54" spans="1:8">
      <c r="A54" s="499" t="s">
        <v>191</v>
      </c>
      <c r="B54" s="13">
        <v>6522.5997171255758</v>
      </c>
      <c r="C54" s="13">
        <v>3514.3183963504193</v>
      </c>
      <c r="D54" s="13">
        <v>1034.0349225484561</v>
      </c>
      <c r="E54" s="13">
        <v>1307.8987839366373</v>
      </c>
      <c r="F54" s="13">
        <v>328.90229237344499</v>
      </c>
      <c r="G54" s="13">
        <v>195.58055392720792</v>
      </c>
      <c r="H54" s="13">
        <v>141.86476798945327</v>
      </c>
    </row>
    <row r="55" spans="1:8">
      <c r="A55" s="126" t="s">
        <v>192</v>
      </c>
      <c r="B55" s="19">
        <f>+B56</f>
        <v>85141.315301227951</v>
      </c>
      <c r="C55" s="19">
        <f t="shared" ref="C55:H55" si="17">+C56</f>
        <v>48171.502502216463</v>
      </c>
      <c r="D55" s="19">
        <f t="shared" si="17"/>
        <v>12692.635851779974</v>
      </c>
      <c r="E55" s="19">
        <f t="shared" si="17"/>
        <v>17259.958384131231</v>
      </c>
      <c r="F55" s="19">
        <f t="shared" si="17"/>
        <v>3911.3442736196284</v>
      </c>
      <c r="G55" s="19">
        <f t="shared" si="17"/>
        <v>2220.2524854272206</v>
      </c>
      <c r="H55" s="19">
        <f t="shared" si="17"/>
        <v>885.62180405067386</v>
      </c>
    </row>
    <row r="56" spans="1:8">
      <c r="A56" s="499" t="s">
        <v>192</v>
      </c>
      <c r="B56" s="13">
        <v>85141.315301227951</v>
      </c>
      <c r="C56" s="13">
        <v>48171.502502216463</v>
      </c>
      <c r="D56" s="13">
        <v>12692.635851779974</v>
      </c>
      <c r="E56" s="13">
        <v>17259.958384131231</v>
      </c>
      <c r="F56" s="13">
        <v>3911.3442736196284</v>
      </c>
      <c r="G56" s="13">
        <v>2220.2524854272206</v>
      </c>
      <c r="H56" s="13">
        <v>885.62180405067386</v>
      </c>
    </row>
    <row r="57" spans="1:8">
      <c r="A57" s="126" t="s">
        <v>193</v>
      </c>
      <c r="B57" s="19">
        <f>+B58</f>
        <v>39755.338941494403</v>
      </c>
      <c r="C57" s="19">
        <f t="shared" ref="C57:H57" si="18">+C58</f>
        <v>22963.663213706266</v>
      </c>
      <c r="D57" s="19">
        <f t="shared" si="18"/>
        <v>6944.030101423793</v>
      </c>
      <c r="E57" s="19">
        <f t="shared" si="18"/>
        <v>7446.916112076462</v>
      </c>
      <c r="F57" s="19">
        <f t="shared" si="18"/>
        <v>1338.8097461342377</v>
      </c>
      <c r="G57" s="19">
        <f t="shared" si="18"/>
        <v>717.5878070146174</v>
      </c>
      <c r="H57" s="19">
        <f t="shared" si="18"/>
        <v>344.33196113944973</v>
      </c>
    </row>
    <row r="58" spans="1:8">
      <c r="A58" s="499" t="s">
        <v>193</v>
      </c>
      <c r="B58" s="13">
        <v>39755.338941494403</v>
      </c>
      <c r="C58" s="13">
        <v>22963.663213706266</v>
      </c>
      <c r="D58" s="13">
        <v>6944.030101423793</v>
      </c>
      <c r="E58" s="13">
        <v>7446.916112076462</v>
      </c>
      <c r="F58" s="13">
        <v>1338.8097461342377</v>
      </c>
      <c r="G58" s="13">
        <v>717.5878070146174</v>
      </c>
      <c r="H58" s="13">
        <v>344.33196113944973</v>
      </c>
    </row>
    <row r="59" spans="1:8">
      <c r="A59" s="126" t="s">
        <v>194</v>
      </c>
      <c r="B59" s="19">
        <f>+B60</f>
        <v>82834.059446094936</v>
      </c>
      <c r="C59" s="19">
        <f t="shared" ref="C59:H59" si="19">+C60</f>
        <v>49335.914261916878</v>
      </c>
      <c r="D59" s="19">
        <f t="shared" si="19"/>
        <v>13252.500063988577</v>
      </c>
      <c r="E59" s="19">
        <f t="shared" si="19"/>
        <v>14257.084797201682</v>
      </c>
      <c r="F59" s="19">
        <f t="shared" si="19"/>
        <v>3291.7524033393274</v>
      </c>
      <c r="G59" s="19">
        <f t="shared" si="19"/>
        <v>1688.6039374278944</v>
      </c>
      <c r="H59" s="19">
        <f t="shared" si="19"/>
        <v>1008.2039822163216</v>
      </c>
    </row>
    <row r="60" spans="1:8">
      <c r="A60" s="499" t="s">
        <v>194</v>
      </c>
      <c r="B60" s="13">
        <v>82834.059446094936</v>
      </c>
      <c r="C60" s="13">
        <v>49335.914261916878</v>
      </c>
      <c r="D60" s="13">
        <v>13252.500063988577</v>
      </c>
      <c r="E60" s="13">
        <v>14257.084797201682</v>
      </c>
      <c r="F60" s="13">
        <v>3291.7524033393274</v>
      </c>
      <c r="G60" s="13">
        <v>1688.6039374278944</v>
      </c>
      <c r="H60" s="13">
        <v>1008.2039822163216</v>
      </c>
    </row>
    <row r="61" spans="1:8">
      <c r="A61" s="126" t="s">
        <v>195</v>
      </c>
      <c r="B61" s="19">
        <f>+B62</f>
        <v>28343.430556212657</v>
      </c>
      <c r="C61" s="19">
        <f t="shared" ref="C61:H61" si="20">+C62</f>
        <v>15410.151990970126</v>
      </c>
      <c r="D61" s="19">
        <f t="shared" si="20"/>
        <v>3994.7454121106216</v>
      </c>
      <c r="E61" s="19">
        <f t="shared" si="20"/>
        <v>6651.3413913333052</v>
      </c>
      <c r="F61" s="19">
        <f t="shared" si="20"/>
        <v>1254.1958783867076</v>
      </c>
      <c r="G61" s="19">
        <f t="shared" si="20"/>
        <v>663.87202107686164</v>
      </c>
      <c r="H61" s="19">
        <f t="shared" si="20"/>
        <v>369.12386234148983</v>
      </c>
    </row>
    <row r="62" spans="1:8">
      <c r="A62" s="499" t="s">
        <v>195</v>
      </c>
      <c r="B62" s="13">
        <v>28343.430556212657</v>
      </c>
      <c r="C62" s="13">
        <v>15410.151990970126</v>
      </c>
      <c r="D62" s="13">
        <v>3994.7454121106216</v>
      </c>
      <c r="E62" s="13">
        <v>6651.3413913333052</v>
      </c>
      <c r="F62" s="13">
        <v>1254.1958783867076</v>
      </c>
      <c r="G62" s="13">
        <v>663.87202107686164</v>
      </c>
      <c r="H62" s="13">
        <v>369.12386234148983</v>
      </c>
    </row>
    <row r="63" spans="1:8">
      <c r="A63" s="126" t="s">
        <v>196</v>
      </c>
      <c r="B63" s="19">
        <f>+B64</f>
        <v>21446.282854935333</v>
      </c>
      <c r="C63" s="19">
        <f t="shared" ref="C63:H63" si="21">+C64</f>
        <v>10903.1450593715</v>
      </c>
      <c r="D63" s="19">
        <f t="shared" si="21"/>
        <v>3929.0470606779795</v>
      </c>
      <c r="E63" s="19">
        <f t="shared" si="21"/>
        <v>4338.0864716348451</v>
      </c>
      <c r="F63" s="19">
        <f t="shared" si="21"/>
        <v>1123.1808573582739</v>
      </c>
      <c r="G63" s="19">
        <f t="shared" si="21"/>
        <v>662.4946932323038</v>
      </c>
      <c r="H63" s="19">
        <f t="shared" si="21"/>
        <v>490.32871266257473</v>
      </c>
    </row>
    <row r="64" spans="1:8">
      <c r="A64" s="499" t="s">
        <v>196</v>
      </c>
      <c r="B64" s="13">
        <v>21446.282854935333</v>
      </c>
      <c r="C64" s="13">
        <v>10903.1450593715</v>
      </c>
      <c r="D64" s="13">
        <v>3929.0470606779795</v>
      </c>
      <c r="E64" s="13">
        <v>4338.0864716348451</v>
      </c>
      <c r="F64" s="13">
        <v>1123.1808573582739</v>
      </c>
      <c r="G64" s="13">
        <v>662.4946932323038</v>
      </c>
      <c r="H64" s="13">
        <v>490.32871266257473</v>
      </c>
    </row>
    <row r="65" spans="1:8">
      <c r="A65" s="126" t="s">
        <v>197</v>
      </c>
      <c r="B65" s="19">
        <f>+B66</f>
        <v>73919.602854420125</v>
      </c>
      <c r="C65" s="19">
        <f t="shared" ref="C65:H65" si="22">+C66</f>
        <v>45537.659305458677</v>
      </c>
      <c r="D65" s="19">
        <f t="shared" si="22"/>
        <v>11015.899665216457</v>
      </c>
      <c r="E65" s="19">
        <f t="shared" si="22"/>
        <v>12300.502962225775</v>
      </c>
      <c r="F65" s="19">
        <f t="shared" si="22"/>
        <v>2717.1969465375505</v>
      </c>
      <c r="G65" s="19">
        <f t="shared" si="22"/>
        <v>1566.0217592622466</v>
      </c>
      <c r="H65" s="19">
        <f t="shared" si="22"/>
        <v>782.32221570883587</v>
      </c>
    </row>
    <row r="66" spans="1:8">
      <c r="A66" s="499" t="s">
        <v>197</v>
      </c>
      <c r="B66" s="13">
        <v>73919.602854420125</v>
      </c>
      <c r="C66" s="13">
        <v>45537.659305458677</v>
      </c>
      <c r="D66" s="13">
        <v>11015.899665216457</v>
      </c>
      <c r="E66" s="13">
        <v>12300.502962225775</v>
      </c>
      <c r="F66" s="13">
        <v>2717.1969465375505</v>
      </c>
      <c r="G66" s="13">
        <v>1566.0217592622466</v>
      </c>
      <c r="H66" s="13">
        <v>782.32221570883587</v>
      </c>
    </row>
    <row r="67" spans="1:8">
      <c r="A67" s="126" t="s">
        <v>198</v>
      </c>
      <c r="B67" s="19">
        <f>+B68</f>
        <v>43195.850368702151</v>
      </c>
      <c r="C67" s="19">
        <f t="shared" ref="C67:H67" si="23">+C68</f>
        <v>24020.723804358113</v>
      </c>
      <c r="D67" s="19">
        <f t="shared" si="23"/>
        <v>6851.1954743994074</v>
      </c>
      <c r="E67" s="19">
        <f t="shared" si="23"/>
        <v>8693.6800549942636</v>
      </c>
      <c r="F67" s="19">
        <f t="shared" si="23"/>
        <v>1982.96693285737</v>
      </c>
      <c r="G67" s="19">
        <f t="shared" si="23"/>
        <v>1136.2954717602006</v>
      </c>
      <c r="H67" s="19">
        <f t="shared" si="23"/>
        <v>510.98863033094148</v>
      </c>
    </row>
    <row r="68" spans="1:8" ht="14.25" customHeight="1">
      <c r="A68" s="723" t="s">
        <v>198</v>
      </c>
      <c r="B68" s="698">
        <v>43195.850368702151</v>
      </c>
      <c r="C68" s="698">
        <v>24020.723804358113</v>
      </c>
      <c r="D68" s="698">
        <v>6851.1954743994074</v>
      </c>
      <c r="E68" s="698">
        <v>8693.6800549942636</v>
      </c>
      <c r="F68" s="698">
        <v>1982.96693285737</v>
      </c>
      <c r="G68" s="698">
        <v>1136.2954717602006</v>
      </c>
      <c r="H68" s="698">
        <v>510.98863033094148</v>
      </c>
    </row>
    <row r="69" spans="1:8">
      <c r="A69" s="689"/>
      <c r="B69" s="689"/>
      <c r="C69" s="689"/>
      <c r="D69" s="689"/>
      <c r="E69" s="689"/>
      <c r="F69" s="689"/>
      <c r="G69" s="689"/>
      <c r="H69" s="689"/>
    </row>
    <row r="70" spans="1:8">
      <c r="A70" s="689"/>
      <c r="B70" s="689"/>
      <c r="C70" s="689"/>
      <c r="D70" s="689"/>
      <c r="E70" s="689"/>
      <c r="F70" s="689"/>
      <c r="G70" s="689"/>
      <c r="H70" s="689"/>
    </row>
  </sheetData>
  <mergeCells count="2">
    <mergeCell ref="A1:H1"/>
    <mergeCell ref="A8:B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CD60-13F6-47C8-8717-72C905FA7EAB}">
  <dimension ref="A1:N73"/>
  <sheetViews>
    <sheetView workbookViewId="0">
      <selection activeCell="A2" sqref="A2:A4"/>
    </sheetView>
  </sheetViews>
  <sheetFormatPr defaultRowHeight="15"/>
  <cols>
    <col min="1" max="1" width="17" style="9" customWidth="1"/>
    <col min="2" max="4" width="9.140625" style="9"/>
    <col min="5" max="5" width="7.85546875" style="9" customWidth="1"/>
    <col min="6" max="8" width="9.140625" style="9"/>
    <col min="9" max="9" width="8.140625" style="9" customWidth="1"/>
    <col min="10" max="16384" width="9.140625" style="9"/>
  </cols>
  <sheetData>
    <row r="1" spans="1:13" ht="22.5" customHeight="1">
      <c r="A1" s="1096" t="s">
        <v>596</v>
      </c>
      <c r="B1" s="1096"/>
      <c r="C1" s="1096"/>
      <c r="D1" s="1096"/>
      <c r="E1" s="1096"/>
      <c r="F1" s="1096"/>
      <c r="G1" s="1096"/>
      <c r="H1" s="1096"/>
      <c r="I1" s="1096"/>
      <c r="J1" s="1096"/>
      <c r="K1" s="1096"/>
      <c r="L1" s="1096"/>
    </row>
    <row r="2" spans="1:13" ht="22.5" customHeight="1">
      <c r="A2" s="1099" t="s">
        <v>606</v>
      </c>
      <c r="B2" s="1097" t="s">
        <v>136</v>
      </c>
      <c r="C2" s="1097"/>
      <c r="D2" s="1097"/>
      <c r="E2" s="1097"/>
      <c r="F2" s="1097"/>
      <c r="G2" s="1097"/>
      <c r="H2" s="1097"/>
      <c r="I2" s="1097"/>
      <c r="J2" s="1097"/>
      <c r="K2" s="1097"/>
      <c r="L2" s="490"/>
    </row>
    <row r="3" spans="1:13" ht="15" customHeight="1">
      <c r="A3" s="1100"/>
      <c r="B3" s="1098" t="s">
        <v>137</v>
      </c>
      <c r="C3" s="1098"/>
      <c r="D3" s="1098"/>
      <c r="E3" s="7"/>
      <c r="F3" s="1098" t="s">
        <v>138</v>
      </c>
      <c r="G3" s="1098"/>
      <c r="H3" s="1098"/>
      <c r="I3" s="7"/>
      <c r="J3" s="1098" t="s">
        <v>139</v>
      </c>
      <c r="K3" s="1098"/>
      <c r="L3" s="1098"/>
    </row>
    <row r="4" spans="1:13">
      <c r="A4" s="1101"/>
      <c r="B4" s="713" t="s">
        <v>0</v>
      </c>
      <c r="C4" s="714" t="s">
        <v>1</v>
      </c>
      <c r="D4" s="714" t="s">
        <v>2</v>
      </c>
      <c r="E4" s="713"/>
      <c r="F4" s="713" t="s">
        <v>0</v>
      </c>
      <c r="G4" s="714" t="s">
        <v>1</v>
      </c>
      <c r="H4" s="714" t="s">
        <v>2</v>
      </c>
      <c r="I4" s="713"/>
      <c r="J4" s="713" t="s">
        <v>0</v>
      </c>
      <c r="K4" s="714" t="s">
        <v>1</v>
      </c>
      <c r="L4" s="714" t="s">
        <v>2</v>
      </c>
    </row>
    <row r="5" spans="1:13">
      <c r="A5" s="715" t="s">
        <v>298</v>
      </c>
      <c r="B5" s="716">
        <f>+C5+D5</f>
        <v>1066993.681527961</v>
      </c>
      <c r="C5" s="716">
        <v>535032.84650044213</v>
      </c>
      <c r="D5" s="716">
        <v>531960.8350275188</v>
      </c>
      <c r="E5" s="717"/>
      <c r="F5" s="716">
        <f>+G5+H5</f>
        <v>1183406.6859879894</v>
      </c>
      <c r="G5" s="716">
        <v>564833.38000597002</v>
      </c>
      <c r="H5" s="716">
        <v>618573.3059820194</v>
      </c>
      <c r="I5" s="718"/>
      <c r="J5" s="716">
        <f>+K5+L5</f>
        <v>77580.74550042818</v>
      </c>
      <c r="K5" s="716">
        <v>33686.684422201644</v>
      </c>
      <c r="L5" s="716">
        <v>43894.061078226536</v>
      </c>
      <c r="M5" s="689"/>
    </row>
    <row r="6" spans="1:13">
      <c r="A6" s="719"/>
      <c r="B6" s="720"/>
      <c r="C6" s="720"/>
      <c r="D6" s="720"/>
      <c r="E6" s="721"/>
      <c r="F6" s="720"/>
      <c r="G6" s="720"/>
      <c r="H6" s="720"/>
      <c r="I6" s="722"/>
      <c r="J6" s="720"/>
      <c r="K6" s="720"/>
      <c r="L6" s="720"/>
      <c r="M6" s="689"/>
    </row>
    <row r="7" spans="1:13">
      <c r="A7" s="488" t="s">
        <v>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1:13">
      <c r="A8" s="489" t="s">
        <v>4</v>
      </c>
      <c r="B8" s="8">
        <f>+C8+D8</f>
        <v>423869.25717313366</v>
      </c>
      <c r="C8" s="8">
        <v>209183.94232802468</v>
      </c>
      <c r="D8" s="8">
        <v>214685.31484510898</v>
      </c>
      <c r="E8" s="78"/>
      <c r="F8" s="8">
        <f>+G8+H8</f>
        <v>511015.69523311395</v>
      </c>
      <c r="G8" s="8">
        <v>242941.31159547542</v>
      </c>
      <c r="H8" s="8">
        <v>268074.38363763853</v>
      </c>
      <c r="I8" s="78"/>
      <c r="J8" s="8">
        <f>+K8+L8</f>
        <v>23975.145790213268</v>
      </c>
      <c r="K8" s="8">
        <v>10402.957209943886</v>
      </c>
      <c r="L8" s="8">
        <v>13572.188580269383</v>
      </c>
    </row>
    <row r="9" spans="1:13">
      <c r="A9" s="489" t="s">
        <v>5</v>
      </c>
      <c r="B9" s="8">
        <f>+C9+D9</f>
        <v>643124.42435243493</v>
      </c>
      <c r="C9" s="78">
        <v>325848.90417123068</v>
      </c>
      <c r="D9" s="78">
        <v>317275.52018120425</v>
      </c>
      <c r="E9" s="78"/>
      <c r="F9" s="8">
        <f>+G9+H9</f>
        <v>672390.9907556877</v>
      </c>
      <c r="G9" s="78">
        <v>321892.06841098599</v>
      </c>
      <c r="H9" s="78">
        <v>350498.92234470171</v>
      </c>
      <c r="I9" s="78"/>
      <c r="J9" s="8">
        <f>+K9+L9</f>
        <v>53605.59971019403</v>
      </c>
      <c r="K9" s="78">
        <v>23283.727212249411</v>
      </c>
      <c r="L9" s="78">
        <v>30321.87249794462</v>
      </c>
    </row>
    <row r="10" spans="1:13" ht="15.75" customHeight="1">
      <c r="A10" s="1095" t="s">
        <v>199</v>
      </c>
      <c r="B10" s="1095"/>
      <c r="C10" s="80"/>
      <c r="D10" s="80"/>
      <c r="E10" s="80"/>
      <c r="F10" s="79"/>
      <c r="G10" s="80"/>
      <c r="H10" s="80"/>
      <c r="I10" s="80"/>
      <c r="J10" s="79"/>
      <c r="K10" s="80"/>
      <c r="L10" s="80"/>
    </row>
    <row r="11" spans="1:13">
      <c r="A11" s="123" t="s">
        <v>163</v>
      </c>
      <c r="B11" s="24">
        <v>97931.920951840177</v>
      </c>
      <c r="C11" s="24">
        <v>47190.267081001599</v>
      </c>
      <c r="D11" s="24">
        <v>50741.653870838571</v>
      </c>
      <c r="E11" s="24">
        <v>0</v>
      </c>
      <c r="F11" s="24">
        <v>136950.82724448224</v>
      </c>
      <c r="G11" s="24">
        <v>64398.066964780977</v>
      </c>
      <c r="H11" s="24">
        <v>72552.760279701237</v>
      </c>
      <c r="I11" s="24">
        <v>0</v>
      </c>
      <c r="J11" s="24">
        <v>5374.3332494646456</v>
      </c>
      <c r="K11" s="24">
        <v>2319.4200902353805</v>
      </c>
      <c r="L11" s="24">
        <v>3054.9131592292651</v>
      </c>
    </row>
    <row r="12" spans="1:13">
      <c r="A12" s="495" t="s">
        <v>163</v>
      </c>
      <c r="B12" s="8">
        <v>92916.846188310941</v>
      </c>
      <c r="C12" s="8">
        <v>44741.290636632279</v>
      </c>
      <c r="D12" s="8">
        <v>48175.555551678655</v>
      </c>
      <c r="E12" s="78"/>
      <c r="F12" s="501">
        <v>130111.31429471732</v>
      </c>
      <c r="G12" s="8">
        <v>61157.553750376479</v>
      </c>
      <c r="H12" s="8">
        <v>68953.760544340839</v>
      </c>
      <c r="I12" s="78"/>
      <c r="J12" s="8">
        <v>4970.7761910092095</v>
      </c>
      <c r="K12" s="8">
        <v>2156.8954045775599</v>
      </c>
      <c r="L12" s="8">
        <v>2813.8807864316495</v>
      </c>
    </row>
    <row r="13" spans="1:13">
      <c r="A13" s="495" t="s">
        <v>164</v>
      </c>
      <c r="B13" s="8">
        <v>5015.0747635292355</v>
      </c>
      <c r="C13" s="8">
        <v>2448.9764443693211</v>
      </c>
      <c r="D13" s="8">
        <v>2566.0983191599148</v>
      </c>
      <c r="E13" s="78"/>
      <c r="F13" s="8">
        <v>6839.512949764905</v>
      </c>
      <c r="G13" s="8">
        <v>3240.5132144045006</v>
      </c>
      <c r="H13" s="8">
        <v>3598.9997353604049</v>
      </c>
      <c r="I13" s="78"/>
      <c r="J13" s="8">
        <v>403.55705845543616</v>
      </c>
      <c r="K13" s="8">
        <v>162.52468565782044</v>
      </c>
      <c r="L13" s="8">
        <v>241.03237279761569</v>
      </c>
    </row>
    <row r="14" spans="1:13">
      <c r="A14" s="123" t="s">
        <v>165</v>
      </c>
      <c r="B14" s="24">
        <v>38003.210496802873</v>
      </c>
      <c r="C14" s="24">
        <v>19245.922218682204</v>
      </c>
      <c r="D14" s="24">
        <v>18757.288278120664</v>
      </c>
      <c r="E14" s="24">
        <v>0</v>
      </c>
      <c r="F14" s="24">
        <v>45940.30377116226</v>
      </c>
      <c r="G14" s="24">
        <v>22656.646251403745</v>
      </c>
      <c r="H14" s="24">
        <v>23283.657519758512</v>
      </c>
      <c r="I14" s="24">
        <v>0</v>
      </c>
      <c r="J14" s="24">
        <v>3225.7018119544127</v>
      </c>
      <c r="K14" s="24">
        <v>1347.0266319775437</v>
      </c>
      <c r="L14" s="24">
        <v>1878.675179976869</v>
      </c>
    </row>
    <row r="15" spans="1:13">
      <c r="A15" s="495" t="s">
        <v>165</v>
      </c>
      <c r="B15" s="8">
        <v>32461.371634071198</v>
      </c>
      <c r="C15" s="8">
        <v>16370.327172171952</v>
      </c>
      <c r="D15" s="8">
        <v>16091.044461899246</v>
      </c>
      <c r="E15" s="78"/>
      <c r="F15" s="8">
        <v>39791.25154881557</v>
      </c>
      <c r="G15" s="8">
        <v>19676.321459467494</v>
      </c>
      <c r="H15" s="8">
        <v>20114.930089348076</v>
      </c>
      <c r="I15" s="78"/>
      <c r="J15" s="8">
        <v>2709.2038702452364</v>
      </c>
      <c r="K15" s="8">
        <v>1105.9942591799281</v>
      </c>
      <c r="L15" s="8">
        <v>1603.2096110653083</v>
      </c>
    </row>
    <row r="16" spans="1:13">
      <c r="A16" s="495" t="s">
        <v>166</v>
      </c>
      <c r="B16" s="8">
        <v>5541.8388627316726</v>
      </c>
      <c r="C16" s="8">
        <v>2875.5950465102533</v>
      </c>
      <c r="D16" s="8">
        <v>2666.2438162214198</v>
      </c>
      <c r="E16" s="78"/>
      <c r="F16" s="8">
        <v>6149.0522223466887</v>
      </c>
      <c r="G16" s="8">
        <v>2980.3247919362516</v>
      </c>
      <c r="H16" s="8">
        <v>3168.7274304104367</v>
      </c>
      <c r="I16" s="78"/>
      <c r="J16" s="8">
        <v>516.4979417091763</v>
      </c>
      <c r="K16" s="8">
        <v>241.03237279761569</v>
      </c>
      <c r="L16" s="8">
        <v>275.46556891156058</v>
      </c>
    </row>
    <row r="17" spans="1:12">
      <c r="A17" s="123" t="s">
        <v>167</v>
      </c>
      <c r="B17" s="24">
        <v>104939.63216677426</v>
      </c>
      <c r="C17" s="24">
        <v>53017.130781370994</v>
      </c>
      <c r="D17" s="24">
        <v>51922.501385403273</v>
      </c>
      <c r="E17" s="24">
        <v>0</v>
      </c>
      <c r="F17" s="24">
        <v>114616.64960124929</v>
      </c>
      <c r="G17" s="24">
        <v>54114.671007705831</v>
      </c>
      <c r="H17" s="24">
        <v>60501.978593543463</v>
      </c>
      <c r="I17" s="24">
        <v>0</v>
      </c>
      <c r="J17" s="24">
        <v>7618.0003082493431</v>
      </c>
      <c r="K17" s="24">
        <v>3267.0216472911616</v>
      </c>
      <c r="L17" s="24">
        <v>4350.9786609581815</v>
      </c>
    </row>
    <row r="18" spans="1:12">
      <c r="A18" s="495" t="s">
        <v>167</v>
      </c>
      <c r="B18" s="8">
        <v>76217.698289813241</v>
      </c>
      <c r="C18" s="8">
        <v>38157.730119699561</v>
      </c>
      <c r="D18" s="8">
        <v>38059.968170113687</v>
      </c>
      <c r="E18" s="78"/>
      <c r="F18" s="8">
        <v>84407.992206645795</v>
      </c>
      <c r="G18" s="8">
        <v>39813.008106056397</v>
      </c>
      <c r="H18" s="8">
        <v>44594.984100589398</v>
      </c>
      <c r="I18" s="78"/>
      <c r="J18" s="8">
        <v>4974.908174542883</v>
      </c>
      <c r="K18" s="8">
        <v>2099.0476351061307</v>
      </c>
      <c r="L18" s="8">
        <v>2875.8605394367523</v>
      </c>
    </row>
    <row r="19" spans="1:12">
      <c r="A19" s="495" t="s">
        <v>168</v>
      </c>
      <c r="B19" s="8">
        <v>28721.933876961022</v>
      </c>
      <c r="C19" s="8">
        <v>14859.400661671434</v>
      </c>
      <c r="D19" s="8">
        <v>13862.533215289588</v>
      </c>
      <c r="E19" s="78"/>
      <c r="F19" s="8">
        <v>30208.657394603495</v>
      </c>
      <c r="G19" s="8">
        <v>14301.662901649432</v>
      </c>
      <c r="H19" s="8">
        <v>15906.994492954063</v>
      </c>
      <c r="I19" s="78"/>
      <c r="J19" s="8">
        <v>2643.0921337064601</v>
      </c>
      <c r="K19" s="8">
        <v>1167.9740121850309</v>
      </c>
      <c r="L19" s="8">
        <v>1475.1181215214292</v>
      </c>
    </row>
    <row r="20" spans="1:12">
      <c r="A20" s="122" t="s">
        <v>169</v>
      </c>
      <c r="B20" s="24">
        <v>71627.520906700724</v>
      </c>
      <c r="C20" s="24">
        <v>35976.074906875459</v>
      </c>
      <c r="D20" s="24">
        <v>35651.445999825264</v>
      </c>
      <c r="E20" s="24">
        <v>0</v>
      </c>
      <c r="F20" s="24">
        <v>70975.064632960333</v>
      </c>
      <c r="G20" s="24">
        <v>34123.070239383989</v>
      </c>
      <c r="H20" s="24">
        <v>36851.994393576344</v>
      </c>
      <c r="I20" s="24">
        <v>0</v>
      </c>
      <c r="J20" s="24">
        <v>4673.2733765846697</v>
      </c>
      <c r="K20" s="24">
        <v>2019.1626201217532</v>
      </c>
      <c r="L20" s="24">
        <v>2654.1107564629165</v>
      </c>
    </row>
    <row r="21" spans="1:12" ht="19.5" customHeight="1">
      <c r="A21" s="499" t="s">
        <v>169</v>
      </c>
      <c r="B21" s="8">
        <v>33990.84741046968</v>
      </c>
      <c r="C21" s="8">
        <v>16913.290859923462</v>
      </c>
      <c r="D21" s="8">
        <v>17077.556550546215</v>
      </c>
      <c r="E21" s="78"/>
      <c r="F21" s="8">
        <v>34786.862140454032</v>
      </c>
      <c r="G21" s="8">
        <v>16844.96324601426</v>
      </c>
      <c r="H21" s="8">
        <v>17941.898894439768</v>
      </c>
      <c r="I21" s="78"/>
      <c r="J21" s="8">
        <v>2008.1439973652959</v>
      </c>
      <c r="K21" s="8">
        <v>842.92464086938082</v>
      </c>
      <c r="L21" s="8">
        <v>1165.2193564959152</v>
      </c>
    </row>
    <row r="22" spans="1:12">
      <c r="A22" s="499" t="s">
        <v>170</v>
      </c>
      <c r="B22" s="8">
        <v>6848.0738080682622</v>
      </c>
      <c r="C22" s="8">
        <v>3477.1260981917731</v>
      </c>
      <c r="D22" s="8">
        <v>3370.9477098764896</v>
      </c>
      <c r="E22" s="78"/>
      <c r="F22" s="8">
        <v>6588.5897347217988</v>
      </c>
      <c r="G22" s="8">
        <v>3164.445488066428</v>
      </c>
      <c r="H22" s="8">
        <v>3424.1442466553708</v>
      </c>
      <c r="I22" s="78"/>
      <c r="J22" s="8">
        <v>462.78215577142203</v>
      </c>
      <c r="K22" s="8">
        <v>205.2218488391126</v>
      </c>
      <c r="L22" s="8">
        <v>257.5603069323094</v>
      </c>
    </row>
    <row r="23" spans="1:12" ht="14.25" customHeight="1">
      <c r="A23" s="499" t="s">
        <v>171</v>
      </c>
      <c r="B23" s="8">
        <v>30788.599688162787</v>
      </c>
      <c r="C23" s="8">
        <v>15585.657948760225</v>
      </c>
      <c r="D23" s="8">
        <v>15202.94173940256</v>
      </c>
      <c r="E23" s="78"/>
      <c r="F23" s="8">
        <v>29599.612757784507</v>
      </c>
      <c r="G23" s="8">
        <v>14113.661505303304</v>
      </c>
      <c r="H23" s="8">
        <v>15485.951252481203</v>
      </c>
      <c r="I23" s="78"/>
      <c r="J23" s="8">
        <v>2202.3472234479514</v>
      </c>
      <c r="K23" s="8">
        <v>971.01613041325993</v>
      </c>
      <c r="L23" s="8">
        <v>1231.3310930346915</v>
      </c>
    </row>
    <row r="24" spans="1:12" ht="16.5" customHeight="1">
      <c r="A24" s="122" t="s">
        <v>172</v>
      </c>
      <c r="B24" s="24">
        <v>55205.596311929781</v>
      </c>
      <c r="C24" s="24">
        <v>27566.896045082576</v>
      </c>
      <c r="D24" s="24">
        <v>27638.700266847209</v>
      </c>
      <c r="E24" s="24">
        <v>0</v>
      </c>
      <c r="F24" s="24">
        <v>73697.188852288906</v>
      </c>
      <c r="G24" s="24">
        <v>35763.117208575772</v>
      </c>
      <c r="H24" s="24">
        <v>37934.07164371312</v>
      </c>
      <c r="I24" s="24">
        <v>0</v>
      </c>
      <c r="J24" s="24">
        <v>4912.9284215377547</v>
      </c>
      <c r="K24" s="24">
        <v>2099.0476351061188</v>
      </c>
      <c r="L24" s="24">
        <v>2813.8807864316364</v>
      </c>
    </row>
    <row r="25" spans="1:12" ht="17.25" customHeight="1">
      <c r="A25" s="499" t="s">
        <v>172</v>
      </c>
      <c r="B25" s="8">
        <v>48423.522184384994</v>
      </c>
      <c r="C25" s="8">
        <v>24050.46338654841</v>
      </c>
      <c r="D25" s="8">
        <v>24373.058797836584</v>
      </c>
      <c r="E25" s="78"/>
      <c r="F25" s="81">
        <v>65176.245047202072</v>
      </c>
      <c r="G25" s="81">
        <v>31349.723173276787</v>
      </c>
      <c r="H25" s="81">
        <v>33826.521873925281</v>
      </c>
      <c r="I25" s="82"/>
      <c r="J25" s="81">
        <v>4109.9462881605596</v>
      </c>
      <c r="K25" s="81">
        <v>1712.0185107853777</v>
      </c>
      <c r="L25" s="81">
        <v>2397.9277773751819</v>
      </c>
    </row>
    <row r="26" spans="1:12">
      <c r="A26" s="499" t="s">
        <v>173</v>
      </c>
      <c r="B26" s="8">
        <v>6782.0741275447899</v>
      </c>
      <c r="C26" s="8">
        <v>3516.4326585341646</v>
      </c>
      <c r="D26" s="8">
        <v>3265.6414690106253</v>
      </c>
      <c r="E26" s="78"/>
      <c r="F26" s="81">
        <v>8520.9438050868266</v>
      </c>
      <c r="G26" s="81">
        <v>4413.3940352989875</v>
      </c>
      <c r="H26" s="81">
        <v>4107.5497697878382</v>
      </c>
      <c r="I26" s="82"/>
      <c r="J26" s="81">
        <v>802.9821333771954</v>
      </c>
      <c r="K26" s="81">
        <v>387.029124320741</v>
      </c>
      <c r="L26" s="81">
        <v>415.95300905645445</v>
      </c>
    </row>
    <row r="27" spans="1:12">
      <c r="A27" s="122" t="s">
        <v>174</v>
      </c>
      <c r="B27" s="24">
        <v>64818.770275375049</v>
      </c>
      <c r="C27" s="24">
        <v>32886.062607239859</v>
      </c>
      <c r="D27" s="24">
        <v>31932.707668135194</v>
      </c>
      <c r="E27" s="24">
        <v>0</v>
      </c>
      <c r="F27" s="24">
        <v>71613.542908532632</v>
      </c>
      <c r="G27" s="24">
        <v>35062.061187775776</v>
      </c>
      <c r="H27" s="24">
        <v>36551.481720756856</v>
      </c>
      <c r="I27" s="24">
        <v>0</v>
      </c>
      <c r="J27" s="24">
        <v>5200.7899410503496</v>
      </c>
      <c r="K27" s="24">
        <v>2282.2322384323165</v>
      </c>
      <c r="L27" s="24">
        <v>2918.5577026180331</v>
      </c>
    </row>
    <row r="28" spans="1:12">
      <c r="A28" s="499" t="s">
        <v>174</v>
      </c>
      <c r="B28" s="8">
        <v>58772.740117942572</v>
      </c>
      <c r="C28" s="8">
        <v>29687.282457673617</v>
      </c>
      <c r="D28" s="8">
        <v>29085.457660268956</v>
      </c>
      <c r="E28" s="78"/>
      <c r="F28" s="8">
        <v>64969.041468925629</v>
      </c>
      <c r="G28" s="8">
        <v>31787.299556902351</v>
      </c>
      <c r="H28" s="8">
        <v>33181.741912023281</v>
      </c>
      <c r="I28" s="78"/>
      <c r="J28" s="8">
        <v>4546.5592148853948</v>
      </c>
      <c r="K28" s="8">
        <v>2021.9172758108916</v>
      </c>
      <c r="L28" s="8">
        <v>2524.6419390745032</v>
      </c>
    </row>
    <row r="29" spans="1:12" ht="17.25" customHeight="1">
      <c r="A29" s="499" t="s">
        <v>175</v>
      </c>
      <c r="B29" s="8">
        <v>6046.0301574324776</v>
      </c>
      <c r="C29" s="8">
        <v>3198.7801495662393</v>
      </c>
      <c r="D29" s="8">
        <v>2847.2500078662383</v>
      </c>
      <c r="E29" s="78"/>
      <c r="F29" s="8">
        <v>6644.5014396069973</v>
      </c>
      <c r="G29" s="8">
        <v>3274.7616308734227</v>
      </c>
      <c r="H29" s="8">
        <v>3369.7398087335746</v>
      </c>
      <c r="I29" s="78"/>
      <c r="J29" s="8">
        <v>654.23072616495483</v>
      </c>
      <c r="K29" s="8">
        <v>260.31496262142497</v>
      </c>
      <c r="L29" s="8">
        <v>393.91576354352992</v>
      </c>
    </row>
    <row r="30" spans="1:12">
      <c r="A30" s="122" t="s">
        <v>176</v>
      </c>
      <c r="B30" s="24">
        <v>93593.082271669991</v>
      </c>
      <c r="C30" s="24">
        <v>47465.414277986958</v>
      </c>
      <c r="D30" s="24">
        <v>46127.667993683019</v>
      </c>
      <c r="E30" s="24">
        <v>0</v>
      </c>
      <c r="F30" s="24">
        <v>91205.624700663073</v>
      </c>
      <c r="G30" s="24">
        <v>42160.936322467438</v>
      </c>
      <c r="H30" s="24">
        <v>49044.688378195642</v>
      </c>
      <c r="I30" s="24">
        <v>0</v>
      </c>
      <c r="J30" s="24">
        <v>6550.5712287170181</v>
      </c>
      <c r="K30" s="24">
        <v>2585.2443642350313</v>
      </c>
      <c r="L30" s="24">
        <v>3965.3268644819864</v>
      </c>
    </row>
    <row r="31" spans="1:12">
      <c r="A31" s="499" t="s">
        <v>176</v>
      </c>
      <c r="B31" s="8">
        <v>75220.438613385719</v>
      </c>
      <c r="C31" s="8">
        <v>37966.261140496412</v>
      </c>
      <c r="D31" s="8">
        <v>37254.1774728893</v>
      </c>
      <c r="E31" s="78"/>
      <c r="F31" s="8">
        <v>73827.746420183714</v>
      </c>
      <c r="G31" s="8">
        <v>34050.361609702151</v>
      </c>
      <c r="H31" s="8">
        <v>39777.38481048157</v>
      </c>
      <c r="I31" s="78"/>
      <c r="J31" s="8">
        <v>5360.5599710190781</v>
      </c>
      <c r="K31" s="8">
        <v>2082.5197009714366</v>
      </c>
      <c r="L31" s="8">
        <v>3278.0402700476416</v>
      </c>
    </row>
    <row r="32" spans="1:12">
      <c r="A32" s="499" t="s">
        <v>177</v>
      </c>
      <c r="B32" s="8">
        <v>18372.643658284269</v>
      </c>
      <c r="C32" s="78">
        <v>9499.1531374905462</v>
      </c>
      <c r="D32" s="78">
        <v>8873.4905207937227</v>
      </c>
      <c r="E32" s="78"/>
      <c r="F32" s="8">
        <v>17377.878280479355</v>
      </c>
      <c r="G32" s="78">
        <v>8110.5747127652858</v>
      </c>
      <c r="H32" s="78">
        <v>9267.3035677140706</v>
      </c>
      <c r="I32" s="78"/>
      <c r="J32" s="8">
        <v>1190.0112576979398</v>
      </c>
      <c r="K32" s="78">
        <v>502.72466326359478</v>
      </c>
      <c r="L32" s="78">
        <v>687.28659443434492</v>
      </c>
    </row>
    <row r="33" spans="1:12">
      <c r="A33" s="122" t="s">
        <v>178</v>
      </c>
      <c r="B33" s="24">
        <v>127976.22836763167</v>
      </c>
      <c r="C33" s="24">
        <v>63865.938995045479</v>
      </c>
      <c r="D33" s="24">
        <v>64110.289372586187</v>
      </c>
      <c r="E33" s="24">
        <v>0</v>
      </c>
      <c r="F33" s="24">
        <v>147154.68307907798</v>
      </c>
      <c r="G33" s="24">
        <v>70376.756647909977</v>
      </c>
      <c r="H33" s="24">
        <v>76777.926431167987</v>
      </c>
      <c r="I33" s="24">
        <v>0</v>
      </c>
      <c r="J33" s="24">
        <v>7766.7517154616244</v>
      </c>
      <c r="K33" s="24">
        <v>3594.8256742959447</v>
      </c>
      <c r="L33" s="24">
        <v>4171.9260411656796</v>
      </c>
    </row>
    <row r="34" spans="1:12">
      <c r="A34" s="499" t="s">
        <v>178</v>
      </c>
      <c r="B34" s="8">
        <v>127976.22836763167</v>
      </c>
      <c r="C34" s="8">
        <v>63865.938995045479</v>
      </c>
      <c r="D34" s="8">
        <v>64110.289372586187</v>
      </c>
      <c r="E34" s="78"/>
      <c r="F34" s="8">
        <v>147154.68307907798</v>
      </c>
      <c r="G34" s="8">
        <v>70376.756647909977</v>
      </c>
      <c r="H34" s="8">
        <v>76777.926431167987</v>
      </c>
      <c r="I34" s="78"/>
      <c r="J34" s="8">
        <v>7766.7517154616244</v>
      </c>
      <c r="K34" s="8">
        <v>3594.8256742959447</v>
      </c>
      <c r="L34" s="8">
        <v>4171.9260411656796</v>
      </c>
    </row>
    <row r="35" spans="1:12">
      <c r="A35" s="122" t="s">
        <v>179</v>
      </c>
      <c r="B35" s="24">
        <v>44261.685262439772</v>
      </c>
      <c r="C35" s="24">
        <v>22064.826406390363</v>
      </c>
      <c r="D35" s="24">
        <v>22196.85885604941</v>
      </c>
      <c r="E35" s="24">
        <v>0</v>
      </c>
      <c r="F35" s="24">
        <v>43253.343547935205</v>
      </c>
      <c r="G35" s="24">
        <v>20945.291683331856</v>
      </c>
      <c r="H35" s="24">
        <v>22308.051864603352</v>
      </c>
      <c r="I35" s="24">
        <v>0</v>
      </c>
      <c r="J35" s="24">
        <v>2133.4808312200489</v>
      </c>
      <c r="K35" s="24">
        <v>1006.8266543717584</v>
      </c>
      <c r="L35" s="24">
        <v>1126.6541768482905</v>
      </c>
    </row>
    <row r="36" spans="1:12">
      <c r="A36" s="499" t="s">
        <v>179</v>
      </c>
      <c r="B36" s="8">
        <v>35056.821549873202</v>
      </c>
      <c r="C36" s="8">
        <v>17430.438119804185</v>
      </c>
      <c r="D36" s="8">
        <v>17626.383430069018</v>
      </c>
      <c r="E36" s="78"/>
      <c r="F36" s="8">
        <v>34767.503601061951</v>
      </c>
      <c r="G36" s="33">
        <v>16816.732414496615</v>
      </c>
      <c r="H36" s="33">
        <v>17950.771186565336</v>
      </c>
      <c r="I36" s="34"/>
      <c r="J36" s="8">
        <v>1749.2063625884223</v>
      </c>
      <c r="K36" s="8">
        <v>814.00075613366619</v>
      </c>
      <c r="L36" s="8">
        <v>935.20560645475609</v>
      </c>
    </row>
    <row r="37" spans="1:12">
      <c r="A37" s="499" t="s">
        <v>180</v>
      </c>
      <c r="B37" s="8">
        <v>9204.8637125665718</v>
      </c>
      <c r="C37" s="8">
        <v>4634.3882865861797</v>
      </c>
      <c r="D37" s="8">
        <v>4570.4754259803922</v>
      </c>
      <c r="E37" s="78"/>
      <c r="F37" s="8">
        <v>8485.8399468732568</v>
      </c>
      <c r="G37" s="33">
        <v>4128.5592688352408</v>
      </c>
      <c r="H37" s="33">
        <v>4357.2806780380151</v>
      </c>
      <c r="I37" s="34"/>
      <c r="J37" s="8">
        <v>384.27446863162675</v>
      </c>
      <c r="K37" s="8">
        <v>192.82589823809229</v>
      </c>
      <c r="L37" s="8">
        <v>191.44857039353448</v>
      </c>
    </row>
    <row r="38" spans="1:12">
      <c r="A38" s="122" t="s">
        <v>181</v>
      </c>
      <c r="B38" s="24">
        <v>39908.301400938552</v>
      </c>
      <c r="C38" s="24">
        <v>20177.420928906493</v>
      </c>
      <c r="D38" s="24">
        <v>19730.880472032062</v>
      </c>
      <c r="E38" s="24">
        <v>0</v>
      </c>
      <c r="F38" s="24">
        <v>41186.417703363419</v>
      </c>
      <c r="G38" s="24">
        <v>19650.523420720601</v>
      </c>
      <c r="H38" s="24">
        <v>21535.894282642814</v>
      </c>
      <c r="I38" s="24">
        <v>0</v>
      </c>
      <c r="J38" s="24">
        <v>3700.8799183268811</v>
      </c>
      <c r="K38" s="24">
        <v>1563.267103573131</v>
      </c>
      <c r="L38" s="24">
        <v>2137.6128147537502</v>
      </c>
    </row>
    <row r="39" spans="1:12">
      <c r="A39" s="499" t="s">
        <v>181</v>
      </c>
      <c r="B39" s="8">
        <v>39908.301400938552</v>
      </c>
      <c r="C39" s="8">
        <v>20177.420928906493</v>
      </c>
      <c r="D39" s="8">
        <v>19730.880472032062</v>
      </c>
      <c r="E39" s="78"/>
      <c r="F39" s="8">
        <v>41186.417703363419</v>
      </c>
      <c r="G39" s="8">
        <v>19650.523420720601</v>
      </c>
      <c r="H39" s="8">
        <v>21535.894282642814</v>
      </c>
      <c r="I39" s="78"/>
      <c r="J39" s="8">
        <v>3700.8799183268811</v>
      </c>
      <c r="K39" s="8">
        <v>1563.267103573131</v>
      </c>
      <c r="L39" s="8">
        <v>2137.6128147537502</v>
      </c>
    </row>
    <row r="40" spans="1:12">
      <c r="A40" s="122" t="s">
        <v>182</v>
      </c>
      <c r="B40" s="24">
        <v>63443.246084473853</v>
      </c>
      <c r="C40" s="24">
        <v>32065.462019795399</v>
      </c>
      <c r="D40" s="24">
        <v>31377.784064678446</v>
      </c>
      <c r="E40" s="24">
        <v>0</v>
      </c>
      <c r="F40" s="24">
        <v>65021.892885238703</v>
      </c>
      <c r="G40" s="24">
        <v>30444.503558549135</v>
      </c>
      <c r="H40" s="24">
        <v>34577.389326689576</v>
      </c>
      <c r="I40" s="24">
        <v>0</v>
      </c>
      <c r="J40" s="24">
        <v>5423.9170518687042</v>
      </c>
      <c r="K40" s="24">
        <v>2316.6654345462521</v>
      </c>
      <c r="L40" s="24">
        <v>3107.2516173224521</v>
      </c>
    </row>
    <row r="41" spans="1:12">
      <c r="A41" s="499" t="s">
        <v>182</v>
      </c>
      <c r="B41" s="8">
        <v>42457.406088658274</v>
      </c>
      <c r="C41" s="8">
        <v>21482.494525929938</v>
      </c>
      <c r="D41" s="8">
        <v>20974.911562728332</v>
      </c>
      <c r="E41" s="78"/>
      <c r="F41" s="8">
        <v>44962.256567871329</v>
      </c>
      <c r="G41" s="8">
        <v>20955.848956899059</v>
      </c>
      <c r="H41" s="8">
        <v>24006.407610972274</v>
      </c>
      <c r="I41" s="78"/>
      <c r="J41" s="8">
        <v>3634.7681817881048</v>
      </c>
      <c r="K41" s="8">
        <v>1530.2112353037428</v>
      </c>
      <c r="L41" s="8">
        <v>2104.556946484362</v>
      </c>
    </row>
    <row r="42" spans="1:12">
      <c r="A42" s="499" t="s">
        <v>183</v>
      </c>
      <c r="B42" s="8">
        <v>20985.839995815575</v>
      </c>
      <c r="C42" s="8">
        <v>10582.967493865459</v>
      </c>
      <c r="D42" s="8">
        <v>10402.872501950116</v>
      </c>
      <c r="E42" s="78"/>
      <c r="F42" s="8">
        <v>20059.636317367374</v>
      </c>
      <c r="G42" s="8">
        <v>9488.6546016500761</v>
      </c>
      <c r="H42" s="8">
        <v>10570.9817157173</v>
      </c>
      <c r="I42" s="78"/>
      <c r="J42" s="8">
        <v>1789.1488700805996</v>
      </c>
      <c r="K42" s="8">
        <v>786.45419924250939</v>
      </c>
      <c r="L42" s="8">
        <v>1002.6946708380902</v>
      </c>
    </row>
    <row r="43" spans="1:12">
      <c r="A43" s="122" t="s">
        <v>184</v>
      </c>
      <c r="B43" s="24">
        <v>53895.708115256915</v>
      </c>
      <c r="C43" s="24">
        <v>27114.682475687034</v>
      </c>
      <c r="D43" s="24">
        <v>26781.025639569882</v>
      </c>
      <c r="E43" s="24">
        <v>0</v>
      </c>
      <c r="F43" s="24">
        <v>54782.937636445015</v>
      </c>
      <c r="G43" s="24">
        <v>26196.389247837615</v>
      </c>
      <c r="H43" s="24">
        <v>28586.548388607393</v>
      </c>
      <c r="I43" s="24">
        <v>0</v>
      </c>
      <c r="J43" s="24">
        <v>4684.2919993411442</v>
      </c>
      <c r="K43" s="24">
        <v>1935.1456216037304</v>
      </c>
      <c r="L43" s="24">
        <v>2749.1463777374138</v>
      </c>
    </row>
    <row r="44" spans="1:12">
      <c r="A44" s="499" t="s">
        <v>184</v>
      </c>
      <c r="B44" s="8">
        <v>28036.843820440183</v>
      </c>
      <c r="C44" s="8">
        <v>14179.542708333936</v>
      </c>
      <c r="D44" s="8">
        <v>13857.301112106246</v>
      </c>
      <c r="E44" s="78"/>
      <c r="F44" s="8">
        <v>30643.92817650619</v>
      </c>
      <c r="G44" s="8">
        <v>14742.997026869463</v>
      </c>
      <c r="H44" s="8">
        <v>15900.931149636725</v>
      </c>
      <c r="I44" s="78"/>
      <c r="J44" s="8">
        <v>2698.1852474887737</v>
      </c>
      <c r="K44" s="8">
        <v>1092.2209807343497</v>
      </c>
      <c r="L44" s="8">
        <v>1605.964266754424</v>
      </c>
    </row>
    <row r="45" spans="1:12">
      <c r="A45" s="499" t="s">
        <v>185</v>
      </c>
      <c r="B45" s="8">
        <v>25858.864294816733</v>
      </c>
      <c r="C45" s="8">
        <v>12935.139767353096</v>
      </c>
      <c r="D45" s="8">
        <v>12923.724527463637</v>
      </c>
      <c r="E45" s="78"/>
      <c r="F45" s="8">
        <v>24139.009459938821</v>
      </c>
      <c r="G45" s="8">
        <v>11453.392220968153</v>
      </c>
      <c r="H45" s="8">
        <v>12685.617238970668</v>
      </c>
      <c r="I45" s="78"/>
      <c r="J45" s="8">
        <v>1986.1067518523705</v>
      </c>
      <c r="K45" s="8">
        <v>842.92464086938082</v>
      </c>
      <c r="L45" s="8">
        <v>1143.1821109829898</v>
      </c>
    </row>
    <row r="46" spans="1:12">
      <c r="A46" s="122" t="s">
        <v>186</v>
      </c>
      <c r="B46" s="24">
        <v>16226.52786788207</v>
      </c>
      <c r="C46" s="24">
        <v>8263.4716710047123</v>
      </c>
      <c r="D46" s="24">
        <v>7963.0561968773573</v>
      </c>
      <c r="E46" s="24">
        <v>0</v>
      </c>
      <c r="F46" s="24">
        <v>15153.527546239486</v>
      </c>
      <c r="G46" s="24">
        <v>7507.1650981928706</v>
      </c>
      <c r="H46" s="24">
        <v>7646.3624480466151</v>
      </c>
      <c r="I46" s="24">
        <v>0</v>
      </c>
      <c r="J46" s="24">
        <v>1205.1618639880746</v>
      </c>
      <c r="K46" s="24">
        <v>561.94976057958274</v>
      </c>
      <c r="L46" s="24">
        <v>643.21210340849188</v>
      </c>
    </row>
    <row r="47" spans="1:12">
      <c r="A47" s="499" t="s">
        <v>186</v>
      </c>
      <c r="B47" s="8">
        <v>9501.4585804058606</v>
      </c>
      <c r="C47" s="8">
        <v>4859.8294752788752</v>
      </c>
      <c r="D47" s="8">
        <v>4641.6291051269855</v>
      </c>
      <c r="E47" s="78"/>
      <c r="F47" s="8">
        <v>7680.724513005327</v>
      </c>
      <c r="G47" s="8">
        <v>3740.9377235787761</v>
      </c>
      <c r="H47" s="8">
        <v>3939.7867894265514</v>
      </c>
      <c r="I47" s="78"/>
      <c r="J47" s="8">
        <v>442.12223810305488</v>
      </c>
      <c r="K47" s="8">
        <v>223.12711081836414</v>
      </c>
      <c r="L47" s="8">
        <v>218.99512728469071</v>
      </c>
    </row>
    <row r="48" spans="1:12">
      <c r="A48" s="499" t="s">
        <v>187</v>
      </c>
      <c r="B48" s="8">
        <v>6725.0692874762099</v>
      </c>
      <c r="C48" s="8">
        <v>3403.6421957258376</v>
      </c>
      <c r="D48" s="8">
        <v>3321.4270917503718</v>
      </c>
      <c r="E48" s="78"/>
      <c r="F48" s="8">
        <v>7472.8030332341586</v>
      </c>
      <c r="G48" s="8">
        <v>3766.227374614095</v>
      </c>
      <c r="H48" s="8">
        <v>3706.5756586200641</v>
      </c>
      <c r="I48" s="78"/>
      <c r="J48" s="8">
        <v>763.03962588501975</v>
      </c>
      <c r="K48" s="8">
        <v>338.8226497612186</v>
      </c>
      <c r="L48" s="8">
        <v>424.21697612380115</v>
      </c>
    </row>
    <row r="49" spans="1:12">
      <c r="A49" s="122" t="s">
        <v>188</v>
      </c>
      <c r="B49" s="24">
        <v>9347.2679921562467</v>
      </c>
      <c r="C49" s="24">
        <v>4941.1191076490122</v>
      </c>
      <c r="D49" s="24">
        <v>4406.1488845072345</v>
      </c>
      <c r="E49" s="24">
        <v>0</v>
      </c>
      <c r="F49" s="24">
        <v>11076.785532637365</v>
      </c>
      <c r="G49" s="24">
        <v>5663.5418749752189</v>
      </c>
      <c r="H49" s="24">
        <v>5413.2436576621467</v>
      </c>
      <c r="I49" s="24">
        <v>0</v>
      </c>
      <c r="J49" s="24">
        <v>1112.8808984027019</v>
      </c>
      <c r="K49" s="24">
        <v>476.5554342169969</v>
      </c>
      <c r="L49" s="24">
        <v>636.32546418570485</v>
      </c>
    </row>
    <row r="50" spans="1:12">
      <c r="A50" s="499" t="s">
        <v>188</v>
      </c>
      <c r="B50" s="8">
        <v>9347.2679921562467</v>
      </c>
      <c r="C50" s="8">
        <v>4941.1191076490122</v>
      </c>
      <c r="D50" s="8">
        <v>4406.1488845072345</v>
      </c>
      <c r="E50" s="78"/>
      <c r="F50" s="8">
        <v>11076.785532637365</v>
      </c>
      <c r="G50" s="8">
        <v>5663.5418749752189</v>
      </c>
      <c r="H50" s="8">
        <v>5413.2436576621467</v>
      </c>
      <c r="I50" s="78"/>
      <c r="J50" s="8">
        <v>1112.8808984027019</v>
      </c>
      <c r="K50" s="8">
        <v>476.5554342169969</v>
      </c>
      <c r="L50" s="8">
        <v>636.32546418570485</v>
      </c>
    </row>
    <row r="51" spans="1:12">
      <c r="A51" s="122" t="s">
        <v>189</v>
      </c>
      <c r="B51" s="24">
        <v>3455.2286167126204</v>
      </c>
      <c r="C51" s="24">
        <v>1777.5995439587059</v>
      </c>
      <c r="D51" s="24">
        <v>1677.6290727539147</v>
      </c>
      <c r="E51" s="24">
        <v>0</v>
      </c>
      <c r="F51" s="24">
        <v>3324.3965390245558</v>
      </c>
      <c r="G51" s="24">
        <v>1711.8131577443128</v>
      </c>
      <c r="H51" s="24">
        <v>1612.5833812802427</v>
      </c>
      <c r="I51" s="24">
        <v>0</v>
      </c>
      <c r="J51" s="24">
        <v>159.77002996870451</v>
      </c>
      <c r="K51" s="24">
        <v>82.639670673467847</v>
      </c>
      <c r="L51" s="24">
        <v>77.130359295236659</v>
      </c>
    </row>
    <row r="52" spans="1:12">
      <c r="A52" s="499" t="s">
        <v>189</v>
      </c>
      <c r="B52" s="8">
        <v>3455.2286167126204</v>
      </c>
      <c r="C52" s="8">
        <v>1777.5995439587059</v>
      </c>
      <c r="D52" s="8">
        <v>1677.6290727539147</v>
      </c>
      <c r="E52" s="78"/>
      <c r="F52" s="8">
        <v>3324.3965390245558</v>
      </c>
      <c r="G52" s="8">
        <v>1711.8131577443128</v>
      </c>
      <c r="H52" s="8">
        <v>1612.5833812802427</v>
      </c>
      <c r="I52" s="78"/>
      <c r="J52" s="8">
        <v>159.77002996870451</v>
      </c>
      <c r="K52" s="8">
        <v>82.639670673467847</v>
      </c>
      <c r="L52" s="8">
        <v>77.130359295236659</v>
      </c>
    </row>
    <row r="53" spans="1:12">
      <c r="A53" s="122" t="s">
        <v>190</v>
      </c>
      <c r="B53" s="24">
        <v>5554.1547938221556</v>
      </c>
      <c r="C53" s="24">
        <v>2795.0919303347982</v>
      </c>
      <c r="D53" s="24">
        <v>2759.0628634873578</v>
      </c>
      <c r="E53" s="24">
        <v>0</v>
      </c>
      <c r="F53" s="24">
        <v>6484.1140779803418</v>
      </c>
      <c r="G53" s="24">
        <v>3202.5053270765366</v>
      </c>
      <c r="H53" s="24">
        <v>3281.6087509038052</v>
      </c>
      <c r="I53" s="24">
        <v>0</v>
      </c>
      <c r="J53" s="24">
        <v>454.51818870407487</v>
      </c>
      <c r="K53" s="24">
        <v>184.56193117074542</v>
      </c>
      <c r="L53" s="24">
        <v>269.95625753332945</v>
      </c>
    </row>
    <row r="54" spans="1:12">
      <c r="A54" s="499" t="s">
        <v>190</v>
      </c>
      <c r="B54" s="8">
        <v>5554.1547938221556</v>
      </c>
      <c r="C54" s="78">
        <v>2795.0919303347982</v>
      </c>
      <c r="D54" s="78">
        <v>2759.0628634873578</v>
      </c>
      <c r="E54" s="78"/>
      <c r="F54" s="8">
        <v>6484.1140779803418</v>
      </c>
      <c r="G54" s="78">
        <v>3202.5053270765366</v>
      </c>
      <c r="H54" s="78">
        <v>3281.6087509038052</v>
      </c>
      <c r="I54" s="78"/>
      <c r="J54" s="8">
        <v>454.51818870407487</v>
      </c>
      <c r="K54" s="78">
        <v>184.56193117074542</v>
      </c>
      <c r="L54" s="78">
        <v>269.95625753332945</v>
      </c>
    </row>
    <row r="55" spans="1:12">
      <c r="A55" s="122" t="s">
        <v>191</v>
      </c>
      <c r="B55" s="24">
        <v>2890.3839196779327</v>
      </c>
      <c r="C55" s="24">
        <v>1514.2460381090837</v>
      </c>
      <c r="D55" s="24">
        <v>1376.1378815688493</v>
      </c>
      <c r="E55" s="24">
        <v>0</v>
      </c>
      <c r="F55" s="24">
        <v>3294.770475530986</v>
      </c>
      <c r="G55" s="24">
        <v>1709.4155238207918</v>
      </c>
      <c r="H55" s="24">
        <v>1585.354951710194</v>
      </c>
      <c r="I55" s="24">
        <v>0</v>
      </c>
      <c r="J55" s="24">
        <v>337.44532191666121</v>
      </c>
      <c r="K55" s="24">
        <v>165.27934134693606</v>
      </c>
      <c r="L55" s="24">
        <v>172.16598056972512</v>
      </c>
    </row>
    <row r="56" spans="1:12">
      <c r="A56" s="499" t="s">
        <v>191</v>
      </c>
      <c r="B56" s="8">
        <v>2890.3839196779327</v>
      </c>
      <c r="C56" s="8">
        <v>1514.2460381090837</v>
      </c>
      <c r="D56" s="8">
        <v>1376.1378815688493</v>
      </c>
      <c r="E56" s="78"/>
      <c r="F56" s="8">
        <v>3294.770475530986</v>
      </c>
      <c r="G56" s="8">
        <v>1709.4155238207918</v>
      </c>
      <c r="H56" s="8">
        <v>1585.354951710194</v>
      </c>
      <c r="I56" s="78"/>
      <c r="J56" s="8">
        <v>337.44532191666121</v>
      </c>
      <c r="K56" s="8">
        <v>165.27934134693606</v>
      </c>
      <c r="L56" s="8">
        <v>172.16598056972512</v>
      </c>
    </row>
    <row r="57" spans="1:12">
      <c r="A57" s="122" t="s">
        <v>192</v>
      </c>
      <c r="B57" s="24">
        <v>38583.284932124297</v>
      </c>
      <c r="C57" s="24">
        <v>19261.046090172265</v>
      </c>
      <c r="D57" s="24">
        <v>19322.238841952036</v>
      </c>
      <c r="E57" s="24">
        <v>0</v>
      </c>
      <c r="F57" s="24">
        <v>43452.156079615539</v>
      </c>
      <c r="G57" s="24">
        <v>20301.832986013676</v>
      </c>
      <c r="H57" s="24">
        <v>23150.323093601859</v>
      </c>
      <c r="I57" s="24">
        <v>0</v>
      </c>
      <c r="J57" s="24">
        <v>3105.8742894778943</v>
      </c>
      <c r="K57" s="24">
        <v>1411.7610406717686</v>
      </c>
      <c r="L57" s="24">
        <v>1694.1132488061257</v>
      </c>
    </row>
    <row r="58" spans="1:12">
      <c r="A58" s="499" t="s">
        <v>192</v>
      </c>
      <c r="B58" s="8">
        <v>38583.284932124297</v>
      </c>
      <c r="C58" s="8">
        <v>19261.046090172265</v>
      </c>
      <c r="D58" s="8">
        <v>19322.238841952036</v>
      </c>
      <c r="E58" s="78"/>
      <c r="F58" s="8">
        <v>43452.156079615539</v>
      </c>
      <c r="G58" s="8">
        <v>20301.832986013676</v>
      </c>
      <c r="H58" s="8">
        <v>23150.323093601859</v>
      </c>
      <c r="I58" s="78"/>
      <c r="J58" s="8">
        <v>3105.8742894778943</v>
      </c>
      <c r="K58" s="8">
        <v>1411.7610406717686</v>
      </c>
      <c r="L58" s="8">
        <v>1694.1132488061257</v>
      </c>
    </row>
    <row r="59" spans="1:12">
      <c r="A59" s="122" t="s">
        <v>193</v>
      </c>
      <c r="B59" s="24">
        <v>18406.536344405446</v>
      </c>
      <c r="C59" s="24">
        <v>9323.7441541314638</v>
      </c>
      <c r="D59" s="24">
        <v>9082.7921902739818</v>
      </c>
      <c r="E59" s="24">
        <v>0</v>
      </c>
      <c r="F59" s="24">
        <v>20286.882828935708</v>
      </c>
      <c r="G59" s="24">
        <v>10092.343835196305</v>
      </c>
      <c r="H59" s="24">
        <v>10194.538993739403</v>
      </c>
      <c r="I59" s="24">
        <v>0</v>
      </c>
      <c r="J59" s="24">
        <v>1061.9197681540604</v>
      </c>
      <c r="K59" s="24">
        <v>542.66717075577196</v>
      </c>
      <c r="L59" s="24">
        <v>519.25259739828846</v>
      </c>
    </row>
    <row r="60" spans="1:12" ht="12.75" customHeight="1">
      <c r="A60" s="499" t="s">
        <v>193</v>
      </c>
      <c r="B60" s="8">
        <v>18406.536344405446</v>
      </c>
      <c r="C60" s="8">
        <v>9323.7441541314638</v>
      </c>
      <c r="D60" s="8">
        <v>9082.7921902739818</v>
      </c>
      <c r="E60" s="78"/>
      <c r="F60" s="8">
        <v>20286.882828935708</v>
      </c>
      <c r="G60" s="8">
        <v>10092.343835196305</v>
      </c>
      <c r="H60" s="8">
        <v>10194.538993739403</v>
      </c>
      <c r="I60" s="78"/>
      <c r="J60" s="8">
        <v>1061.9197681540604</v>
      </c>
      <c r="K60" s="8">
        <v>542.66717075577196</v>
      </c>
      <c r="L60" s="8">
        <v>519.25259739828846</v>
      </c>
    </row>
    <row r="61" spans="1:12" ht="14.25" customHeight="1">
      <c r="A61" s="122" t="s">
        <v>194</v>
      </c>
      <c r="B61" s="24">
        <v>39514.251819599325</v>
      </c>
      <c r="C61" s="24">
        <v>19642.282425089583</v>
      </c>
      <c r="D61" s="24">
        <v>19871.969394509742</v>
      </c>
      <c r="E61" s="24">
        <v>0</v>
      </c>
      <c r="F61" s="24">
        <v>19091.801257273586</v>
      </c>
      <c r="G61" s="24">
        <v>19091.801257273586</v>
      </c>
      <c r="H61" s="24">
        <v>21531.198449565451</v>
      </c>
      <c r="I61" s="24">
        <v>0</v>
      </c>
      <c r="J61" s="24">
        <v>1253.368338547617</v>
      </c>
      <c r="K61" s="24">
        <v>1253.368338547617</v>
      </c>
      <c r="L61" s="24">
        <v>1443.4395810965989</v>
      </c>
    </row>
    <row r="62" spans="1:12" ht="18" customHeight="1">
      <c r="A62" s="499" t="s">
        <v>194</v>
      </c>
      <c r="B62" s="8">
        <v>39514.251819599325</v>
      </c>
      <c r="C62" s="8">
        <v>19642.282425089583</v>
      </c>
      <c r="D62" s="8">
        <v>19871.969394509742</v>
      </c>
      <c r="E62" s="78"/>
      <c r="F62" s="8">
        <v>19091.801257273586</v>
      </c>
      <c r="G62" s="8">
        <v>19091.801257273586</v>
      </c>
      <c r="H62" s="8">
        <v>21531.198449565451</v>
      </c>
      <c r="I62" s="78"/>
      <c r="J62" s="8">
        <v>1253.368338547617</v>
      </c>
      <c r="K62" s="8">
        <v>1253.368338547617</v>
      </c>
      <c r="L62" s="8">
        <v>1443.4395810965989</v>
      </c>
    </row>
    <row r="63" spans="1:12" ht="15" customHeight="1">
      <c r="A63" s="122" t="s">
        <v>195</v>
      </c>
      <c r="B63" s="24">
        <v>12085.331083530926</v>
      </c>
      <c r="C63" s="24">
        <v>6134.6357310692692</v>
      </c>
      <c r="D63" s="24">
        <v>5950.6953524616565</v>
      </c>
      <c r="E63" s="24">
        <v>0</v>
      </c>
      <c r="F63" s="24">
        <v>15225.103589269453</v>
      </c>
      <c r="G63" s="24">
        <v>6959.2800681578046</v>
      </c>
      <c r="H63" s="24">
        <v>8265.823521111648</v>
      </c>
      <c r="I63" s="24">
        <v>0</v>
      </c>
      <c r="J63" s="24">
        <v>1032.9958834183503</v>
      </c>
      <c r="K63" s="24">
        <v>395.2930913880877</v>
      </c>
      <c r="L63" s="24">
        <v>637.70279203026269</v>
      </c>
    </row>
    <row r="64" spans="1:12">
      <c r="A64" s="499" t="s">
        <v>195</v>
      </c>
      <c r="B64" s="8">
        <v>12085.331083530926</v>
      </c>
      <c r="C64" s="8">
        <v>6134.6357310692692</v>
      </c>
      <c r="D64" s="8">
        <v>5950.6953524616565</v>
      </c>
      <c r="E64" s="78"/>
      <c r="F64" s="8">
        <v>15225.103589269453</v>
      </c>
      <c r="G64" s="8">
        <v>6959.2800681578046</v>
      </c>
      <c r="H64" s="8">
        <v>8265.823521111648</v>
      </c>
      <c r="I64" s="78"/>
      <c r="J64" s="8">
        <v>1032.9958834183503</v>
      </c>
      <c r="K64" s="8">
        <v>395.2930913880877</v>
      </c>
      <c r="L64" s="8">
        <v>637.70279203026269</v>
      </c>
    </row>
    <row r="65" spans="1:14">
      <c r="A65" s="122" t="s">
        <v>196</v>
      </c>
      <c r="B65" s="24">
        <v>8717.2521649070004</v>
      </c>
      <c r="C65" s="24">
        <v>4405.5591927395153</v>
      </c>
      <c r="D65" s="24">
        <v>4311.6929721674851</v>
      </c>
      <c r="E65" s="24">
        <v>0</v>
      </c>
      <c r="F65" s="24">
        <v>11576.207284136224</v>
      </c>
      <c r="G65" s="24">
        <v>5681.8657751397141</v>
      </c>
      <c r="H65" s="24">
        <v>5894.3415089965101</v>
      </c>
      <c r="I65" s="24">
        <v>0</v>
      </c>
      <c r="J65" s="24">
        <v>1152.8234058948776</v>
      </c>
      <c r="K65" s="24">
        <v>579.85502255883341</v>
      </c>
      <c r="L65" s="24">
        <v>572.96838333604421</v>
      </c>
    </row>
    <row r="66" spans="1:14">
      <c r="A66" s="499" t="s">
        <v>196</v>
      </c>
      <c r="B66" s="8">
        <v>8717.2521649070004</v>
      </c>
      <c r="C66" s="8">
        <v>4405.5591927395153</v>
      </c>
      <c r="D66" s="8">
        <v>4311.6929721674851</v>
      </c>
      <c r="E66" s="78"/>
      <c r="F66" s="8">
        <v>11576.207284136224</v>
      </c>
      <c r="G66" s="8">
        <v>5681.8657751397141</v>
      </c>
      <c r="H66" s="8">
        <v>5894.3415089965101</v>
      </c>
      <c r="I66" s="78"/>
      <c r="J66" s="8">
        <v>1152.8234058948776</v>
      </c>
      <c r="K66" s="8">
        <v>579.85502255883341</v>
      </c>
      <c r="L66" s="8">
        <v>572.96838333604421</v>
      </c>
    </row>
    <row r="67" spans="1:14">
      <c r="A67" s="122" t="s">
        <v>197</v>
      </c>
      <c r="B67" s="24">
        <v>37187.40696686037</v>
      </c>
      <c r="C67" s="24">
        <v>18510.273316229886</v>
      </c>
      <c r="D67" s="24">
        <v>18677.133650630483</v>
      </c>
      <c r="E67" s="24">
        <v>0</v>
      </c>
      <c r="F67" s="24">
        <v>34383.851912572805</v>
      </c>
      <c r="G67" s="24">
        <v>16314.839833741727</v>
      </c>
      <c r="H67" s="24">
        <v>18069.012078831081</v>
      </c>
      <c r="I67" s="24">
        <v>0</v>
      </c>
      <c r="J67" s="24">
        <v>2348.3439749710824</v>
      </c>
      <c r="K67" s="24">
        <v>984.78940885883833</v>
      </c>
      <c r="L67" s="24">
        <v>1363.5545661122442</v>
      </c>
    </row>
    <row r="68" spans="1:14">
      <c r="A68" s="499" t="s">
        <v>197</v>
      </c>
      <c r="B68" s="8">
        <v>37187.40696686037</v>
      </c>
      <c r="C68" s="8">
        <v>18510.273316229886</v>
      </c>
      <c r="D68" s="8">
        <v>18677.133650630483</v>
      </c>
      <c r="E68" s="78"/>
      <c r="F68" s="8">
        <v>34383.851912572805</v>
      </c>
      <c r="G68" s="8">
        <v>16314.839833741727</v>
      </c>
      <c r="H68" s="8">
        <v>18069.012078831081</v>
      </c>
      <c r="I68" s="78"/>
      <c r="J68" s="8">
        <v>2348.3439749710824</v>
      </c>
      <c r="K68" s="8">
        <v>984.78940885883833</v>
      </c>
      <c r="L68" s="8">
        <v>1363.5545661122442</v>
      </c>
    </row>
    <row r="69" spans="1:14" ht="16.5" customHeight="1">
      <c r="A69" s="122" t="s">
        <v>198</v>
      </c>
      <c r="B69" s="24">
        <v>19421.152412835385</v>
      </c>
      <c r="C69" s="24">
        <v>9827.6785550682853</v>
      </c>
      <c r="D69" s="24">
        <v>9593.4738577670978</v>
      </c>
      <c r="E69" s="24">
        <v>0</v>
      </c>
      <c r="F69" s="24">
        <v>22127.413853774371</v>
      </c>
      <c r="G69" s="24">
        <v>10704.941529211916</v>
      </c>
      <c r="H69" s="24">
        <v>11422.472324562454</v>
      </c>
      <c r="I69" s="24">
        <v>0</v>
      </c>
      <c r="J69" s="24">
        <v>1647.2841020911421</v>
      </c>
      <c r="K69" s="24">
        <v>712.07849563638604</v>
      </c>
      <c r="L69" s="24">
        <v>935.20560645475609</v>
      </c>
    </row>
    <row r="70" spans="1:14" ht="18" customHeight="1">
      <c r="A70" s="723" t="s">
        <v>198</v>
      </c>
      <c r="B70" s="724">
        <v>19421.152412835385</v>
      </c>
      <c r="C70" s="724">
        <v>9827.6785550682853</v>
      </c>
      <c r="D70" s="724">
        <v>9593.4738577670978</v>
      </c>
      <c r="E70" s="721"/>
      <c r="F70" s="724">
        <v>22127.413853774371</v>
      </c>
      <c r="G70" s="724">
        <v>10704.941529211916</v>
      </c>
      <c r="H70" s="724">
        <v>11422.472324562454</v>
      </c>
      <c r="I70" s="721"/>
      <c r="J70" s="724">
        <v>1647.2841020911421</v>
      </c>
      <c r="K70" s="724">
        <v>712.07849563638604</v>
      </c>
      <c r="L70" s="724">
        <v>935.20560645475609</v>
      </c>
    </row>
    <row r="71" spans="1:14">
      <c r="A71" s="689"/>
      <c r="B71" s="689"/>
      <c r="C71" s="689"/>
      <c r="D71" s="689"/>
      <c r="E71" s="689"/>
      <c r="F71" s="689"/>
      <c r="G71" s="689"/>
      <c r="H71" s="689"/>
      <c r="I71" s="689"/>
      <c r="J71" s="689"/>
      <c r="K71" s="689"/>
      <c r="L71" s="689"/>
      <c r="M71" s="689"/>
      <c r="N71" s="689"/>
    </row>
    <row r="72" spans="1:14">
      <c r="A72" s="689"/>
      <c r="B72" s="689"/>
      <c r="C72" s="689"/>
      <c r="D72" s="689"/>
      <c r="E72" s="689"/>
      <c r="F72" s="689"/>
      <c r="G72" s="689"/>
      <c r="H72" s="689"/>
      <c r="I72" s="689"/>
      <c r="J72" s="689"/>
      <c r="K72" s="689"/>
      <c r="L72" s="689"/>
      <c r="M72" s="689"/>
      <c r="N72" s="689"/>
    </row>
    <row r="73" spans="1:14">
      <c r="A73" s="689"/>
      <c r="B73" s="689"/>
      <c r="C73" s="689"/>
      <c r="D73" s="689"/>
      <c r="E73" s="689"/>
      <c r="F73" s="689"/>
      <c r="G73" s="689"/>
      <c r="H73" s="689"/>
      <c r="I73" s="689"/>
      <c r="J73" s="689"/>
      <c r="K73" s="689"/>
      <c r="L73" s="689"/>
      <c r="M73" s="689"/>
      <c r="N73" s="689"/>
    </row>
  </sheetData>
  <mergeCells count="7">
    <mergeCell ref="A10:B10"/>
    <mergeCell ref="A1:L1"/>
    <mergeCell ref="B2:K2"/>
    <mergeCell ref="B3:D3"/>
    <mergeCell ref="F3:H3"/>
    <mergeCell ref="J3:L3"/>
    <mergeCell ref="A2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E9DF-4250-47DA-A4D0-0275662F9A68}">
  <dimension ref="A1:H117"/>
  <sheetViews>
    <sheetView zoomScaleNormal="100" workbookViewId="0">
      <selection sqref="A1:C1"/>
    </sheetView>
  </sheetViews>
  <sheetFormatPr defaultColWidth="19.7109375" defaultRowHeight="12"/>
  <cols>
    <col min="1" max="1" width="20.5703125" style="2" customWidth="1"/>
    <col min="2" max="2" width="10.140625" style="1" customWidth="1"/>
    <col min="3" max="3" width="15.28515625" style="1" customWidth="1"/>
    <col min="4" max="4" width="13.85546875" style="1" customWidth="1"/>
    <col min="5" max="16384" width="19.7109375" style="1"/>
  </cols>
  <sheetData>
    <row r="1" spans="1:8" ht="23.25" customHeight="1">
      <c r="A1" s="1489" t="s">
        <v>599</v>
      </c>
      <c r="B1" s="1489"/>
      <c r="C1" s="1489"/>
      <c r="D1" s="37"/>
      <c r="F1" s="18"/>
      <c r="G1" s="18"/>
    </row>
    <row r="2" spans="1:8" ht="35.25" customHeight="1">
      <c r="A2" s="1488" t="s">
        <v>606</v>
      </c>
      <c r="B2" s="725" t="s">
        <v>141</v>
      </c>
      <c r="C2" s="725" t="s">
        <v>142</v>
      </c>
      <c r="D2" s="38"/>
      <c r="E2" s="17"/>
      <c r="F2" s="17"/>
    </row>
    <row r="3" spans="1:8">
      <c r="A3" s="726" t="s">
        <v>298</v>
      </c>
      <c r="B3" s="727">
        <v>21.349938981730705</v>
      </c>
      <c r="C3" s="727">
        <v>16</v>
      </c>
      <c r="D3" s="39"/>
      <c r="F3" s="16"/>
      <c r="G3" s="16"/>
      <c r="H3" s="16"/>
    </row>
    <row r="4" spans="1:8">
      <c r="A4" s="728"/>
      <c r="B4" s="729"/>
      <c r="C4" s="729"/>
      <c r="D4" s="39"/>
      <c r="F4" s="16"/>
      <c r="G4" s="16"/>
      <c r="H4" s="16"/>
    </row>
    <row r="5" spans="1:8">
      <c r="A5" s="491" t="s">
        <v>143</v>
      </c>
      <c r="B5" s="491"/>
      <c r="C5" s="491"/>
      <c r="D5" s="16"/>
      <c r="F5" s="17"/>
    </row>
    <row r="6" spans="1:8">
      <c r="A6" s="20" t="s">
        <v>4</v>
      </c>
      <c r="B6" s="127">
        <v>21.150367120816238</v>
      </c>
      <c r="C6" s="127">
        <v>17</v>
      </c>
      <c r="D6" s="40"/>
    </row>
    <row r="7" spans="1:8" ht="14.25" customHeight="1">
      <c r="A7" s="20" t="s">
        <v>5</v>
      </c>
      <c r="B7" s="127">
        <v>21.489708579846013</v>
      </c>
      <c r="C7" s="127">
        <v>16</v>
      </c>
      <c r="D7" s="41"/>
      <c r="E7" s="18"/>
    </row>
    <row r="8" spans="1:8">
      <c r="A8" s="46" t="s">
        <v>144</v>
      </c>
      <c r="B8" s="128"/>
      <c r="C8" s="128"/>
      <c r="D8" s="42"/>
      <c r="E8" s="18"/>
    </row>
    <row r="9" spans="1:8">
      <c r="A9" s="20" t="s">
        <v>1</v>
      </c>
      <c r="B9" s="127">
        <v>20.637183149672239</v>
      </c>
      <c r="C9" s="127">
        <v>16</v>
      </c>
      <c r="D9" s="42"/>
      <c r="E9" s="18"/>
    </row>
    <row r="10" spans="1:8">
      <c r="A10" s="20" t="s">
        <v>2</v>
      </c>
      <c r="B10" s="127">
        <v>22.026368462078757</v>
      </c>
      <c r="C10" s="127">
        <v>17</v>
      </c>
      <c r="D10" s="42"/>
      <c r="E10" s="18"/>
    </row>
    <row r="11" spans="1:8">
      <c r="A11" s="47" t="s">
        <v>199</v>
      </c>
      <c r="B11" s="129"/>
      <c r="C11" s="129"/>
      <c r="D11" s="42"/>
      <c r="E11" s="18"/>
    </row>
    <row r="12" spans="1:8" s="11" customFormat="1">
      <c r="A12" s="123" t="s">
        <v>163</v>
      </c>
      <c r="B12" s="130">
        <v>21.848150075662744</v>
      </c>
      <c r="C12" s="130">
        <v>18</v>
      </c>
      <c r="D12" s="41"/>
      <c r="E12" s="18"/>
    </row>
    <row r="13" spans="1:8" s="11" customFormat="1">
      <c r="A13" s="495" t="s">
        <v>163</v>
      </c>
      <c r="B13" s="131">
        <v>21.801809411630153</v>
      </c>
      <c r="C13" s="131">
        <v>18</v>
      </c>
      <c r="D13" s="42"/>
      <c r="E13" s="18"/>
    </row>
    <row r="14" spans="1:8" s="11" customFormat="1">
      <c r="A14" s="495" t="s">
        <v>164</v>
      </c>
      <c r="B14" s="131">
        <v>22.710076763589491</v>
      </c>
      <c r="C14" s="131">
        <v>18</v>
      </c>
      <c r="D14" s="42"/>
      <c r="E14" s="18"/>
    </row>
    <row r="15" spans="1:8">
      <c r="A15" s="123" t="s">
        <v>165</v>
      </c>
      <c r="B15" s="130">
        <v>22.426902141421788</v>
      </c>
      <c r="C15" s="130">
        <v>17</v>
      </c>
      <c r="D15" s="41"/>
      <c r="E15" s="18"/>
    </row>
    <row r="16" spans="1:8">
      <c r="A16" s="495" t="s">
        <v>165</v>
      </c>
      <c r="B16" s="131">
        <v>22.409764482130338</v>
      </c>
      <c r="C16" s="131">
        <v>17</v>
      </c>
      <c r="D16" s="42"/>
      <c r="E16" s="18"/>
    </row>
    <row r="17" spans="1:5">
      <c r="A17" s="495" t="s">
        <v>166</v>
      </c>
      <c r="B17" s="131">
        <v>22.532139244034898</v>
      </c>
      <c r="C17" s="131">
        <v>17</v>
      </c>
      <c r="D17" s="41"/>
      <c r="E17" s="18"/>
    </row>
    <row r="18" spans="1:5" ht="13.5" customHeight="1">
      <c r="A18" s="123" t="s">
        <v>167</v>
      </c>
      <c r="B18" s="130">
        <v>21.524407448735069</v>
      </c>
      <c r="C18" s="130">
        <v>16</v>
      </c>
      <c r="D18" s="42"/>
      <c r="E18" s="18"/>
    </row>
    <row r="19" spans="1:5">
      <c r="A19" s="495" t="s">
        <v>167</v>
      </c>
      <c r="B19" s="127">
        <v>21.397759170386546</v>
      </c>
      <c r="C19" s="127">
        <v>16</v>
      </c>
      <c r="D19" s="42"/>
      <c r="E19" s="18"/>
    </row>
    <row r="20" spans="1:5">
      <c r="A20" s="495" t="s">
        <v>168</v>
      </c>
      <c r="B20" s="127">
        <v>21.865024243962367</v>
      </c>
      <c r="C20" s="127">
        <v>16</v>
      </c>
      <c r="D20" s="43"/>
      <c r="E20" s="18"/>
    </row>
    <row r="21" spans="1:5">
      <c r="A21" s="122" t="s">
        <v>169</v>
      </c>
      <c r="B21" s="130">
        <v>20.291114540322717</v>
      </c>
      <c r="C21" s="130">
        <v>15</v>
      </c>
      <c r="D21" s="42"/>
      <c r="E21" s="18"/>
    </row>
    <row r="22" spans="1:5">
      <c r="A22" s="499" t="s">
        <v>169</v>
      </c>
      <c r="B22" s="131">
        <v>20.276437731656014</v>
      </c>
      <c r="C22" s="131">
        <v>15</v>
      </c>
      <c r="D22" s="41"/>
      <c r="E22" s="18"/>
    </row>
    <row r="23" spans="1:5">
      <c r="A23" s="499" t="s">
        <v>170</v>
      </c>
      <c r="B23" s="131">
        <v>20.332455328289729</v>
      </c>
      <c r="C23" s="131">
        <v>15</v>
      </c>
      <c r="D23" s="42"/>
      <c r="E23" s="18"/>
    </row>
    <row r="24" spans="1:5">
      <c r="A24" s="499" t="s">
        <v>171</v>
      </c>
      <c r="B24" s="131">
        <v>20.298532534227945</v>
      </c>
      <c r="C24" s="131">
        <v>15</v>
      </c>
      <c r="D24" s="41"/>
      <c r="E24" s="18"/>
    </row>
    <row r="25" spans="1:5">
      <c r="A25" s="122" t="s">
        <v>172</v>
      </c>
      <c r="B25" s="130">
        <v>23.070771938951733</v>
      </c>
      <c r="C25" s="130">
        <v>18</v>
      </c>
      <c r="D25" s="42"/>
      <c r="E25" s="18"/>
    </row>
    <row r="26" spans="1:5">
      <c r="A26" s="499" t="s">
        <v>172</v>
      </c>
      <c r="B26" s="131">
        <v>22.948376931099784</v>
      </c>
      <c r="C26" s="131">
        <v>18</v>
      </c>
      <c r="D26" s="42"/>
      <c r="E26" s="18"/>
    </row>
    <row r="27" spans="1:5">
      <c r="A27" s="499" t="s">
        <v>173</v>
      </c>
      <c r="B27" s="131">
        <v>23.965288345962346</v>
      </c>
      <c r="C27" s="131">
        <v>18</v>
      </c>
      <c r="D27" s="43"/>
      <c r="E27" s="18"/>
    </row>
    <row r="28" spans="1:5">
      <c r="A28" s="122" t="s">
        <v>174</v>
      </c>
      <c r="B28" s="130">
        <v>21.666326427076026</v>
      </c>
      <c r="C28" s="130">
        <v>16</v>
      </c>
      <c r="D28" s="42"/>
      <c r="E28" s="18"/>
    </row>
    <row r="29" spans="1:5">
      <c r="A29" s="499" t="s">
        <v>174</v>
      </c>
      <c r="B29" s="131">
        <v>21.509737725526939</v>
      </c>
      <c r="C29" s="131">
        <v>16</v>
      </c>
      <c r="D29" s="42"/>
      <c r="E29" s="18"/>
    </row>
    <row r="30" spans="1:5">
      <c r="A30" s="499" t="s">
        <v>175</v>
      </c>
      <c r="B30" s="131">
        <v>23.171673935197081</v>
      </c>
      <c r="C30" s="131">
        <v>17</v>
      </c>
      <c r="D30" s="42"/>
      <c r="E30" s="18"/>
    </row>
    <row r="31" spans="1:5">
      <c r="A31" s="122" t="s">
        <v>176</v>
      </c>
      <c r="B31" s="130">
        <v>20.548779324189791</v>
      </c>
      <c r="C31" s="130">
        <v>15</v>
      </c>
      <c r="D31" s="43"/>
      <c r="E31" s="18"/>
    </row>
    <row r="32" spans="1:5">
      <c r="A32" s="499" t="s">
        <v>176</v>
      </c>
      <c r="B32" s="131">
        <v>20.648704836926154</v>
      </c>
      <c r="C32" s="131">
        <v>15</v>
      </c>
      <c r="D32" s="42"/>
      <c r="E32" s="18"/>
    </row>
    <row r="33" spans="1:5">
      <c r="A33" s="499" t="s">
        <v>177</v>
      </c>
      <c r="B33" s="132">
        <v>20.13109794058461</v>
      </c>
      <c r="C33" s="132">
        <v>15</v>
      </c>
      <c r="D33" s="42"/>
      <c r="E33" s="18"/>
    </row>
    <row r="34" spans="1:5">
      <c r="A34" s="122" t="s">
        <v>178</v>
      </c>
      <c r="B34" s="133">
        <v>20.802705057119958</v>
      </c>
      <c r="C34" s="133">
        <v>16</v>
      </c>
      <c r="D34" s="42"/>
      <c r="E34" s="18"/>
    </row>
    <row r="35" spans="1:5">
      <c r="A35" s="499" t="s">
        <v>178</v>
      </c>
      <c r="B35" s="132">
        <v>20.802705057119958</v>
      </c>
      <c r="C35" s="132">
        <v>16</v>
      </c>
      <c r="D35" s="41"/>
      <c r="E35" s="18"/>
    </row>
    <row r="36" spans="1:5">
      <c r="A36" s="122" t="s">
        <v>179</v>
      </c>
      <c r="B36" s="134">
        <v>19.56457689922345</v>
      </c>
      <c r="C36" s="134">
        <v>15</v>
      </c>
      <c r="D36" s="42"/>
      <c r="E36" s="18"/>
    </row>
    <row r="37" spans="1:5" ht="14.25" customHeight="1">
      <c r="A37" s="499" t="s">
        <v>179</v>
      </c>
      <c r="B37" s="132">
        <v>19.765439170969533</v>
      </c>
      <c r="C37" s="132">
        <v>15</v>
      </c>
      <c r="D37" s="41"/>
      <c r="E37" s="18"/>
    </row>
    <row r="38" spans="1:5" ht="11.25" customHeight="1">
      <c r="A38" s="499" t="s">
        <v>180</v>
      </c>
      <c r="B38" s="132">
        <v>18.769199884925868</v>
      </c>
      <c r="C38" s="132">
        <v>14</v>
      </c>
      <c r="D38" s="42"/>
      <c r="E38" s="18"/>
    </row>
    <row r="39" spans="1:5" ht="11.25" customHeight="1">
      <c r="A39" s="122" t="s">
        <v>181</v>
      </c>
      <c r="B39" s="133">
        <v>21.784480773917114</v>
      </c>
      <c r="C39" s="133">
        <v>16</v>
      </c>
      <c r="D39" s="42"/>
      <c r="E39" s="18"/>
    </row>
    <row r="40" spans="1:5">
      <c r="A40" s="499" t="s">
        <v>181</v>
      </c>
      <c r="B40" s="132">
        <v>21.784480773917114</v>
      </c>
      <c r="C40" s="132">
        <v>16</v>
      </c>
      <c r="D40" s="41"/>
      <c r="E40" s="18"/>
    </row>
    <row r="41" spans="1:5">
      <c r="A41" s="122" t="s">
        <v>182</v>
      </c>
      <c r="B41" s="133">
        <v>21.553957962124265</v>
      </c>
      <c r="C41" s="133">
        <v>16</v>
      </c>
      <c r="D41" s="42"/>
      <c r="E41" s="18"/>
    </row>
    <row r="42" spans="1:5">
      <c r="A42" s="499" t="s">
        <v>182</v>
      </c>
      <c r="B42" s="132">
        <v>21.729845967362714</v>
      </c>
      <c r="C42" s="132">
        <v>16</v>
      </c>
      <c r="D42" s="42"/>
      <c r="E42" s="18"/>
    </row>
    <row r="43" spans="1:5">
      <c r="A43" s="499" t="s">
        <v>183</v>
      </c>
      <c r="B43" s="132">
        <v>21.180069264840853</v>
      </c>
      <c r="C43" s="132">
        <v>15</v>
      </c>
      <c r="D43" s="41"/>
      <c r="E43" s="18"/>
    </row>
    <row r="44" spans="1:5">
      <c r="A44" s="122" t="s">
        <v>184</v>
      </c>
      <c r="B44" s="133">
        <v>21.552581094525994</v>
      </c>
      <c r="C44" s="133">
        <v>16</v>
      </c>
      <c r="D44" s="42"/>
      <c r="E44" s="18"/>
    </row>
    <row r="45" spans="1:5">
      <c r="A45" s="499" t="s">
        <v>184</v>
      </c>
      <c r="B45" s="132">
        <v>22.276047263149675</v>
      </c>
      <c r="C45" s="132">
        <v>16</v>
      </c>
      <c r="D45" s="42"/>
      <c r="E45" s="18"/>
    </row>
    <row r="46" spans="1:5">
      <c r="A46" s="499" t="s">
        <v>185</v>
      </c>
      <c r="B46" s="132">
        <v>20.698364110760732</v>
      </c>
      <c r="C46" s="132">
        <v>15</v>
      </c>
      <c r="D46" s="41"/>
      <c r="E46" s="18"/>
    </row>
    <row r="47" spans="1:5">
      <c r="A47" s="122" t="s">
        <v>186</v>
      </c>
      <c r="B47" s="133">
        <v>20.613990244352049</v>
      </c>
      <c r="C47" s="133">
        <v>15</v>
      </c>
      <c r="D47" s="42"/>
      <c r="E47" s="18"/>
    </row>
    <row r="48" spans="1:5">
      <c r="A48" s="499" t="s">
        <v>186</v>
      </c>
      <c r="B48" s="132">
        <v>18.557863384341481</v>
      </c>
      <c r="C48" s="132">
        <v>13</v>
      </c>
      <c r="D48" s="42"/>
      <c r="E48" s="18"/>
    </row>
    <row r="49" spans="1:5">
      <c r="A49" s="499" t="s">
        <v>187</v>
      </c>
      <c r="B49" s="132">
        <v>23.036155932540019</v>
      </c>
      <c r="C49" s="132">
        <v>17</v>
      </c>
      <c r="D49" s="41"/>
      <c r="E49" s="18"/>
    </row>
    <row r="50" spans="1:5">
      <c r="A50" s="122" t="s">
        <v>188</v>
      </c>
      <c r="B50" s="133">
        <v>23.32905248406777</v>
      </c>
      <c r="C50" s="133">
        <v>18</v>
      </c>
      <c r="D50" s="42"/>
      <c r="E50" s="18"/>
    </row>
    <row r="51" spans="1:5">
      <c r="A51" s="499" t="s">
        <v>188</v>
      </c>
      <c r="B51" s="132">
        <v>23.32905248406777</v>
      </c>
      <c r="C51" s="132">
        <v>18</v>
      </c>
      <c r="D51" s="41"/>
      <c r="E51" s="18"/>
    </row>
    <row r="52" spans="1:5">
      <c r="A52" s="122" t="s">
        <v>189</v>
      </c>
      <c r="B52" s="133">
        <v>20.074055439408429</v>
      </c>
      <c r="C52" s="133">
        <v>15</v>
      </c>
      <c r="D52" s="42"/>
      <c r="E52" s="18"/>
    </row>
    <row r="53" spans="1:5">
      <c r="A53" s="499" t="s">
        <v>189</v>
      </c>
      <c r="B53" s="132">
        <v>20.074055439408429</v>
      </c>
      <c r="C53" s="132">
        <v>15</v>
      </c>
      <c r="D53" s="41"/>
      <c r="E53" s="18"/>
    </row>
    <row r="54" spans="1:5">
      <c r="A54" s="122" t="s">
        <v>190</v>
      </c>
      <c r="B54" s="133">
        <v>22.267576064010008</v>
      </c>
      <c r="C54" s="133">
        <v>17</v>
      </c>
      <c r="D54" s="42"/>
      <c r="E54" s="18"/>
    </row>
    <row r="55" spans="1:5">
      <c r="A55" s="499" t="s">
        <v>190</v>
      </c>
      <c r="B55" s="132">
        <v>22.267576064010008</v>
      </c>
      <c r="C55" s="132">
        <v>17</v>
      </c>
      <c r="D55" s="42"/>
      <c r="E55" s="18"/>
    </row>
    <row r="56" spans="1:5">
      <c r="A56" s="122" t="s">
        <v>191</v>
      </c>
      <c r="B56" s="133">
        <v>23.164766311134624</v>
      </c>
      <c r="C56" s="133">
        <v>18</v>
      </c>
      <c r="D56" s="41"/>
      <c r="E56" s="18"/>
    </row>
    <row r="57" spans="1:5">
      <c r="A57" s="499" t="s">
        <v>191</v>
      </c>
      <c r="B57" s="132">
        <v>23.164766311134624</v>
      </c>
      <c r="C57" s="132">
        <v>18</v>
      </c>
      <c r="D57" s="42"/>
      <c r="E57" s="18"/>
    </row>
    <row r="58" spans="1:5">
      <c r="A58" s="122" t="s">
        <v>192</v>
      </c>
      <c r="B58" s="133">
        <v>21.99135514340766</v>
      </c>
      <c r="C58" s="133">
        <v>16</v>
      </c>
      <c r="D58" s="42"/>
      <c r="E58" s="18"/>
    </row>
    <row r="59" spans="1:5">
      <c r="A59" s="499" t="s">
        <v>192</v>
      </c>
      <c r="B59" s="132">
        <v>21.99135514340766</v>
      </c>
      <c r="C59" s="132">
        <v>16</v>
      </c>
      <c r="D59" s="41"/>
      <c r="E59" s="18"/>
    </row>
    <row r="60" spans="1:5">
      <c r="A60" s="122" t="s">
        <v>193</v>
      </c>
      <c r="B60" s="133">
        <v>20.521772986180249</v>
      </c>
      <c r="C60" s="133">
        <v>16</v>
      </c>
      <c r="D60" s="42"/>
      <c r="E60" s="18"/>
    </row>
    <row r="61" spans="1:5">
      <c r="A61" s="499" t="s">
        <v>193</v>
      </c>
      <c r="B61" s="132">
        <v>20.521772986180249</v>
      </c>
      <c r="C61" s="132">
        <v>16</v>
      </c>
      <c r="D61" s="44"/>
      <c r="E61" s="18"/>
    </row>
    <row r="62" spans="1:5">
      <c r="A62" s="122" t="s">
        <v>194</v>
      </c>
      <c r="B62" s="133">
        <v>20.458848624789731</v>
      </c>
      <c r="C62" s="133">
        <v>15</v>
      </c>
      <c r="D62" s="45"/>
      <c r="E62" s="18"/>
    </row>
    <row r="63" spans="1:5">
      <c r="A63" s="499" t="s">
        <v>194</v>
      </c>
      <c r="B63" s="132">
        <v>20.458848624789731</v>
      </c>
      <c r="C63" s="132">
        <v>15</v>
      </c>
      <c r="D63" s="44"/>
      <c r="E63" s="18"/>
    </row>
    <row r="64" spans="1:5">
      <c r="A64" s="122" t="s">
        <v>195</v>
      </c>
      <c r="B64" s="133">
        <v>22.981916381342451</v>
      </c>
      <c r="C64" s="133">
        <v>17</v>
      </c>
      <c r="D64" s="45"/>
      <c r="E64" s="18"/>
    </row>
    <row r="65" spans="1:5">
      <c r="A65" s="499" t="s">
        <v>195</v>
      </c>
      <c r="B65" s="132">
        <v>22.981916381342451</v>
      </c>
      <c r="C65" s="132">
        <v>17</v>
      </c>
      <c r="D65" s="44"/>
      <c r="E65" s="18"/>
    </row>
    <row r="66" spans="1:5">
      <c r="A66" s="122" t="s">
        <v>196</v>
      </c>
      <c r="B66" s="135">
        <v>24.060189595655995</v>
      </c>
      <c r="C66" s="135">
        <v>19</v>
      </c>
      <c r="D66" s="45"/>
      <c r="E66" s="18"/>
    </row>
    <row r="67" spans="1:5">
      <c r="A67" s="499" t="s">
        <v>196</v>
      </c>
      <c r="B67" s="132">
        <v>24.060189595655995</v>
      </c>
      <c r="C67" s="132">
        <v>19</v>
      </c>
      <c r="D67" s="44"/>
      <c r="E67" s="18"/>
    </row>
    <row r="68" spans="1:5">
      <c r="A68" s="122" t="s">
        <v>197</v>
      </c>
      <c r="B68" s="133">
        <v>19.758057393232868</v>
      </c>
      <c r="C68" s="133">
        <v>14</v>
      </c>
      <c r="D68" s="45"/>
      <c r="E68" s="18"/>
    </row>
    <row r="69" spans="1:5">
      <c r="A69" s="499" t="s">
        <v>197</v>
      </c>
      <c r="B69" s="136">
        <v>19.758057393232868</v>
      </c>
      <c r="C69" s="136">
        <v>14</v>
      </c>
    </row>
    <row r="70" spans="1:5">
      <c r="A70" s="122" t="s">
        <v>198</v>
      </c>
      <c r="B70" s="133">
        <v>22.299116681606296</v>
      </c>
      <c r="C70" s="133">
        <v>17</v>
      </c>
    </row>
    <row r="71" spans="1:5">
      <c r="A71" s="723" t="s">
        <v>198</v>
      </c>
      <c r="B71" s="730">
        <v>22.299116681606296</v>
      </c>
      <c r="C71" s="730">
        <v>17</v>
      </c>
    </row>
    <row r="72" spans="1:5">
      <c r="A72" s="731"/>
      <c r="B72" s="731"/>
      <c r="C72" s="731"/>
      <c r="D72" s="731"/>
    </row>
    <row r="73" spans="1:5">
      <c r="A73" s="731"/>
      <c r="B73" s="731"/>
      <c r="C73" s="731"/>
      <c r="D73" s="731"/>
    </row>
    <row r="74" spans="1:5">
      <c r="A74" s="1"/>
    </row>
    <row r="75" spans="1:5">
      <c r="A75" s="1"/>
    </row>
    <row r="76" spans="1:5">
      <c r="A76" s="1"/>
    </row>
    <row r="77" spans="1:5">
      <c r="A77" s="1"/>
    </row>
    <row r="78" spans="1:5">
      <c r="A78" s="1"/>
    </row>
    <row r="79" spans="1:5">
      <c r="A79" s="1"/>
    </row>
    <row r="80" spans="1:5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708B-056A-4818-A85D-D1A55E0BF9F7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>
    <row r="1" spans="1:1">
      <c r="A1" s="35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6B7A-A0E1-44C1-9F7F-167200ECB03C}">
  <dimension ref="A1:H71"/>
  <sheetViews>
    <sheetView workbookViewId="0">
      <selection activeCell="A2" sqref="A2:A3"/>
    </sheetView>
  </sheetViews>
  <sheetFormatPr defaultRowHeight="15"/>
  <cols>
    <col min="1" max="1" width="16.85546875" style="9" customWidth="1"/>
    <col min="2" max="2" width="14.85546875" style="9" customWidth="1"/>
    <col min="3" max="3" width="9.140625" style="9"/>
    <col min="4" max="4" width="16.28515625" style="9" customWidth="1"/>
    <col min="5" max="5" width="10.42578125" style="9" customWidth="1"/>
    <col min="6" max="6" width="11.5703125" style="9" customWidth="1"/>
    <col min="7" max="7" width="9.140625" style="9"/>
    <col min="8" max="8" width="12.85546875" style="9" customWidth="1"/>
    <col min="9" max="16384" width="9.140625" style="9"/>
  </cols>
  <sheetData>
    <row r="1" spans="1:8" ht="24.75" customHeight="1">
      <c r="A1" s="1102" t="s">
        <v>593</v>
      </c>
      <c r="B1" s="1102"/>
      <c r="C1" s="1102"/>
      <c r="D1" s="1102"/>
      <c r="E1" s="1102"/>
      <c r="F1" s="1102"/>
      <c r="G1" s="1102"/>
      <c r="H1" s="1102"/>
    </row>
    <row r="2" spans="1:8" ht="19.5" customHeight="1">
      <c r="A2" s="1103" t="s">
        <v>606</v>
      </c>
      <c r="B2" s="1105" t="s">
        <v>146</v>
      </c>
      <c r="C2" s="1107" t="s">
        <v>147</v>
      </c>
      <c r="D2" s="1107"/>
      <c r="E2" s="1107"/>
      <c r="F2" s="1107"/>
      <c r="G2" s="1107"/>
      <c r="H2" s="1107"/>
    </row>
    <row r="3" spans="1:8" ht="37.5" customHeight="1">
      <c r="A3" s="1104"/>
      <c r="B3" s="1106"/>
      <c r="C3" s="732" t="s">
        <v>148</v>
      </c>
      <c r="D3" s="733" t="s">
        <v>149</v>
      </c>
      <c r="E3" s="732" t="s">
        <v>150</v>
      </c>
      <c r="F3" s="732" t="s">
        <v>151</v>
      </c>
      <c r="G3" s="732" t="s">
        <v>152</v>
      </c>
      <c r="H3" s="732" t="s">
        <v>153</v>
      </c>
    </row>
    <row r="4" spans="1:8">
      <c r="A4" s="734" t="s">
        <v>298</v>
      </c>
      <c r="B4" s="735">
        <v>1451090.344945228</v>
      </c>
      <c r="C4" s="735">
        <v>710003.56802589446</v>
      </c>
      <c r="D4" s="735">
        <v>632862.91205657914</v>
      </c>
      <c r="E4" s="735">
        <v>37309.067197267286</v>
      </c>
      <c r="F4" s="735">
        <v>3256.2398251333143</v>
      </c>
      <c r="G4" s="735">
        <v>37119.748711493186</v>
      </c>
      <c r="H4" s="735">
        <v>30538.809133169634</v>
      </c>
    </row>
    <row r="5" spans="1:8">
      <c r="A5" s="503"/>
      <c r="B5" s="83"/>
      <c r="C5" s="83"/>
      <c r="D5" s="83"/>
      <c r="E5" s="83"/>
      <c r="F5" s="83"/>
      <c r="G5" s="83"/>
      <c r="H5" s="83"/>
    </row>
    <row r="6" spans="1:8" ht="11.25" customHeight="1">
      <c r="A6" s="502" t="s">
        <v>3</v>
      </c>
      <c r="B6" s="502"/>
      <c r="C6" s="502"/>
      <c r="D6" s="502"/>
      <c r="E6" s="502"/>
      <c r="F6" s="502"/>
      <c r="G6" s="502"/>
      <c r="H6" s="502"/>
    </row>
    <row r="7" spans="1:8">
      <c r="A7" s="504" t="s">
        <v>154</v>
      </c>
      <c r="B7" s="505">
        <v>620829.39825352689</v>
      </c>
      <c r="C7" s="505">
        <v>344097.26182721055</v>
      </c>
      <c r="D7" s="505">
        <v>233889.44804697615</v>
      </c>
      <c r="E7" s="505">
        <v>13494.663089083117</v>
      </c>
      <c r="F7" s="505">
        <v>1017.0238030560141</v>
      </c>
      <c r="G7" s="505">
        <v>11952.114964041697</v>
      </c>
      <c r="H7" s="505">
        <v>16378.886523578662</v>
      </c>
    </row>
    <row r="8" spans="1:8">
      <c r="A8" s="504" t="s">
        <v>5</v>
      </c>
      <c r="B8" s="505">
        <v>830260.94669609424</v>
      </c>
      <c r="C8" s="505">
        <v>365906.30619838787</v>
      </c>
      <c r="D8" s="505">
        <v>398973.46401008568</v>
      </c>
      <c r="E8" s="505">
        <v>23814.404108181934</v>
      </c>
      <c r="F8" s="505">
        <v>2239.216022077223</v>
      </c>
      <c r="G8" s="505">
        <v>25167.633747445227</v>
      </c>
      <c r="H8" s="505">
        <v>14159.922609594427</v>
      </c>
    </row>
    <row r="9" spans="1:8" ht="15.75" customHeight="1">
      <c r="A9" s="84" t="s">
        <v>199</v>
      </c>
      <c r="B9" s="85"/>
      <c r="C9" s="85"/>
      <c r="D9" s="85"/>
      <c r="E9" s="85"/>
      <c r="F9" s="85"/>
      <c r="G9" s="85"/>
      <c r="H9" s="85"/>
    </row>
    <row r="10" spans="1:8">
      <c r="A10" s="10" t="s">
        <v>163</v>
      </c>
      <c r="B10" s="25">
        <v>163384.81762273933</v>
      </c>
      <c r="C10" s="25">
        <v>98331.071526511252</v>
      </c>
      <c r="D10" s="25">
        <v>55608.854926993488</v>
      </c>
      <c r="E10" s="25">
        <v>2172.9004319742589</v>
      </c>
      <c r="F10" s="25">
        <v>258.12975730171337</v>
      </c>
      <c r="G10" s="25">
        <v>2463.7853652330614</v>
      </c>
      <c r="H10" s="25">
        <v>4550.0756148178953</v>
      </c>
    </row>
    <row r="11" spans="1:8">
      <c r="A11" s="476" t="s">
        <v>163</v>
      </c>
      <c r="B11" s="13">
        <v>155200.28343206938</v>
      </c>
      <c r="C11" s="86">
        <v>94182.5304161276</v>
      </c>
      <c r="D11" s="86">
        <v>52011.853074106133</v>
      </c>
      <c r="E11" s="86">
        <v>1951.6777267807597</v>
      </c>
      <c r="F11" s="86">
        <v>247.04869642965741</v>
      </c>
      <c r="G11" s="86">
        <v>2319.1289076452113</v>
      </c>
      <c r="H11" s="86">
        <v>4488.0446110699058</v>
      </c>
    </row>
    <row r="12" spans="1:8">
      <c r="A12" s="476" t="s">
        <v>164</v>
      </c>
      <c r="B12" s="26">
        <v>8184.5341906745753</v>
      </c>
      <c r="C12" s="26">
        <v>4148.5411103895467</v>
      </c>
      <c r="D12" s="26">
        <v>3597.0018528835494</v>
      </c>
      <c r="E12" s="26">
        <v>221.22270519349135</v>
      </c>
      <c r="F12" s="26">
        <v>11.081060872055922</v>
      </c>
      <c r="G12" s="26">
        <v>144.65645758784208</v>
      </c>
      <c r="H12" s="26">
        <v>62.031003747986148</v>
      </c>
    </row>
    <row r="13" spans="1:8">
      <c r="A13" s="10" t="s">
        <v>165</v>
      </c>
      <c r="B13" s="25">
        <v>56549.214275890292</v>
      </c>
      <c r="C13" s="25">
        <v>27186.060266954908</v>
      </c>
      <c r="D13" s="25">
        <v>24832.516160355277</v>
      </c>
      <c r="E13" s="25">
        <v>2074.6605727765109</v>
      </c>
      <c r="F13" s="25">
        <v>93.640085959842438</v>
      </c>
      <c r="G13" s="25">
        <v>1889.0088981156068</v>
      </c>
      <c r="H13" s="25">
        <v>473.32829170969626</v>
      </c>
    </row>
    <row r="14" spans="1:8">
      <c r="A14" s="476" t="s">
        <v>165</v>
      </c>
      <c r="B14" s="26">
        <v>48984.229580376974</v>
      </c>
      <c r="C14" s="26">
        <v>23975.89871855851</v>
      </c>
      <c r="D14" s="26">
        <v>21055.676207178847</v>
      </c>
      <c r="E14" s="26">
        <v>1843.8490618259266</v>
      </c>
      <c r="F14" s="26">
        <v>82.541819384545704</v>
      </c>
      <c r="G14" s="26">
        <v>1600.9018979593054</v>
      </c>
      <c r="H14" s="26">
        <v>425.36187545929187</v>
      </c>
    </row>
    <row r="15" spans="1:8">
      <c r="A15" s="476" t="s">
        <v>166</v>
      </c>
      <c r="B15" s="26">
        <v>7564.9846955077019</v>
      </c>
      <c r="C15" s="25">
        <v>3210.1615483969103</v>
      </c>
      <c r="D15" s="25">
        <v>3776.8399531780815</v>
      </c>
      <c r="E15" s="25">
        <v>230.81151095058712</v>
      </c>
      <c r="F15" s="25">
        <v>11.098266575296758</v>
      </c>
      <c r="G15" s="25">
        <v>288.10700015629453</v>
      </c>
      <c r="H15" s="25">
        <v>47.966416250404521</v>
      </c>
    </row>
    <row r="16" spans="1:8">
      <c r="A16" s="10" t="s">
        <v>167</v>
      </c>
      <c r="B16" s="25">
        <v>141975.97698523794</v>
      </c>
      <c r="C16" s="25">
        <v>67414.930130135355</v>
      </c>
      <c r="D16" s="25">
        <v>63317.874670199541</v>
      </c>
      <c r="E16" s="25">
        <v>5367.3636426739131</v>
      </c>
      <c r="F16" s="25">
        <v>196.25120289351281</v>
      </c>
      <c r="G16" s="25">
        <v>4830.0924910566491</v>
      </c>
      <c r="H16" s="25">
        <v>849.46484839404388</v>
      </c>
    </row>
    <row r="17" spans="1:8" ht="17.25" customHeight="1">
      <c r="A17" s="476" t="s">
        <v>167</v>
      </c>
      <c r="B17" s="26">
        <v>104220.76817335903</v>
      </c>
      <c r="C17" s="26">
        <v>51182.180123370556</v>
      </c>
      <c r="D17" s="26">
        <v>44914.800258929696</v>
      </c>
      <c r="E17" s="26">
        <v>3927.0519431106313</v>
      </c>
      <c r="F17" s="26">
        <v>140.44371308650727</v>
      </c>
      <c r="G17" s="26">
        <v>3394.9221349946251</v>
      </c>
      <c r="H17" s="26">
        <v>661.36999991267487</v>
      </c>
    </row>
    <row r="18" spans="1:8">
      <c r="A18" s="476" t="s">
        <v>168</v>
      </c>
      <c r="B18" s="26">
        <v>37755.208811925419</v>
      </c>
      <c r="C18" s="26">
        <v>16232.7500067617</v>
      </c>
      <c r="D18" s="26">
        <v>18403.074411249007</v>
      </c>
      <c r="E18" s="26">
        <v>1440.3116995631701</v>
      </c>
      <c r="F18" s="26">
        <v>55.807489807005389</v>
      </c>
      <c r="G18" s="26">
        <v>1435.1703560619642</v>
      </c>
      <c r="H18" s="26">
        <v>188.09484848136728</v>
      </c>
    </row>
    <row r="19" spans="1:8">
      <c r="A19" s="22" t="s">
        <v>169</v>
      </c>
      <c r="B19" s="25">
        <v>87071.997151990843</v>
      </c>
      <c r="C19" s="25">
        <v>37839.822481547424</v>
      </c>
      <c r="D19" s="25">
        <v>43115.541541279097</v>
      </c>
      <c r="E19" s="25">
        <v>1935.7938014975743</v>
      </c>
      <c r="F19" s="25">
        <v>138.13868531441457</v>
      </c>
      <c r="G19" s="25">
        <v>2180.4343451381728</v>
      </c>
      <c r="H19" s="25">
        <v>1862.2662972299297</v>
      </c>
    </row>
    <row r="20" spans="1:8">
      <c r="A20" s="479" t="s">
        <v>169</v>
      </c>
      <c r="B20" s="26">
        <v>42452.197162748031</v>
      </c>
      <c r="C20" s="26">
        <v>19005.804529432033</v>
      </c>
      <c r="D20" s="26">
        <v>20594.592776540867</v>
      </c>
      <c r="E20" s="26">
        <v>957.86468515079616</v>
      </c>
      <c r="F20" s="26">
        <v>55.773574901505341</v>
      </c>
      <c r="G20" s="26">
        <v>1158.3862141709778</v>
      </c>
      <c r="H20" s="26">
        <v>679.77538254747105</v>
      </c>
    </row>
    <row r="21" spans="1:8">
      <c r="A21" s="479" t="s">
        <v>170</v>
      </c>
      <c r="B21" s="25">
        <v>8121.7270026881906</v>
      </c>
      <c r="C21" s="25">
        <v>3178.704962010167</v>
      </c>
      <c r="D21" s="25">
        <v>4467.8287724934135</v>
      </c>
      <c r="E21" s="25">
        <v>211.10466712608519</v>
      </c>
      <c r="F21" s="25">
        <v>11.176722021998978</v>
      </c>
      <c r="G21" s="25">
        <v>216.37318797267838</v>
      </c>
      <c r="H21" s="25">
        <v>36.538691063748104</v>
      </c>
    </row>
    <row r="22" spans="1:8">
      <c r="A22" s="479" t="s">
        <v>171</v>
      </c>
      <c r="B22" s="26">
        <v>36498.072986567691</v>
      </c>
      <c r="C22" s="26">
        <v>15655.312990104952</v>
      </c>
      <c r="D22" s="26">
        <v>18053.11999223848</v>
      </c>
      <c r="E22" s="26">
        <v>766.82444922071159</v>
      </c>
      <c r="F22" s="26">
        <v>71.188388390910234</v>
      </c>
      <c r="G22" s="26">
        <v>805.67494299448595</v>
      </c>
      <c r="H22" s="26">
        <v>1145.9522236187379</v>
      </c>
    </row>
    <row r="23" spans="1:8">
      <c r="A23" s="22" t="s">
        <v>172</v>
      </c>
      <c r="B23" s="25">
        <v>89577.054208714821</v>
      </c>
      <c r="C23" s="25">
        <v>50003.381689763024</v>
      </c>
      <c r="D23" s="25">
        <v>34037.357622214127</v>
      </c>
      <c r="E23" s="25">
        <v>1449.5352938108022</v>
      </c>
      <c r="F23" s="25">
        <v>65.413471567689442</v>
      </c>
      <c r="G23" s="25">
        <v>2651.5189174232769</v>
      </c>
      <c r="H23" s="25">
        <v>1369.8472139489768</v>
      </c>
    </row>
    <row r="24" spans="1:8">
      <c r="A24" s="479" t="s">
        <v>172</v>
      </c>
      <c r="B24" s="26">
        <v>79139.342518704419</v>
      </c>
      <c r="C24" s="26">
        <v>45240.655417985618</v>
      </c>
      <c r="D24" s="26">
        <v>29084.540632123437</v>
      </c>
      <c r="E24" s="26">
        <v>1185.9257987050944</v>
      </c>
      <c r="F24" s="26">
        <v>59.891846710952173</v>
      </c>
      <c r="G24" s="26">
        <v>2277.3209697961966</v>
      </c>
      <c r="H24" s="26">
        <v>1291.0078533783048</v>
      </c>
    </row>
    <row r="25" spans="1:8">
      <c r="A25" s="479" t="s">
        <v>173</v>
      </c>
      <c r="B25" s="26">
        <v>10437.711690027692</v>
      </c>
      <c r="C25" s="26">
        <v>4762.726271775934</v>
      </c>
      <c r="D25" s="26">
        <v>4952.816990091882</v>
      </c>
      <c r="E25" s="26">
        <v>263.60949510571015</v>
      </c>
      <c r="F25" s="26">
        <v>5.5216248567372608</v>
      </c>
      <c r="G25" s="26">
        <v>374.19794762706283</v>
      </c>
      <c r="H25" s="26">
        <v>78.839360570674827</v>
      </c>
    </row>
    <row r="26" spans="1:8">
      <c r="A26" s="22" t="s">
        <v>174</v>
      </c>
      <c r="B26" s="25">
        <v>88145.526759825021</v>
      </c>
      <c r="C26" s="25">
        <v>42490.139568892322</v>
      </c>
      <c r="D26" s="25">
        <v>39470.23876479709</v>
      </c>
      <c r="E26" s="25">
        <v>2864.0193936575934</v>
      </c>
      <c r="F26" s="25">
        <v>231.37397347341394</v>
      </c>
      <c r="G26" s="25">
        <v>2264.0425725253299</v>
      </c>
      <c r="H26" s="25">
        <v>825.71248649645281</v>
      </c>
    </row>
    <row r="27" spans="1:8">
      <c r="A27" s="479" t="s">
        <v>174</v>
      </c>
      <c r="B27" s="26">
        <v>79867.503725708986</v>
      </c>
      <c r="C27" s="26">
        <v>39058.123955381438</v>
      </c>
      <c r="D27" s="26">
        <v>35375.757340189506</v>
      </c>
      <c r="E27" s="26">
        <v>2583.4901011217421</v>
      </c>
      <c r="F27" s="26">
        <v>189.85438671047001</v>
      </c>
      <c r="G27" s="26">
        <v>1922.9246396340407</v>
      </c>
      <c r="H27" s="26">
        <v>737.3533026712222</v>
      </c>
    </row>
    <row r="28" spans="1:8">
      <c r="A28" s="479" t="s">
        <v>175</v>
      </c>
      <c r="B28" s="26">
        <v>8278.0230341283386</v>
      </c>
      <c r="C28" s="26">
        <v>3432.01561350972</v>
      </c>
      <c r="D28" s="26">
        <v>4094.4814246032397</v>
      </c>
      <c r="E28" s="26">
        <v>280.52929253583085</v>
      </c>
      <c r="F28" s="26">
        <v>41.519586762943838</v>
      </c>
      <c r="G28" s="26">
        <v>341.1179328912749</v>
      </c>
      <c r="H28" s="26">
        <v>88.359183825229394</v>
      </c>
    </row>
    <row r="29" spans="1:8">
      <c r="A29" s="22" t="s">
        <v>176</v>
      </c>
      <c r="B29" s="25">
        <v>113665.81982210318</v>
      </c>
      <c r="C29" s="25">
        <v>56267.999035122164</v>
      </c>
      <c r="D29" s="25">
        <v>50814.706955062844</v>
      </c>
      <c r="E29" s="25">
        <v>3208.8784077393325</v>
      </c>
      <c r="F29" s="25">
        <v>140.41884258749843</v>
      </c>
      <c r="G29" s="25">
        <v>2417.644109042234</v>
      </c>
      <c r="H29" s="25">
        <v>816.17247262137073</v>
      </c>
    </row>
    <row r="30" spans="1:8">
      <c r="A30" s="479" t="s">
        <v>176</v>
      </c>
      <c r="B30" s="26">
        <v>92290.349596997112</v>
      </c>
      <c r="C30" s="26">
        <v>45464.566004420776</v>
      </c>
      <c r="D30" s="26">
        <v>41328.045699946873</v>
      </c>
      <c r="E30" s="26">
        <v>2702.767200987455</v>
      </c>
      <c r="F30" s="26">
        <v>118.33115495123917</v>
      </c>
      <c r="G30" s="26">
        <v>1937.8403414452393</v>
      </c>
      <c r="H30" s="26">
        <v>738.79919527246682</v>
      </c>
    </row>
    <row r="31" spans="1:8">
      <c r="A31" s="479" t="s">
        <v>177</v>
      </c>
      <c r="B31" s="13">
        <v>21375.470225135527</v>
      </c>
      <c r="C31" s="13">
        <v>10803.433030697375</v>
      </c>
      <c r="D31" s="13">
        <v>9486.6612551066446</v>
      </c>
      <c r="E31" s="13">
        <v>506.11120675183935</v>
      </c>
      <c r="F31" s="13">
        <v>22.087687636259282</v>
      </c>
      <c r="G31" s="13">
        <v>479.80376759697299</v>
      </c>
      <c r="H31" s="13">
        <v>77.373277348902803</v>
      </c>
    </row>
    <row r="32" spans="1:8">
      <c r="A32" s="22" t="s">
        <v>178</v>
      </c>
      <c r="B32" s="19">
        <v>178236.68319380246</v>
      </c>
      <c r="C32" s="19">
        <v>87663.8070361555</v>
      </c>
      <c r="D32" s="19">
        <v>69120.711727868475</v>
      </c>
      <c r="E32" s="19">
        <v>3729.5583025028959</v>
      </c>
      <c r="F32" s="19">
        <v>779.82153514388301</v>
      </c>
      <c r="G32" s="19">
        <v>3588.0377290389079</v>
      </c>
      <c r="H32" s="19">
        <v>13354.746863218017</v>
      </c>
    </row>
    <row r="33" spans="1:8">
      <c r="A33" s="479" t="s">
        <v>178</v>
      </c>
      <c r="B33" s="13">
        <v>178236.68319380246</v>
      </c>
      <c r="C33" s="13">
        <v>87663.8070361555</v>
      </c>
      <c r="D33" s="13">
        <v>69120.711727868475</v>
      </c>
      <c r="E33" s="13">
        <v>3729.5583025028959</v>
      </c>
      <c r="F33" s="13">
        <v>779.82153514388301</v>
      </c>
      <c r="G33" s="13">
        <v>3588.0377290389079</v>
      </c>
      <c r="H33" s="13">
        <v>13354.746863218017</v>
      </c>
    </row>
    <row r="34" spans="1:8">
      <c r="A34" s="22" t="s">
        <v>179</v>
      </c>
      <c r="B34" s="19">
        <v>53340.235337189428</v>
      </c>
      <c r="C34" s="19">
        <v>25449.529920986963</v>
      </c>
      <c r="D34" s="19">
        <v>24798.761219716445</v>
      </c>
      <c r="E34" s="19">
        <v>1538.950305264646</v>
      </c>
      <c r="F34" s="19">
        <v>121.59145139085336</v>
      </c>
      <c r="G34" s="19">
        <v>1040.1388319900775</v>
      </c>
      <c r="H34" s="19">
        <v>391.26360782713078</v>
      </c>
    </row>
    <row r="35" spans="1:8">
      <c r="A35" s="479" t="s">
        <v>179</v>
      </c>
      <c r="B35" s="13">
        <v>43011.692031894461</v>
      </c>
      <c r="C35" s="13">
        <v>21195.294359079169</v>
      </c>
      <c r="D35" s="13">
        <v>19207.788238919067</v>
      </c>
      <c r="E35" s="13">
        <v>1270.2448291085577</v>
      </c>
      <c r="F35" s="13">
        <v>100.7297176067645</v>
      </c>
      <c r="G35" s="13">
        <v>894.40088876972209</v>
      </c>
      <c r="H35" s="13">
        <v>343.23399840684942</v>
      </c>
    </row>
    <row r="36" spans="1:8">
      <c r="A36" s="479" t="s">
        <v>180</v>
      </c>
      <c r="B36" s="13">
        <v>10328.543305288362</v>
      </c>
      <c r="C36" s="13">
        <v>4254.2355619082409</v>
      </c>
      <c r="D36" s="13">
        <v>5590.9729807996382</v>
      </c>
      <c r="E36" s="13">
        <v>268.70547615609536</v>
      </c>
      <c r="F36" s="13">
        <v>20.861733784088862</v>
      </c>
      <c r="G36" s="13">
        <v>145.73794322035397</v>
      </c>
      <c r="H36" s="13">
        <v>48.029609420281339</v>
      </c>
    </row>
    <row r="37" spans="1:8">
      <c r="A37" s="22" t="s">
        <v>181</v>
      </c>
      <c r="B37" s="19">
        <v>51471.942945415634</v>
      </c>
      <c r="C37" s="19">
        <v>23702.657675576233</v>
      </c>
      <c r="D37" s="19">
        <v>24180.521533841798</v>
      </c>
      <c r="E37" s="19">
        <v>1348.9021664551797</v>
      </c>
      <c r="F37" s="19">
        <v>50.107452288278971</v>
      </c>
      <c r="G37" s="19">
        <v>1889.7771768604098</v>
      </c>
      <c r="H37" s="19">
        <v>299.97694037854512</v>
      </c>
    </row>
    <row r="38" spans="1:8">
      <c r="A38" s="479" t="s">
        <v>181</v>
      </c>
      <c r="B38" s="13">
        <v>51471.942945415634</v>
      </c>
      <c r="C38" s="13">
        <v>23702.657675576233</v>
      </c>
      <c r="D38" s="13">
        <v>24180.521533841798</v>
      </c>
      <c r="E38" s="13">
        <v>1348.9021664551797</v>
      </c>
      <c r="F38" s="13">
        <v>50.107452288278971</v>
      </c>
      <c r="G38" s="13">
        <v>1889.7771768604098</v>
      </c>
      <c r="H38" s="13">
        <v>299.97694037854512</v>
      </c>
    </row>
    <row r="39" spans="1:8">
      <c r="A39" s="22" t="s">
        <v>182</v>
      </c>
      <c r="B39" s="19">
        <v>81192.791698427885</v>
      </c>
      <c r="C39" s="19">
        <v>36047.669716601202</v>
      </c>
      <c r="D39" s="19">
        <v>39691.892944132487</v>
      </c>
      <c r="E39" s="19">
        <v>2148.8939450267949</v>
      </c>
      <c r="F39" s="19">
        <v>415.08074023997102</v>
      </c>
      <c r="G39" s="19">
        <v>2351.5317652517533</v>
      </c>
      <c r="H39" s="19">
        <v>537.72258717498892</v>
      </c>
    </row>
    <row r="40" spans="1:8">
      <c r="A40" s="479" t="s">
        <v>182</v>
      </c>
      <c r="B40" s="13">
        <v>55936.802803064325</v>
      </c>
      <c r="C40" s="13">
        <v>25332.766398077049</v>
      </c>
      <c r="D40" s="13">
        <v>26888.089136625571</v>
      </c>
      <c r="E40" s="13">
        <v>1412.0779355269663</v>
      </c>
      <c r="F40" s="13">
        <v>252.03860706233036</v>
      </c>
      <c r="G40" s="13">
        <v>1597.1761838670031</v>
      </c>
      <c r="H40" s="13">
        <v>454.65454188668764</v>
      </c>
    </row>
    <row r="41" spans="1:8">
      <c r="A41" s="479" t="s">
        <v>183</v>
      </c>
      <c r="B41" s="13">
        <v>25255.988895373481</v>
      </c>
      <c r="C41" s="13">
        <v>10714.90331852415</v>
      </c>
      <c r="D41" s="13">
        <v>12803.803807501587</v>
      </c>
      <c r="E41" s="13">
        <v>736.81600949983215</v>
      </c>
      <c r="F41" s="13">
        <v>163.04213317764035</v>
      </c>
      <c r="G41" s="13">
        <v>754.35558138472175</v>
      </c>
      <c r="H41" s="13">
        <v>83.068045288300837</v>
      </c>
    </row>
    <row r="42" spans="1:8">
      <c r="A42" s="22" t="s">
        <v>184</v>
      </c>
      <c r="B42" s="19">
        <v>68264.035590608662</v>
      </c>
      <c r="C42" s="19">
        <v>32696.582578391717</v>
      </c>
      <c r="D42" s="19">
        <v>31392.764148520218</v>
      </c>
      <c r="E42" s="19">
        <v>1709.9622527123729</v>
      </c>
      <c r="F42" s="19">
        <v>109.75082486361022</v>
      </c>
      <c r="G42" s="19">
        <v>1743.3652955490252</v>
      </c>
      <c r="H42" s="19">
        <v>611.6104905471808</v>
      </c>
    </row>
    <row r="43" spans="1:8">
      <c r="A43" s="479" t="s">
        <v>184</v>
      </c>
      <c r="B43" s="13">
        <v>38286.201370246556</v>
      </c>
      <c r="C43" s="13">
        <v>19910.059922393564</v>
      </c>
      <c r="D43" s="13">
        <v>16308.48436541246</v>
      </c>
      <c r="E43" s="13">
        <v>848.62953458678214</v>
      </c>
      <c r="F43" s="13">
        <v>37.555959502744251</v>
      </c>
      <c r="G43" s="13">
        <v>791.71828765240252</v>
      </c>
      <c r="H43" s="13">
        <v>389.75330069742188</v>
      </c>
    </row>
    <row r="44" spans="1:8">
      <c r="A44" s="479" t="s">
        <v>185</v>
      </c>
      <c r="B44" s="13">
        <v>29977.834220341916</v>
      </c>
      <c r="C44" s="13">
        <v>12786.522655999572</v>
      </c>
      <c r="D44" s="13">
        <v>15084.27978311289</v>
      </c>
      <c r="E44" s="13">
        <v>861.33271812560736</v>
      </c>
      <c r="F44" s="13">
        <v>72.19486536086599</v>
      </c>
      <c r="G44" s="13">
        <v>951.64700789660503</v>
      </c>
      <c r="H44" s="13">
        <v>221.85718984975833</v>
      </c>
    </row>
    <row r="45" spans="1:8">
      <c r="A45" s="22" t="s">
        <v>186</v>
      </c>
      <c r="B45" s="19">
        <v>18779.597307964774</v>
      </c>
      <c r="C45" s="19">
        <v>8145.562778501454</v>
      </c>
      <c r="D45" s="19">
        <v>9533.0258371908021</v>
      </c>
      <c r="E45" s="19">
        <v>495.90735905358105</v>
      </c>
      <c r="F45" s="19">
        <v>35.097159552134499</v>
      </c>
      <c r="G45" s="19">
        <v>419.81359888717526</v>
      </c>
      <c r="H45" s="19">
        <v>150.1905747813401</v>
      </c>
    </row>
    <row r="46" spans="1:8">
      <c r="A46" s="479" t="s">
        <v>186</v>
      </c>
      <c r="B46" s="13">
        <v>9530.8400596891879</v>
      </c>
      <c r="C46" s="13">
        <v>3849.3926416090922</v>
      </c>
      <c r="D46" s="13">
        <v>5142.0689484899403</v>
      </c>
      <c r="E46" s="13">
        <v>255.88866751996829</v>
      </c>
      <c r="F46" s="13">
        <v>29.52587850730588</v>
      </c>
      <c r="G46" s="13">
        <v>218.87374767451388</v>
      </c>
      <c r="H46" s="13">
        <v>35.090175888505534</v>
      </c>
    </row>
    <row r="47" spans="1:8">
      <c r="A47" s="479" t="s">
        <v>187</v>
      </c>
      <c r="B47" s="13">
        <v>9248.7572482773248</v>
      </c>
      <c r="C47" s="13">
        <v>4296.1701368925642</v>
      </c>
      <c r="D47" s="13">
        <v>4390.9568887009145</v>
      </c>
      <c r="E47" s="13">
        <v>240.01869153361224</v>
      </c>
      <c r="F47" s="13">
        <v>5.5712810448286199</v>
      </c>
      <c r="G47" s="13">
        <v>200.93985121266061</v>
      </c>
      <c r="H47" s="13">
        <v>115.10039889283445</v>
      </c>
    </row>
    <row r="48" spans="1:8">
      <c r="A48" s="22" t="s">
        <v>188</v>
      </c>
      <c r="B48" s="19">
        <v>13739.159564661193</v>
      </c>
      <c r="C48" s="19">
        <v>6132.0228824609276</v>
      </c>
      <c r="D48" s="19">
        <v>6584.5605035903463</v>
      </c>
      <c r="E48" s="19">
        <v>341.47840844105491</v>
      </c>
      <c r="F48" s="19">
        <v>46.31296326804059</v>
      </c>
      <c r="G48" s="19">
        <v>541.94196337155438</v>
      </c>
      <c r="H48" s="19">
        <v>92.842843530405545</v>
      </c>
    </row>
    <row r="49" spans="1:8">
      <c r="A49" s="479" t="s">
        <v>188</v>
      </c>
      <c r="B49" s="13">
        <v>13739.159564661193</v>
      </c>
      <c r="C49" s="13">
        <v>6132.0228824609276</v>
      </c>
      <c r="D49" s="13">
        <v>6584.5605035903463</v>
      </c>
      <c r="E49" s="13">
        <v>341.47840844105491</v>
      </c>
      <c r="F49" s="13">
        <v>46.31296326804059</v>
      </c>
      <c r="G49" s="13">
        <v>541.94196337155438</v>
      </c>
      <c r="H49" s="13">
        <v>92.842843530405545</v>
      </c>
    </row>
    <row r="50" spans="1:8">
      <c r="A50" s="22" t="s">
        <v>189</v>
      </c>
      <c r="B50" s="19">
        <v>4059.9727877265154</v>
      </c>
      <c r="C50" s="19">
        <v>1739.5776797537853</v>
      </c>
      <c r="D50" s="19">
        <v>2088.8038079887315</v>
      </c>
      <c r="E50" s="19">
        <v>124.78171947580002</v>
      </c>
      <c r="F50" s="19">
        <v>4.1702926780815002</v>
      </c>
      <c r="G50" s="19">
        <v>68.967229442512604</v>
      </c>
      <c r="H50" s="19">
        <v>33.672058387394507</v>
      </c>
    </row>
    <row r="51" spans="1:8">
      <c r="A51" s="479" t="s">
        <v>189</v>
      </c>
      <c r="B51" s="13">
        <v>4059.9727877265154</v>
      </c>
      <c r="C51" s="13">
        <v>1739.5776797537853</v>
      </c>
      <c r="D51" s="13">
        <v>2088.8038079887315</v>
      </c>
      <c r="E51" s="13">
        <v>124.78171947580002</v>
      </c>
      <c r="F51" s="13">
        <v>4.1702926780815002</v>
      </c>
      <c r="G51" s="13">
        <v>68.967229442512604</v>
      </c>
      <c r="H51" s="13">
        <v>33.672058387394507</v>
      </c>
    </row>
    <row r="52" spans="1:8">
      <c r="A52" s="22" t="s">
        <v>190</v>
      </c>
      <c r="B52" s="19">
        <v>7821.2549377352907</v>
      </c>
      <c r="C52" s="19">
        <v>3888.0683623153141</v>
      </c>
      <c r="D52" s="19">
        <v>3414.1376581192185</v>
      </c>
      <c r="E52" s="19">
        <v>184.88743720557264</v>
      </c>
      <c r="F52" s="19">
        <v>6.9437166646516504</v>
      </c>
      <c r="G52" s="19">
        <v>276.68825881762308</v>
      </c>
      <c r="H52" s="19">
        <v>50.529504612792302</v>
      </c>
    </row>
    <row r="53" spans="1:8">
      <c r="A53" s="479" t="s">
        <v>190</v>
      </c>
      <c r="B53" s="13">
        <v>7821.2549377352907</v>
      </c>
      <c r="C53" s="13">
        <v>3888.0683623153141</v>
      </c>
      <c r="D53" s="13">
        <v>3414.1376581192185</v>
      </c>
      <c r="E53" s="13">
        <v>184.88743720557264</v>
      </c>
      <c r="F53" s="13">
        <v>6.9437166646516504</v>
      </c>
      <c r="G53" s="13">
        <v>276.68825881762308</v>
      </c>
      <c r="H53" s="13">
        <v>50.529504612792302</v>
      </c>
    </row>
    <row r="54" spans="1:8">
      <c r="A54" s="22" t="s">
        <v>191</v>
      </c>
      <c r="B54" s="19">
        <v>4091.7399817408673</v>
      </c>
      <c r="C54" s="19">
        <v>1713.2990608589278</v>
      </c>
      <c r="D54" s="19">
        <v>2130.259974717419</v>
      </c>
      <c r="E54" s="19">
        <v>107.62027057785059</v>
      </c>
      <c r="F54" s="19">
        <v>11.112417211688836</v>
      </c>
      <c r="G54" s="19">
        <v>125.2103607927191</v>
      </c>
      <c r="H54" s="19">
        <v>4.2378975820820974</v>
      </c>
    </row>
    <row r="55" spans="1:8">
      <c r="A55" s="479" t="s">
        <v>191</v>
      </c>
      <c r="B55" s="13">
        <v>4091.7399817408673</v>
      </c>
      <c r="C55" s="13">
        <v>1713.2990608589278</v>
      </c>
      <c r="D55" s="13">
        <v>2130.259974717419</v>
      </c>
      <c r="E55" s="13">
        <v>107.62027057785059</v>
      </c>
      <c r="F55" s="13">
        <v>11.112417211688836</v>
      </c>
      <c r="G55" s="13">
        <v>125.2103607927191</v>
      </c>
      <c r="H55" s="13">
        <v>4.2378975820820974</v>
      </c>
    </row>
    <row r="56" spans="1:8">
      <c r="A56" s="22" t="s">
        <v>192</v>
      </c>
      <c r="B56" s="19">
        <v>53132.868774252638</v>
      </c>
      <c r="C56" s="19">
        <v>22704.219913695088</v>
      </c>
      <c r="D56" s="19">
        <v>26941.021180523152</v>
      </c>
      <c r="E56" s="19">
        <v>1546.0896790649469</v>
      </c>
      <c r="F56" s="19">
        <v>178.47123870311401</v>
      </c>
      <c r="G56" s="19">
        <v>1540.8989594495422</v>
      </c>
      <c r="H56" s="19">
        <v>222.16780280010113</v>
      </c>
    </row>
    <row r="57" spans="1:8">
      <c r="A57" s="479" t="s">
        <v>192</v>
      </c>
      <c r="B57" s="13">
        <v>53132.868774252638</v>
      </c>
      <c r="C57" s="13">
        <v>22704.219913695088</v>
      </c>
      <c r="D57" s="13">
        <v>26941.021180523152</v>
      </c>
      <c r="E57" s="13">
        <v>1546.0896790649469</v>
      </c>
      <c r="F57" s="13">
        <v>178.47123870311401</v>
      </c>
      <c r="G57" s="13">
        <v>1540.8989594495422</v>
      </c>
      <c r="H57" s="13">
        <v>222.16780280010113</v>
      </c>
    </row>
    <row r="58" spans="1:8">
      <c r="A58" s="22" t="s">
        <v>193</v>
      </c>
      <c r="B58" s="19">
        <v>24473.006654932829</v>
      </c>
      <c r="C58" s="19">
        <v>9696.5219813840176</v>
      </c>
      <c r="D58" s="19">
        <v>11817.297582099531</v>
      </c>
      <c r="E58" s="19">
        <v>525.59002064757692</v>
      </c>
      <c r="F58" s="19">
        <v>132.37409818517506</v>
      </c>
      <c r="G58" s="19">
        <v>580.02802016708722</v>
      </c>
      <c r="H58" s="19">
        <v>1721.1949524522472</v>
      </c>
    </row>
    <row r="59" spans="1:8">
      <c r="A59" s="479" t="s">
        <v>193</v>
      </c>
      <c r="B59" s="13">
        <v>24473.006654932829</v>
      </c>
      <c r="C59" s="13">
        <v>9696.5219813840176</v>
      </c>
      <c r="D59" s="13">
        <v>11817.297582099531</v>
      </c>
      <c r="E59" s="13">
        <v>525.59002064757692</v>
      </c>
      <c r="F59" s="13">
        <v>132.37409818517506</v>
      </c>
      <c r="G59" s="13">
        <v>580.02802016708722</v>
      </c>
      <c r="H59" s="13">
        <v>1721.1949524522472</v>
      </c>
    </row>
    <row r="60" spans="1:8">
      <c r="A60" s="22" t="s">
        <v>194</v>
      </c>
      <c r="B60" s="19">
        <v>49776.963008830702</v>
      </c>
      <c r="C60" s="19">
        <v>23551.8797279875</v>
      </c>
      <c r="D60" s="19">
        <v>22962.720257714351</v>
      </c>
      <c r="E60" s="19">
        <v>1368.7517860753383</v>
      </c>
      <c r="F60" s="19">
        <v>90.511377475998543</v>
      </c>
      <c r="G60" s="19">
        <v>1330.4362227594083</v>
      </c>
      <c r="H60" s="19">
        <v>472.66363680655462</v>
      </c>
    </row>
    <row r="61" spans="1:8">
      <c r="A61" s="479" t="s">
        <v>194</v>
      </c>
      <c r="B61" s="13">
        <v>49776.963008830702</v>
      </c>
      <c r="C61" s="13">
        <v>23551.8797279875</v>
      </c>
      <c r="D61" s="13">
        <v>22962.720257714351</v>
      </c>
      <c r="E61" s="13">
        <v>1368.7517860753383</v>
      </c>
      <c r="F61" s="13">
        <v>90.511377475998543</v>
      </c>
      <c r="G61" s="13">
        <v>1330.4362227594083</v>
      </c>
      <c r="H61" s="13">
        <v>472.66363680655462</v>
      </c>
    </row>
    <row r="62" spans="1:8">
      <c r="A62" s="22" t="s">
        <v>195</v>
      </c>
      <c r="B62" s="19">
        <v>18586.542138219971</v>
      </c>
      <c r="C62" s="19">
        <v>10274.605744506705</v>
      </c>
      <c r="D62" s="19">
        <v>7271.5782391783841</v>
      </c>
      <c r="E62" s="19">
        <v>187.36299766278137</v>
      </c>
      <c r="F62" s="19">
        <v>16.665720003777615</v>
      </c>
      <c r="G62" s="19">
        <v>492.69130939153763</v>
      </c>
      <c r="H62" s="19">
        <v>343.63812747799614</v>
      </c>
    </row>
    <row r="63" spans="1:8">
      <c r="A63" s="479" t="s">
        <v>195</v>
      </c>
      <c r="B63" s="13">
        <v>18586.542138219971</v>
      </c>
      <c r="C63" s="13">
        <v>10274.605744506705</v>
      </c>
      <c r="D63" s="13">
        <v>7271.5782391783841</v>
      </c>
      <c r="E63" s="13">
        <v>187.36299766278137</v>
      </c>
      <c r="F63" s="13">
        <v>16.665720003777615</v>
      </c>
      <c r="G63" s="13">
        <v>492.69130939153763</v>
      </c>
      <c r="H63" s="13">
        <v>343.63812747799614</v>
      </c>
    </row>
    <row r="64" spans="1:8">
      <c r="A64" s="22" t="s">
        <v>196</v>
      </c>
      <c r="B64" s="19">
        <v>14130.019056776988</v>
      </c>
      <c r="C64" s="19">
        <v>6671.3894309507668</v>
      </c>
      <c r="D64" s="19">
        <v>6108.9565922338525</v>
      </c>
      <c r="E64" s="19">
        <v>225.74313570028193</v>
      </c>
      <c r="F64" s="19">
        <v>19.416285554488045</v>
      </c>
      <c r="G64" s="19">
        <v>305.81290065498831</v>
      </c>
      <c r="H64" s="19">
        <v>798.7007116837467</v>
      </c>
    </row>
    <row r="65" spans="1:8">
      <c r="A65" s="479" t="s">
        <v>196</v>
      </c>
      <c r="B65" s="13">
        <v>14130.019056776988</v>
      </c>
      <c r="C65" s="13">
        <v>6671.3894309507668</v>
      </c>
      <c r="D65" s="13">
        <v>6108.9565922338525</v>
      </c>
      <c r="E65" s="13">
        <v>225.74313570028193</v>
      </c>
      <c r="F65" s="13">
        <v>19.416285554488045</v>
      </c>
      <c r="G65" s="13">
        <v>305.81290065498831</v>
      </c>
      <c r="H65" s="13">
        <v>798.7007116837467</v>
      </c>
    </row>
    <row r="66" spans="1:8">
      <c r="A66" s="22" t="s">
        <v>197</v>
      </c>
      <c r="B66" s="19">
        <v>42488.857086511714</v>
      </c>
      <c r="C66" s="19">
        <v>17962.637616814936</v>
      </c>
      <c r="D66" s="19">
        <v>21525.892199315036</v>
      </c>
      <c r="E66" s="19">
        <v>1473.5335527813656</v>
      </c>
      <c r="F66" s="19">
        <v>76.53888851261209</v>
      </c>
      <c r="G66" s="19">
        <v>1046.3287952812093</v>
      </c>
      <c r="H66" s="19">
        <v>403.92603380151814</v>
      </c>
    </row>
    <row r="67" spans="1:8">
      <c r="A67" s="506" t="s">
        <v>197</v>
      </c>
      <c r="B67" s="13">
        <v>42488.857086511714</v>
      </c>
      <c r="C67" s="13">
        <v>17962.637616814936</v>
      </c>
      <c r="D67" s="13">
        <v>21525.892199315036</v>
      </c>
      <c r="E67" s="13">
        <v>1473.5335527813656</v>
      </c>
      <c r="F67" s="13">
        <v>76.53888851261209</v>
      </c>
      <c r="G67" s="13">
        <v>1046.3287952812093</v>
      </c>
      <c r="H67" s="13">
        <v>403.92603380151814</v>
      </c>
    </row>
    <row r="68" spans="1:8">
      <c r="A68" s="22" t="s">
        <v>198</v>
      </c>
      <c r="B68" s="19">
        <v>27134.268059321494</v>
      </c>
      <c r="C68" s="19">
        <v>12430.131220383721</v>
      </c>
      <c r="D68" s="19">
        <v>12102.916010003524</v>
      </c>
      <c r="E68" s="19">
        <v>1177.9023144919686</v>
      </c>
      <c r="F68" s="19">
        <v>38.907644298794303</v>
      </c>
      <c r="G68" s="19">
        <v>1081.5535952537975</v>
      </c>
      <c r="H68" s="19">
        <v>302.85727489309556</v>
      </c>
    </row>
    <row r="69" spans="1:8" ht="15" customHeight="1">
      <c r="A69" s="736" t="s">
        <v>198</v>
      </c>
      <c r="B69" s="698">
        <v>27134.268059321494</v>
      </c>
      <c r="C69" s="698">
        <v>12430.131220383721</v>
      </c>
      <c r="D69" s="698">
        <v>12102.916010003524</v>
      </c>
      <c r="E69" s="698">
        <v>1177.9023144919686</v>
      </c>
      <c r="F69" s="698">
        <v>38.907644298794303</v>
      </c>
      <c r="G69" s="698">
        <v>1081.5535952537975</v>
      </c>
      <c r="H69" s="698">
        <v>302.85727489309556</v>
      </c>
    </row>
    <row r="70" spans="1:8">
      <c r="A70" s="737"/>
      <c r="B70" s="738"/>
      <c r="C70" s="738"/>
      <c r="D70" s="738"/>
      <c r="E70" s="738"/>
      <c r="F70" s="738"/>
      <c r="G70" s="738"/>
      <c r="H70" s="738"/>
    </row>
    <row r="71" spans="1:8">
      <c r="A71" s="739"/>
      <c r="B71" s="740"/>
      <c r="C71" s="740"/>
      <c r="D71" s="740"/>
      <c r="E71" s="740"/>
      <c r="F71" s="740"/>
      <c r="G71" s="740"/>
      <c r="H71" s="740"/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4556-9E2D-4676-8551-37EE955E3A73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5EB0-7838-491F-8B17-368A52712F8B}">
  <dimension ref="A1:E71"/>
  <sheetViews>
    <sheetView workbookViewId="0">
      <selection activeCell="A2" sqref="A2:A3"/>
    </sheetView>
  </sheetViews>
  <sheetFormatPr defaultRowHeight="15"/>
  <cols>
    <col min="1" max="1" width="19" style="9" customWidth="1"/>
    <col min="2" max="2" width="9.140625" style="9"/>
    <col min="3" max="3" width="15.85546875" style="9" customWidth="1"/>
    <col min="4" max="16384" width="9.140625" style="9"/>
  </cols>
  <sheetData>
    <row r="1" spans="1:5" ht="39" customHeight="1">
      <c r="A1" s="1491" t="s">
        <v>201</v>
      </c>
      <c r="B1" s="1491"/>
      <c r="C1" s="1491"/>
      <c r="D1" s="1491"/>
      <c r="E1" s="1491"/>
    </row>
    <row r="2" spans="1:5" ht="21" customHeight="1">
      <c r="A2" s="1092" t="s">
        <v>606</v>
      </c>
      <c r="B2" s="1108" t="s">
        <v>303</v>
      </c>
      <c r="C2" s="1110" t="s">
        <v>156</v>
      </c>
      <c r="D2" s="1110"/>
      <c r="E2" s="1110"/>
    </row>
    <row r="3" spans="1:5" ht="18" customHeight="1">
      <c r="A3" s="1093"/>
      <c r="B3" s="1109"/>
      <c r="C3" s="744" t="s">
        <v>0</v>
      </c>
      <c r="D3" s="741" t="s">
        <v>1</v>
      </c>
      <c r="E3" s="741" t="s">
        <v>2</v>
      </c>
    </row>
    <row r="4" spans="1:5" ht="15.75" customHeight="1">
      <c r="A4" s="742" t="s">
        <v>298</v>
      </c>
      <c r="B4" s="743">
        <v>2327981.113009911</v>
      </c>
      <c r="C4" s="743">
        <v>1711147.6802388502</v>
      </c>
      <c r="D4" s="743">
        <v>836303.51566438912</v>
      </c>
      <c r="E4" s="743">
        <v>874844.16458195157</v>
      </c>
    </row>
    <row r="5" spans="1:5" ht="15.75" customHeight="1">
      <c r="A5" s="507"/>
      <c r="B5" s="508"/>
      <c r="C5" s="508"/>
      <c r="D5" s="508"/>
      <c r="E5" s="508"/>
    </row>
    <row r="6" spans="1:5" ht="14.25" customHeight="1">
      <c r="A6" s="509" t="s">
        <v>3</v>
      </c>
      <c r="B6" s="65"/>
      <c r="C6" s="65"/>
      <c r="D6" s="65"/>
      <c r="E6" s="65"/>
    </row>
    <row r="7" spans="1:5">
      <c r="A7" s="75" t="s">
        <v>4</v>
      </c>
      <c r="B7" s="28">
        <v>958860.09819874575</v>
      </c>
      <c r="C7" s="28">
        <v>773645.57966699009</v>
      </c>
      <c r="D7" s="28">
        <v>373296.50938891713</v>
      </c>
      <c r="E7" s="28">
        <v>400349.07027662365</v>
      </c>
    </row>
    <row r="8" spans="1:5">
      <c r="A8" s="31" t="s">
        <v>5</v>
      </c>
      <c r="B8" s="29">
        <v>1369121.014818877</v>
      </c>
      <c r="C8" s="29">
        <v>937502.10057939019</v>
      </c>
      <c r="D8" s="29">
        <v>463007.00627370039</v>
      </c>
      <c r="E8" s="29">
        <v>474495.09430330177</v>
      </c>
    </row>
    <row r="9" spans="1:5">
      <c r="A9" s="1095" t="s">
        <v>145</v>
      </c>
      <c r="B9" s="1095"/>
      <c r="C9" s="88"/>
      <c r="D9" s="88"/>
      <c r="E9" s="88"/>
    </row>
    <row r="10" spans="1:5">
      <c r="A10" s="10" t="s">
        <v>163</v>
      </c>
      <c r="B10" s="27">
        <f>+B11+B12</f>
        <v>240257.08144554988</v>
      </c>
      <c r="C10" s="27">
        <f>+C11+C12</f>
        <v>198219.31140683123</v>
      </c>
      <c r="D10" s="27">
        <f>+D11+D12</f>
        <v>93792.45422657732</v>
      </c>
      <c r="E10" s="27">
        <f>+E11+E12</f>
        <v>104426.85718035907</v>
      </c>
    </row>
    <row r="11" spans="1:5">
      <c r="A11" s="476" t="s">
        <v>163</v>
      </c>
      <c r="B11" s="28">
        <v>227998.93667380066</v>
      </c>
      <c r="C11" s="28">
        <v>188916.53371300158</v>
      </c>
      <c r="D11" s="28">
        <v>89294.388950957218</v>
      </c>
      <c r="E11" s="28">
        <v>99622.144762149415</v>
      </c>
    </row>
    <row r="12" spans="1:5">
      <c r="A12" s="476" t="s">
        <v>164</v>
      </c>
      <c r="B12" s="28">
        <v>12258.144771749199</v>
      </c>
      <c r="C12" s="28">
        <v>9302.7776938296338</v>
      </c>
      <c r="D12" s="28">
        <v>4498.0652756200952</v>
      </c>
      <c r="E12" s="28">
        <v>4804.7124182096659</v>
      </c>
    </row>
    <row r="13" spans="1:5">
      <c r="A13" s="22" t="s">
        <v>165</v>
      </c>
      <c r="B13" s="27">
        <f>+B14+B15</f>
        <v>87169.216079925536</v>
      </c>
      <c r="C13" s="27">
        <f>+C14+C15</f>
        <v>74741.419094720797</v>
      </c>
      <c r="D13" s="27">
        <f>+D14+D15</f>
        <v>37065.605257718627</v>
      </c>
      <c r="E13" s="27">
        <f>+E14+E15</f>
        <v>37675.813836979301</v>
      </c>
    </row>
    <row r="14" spans="1:5">
      <c r="A14" s="479" t="s">
        <v>165</v>
      </c>
      <c r="B14" s="28">
        <v>74961.827053138433</v>
      </c>
      <c r="C14" s="28">
        <v>64725.286153645866</v>
      </c>
      <c r="D14" s="28">
        <v>32031.750934826377</v>
      </c>
      <c r="E14" s="28">
        <v>32693.535218796296</v>
      </c>
    </row>
    <row r="15" spans="1:5">
      <c r="A15" s="479" t="s">
        <v>166</v>
      </c>
      <c r="B15" s="28">
        <v>12207.389026787099</v>
      </c>
      <c r="C15" s="28">
        <v>10016.132941074939</v>
      </c>
      <c r="D15" s="28">
        <v>5033.8543228922499</v>
      </c>
      <c r="E15" s="28">
        <v>4982.278618183007</v>
      </c>
    </row>
    <row r="16" spans="1:5">
      <c r="A16" s="22" t="s">
        <v>167</v>
      </c>
      <c r="B16" s="27">
        <f>+B17+B18</f>
        <v>227174.28207618199</v>
      </c>
      <c r="C16" s="27">
        <f>+C17+C18</f>
        <v>177285.76517123845</v>
      </c>
      <c r="D16" s="27">
        <f>+D17+D18</f>
        <v>86574.602851876436</v>
      </c>
      <c r="E16" s="27">
        <f>+E17+E18</f>
        <v>90711.162319429452</v>
      </c>
    </row>
    <row r="17" spans="1:5" ht="17.25" customHeight="1">
      <c r="A17" s="479" t="s">
        <v>167</v>
      </c>
      <c r="B17" s="28">
        <v>165600.59867089731</v>
      </c>
      <c r="C17" s="28">
        <v>132945.05788433459</v>
      </c>
      <c r="D17" s="28">
        <v>64421.958165482116</v>
      </c>
      <c r="E17" s="28">
        <v>68523.099718925529</v>
      </c>
    </row>
    <row r="18" spans="1:5">
      <c r="A18" s="479" t="s">
        <v>168</v>
      </c>
      <c r="B18" s="28">
        <v>61573.68340528469</v>
      </c>
      <c r="C18" s="28">
        <v>44340.707286903867</v>
      </c>
      <c r="D18" s="28">
        <v>22152.644686394317</v>
      </c>
      <c r="E18" s="28">
        <v>22188.06260050393</v>
      </c>
    </row>
    <row r="19" spans="1:5">
      <c r="A19" s="22" t="s">
        <v>169</v>
      </c>
      <c r="B19" s="27">
        <f>+B20+B21+B22</f>
        <v>147275.85891627346</v>
      </c>
      <c r="C19" s="27">
        <f>+C20+C21+C22</f>
        <v>88816.258485031285</v>
      </c>
      <c r="D19" s="27">
        <f>+D20+D21+D22</f>
        <v>43796.286054917655</v>
      </c>
      <c r="E19" s="27">
        <f>+E20+E21+E22</f>
        <v>45019.972430109876</v>
      </c>
    </row>
    <row r="20" spans="1:5">
      <c r="A20" s="479" t="s">
        <v>169</v>
      </c>
      <c r="B20" s="28">
        <v>70785.853548301864</v>
      </c>
      <c r="C20" s="28">
        <v>44216.73625755222</v>
      </c>
      <c r="D20" s="28">
        <v>21726.159258003314</v>
      </c>
      <c r="E20" s="28">
        <v>22490.576999544377</v>
      </c>
    </row>
    <row r="21" spans="1:5">
      <c r="A21" s="479" t="s">
        <v>170</v>
      </c>
      <c r="B21" s="28">
        <v>13899.445698561161</v>
      </c>
      <c r="C21" s="28">
        <v>6257.7952602533605</v>
      </c>
      <c r="D21" s="28">
        <v>3190.3236384494485</v>
      </c>
      <c r="E21" s="28">
        <v>3067.4716218039357</v>
      </c>
    </row>
    <row r="22" spans="1:5">
      <c r="A22" s="479" t="s">
        <v>171</v>
      </c>
      <c r="B22" s="28">
        <v>62590.559669410417</v>
      </c>
      <c r="C22" s="28">
        <v>38341.726967225703</v>
      </c>
      <c r="D22" s="28">
        <v>18879.803158464892</v>
      </c>
      <c r="E22" s="28">
        <v>19461.923808761567</v>
      </c>
    </row>
    <row r="23" spans="1:5">
      <c r="A23" s="22" t="s">
        <v>172</v>
      </c>
      <c r="B23" s="27">
        <f>+B24+B25</f>
        <v>133815.71358574508</v>
      </c>
      <c r="C23" s="27">
        <f>+C24+C25</f>
        <v>112705.09238060814</v>
      </c>
      <c r="D23" s="27">
        <f>+D24+D25</f>
        <v>54990.551742769741</v>
      </c>
      <c r="E23" s="27">
        <f>+E24+E25</f>
        <v>57714.540637867874</v>
      </c>
    </row>
    <row r="24" spans="1:5">
      <c r="A24" s="479" t="s">
        <v>172</v>
      </c>
      <c r="B24" s="28">
        <v>117709.71351973707</v>
      </c>
      <c r="C24" s="28">
        <v>100027.75080548692</v>
      </c>
      <c r="D24" s="28">
        <v>48522.489392741394</v>
      </c>
      <c r="E24" s="28">
        <v>51505.261412774758</v>
      </c>
    </row>
    <row r="25" spans="1:5">
      <c r="A25" s="479" t="s">
        <v>173</v>
      </c>
      <c r="B25" s="28">
        <v>16106.000066008024</v>
      </c>
      <c r="C25" s="28">
        <v>12677.341575121209</v>
      </c>
      <c r="D25" s="28">
        <v>6468.0623500283482</v>
      </c>
      <c r="E25" s="28">
        <v>6209.2792250931134</v>
      </c>
    </row>
    <row r="26" spans="1:5">
      <c r="A26" s="22" t="s">
        <v>174</v>
      </c>
      <c r="B26" s="27">
        <f>+B27+B28</f>
        <v>141633.10312495404</v>
      </c>
      <c r="C26" s="27">
        <f>+C27+C28</f>
        <v>109039.22102287225</v>
      </c>
      <c r="D26" s="27">
        <f>+D27+D28</f>
        <v>54336.80018493838</v>
      </c>
      <c r="E26" s="27">
        <f>+E27+E28</f>
        <v>54702.42083795942</v>
      </c>
    </row>
    <row r="27" spans="1:5">
      <c r="A27" s="479" t="s">
        <v>174</v>
      </c>
      <c r="B27" s="28">
        <v>128288.34080174996</v>
      </c>
      <c r="C27" s="28">
        <v>99029.565960903798</v>
      </c>
      <c r="D27" s="28">
        <v>49249.954197544357</v>
      </c>
      <c r="E27" s="28">
        <v>49779.611763384812</v>
      </c>
    </row>
    <row r="28" spans="1:5">
      <c r="A28" s="479" t="s">
        <v>175</v>
      </c>
      <c r="B28" s="28">
        <v>13344.762323204064</v>
      </c>
      <c r="C28" s="28">
        <v>10009.655061968451</v>
      </c>
      <c r="D28" s="28">
        <v>5086.8459873940255</v>
      </c>
      <c r="E28" s="28">
        <v>4922.8090745746049</v>
      </c>
    </row>
    <row r="29" spans="1:5">
      <c r="A29" s="22" t="s">
        <v>176</v>
      </c>
      <c r="B29" s="27">
        <f>+B30+B31</f>
        <v>191349.27820097987</v>
      </c>
      <c r="C29" s="27">
        <f>+C30+C31</f>
        <v>124844.54952647093</v>
      </c>
      <c r="D29" s="27">
        <f>+D30+D31</f>
        <v>59790.779837191614</v>
      </c>
      <c r="E29" s="27">
        <f t="shared" ref="E29" si="0">+E30+E31</f>
        <v>65053.769689323104</v>
      </c>
    </row>
    <row r="30" spans="1:5">
      <c r="A30" s="479" t="s">
        <v>176</v>
      </c>
      <c r="B30" s="28">
        <v>154408.74500452064</v>
      </c>
      <c r="C30" s="28">
        <v>106422.52604864415</v>
      </c>
      <c r="D30" s="28">
        <v>50710.661338236736</v>
      </c>
      <c r="E30" s="28">
        <v>55711.864710449918</v>
      </c>
    </row>
    <row r="31" spans="1:5">
      <c r="A31" s="479" t="s">
        <v>177</v>
      </c>
      <c r="B31" s="28">
        <v>36940.533196459226</v>
      </c>
      <c r="C31" s="29">
        <v>18422.023477826773</v>
      </c>
      <c r="D31" s="29">
        <v>9080.1184989548747</v>
      </c>
      <c r="E31" s="29">
        <v>9341.9049788731882</v>
      </c>
    </row>
    <row r="32" spans="1:5">
      <c r="A32" s="22" t="s">
        <v>178</v>
      </c>
      <c r="B32" s="27">
        <f>+B33</f>
        <v>282897.66316188889</v>
      </c>
      <c r="C32" s="27">
        <f t="shared" ref="C32:E32" si="1">+C33</f>
        <v>193996.13026348833</v>
      </c>
      <c r="D32" s="27">
        <f t="shared" si="1"/>
        <v>95451.118254808083</v>
      </c>
      <c r="E32" s="27">
        <f t="shared" si="1"/>
        <v>98545.012008789767</v>
      </c>
    </row>
    <row r="33" spans="1:5">
      <c r="A33" s="479" t="s">
        <v>178</v>
      </c>
      <c r="B33" s="28">
        <v>282897.66316188889</v>
      </c>
      <c r="C33" s="28">
        <v>193996.13026348833</v>
      </c>
      <c r="D33" s="28">
        <v>95451.118254808083</v>
      </c>
      <c r="E33" s="28">
        <v>98545.012008789767</v>
      </c>
    </row>
    <row r="34" spans="1:5">
      <c r="A34" s="22" t="s">
        <v>179</v>
      </c>
      <c r="B34" s="27">
        <f>+B35+B36</f>
        <v>89648.509641606375</v>
      </c>
      <c r="C34" s="27">
        <f t="shared" ref="C34:E34" si="2">+C35+C36</f>
        <v>66316.257256424855</v>
      </c>
      <c r="D34" s="27">
        <f t="shared" si="2"/>
        <v>32834.643683708047</v>
      </c>
      <c r="E34" s="27">
        <f t="shared" si="2"/>
        <v>33481.613572704926</v>
      </c>
    </row>
    <row r="35" spans="1:5">
      <c r="A35" s="479" t="s">
        <v>179</v>
      </c>
      <c r="B35" s="28">
        <v>71573.531513535912</v>
      </c>
      <c r="C35" s="28">
        <v>53370.614478541589</v>
      </c>
      <c r="D35" s="28">
        <v>26396.462187218731</v>
      </c>
      <c r="E35" s="28">
        <v>26974.152291310955</v>
      </c>
    </row>
    <row r="36" spans="1:5">
      <c r="A36" s="479" t="s">
        <v>180</v>
      </c>
      <c r="B36" s="28">
        <v>18074.978128070466</v>
      </c>
      <c r="C36" s="28">
        <v>12945.642777883264</v>
      </c>
      <c r="D36" s="28">
        <v>6438.1814964893138</v>
      </c>
      <c r="E36" s="28">
        <v>6507.4612813939684</v>
      </c>
    </row>
    <row r="37" spans="1:5">
      <c r="A37" s="22" t="s">
        <v>181</v>
      </c>
      <c r="B37" s="27">
        <f>+B38</f>
        <v>84795.599022640221</v>
      </c>
      <c r="C37" s="27">
        <f t="shared" ref="C37:E37" si="3">+C38</f>
        <v>65965.405559591585</v>
      </c>
      <c r="D37" s="27">
        <f t="shared" si="3"/>
        <v>32229.137262356217</v>
      </c>
      <c r="E37" s="27">
        <f t="shared" si="3"/>
        <v>33736.268297209353</v>
      </c>
    </row>
    <row r="38" spans="1:5">
      <c r="A38" s="479" t="s">
        <v>181</v>
      </c>
      <c r="B38" s="28">
        <v>84795.599022640221</v>
      </c>
      <c r="C38" s="28">
        <v>65965.405559591585</v>
      </c>
      <c r="D38" s="28">
        <v>32229.137262356217</v>
      </c>
      <c r="E38" s="28">
        <v>33736.268297209353</v>
      </c>
    </row>
    <row r="39" spans="1:5">
      <c r="A39" s="22" t="s">
        <v>182</v>
      </c>
      <c r="B39" s="27">
        <f>+B40+B41</f>
        <v>133889.05602159034</v>
      </c>
      <c r="C39" s="27">
        <f t="shared" ref="C39:E39" si="4">+C40+C41</f>
        <v>104625.38468490425</v>
      </c>
      <c r="D39" s="27">
        <f t="shared" si="4"/>
        <v>50792.757158135377</v>
      </c>
      <c r="E39" s="27">
        <f t="shared" si="4"/>
        <v>53832.627526752469</v>
      </c>
    </row>
    <row r="40" spans="1:5">
      <c r="A40" s="479" t="s">
        <v>182</v>
      </c>
      <c r="B40" s="28">
        <v>91054.430838325832</v>
      </c>
      <c r="C40" s="28">
        <v>69603.123433273664</v>
      </c>
      <c r="D40" s="28">
        <v>33628.904502186699</v>
      </c>
      <c r="E40" s="28">
        <v>35974.218931067357</v>
      </c>
    </row>
    <row r="41" spans="1:5">
      <c r="A41" s="479" t="s">
        <v>183</v>
      </c>
      <c r="B41" s="28">
        <v>42834.625183264499</v>
      </c>
      <c r="C41" s="28">
        <v>35022.261251630589</v>
      </c>
      <c r="D41" s="28">
        <v>17163.852655948678</v>
      </c>
      <c r="E41" s="28">
        <v>17858.408595685112</v>
      </c>
    </row>
    <row r="42" spans="1:5">
      <c r="A42" s="22" t="s">
        <v>184</v>
      </c>
      <c r="B42" s="27">
        <f>+B43+B44</f>
        <v>113362.93775106323</v>
      </c>
      <c r="C42" s="27">
        <f t="shared" ref="C42:E42" si="5">+C43+C44</f>
        <v>88368.29539040057</v>
      </c>
      <c r="D42" s="27">
        <f t="shared" si="5"/>
        <v>43119.883800372554</v>
      </c>
      <c r="E42" s="27">
        <f t="shared" si="5"/>
        <v>45248.411590019023</v>
      </c>
    </row>
    <row r="43" spans="1:5">
      <c r="A43" s="479" t="s">
        <v>184</v>
      </c>
      <c r="B43" s="28">
        <v>61378.957244448509</v>
      </c>
      <c r="C43" s="28">
        <v>49012.635442491875</v>
      </c>
      <c r="D43" s="28">
        <v>24025.514997449183</v>
      </c>
      <c r="E43" s="28">
        <v>24987.120445033866</v>
      </c>
    </row>
    <row r="44" spans="1:5">
      <c r="A44" s="479" t="s">
        <v>185</v>
      </c>
      <c r="B44" s="28">
        <v>51983.980506614731</v>
      </c>
      <c r="C44" s="28">
        <v>39355.659947908694</v>
      </c>
      <c r="D44" s="28">
        <v>19094.368802923374</v>
      </c>
      <c r="E44" s="28">
        <v>20261.291144985156</v>
      </c>
    </row>
    <row r="45" spans="1:5">
      <c r="A45" s="22" t="s">
        <v>186</v>
      </c>
      <c r="B45" s="27">
        <f>+B46+B47</f>
        <v>32585.217278108812</v>
      </c>
      <c r="C45" s="27">
        <f t="shared" ref="C45:E45" si="6">+C46+C47</f>
        <v>22761.779959942101</v>
      </c>
      <c r="D45" s="27">
        <f t="shared" si="6"/>
        <v>11483.729179341364</v>
      </c>
      <c r="E45" s="27">
        <f t="shared" si="6"/>
        <v>11278.050780600661</v>
      </c>
    </row>
    <row r="46" spans="1:5">
      <c r="A46" s="479" t="s">
        <v>186</v>
      </c>
      <c r="B46" s="28">
        <v>17624.305331513915</v>
      </c>
      <c r="C46" s="28">
        <v>12067.959308377858</v>
      </c>
      <c r="D46" s="28">
        <v>6067.0858417692252</v>
      </c>
      <c r="E46" s="28">
        <v>6000.8734666084529</v>
      </c>
    </row>
    <row r="47" spans="1:5">
      <c r="A47" s="479" t="s">
        <v>187</v>
      </c>
      <c r="B47" s="28">
        <v>14960.911946594897</v>
      </c>
      <c r="C47" s="28">
        <v>10693.820651564243</v>
      </c>
      <c r="D47" s="28">
        <v>5416.6433375721399</v>
      </c>
      <c r="E47" s="28">
        <v>5277.1773139922079</v>
      </c>
    </row>
    <row r="48" spans="1:5">
      <c r="A48" s="22" t="s">
        <v>188</v>
      </c>
      <c r="B48" s="27">
        <f>+B49</f>
        <v>21536.934423193605</v>
      </c>
      <c r="C48" s="27">
        <f t="shared" ref="C48:E48" si="7">+C49</f>
        <v>14674.60226529405</v>
      </c>
      <c r="D48" s="27">
        <f t="shared" si="7"/>
        <v>7520.8942910421738</v>
      </c>
      <c r="E48" s="27">
        <f t="shared" si="7"/>
        <v>7153.7079742521473</v>
      </c>
    </row>
    <row r="49" spans="1:5">
      <c r="A49" s="479" t="s">
        <v>188</v>
      </c>
      <c r="B49" s="28">
        <v>21536.934423193605</v>
      </c>
      <c r="C49" s="28">
        <v>14674.60226529405</v>
      </c>
      <c r="D49" s="28">
        <v>7520.8942910421738</v>
      </c>
      <c r="E49" s="28">
        <v>7153.7079742521473</v>
      </c>
    </row>
    <row r="50" spans="1:5">
      <c r="A50" s="22" t="s">
        <v>189</v>
      </c>
      <c r="B50" s="27">
        <f>+B51</f>
        <v>6939.3951857057918</v>
      </c>
      <c r="C50" s="27">
        <f t="shared" ref="C50:E50" si="8">+C51</f>
        <v>4200.0962911536581</v>
      </c>
      <c r="D50" s="27">
        <f t="shared" si="8"/>
        <v>2224.1696051269232</v>
      </c>
      <c r="E50" s="27">
        <f t="shared" si="8"/>
        <v>1975.9266860266132</v>
      </c>
    </row>
    <row r="51" spans="1:5">
      <c r="A51" s="479" t="s">
        <v>189</v>
      </c>
      <c r="B51" s="28">
        <v>6939.3951857057918</v>
      </c>
      <c r="C51" s="28">
        <v>4200.0962911536581</v>
      </c>
      <c r="D51" s="28">
        <v>2224.1696051269232</v>
      </c>
      <c r="E51" s="28">
        <v>1975.9266860266132</v>
      </c>
    </row>
    <row r="52" spans="1:5">
      <c r="A52" s="22" t="s">
        <v>190</v>
      </c>
      <c r="B52" s="27">
        <f>+B53</f>
        <v>12492.787060506264</v>
      </c>
      <c r="C52" s="27">
        <f t="shared" ref="C52:E52" si="9">+C53</f>
        <v>9907.9497731312586</v>
      </c>
      <c r="D52" s="27">
        <f t="shared" si="9"/>
        <v>4961.1973410209657</v>
      </c>
      <c r="E52" s="27">
        <f t="shared" si="9"/>
        <v>4946.752432110572</v>
      </c>
    </row>
    <row r="53" spans="1:5">
      <c r="A53" s="479" t="s">
        <v>190</v>
      </c>
      <c r="B53" s="28">
        <v>12492.787060506264</v>
      </c>
      <c r="C53" s="29">
        <v>9907.9497731312586</v>
      </c>
      <c r="D53" s="29">
        <v>4961.1973410209657</v>
      </c>
      <c r="E53" s="29">
        <v>4946.752432110572</v>
      </c>
    </row>
    <row r="54" spans="1:5">
      <c r="A54" s="22" t="s">
        <v>191</v>
      </c>
      <c r="B54" s="27">
        <f>+B55</f>
        <v>6522.5997171255758</v>
      </c>
      <c r="C54" s="27">
        <f t="shared" ref="C54:E54" si="10">+C55</f>
        <v>5101.9910050672324</v>
      </c>
      <c r="D54" s="27">
        <f t="shared" si="10"/>
        <v>2666.6671401533758</v>
      </c>
      <c r="E54" s="27">
        <f t="shared" si="10"/>
        <v>2435.3238649138257</v>
      </c>
    </row>
    <row r="55" spans="1:5">
      <c r="A55" s="479" t="s">
        <v>191</v>
      </c>
      <c r="B55" s="28">
        <v>6522.5997171255758</v>
      </c>
      <c r="C55" s="28">
        <v>5101.9910050672324</v>
      </c>
      <c r="D55" s="28">
        <v>2666.6671401533758</v>
      </c>
      <c r="E55" s="28">
        <v>2435.3238649138257</v>
      </c>
    </row>
    <row r="56" spans="1:5">
      <c r="A56" s="22" t="s">
        <v>192</v>
      </c>
      <c r="B56" s="27">
        <f>+B57</f>
        <v>85141.315301227951</v>
      </c>
      <c r="C56" s="27">
        <f t="shared" ref="C56:E56" si="11">+C57</f>
        <v>66479.892756997084</v>
      </c>
      <c r="D56" s="27">
        <f t="shared" si="11"/>
        <v>32193.552757281424</v>
      </c>
      <c r="E56" s="27">
        <f t="shared" si="11"/>
        <v>34286.339999689386</v>
      </c>
    </row>
    <row r="57" spans="1:5">
      <c r="A57" s="479" t="s">
        <v>192</v>
      </c>
      <c r="B57" s="28">
        <v>85141.315301227951</v>
      </c>
      <c r="C57" s="28">
        <v>66479.892756997084</v>
      </c>
      <c r="D57" s="28">
        <v>32193.552757281424</v>
      </c>
      <c r="E57" s="28">
        <v>34286.339999689386</v>
      </c>
    </row>
    <row r="58" spans="1:5">
      <c r="A58" s="22" t="s">
        <v>193</v>
      </c>
      <c r="B58" s="27">
        <f>+B59</f>
        <v>39755.338941494403</v>
      </c>
      <c r="C58" s="27">
        <f t="shared" ref="C58:E58" si="12">+C59</f>
        <v>19344.554352553907</v>
      </c>
      <c r="D58" s="27">
        <f t="shared" si="12"/>
        <v>10150.467204963383</v>
      </c>
      <c r="E58" s="27">
        <f t="shared" si="12"/>
        <v>9194.0871475917211</v>
      </c>
    </row>
    <row r="59" spans="1:5">
      <c r="A59" s="479" t="s">
        <v>193</v>
      </c>
      <c r="B59" s="28">
        <v>39755.338941494403</v>
      </c>
      <c r="C59" s="28">
        <v>19344.554352553907</v>
      </c>
      <c r="D59" s="28">
        <v>10150.467204963383</v>
      </c>
      <c r="E59" s="28">
        <v>9194.0871475917211</v>
      </c>
    </row>
    <row r="60" spans="1:5">
      <c r="A60" s="22" t="s">
        <v>194</v>
      </c>
      <c r="B60" s="27">
        <f>+B61</f>
        <v>82834.059446094936</v>
      </c>
      <c r="C60" s="27">
        <f t="shared" ref="C60:E60" si="13">+C61</f>
        <v>55149.902300803318</v>
      </c>
      <c r="D60" s="27">
        <f t="shared" si="13"/>
        <v>26816.674287826496</v>
      </c>
      <c r="E60" s="27">
        <f t="shared" si="13"/>
        <v>28333.228012962096</v>
      </c>
    </row>
    <row r="61" spans="1:5">
      <c r="A61" s="479" t="s">
        <v>194</v>
      </c>
      <c r="B61" s="28">
        <v>82834.059446094936</v>
      </c>
      <c r="C61" s="28">
        <v>55149.902300803318</v>
      </c>
      <c r="D61" s="28">
        <v>26816.674287826496</v>
      </c>
      <c r="E61" s="28">
        <v>28333.228012962096</v>
      </c>
    </row>
    <row r="62" spans="1:5">
      <c r="A62" s="22" t="s">
        <v>195</v>
      </c>
      <c r="B62" s="27">
        <f>+B63</f>
        <v>28343.430556212657</v>
      </c>
      <c r="C62" s="27">
        <f t="shared" ref="C62:E62" si="14">+C63</f>
        <v>20457.178814361167</v>
      </c>
      <c r="D62" s="27">
        <f t="shared" si="14"/>
        <v>9697.7756207343537</v>
      </c>
      <c r="E62" s="27">
        <f t="shared" si="14"/>
        <v>10759.403193629027</v>
      </c>
    </row>
    <row r="63" spans="1:5">
      <c r="A63" s="479" t="s">
        <v>195</v>
      </c>
      <c r="B63" s="28">
        <v>28343.430556212657</v>
      </c>
      <c r="C63" s="28">
        <v>20457.178814361167</v>
      </c>
      <c r="D63" s="28">
        <v>9697.7756207343537</v>
      </c>
      <c r="E63" s="28">
        <v>10759.403193629027</v>
      </c>
    </row>
    <row r="64" spans="1:5">
      <c r="A64" s="22" t="s">
        <v>196</v>
      </c>
      <c r="B64" s="27">
        <f>+B65</f>
        <v>21446.282854935333</v>
      </c>
      <c r="C64" s="27">
        <f t="shared" ref="C64:E64" si="15">+C65</f>
        <v>13618.067362657863</v>
      </c>
      <c r="D64" s="27">
        <f t="shared" si="15"/>
        <v>6771.9455499377118</v>
      </c>
      <c r="E64" s="27">
        <f t="shared" si="15"/>
        <v>6846.1218127208012</v>
      </c>
    </row>
    <row r="65" spans="1:5">
      <c r="A65" s="479" t="s">
        <v>196</v>
      </c>
      <c r="B65" s="28">
        <v>21446.282854935333</v>
      </c>
      <c r="C65" s="28">
        <v>13618.067362657863</v>
      </c>
      <c r="D65" s="28">
        <v>6771.9455499377118</v>
      </c>
      <c r="E65" s="28">
        <v>6846.1218127208012</v>
      </c>
    </row>
    <row r="66" spans="1:5">
      <c r="A66" s="22" t="s">
        <v>197</v>
      </c>
      <c r="B66" s="27">
        <f>+B67</f>
        <v>73919.602854420125</v>
      </c>
      <c r="C66" s="27">
        <f t="shared" ref="C66:E66" si="16">+C67</f>
        <v>41978.027946995746</v>
      </c>
      <c r="D66" s="27">
        <f t="shared" si="16"/>
        <v>20940.665681386745</v>
      </c>
      <c r="E66" s="27">
        <f t="shared" si="16"/>
        <v>21037.362265606549</v>
      </c>
    </row>
    <row r="67" spans="1:5">
      <c r="A67" s="479" t="s">
        <v>197</v>
      </c>
      <c r="B67" s="28">
        <v>73919.602854420125</v>
      </c>
      <c r="C67" s="28">
        <v>41978.027946995746</v>
      </c>
      <c r="D67" s="28">
        <v>20940.665681386745</v>
      </c>
      <c r="E67" s="28">
        <v>21037.362265606549</v>
      </c>
    </row>
    <row r="68" spans="1:5">
      <c r="A68" s="22" t="s">
        <v>198</v>
      </c>
      <c r="B68" s="27">
        <f>+B69</f>
        <v>43195.850368702151</v>
      </c>
      <c r="C68" s="27">
        <f t="shared" ref="C68:E68" si="17">+C69</f>
        <v>32550.547171695674</v>
      </c>
      <c r="D68" s="27">
        <f t="shared" si="17"/>
        <v>16101.156688888585</v>
      </c>
      <c r="E68" s="27">
        <f t="shared" si="17"/>
        <v>16449.390482812432</v>
      </c>
    </row>
    <row r="69" spans="1:5" ht="13.5" customHeight="1">
      <c r="A69" s="736" t="s">
        <v>198</v>
      </c>
      <c r="B69" s="745">
        <v>43195.850368702151</v>
      </c>
      <c r="C69" s="745">
        <v>32550.547171695674</v>
      </c>
      <c r="D69" s="745">
        <v>16101.156688888585</v>
      </c>
      <c r="E69" s="745">
        <v>16449.390482812432</v>
      </c>
    </row>
    <row r="70" spans="1:5">
      <c r="A70" s="737"/>
      <c r="B70" s="746"/>
      <c r="C70" s="746"/>
      <c r="D70" s="746"/>
      <c r="E70" s="746"/>
    </row>
    <row r="71" spans="1:5">
      <c r="A71" s="87"/>
      <c r="B71" s="89"/>
      <c r="C71" s="89"/>
      <c r="D71" s="89"/>
      <c r="E71" s="89"/>
    </row>
  </sheetData>
  <mergeCells count="5">
    <mergeCell ref="A9:B9"/>
    <mergeCell ref="A1:E1"/>
    <mergeCell ref="A2:A3"/>
    <mergeCell ref="B2:B3"/>
    <mergeCell ref="C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1100-A5D6-4564-B458-E5B74988E980}">
  <dimension ref="A1:F24"/>
  <sheetViews>
    <sheetView workbookViewId="0">
      <selection sqref="A1:E1"/>
    </sheetView>
  </sheetViews>
  <sheetFormatPr defaultRowHeight="15"/>
  <cols>
    <col min="1" max="1" width="16.7109375" style="9" customWidth="1"/>
    <col min="2" max="2" width="12.28515625" style="9" customWidth="1"/>
    <col min="3" max="3" width="14.140625" style="9" customWidth="1"/>
    <col min="4" max="4" width="10.28515625" style="9" customWidth="1"/>
    <col min="5" max="5" width="11" style="9" customWidth="1"/>
    <col min="6" max="16384" width="9.140625" style="9"/>
  </cols>
  <sheetData>
    <row r="1" spans="1:5" ht="36.75" customHeight="1">
      <c r="A1" s="1096" t="s">
        <v>155</v>
      </c>
      <c r="B1" s="1096"/>
      <c r="C1" s="1096"/>
      <c r="D1" s="1096"/>
      <c r="E1" s="1096"/>
    </row>
    <row r="2" spans="1:5" ht="17.25" customHeight="1">
      <c r="A2" s="1111" t="s">
        <v>606</v>
      </c>
      <c r="B2" s="1113" t="s">
        <v>555</v>
      </c>
      <c r="C2" s="1110" t="s">
        <v>156</v>
      </c>
      <c r="D2" s="1110"/>
      <c r="E2" s="1110"/>
    </row>
    <row r="3" spans="1:5" ht="19.5" customHeight="1">
      <c r="A3" s="1112"/>
      <c r="B3" s="1114"/>
      <c r="C3" s="741" t="s">
        <v>0</v>
      </c>
      <c r="D3" s="741" t="s">
        <v>1</v>
      </c>
      <c r="E3" s="741" t="s">
        <v>2</v>
      </c>
    </row>
    <row r="4" spans="1:5">
      <c r="A4" s="715" t="s">
        <v>298</v>
      </c>
      <c r="B4" s="749">
        <v>2327981.113009911</v>
      </c>
      <c r="C4" s="749">
        <v>1711147.6802388502</v>
      </c>
      <c r="D4" s="749">
        <v>836303.51566438912</v>
      </c>
      <c r="E4" s="749">
        <v>874844.16458195157</v>
      </c>
    </row>
    <row r="5" spans="1:5">
      <c r="A5" s="487"/>
      <c r="B5" s="510"/>
      <c r="C5" s="510"/>
      <c r="D5" s="510"/>
      <c r="E5" s="510"/>
    </row>
    <row r="6" spans="1:5">
      <c r="A6" s="511" t="s">
        <v>3</v>
      </c>
      <c r="B6" s="511"/>
      <c r="C6" s="511"/>
      <c r="D6" s="511"/>
      <c r="E6" s="511"/>
    </row>
    <row r="7" spans="1:5">
      <c r="A7" s="489" t="s">
        <v>4</v>
      </c>
      <c r="B7" s="512">
        <v>958860.09819874575</v>
      </c>
      <c r="C7" s="512">
        <v>773645.57966699009</v>
      </c>
      <c r="D7" s="512">
        <v>373296.50938891713</v>
      </c>
      <c r="E7" s="512">
        <v>400349.07027662365</v>
      </c>
    </row>
    <row r="8" spans="1:5">
      <c r="A8" s="489" t="s">
        <v>5</v>
      </c>
      <c r="B8" s="513">
        <v>1369121.014818877</v>
      </c>
      <c r="C8" s="513">
        <v>937502.10057939019</v>
      </c>
      <c r="D8" s="513">
        <v>463007.00627370039</v>
      </c>
      <c r="E8" s="513">
        <v>474495.09430330177</v>
      </c>
    </row>
    <row r="9" spans="1:5">
      <c r="A9" s="90" t="s">
        <v>157</v>
      </c>
      <c r="B9" s="91"/>
      <c r="C9" s="91"/>
      <c r="D9" s="91"/>
      <c r="E9" s="91"/>
    </row>
    <row r="10" spans="1:5" ht="15.75" customHeight="1">
      <c r="A10" s="494" t="s">
        <v>108</v>
      </c>
      <c r="B10" s="92">
        <v>410046.41955747659</v>
      </c>
      <c r="C10" s="92">
        <v>196222.54836060529</v>
      </c>
      <c r="D10" s="92">
        <v>97996.595213193359</v>
      </c>
      <c r="E10" s="92">
        <v>98225.953147957902</v>
      </c>
    </row>
    <row r="11" spans="1:5">
      <c r="A11" s="494" t="s">
        <v>109</v>
      </c>
      <c r="B11" s="92">
        <v>336765.38063329097</v>
      </c>
      <c r="C11" s="92">
        <v>242211.27477324492</v>
      </c>
      <c r="D11" s="92">
        <v>121301.7757579754</v>
      </c>
      <c r="E11" s="92">
        <v>120909.49901528655</v>
      </c>
    </row>
    <row r="12" spans="1:5">
      <c r="A12" s="494" t="s">
        <v>110</v>
      </c>
      <c r="B12" s="92">
        <v>320181.88133612002</v>
      </c>
      <c r="C12" s="92">
        <v>244471.06900880602</v>
      </c>
      <c r="D12" s="92">
        <v>123481.71365663198</v>
      </c>
      <c r="E12" s="92">
        <v>120989.35535219107</v>
      </c>
    </row>
    <row r="13" spans="1:5" ht="18" customHeight="1">
      <c r="A13" s="494" t="s">
        <v>111</v>
      </c>
      <c r="B13" s="92">
        <v>268953.95951474691</v>
      </c>
      <c r="C13" s="92">
        <v>212784.29362313758</v>
      </c>
      <c r="D13" s="92">
        <v>105549.62304586139</v>
      </c>
      <c r="E13" s="92">
        <v>107234.67057810057</v>
      </c>
    </row>
    <row r="14" spans="1:5">
      <c r="A14" s="494" t="s">
        <v>112</v>
      </c>
      <c r="B14" s="92">
        <v>210120.46658203172</v>
      </c>
      <c r="C14" s="92">
        <v>168003.53863840015</v>
      </c>
      <c r="D14" s="92">
        <v>81208.8752707901</v>
      </c>
      <c r="E14" s="92">
        <v>86794.663367567366</v>
      </c>
    </row>
    <row r="15" spans="1:5">
      <c r="A15" s="494" t="s">
        <v>113</v>
      </c>
      <c r="B15" s="92">
        <v>164727.19041693822</v>
      </c>
      <c r="C15" s="92">
        <v>135252.91044906122</v>
      </c>
      <c r="D15" s="92">
        <v>66156.811667636022</v>
      </c>
      <c r="E15" s="92">
        <v>69096.098781716209</v>
      </c>
    </row>
    <row r="16" spans="1:5">
      <c r="A16" s="494" t="s">
        <v>114</v>
      </c>
      <c r="B16" s="92">
        <v>127631.01314034563</v>
      </c>
      <c r="C16" s="92">
        <v>105764.00854912266</v>
      </c>
      <c r="D16" s="92">
        <v>52656.614805058642</v>
      </c>
      <c r="E16" s="92">
        <v>53107.393744000299</v>
      </c>
    </row>
    <row r="17" spans="1:6">
      <c r="A17" s="494" t="s">
        <v>115</v>
      </c>
      <c r="B17" s="92">
        <v>101201.28047652257</v>
      </c>
      <c r="C17" s="92">
        <v>84623.884996943118</v>
      </c>
      <c r="D17" s="92">
        <v>40739.14660678857</v>
      </c>
      <c r="E17" s="92">
        <v>43884.738390090824</v>
      </c>
    </row>
    <row r="18" spans="1:6">
      <c r="A18" s="494" t="s">
        <v>116</v>
      </c>
      <c r="B18" s="92">
        <v>81230.364797222952</v>
      </c>
      <c r="C18" s="92">
        <v>68109.880305652332</v>
      </c>
      <c r="D18" s="92">
        <v>33122.391222858751</v>
      </c>
      <c r="E18" s="92">
        <v>34987.489082729859</v>
      </c>
    </row>
    <row r="19" spans="1:6">
      <c r="A19" s="494" t="s">
        <v>117</v>
      </c>
      <c r="B19" s="92">
        <v>76808.920817733131</v>
      </c>
      <c r="C19" s="92">
        <v>64695.490331848421</v>
      </c>
      <c r="D19" s="92">
        <v>29489.297649802356</v>
      </c>
      <c r="E19" s="92">
        <v>35206.192681972847</v>
      </c>
    </row>
    <row r="20" spans="1:6" ht="14.25" customHeight="1">
      <c r="A20" s="494" t="s">
        <v>118</v>
      </c>
      <c r="B20" s="92">
        <v>61052.999799290206</v>
      </c>
      <c r="C20" s="92">
        <v>51675.872617121793</v>
      </c>
      <c r="D20" s="92">
        <v>23493.995697953131</v>
      </c>
      <c r="E20" s="92">
        <v>28181.87691912365</v>
      </c>
    </row>
    <row r="21" spans="1:6" ht="15" customHeight="1">
      <c r="A21" s="494" t="s">
        <v>119</v>
      </c>
      <c r="B21" s="92">
        <v>48797.636373897636</v>
      </c>
      <c r="C21" s="92">
        <v>41174.199837790409</v>
      </c>
      <c r="D21" s="92">
        <v>18679.193675161401</v>
      </c>
      <c r="E21" s="92">
        <v>22495.00616261199</v>
      </c>
    </row>
    <row r="22" spans="1:6">
      <c r="A22" s="494" t="s">
        <v>120</v>
      </c>
      <c r="B22" s="92">
        <v>42882.854070372981</v>
      </c>
      <c r="C22" s="92">
        <v>35477.775902646914</v>
      </c>
      <c r="D22" s="92">
        <v>15350.593297159974</v>
      </c>
      <c r="E22" s="92">
        <v>20127.182605485104</v>
      </c>
    </row>
    <row r="23" spans="1:6">
      <c r="A23" s="747" t="s">
        <v>139</v>
      </c>
      <c r="B23" s="748">
        <v>77580.74550044442</v>
      </c>
      <c r="C23" s="748">
        <v>60680.932847708573</v>
      </c>
      <c r="D23" s="748">
        <v>27076.888096164206</v>
      </c>
      <c r="E23" s="748">
        <v>33604.044751528119</v>
      </c>
    </row>
    <row r="24" spans="1:6">
      <c r="A24" s="689"/>
      <c r="B24" s="689"/>
      <c r="C24" s="689"/>
      <c r="D24" s="689"/>
      <c r="E24" s="689"/>
      <c r="F24" s="689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D8AD-61F8-4A25-A20A-2BE004CEA93A}">
  <dimension ref="A1:H25"/>
  <sheetViews>
    <sheetView workbookViewId="0">
      <selection activeCell="I8" sqref="I8"/>
    </sheetView>
  </sheetViews>
  <sheetFormatPr defaultRowHeight="15"/>
  <cols>
    <col min="1" max="1" width="20.140625" style="30" customWidth="1"/>
    <col min="2" max="2" width="10.42578125" style="30" customWidth="1"/>
    <col min="3" max="3" width="13.140625" style="30" customWidth="1"/>
    <col min="4" max="4" width="9.5703125" style="30" customWidth="1"/>
    <col min="5" max="5" width="10.85546875" style="30" customWidth="1"/>
    <col min="6" max="16384" width="9.140625" style="30"/>
  </cols>
  <sheetData>
    <row r="1" spans="1:5" ht="37.5" customHeight="1">
      <c r="A1" s="1115" t="s">
        <v>158</v>
      </c>
      <c r="B1" s="1115"/>
      <c r="C1" s="1115"/>
      <c r="D1" s="1115"/>
      <c r="E1" s="1115"/>
    </row>
    <row r="2" spans="1:5" ht="17.25" customHeight="1">
      <c r="A2" s="1092" t="s">
        <v>160</v>
      </c>
      <c r="B2" s="1116" t="s">
        <v>556</v>
      </c>
      <c r="C2" s="1110" t="s">
        <v>159</v>
      </c>
      <c r="D2" s="1110"/>
      <c r="E2" s="1110"/>
    </row>
    <row r="3" spans="1:5" ht="17.25" customHeight="1">
      <c r="A3" s="1093"/>
      <c r="B3" s="1117"/>
      <c r="C3" s="744" t="s">
        <v>0</v>
      </c>
      <c r="D3" s="744" t="s">
        <v>202</v>
      </c>
      <c r="E3" s="744" t="s">
        <v>2</v>
      </c>
    </row>
    <row r="4" spans="1:5">
      <c r="A4" s="750" t="s">
        <v>298</v>
      </c>
      <c r="B4" s="751">
        <v>1917934.6934474956</v>
      </c>
      <c r="C4" s="751">
        <v>897605.82428355503</v>
      </c>
      <c r="D4" s="751">
        <v>460131.19137785392</v>
      </c>
      <c r="E4" s="751">
        <v>437474.63290339155</v>
      </c>
    </row>
    <row r="5" spans="1:5">
      <c r="A5" s="752"/>
      <c r="B5" s="753"/>
      <c r="C5" s="753"/>
      <c r="D5" s="753"/>
      <c r="E5" s="753"/>
    </row>
    <row r="6" spans="1:5">
      <c r="A6" s="94" t="s">
        <v>3</v>
      </c>
      <c r="B6" s="94"/>
      <c r="C6" s="94"/>
      <c r="D6" s="94"/>
      <c r="E6" s="94"/>
    </row>
    <row r="7" spans="1:5">
      <c r="A7" s="31" t="s">
        <v>4</v>
      </c>
      <c r="B7" s="29">
        <v>810360.70846342598</v>
      </c>
      <c r="C7" s="29">
        <v>508939.77826406347</v>
      </c>
      <c r="D7" s="29">
        <v>250379.42447472518</v>
      </c>
      <c r="E7" s="29">
        <v>258560.35378979144</v>
      </c>
    </row>
    <row r="8" spans="1:5">
      <c r="A8" s="31" t="s">
        <v>5</v>
      </c>
      <c r="B8" s="29">
        <v>1107573.9850025945</v>
      </c>
      <c r="C8" s="29">
        <v>388666.04601718846</v>
      </c>
      <c r="D8" s="29">
        <v>209751.76690352595</v>
      </c>
      <c r="E8" s="29">
        <v>178914.2791139136</v>
      </c>
    </row>
    <row r="9" spans="1:5">
      <c r="A9" s="94" t="s">
        <v>160</v>
      </c>
      <c r="B9" s="88"/>
      <c r="C9" s="88"/>
      <c r="D9" s="88"/>
      <c r="E9" s="88"/>
    </row>
    <row r="10" spans="1:5">
      <c r="A10" s="31" t="s">
        <v>109</v>
      </c>
      <c r="B10" s="29">
        <v>336765.38063329097</v>
      </c>
      <c r="C10" s="29">
        <v>66070.611375752647</v>
      </c>
      <c r="D10" s="29">
        <v>33019.894815850632</v>
      </c>
      <c r="E10" s="29">
        <v>33050.716559919041</v>
      </c>
    </row>
    <row r="11" spans="1:5">
      <c r="A11" s="31" t="s">
        <v>110</v>
      </c>
      <c r="B11" s="29">
        <v>320181.88133612002</v>
      </c>
      <c r="C11" s="29">
        <v>105145.57791266193</v>
      </c>
      <c r="D11" s="29">
        <v>53159.102587822628</v>
      </c>
      <c r="E11" s="29">
        <v>51986.475324856328</v>
      </c>
    </row>
    <row r="12" spans="1:5">
      <c r="A12" s="31" t="s">
        <v>111</v>
      </c>
      <c r="B12" s="29">
        <v>268953.95951474691</v>
      </c>
      <c r="C12" s="29">
        <v>126200.29792458781</v>
      </c>
      <c r="D12" s="29">
        <v>64129.428626185123</v>
      </c>
      <c r="E12" s="29">
        <v>62070.86929838662</v>
      </c>
    </row>
    <row r="13" spans="1:5">
      <c r="A13" s="31" t="s">
        <v>112</v>
      </c>
      <c r="B13" s="29">
        <v>210120.46658203172</v>
      </c>
      <c r="C13" s="29">
        <v>112956.88948793708</v>
      </c>
      <c r="D13" s="29">
        <v>58107.335392109388</v>
      </c>
      <c r="E13" s="29">
        <v>54849.554096069027</v>
      </c>
    </row>
    <row r="14" spans="1:5">
      <c r="A14" s="31" t="s">
        <v>113</v>
      </c>
      <c r="B14" s="29">
        <v>164727.19041693822</v>
      </c>
      <c r="C14" s="29">
        <v>97811.991257759088</v>
      </c>
      <c r="D14" s="29">
        <v>51468.945447350248</v>
      </c>
      <c r="E14" s="29">
        <v>46343.045810573021</v>
      </c>
    </row>
    <row r="15" spans="1:5">
      <c r="A15" s="31" t="s">
        <v>114</v>
      </c>
      <c r="B15" s="29">
        <v>127631.01314034563</v>
      </c>
      <c r="C15" s="29">
        <v>78328.475377786031</v>
      </c>
      <c r="D15" s="29">
        <v>42242.21263132216</v>
      </c>
      <c r="E15" s="29">
        <v>36086.262746400149</v>
      </c>
    </row>
    <row r="16" spans="1:5">
      <c r="A16" s="31" t="s">
        <v>115</v>
      </c>
      <c r="B16" s="29">
        <v>101201.28047652257</v>
      </c>
      <c r="C16" s="29">
        <v>63071.016978795124</v>
      </c>
      <c r="D16" s="29">
        <v>33367.502270908277</v>
      </c>
      <c r="E16" s="29">
        <v>29703.514707831029</v>
      </c>
    </row>
    <row r="17" spans="1:8">
      <c r="A17" s="31" t="s">
        <v>116</v>
      </c>
      <c r="B17" s="29">
        <v>81230.364797222952</v>
      </c>
      <c r="C17" s="29">
        <v>51467.68535360002</v>
      </c>
      <c r="D17" s="29">
        <v>27187.6047548694</v>
      </c>
      <c r="E17" s="29">
        <v>24280.080598703218</v>
      </c>
    </row>
    <row r="18" spans="1:8">
      <c r="A18" s="31" t="s">
        <v>117</v>
      </c>
      <c r="B18" s="29">
        <v>76808.920817733131</v>
      </c>
      <c r="C18" s="29">
        <v>49560.525923429312</v>
      </c>
      <c r="D18" s="29">
        <v>24501.173672108544</v>
      </c>
      <c r="E18" s="29">
        <v>25059.352251281394</v>
      </c>
    </row>
    <row r="19" spans="1:8" ht="12.75" customHeight="1">
      <c r="A19" s="31" t="s">
        <v>118</v>
      </c>
      <c r="B19" s="29">
        <v>61052.999799290206</v>
      </c>
      <c r="C19" s="29">
        <v>40433.14612509685</v>
      </c>
      <c r="D19" s="29">
        <v>20078.051972599475</v>
      </c>
      <c r="E19" s="29">
        <v>20355.094152482332</v>
      </c>
    </row>
    <row r="20" spans="1:8">
      <c r="A20" s="31" t="s">
        <v>119</v>
      </c>
      <c r="B20" s="29">
        <v>48797.636373897636</v>
      </c>
      <c r="C20" s="29">
        <v>32969.384145868346</v>
      </c>
      <c r="D20" s="29">
        <v>16382.336587758202</v>
      </c>
      <c r="E20" s="29">
        <v>16587.047558114995</v>
      </c>
    </row>
    <row r="21" spans="1:8">
      <c r="A21" s="31" t="s">
        <v>120</v>
      </c>
      <c r="B21" s="29">
        <v>42882.854070372981</v>
      </c>
      <c r="C21" s="29">
        <v>27668.734753429293</v>
      </c>
      <c r="D21" s="29">
        <v>13351.249486675313</v>
      </c>
      <c r="E21" s="29">
        <v>14317.485266759368</v>
      </c>
    </row>
    <row r="22" spans="1:8">
      <c r="A22" s="1493" t="s">
        <v>139</v>
      </c>
      <c r="B22" s="754">
        <v>77580.74550044442</v>
      </c>
      <c r="C22" s="754">
        <v>45921.487665417015</v>
      </c>
      <c r="D22" s="754">
        <v>23136.353132881624</v>
      </c>
      <c r="E22" s="754">
        <v>22785.134532519143</v>
      </c>
    </row>
    <row r="23" spans="1:8">
      <c r="A23" s="755"/>
      <c r="B23" s="755"/>
      <c r="C23" s="755"/>
      <c r="D23" s="755"/>
      <c r="E23" s="755"/>
      <c r="F23" s="755"/>
      <c r="G23" s="755"/>
      <c r="H23" s="755"/>
    </row>
    <row r="24" spans="1:8">
      <c r="A24" s="755"/>
      <c r="B24" s="755"/>
      <c r="C24" s="755"/>
      <c r="D24" s="755"/>
      <c r="E24" s="755"/>
      <c r="F24" s="755"/>
      <c r="G24" s="755"/>
      <c r="H24" s="755"/>
    </row>
    <row r="25" spans="1:8">
      <c r="A25" s="755"/>
      <c r="B25" s="755"/>
      <c r="C25" s="755"/>
      <c r="D25" s="755"/>
      <c r="E25" s="755"/>
      <c r="F25" s="755"/>
      <c r="G25" s="755"/>
      <c r="H25" s="755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936-D12A-4232-8EA7-A29D728378E7}">
  <dimension ref="A1:G71"/>
  <sheetViews>
    <sheetView zoomScaleNormal="100" workbookViewId="0">
      <selection activeCell="H7" sqref="H7"/>
    </sheetView>
  </sheetViews>
  <sheetFormatPr defaultRowHeight="15"/>
  <cols>
    <col min="1" max="1" width="17.140625" style="30" customWidth="1"/>
    <col min="2" max="2" width="12.42578125" style="30" customWidth="1"/>
    <col min="3" max="3" width="17.5703125" style="30" customWidth="1"/>
    <col min="4" max="4" width="12.140625" style="30" customWidth="1"/>
    <col min="5" max="5" width="16" style="30" customWidth="1"/>
    <col min="6" max="6" width="9.140625" style="30"/>
    <col min="7" max="7" width="9.5703125" style="30" bestFit="1" customWidth="1"/>
    <col min="8" max="16384" width="9.140625" style="30"/>
  </cols>
  <sheetData>
    <row r="1" spans="1:7" ht="26.25" customHeight="1">
      <c r="A1" s="1118" t="s">
        <v>203</v>
      </c>
      <c r="B1" s="1118"/>
      <c r="C1" s="1118"/>
      <c r="D1" s="1118"/>
      <c r="E1" s="1118"/>
    </row>
    <row r="2" spans="1:7" ht="23.25" customHeight="1">
      <c r="A2" s="1111" t="s">
        <v>606</v>
      </c>
      <c r="B2" s="1116" t="s">
        <v>314</v>
      </c>
      <c r="C2" s="1110" t="s">
        <v>161</v>
      </c>
      <c r="D2" s="1110"/>
      <c r="E2" s="1110"/>
    </row>
    <row r="3" spans="1:7" ht="15" customHeight="1">
      <c r="A3" s="1119"/>
      <c r="B3" s="1120"/>
      <c r="C3" s="674" t="s">
        <v>0</v>
      </c>
      <c r="D3" s="674" t="s">
        <v>202</v>
      </c>
      <c r="E3" s="674" t="s">
        <v>2</v>
      </c>
    </row>
    <row r="4" spans="1:7">
      <c r="A4" s="95" t="s">
        <v>298</v>
      </c>
      <c r="B4" s="96">
        <v>1917934.6934474956</v>
      </c>
      <c r="C4" s="97">
        <v>897605.82428355515</v>
      </c>
      <c r="D4" s="97">
        <v>460131.19137785392</v>
      </c>
      <c r="E4" s="97">
        <v>437474.63290339155</v>
      </c>
      <c r="G4" s="457"/>
    </row>
    <row r="5" spans="1:7">
      <c r="A5" s="514"/>
      <c r="B5" s="515"/>
      <c r="C5" s="516"/>
      <c r="D5" s="516"/>
      <c r="E5" s="516"/>
      <c r="G5" s="457"/>
    </row>
    <row r="6" spans="1:7">
      <c r="A6" s="95" t="s">
        <v>3</v>
      </c>
      <c r="B6" s="95"/>
      <c r="C6" s="95"/>
      <c r="D6" s="95"/>
      <c r="E6" s="95"/>
      <c r="G6" s="457"/>
    </row>
    <row r="7" spans="1:7">
      <c r="A7" s="517" t="s">
        <v>4</v>
      </c>
      <c r="B7" s="518">
        <v>810360.70846342598</v>
      </c>
      <c r="C7" s="519">
        <v>508939.77826406347</v>
      </c>
      <c r="D7" s="519">
        <v>250379.42447472518</v>
      </c>
      <c r="E7" s="519">
        <v>258560.35378979144</v>
      </c>
      <c r="G7" s="457"/>
    </row>
    <row r="8" spans="1:7">
      <c r="A8" s="517" t="s">
        <v>5</v>
      </c>
      <c r="B8" s="518">
        <v>1107573.9850025945</v>
      </c>
      <c r="C8" s="519">
        <v>388666.04601718846</v>
      </c>
      <c r="D8" s="519">
        <v>209751.76690352595</v>
      </c>
      <c r="E8" s="519">
        <v>178914.2791139136</v>
      </c>
      <c r="G8" s="457"/>
    </row>
    <row r="9" spans="1:7">
      <c r="A9" s="95" t="s">
        <v>204</v>
      </c>
      <c r="B9" s="98"/>
      <c r="C9" s="99"/>
      <c r="D9" s="99"/>
      <c r="E9" s="99"/>
    </row>
    <row r="10" spans="1:7">
      <c r="A10" s="73" t="s">
        <v>163</v>
      </c>
      <c r="B10" s="67">
        <f>+B11+B12</f>
        <v>207562.18379135389</v>
      </c>
      <c r="C10" s="67">
        <f t="shared" ref="C10:E10" si="0">+C11+C12</f>
        <v>144898.3318399225</v>
      </c>
      <c r="D10" s="67">
        <f t="shared" si="0"/>
        <v>68706.085766987366</v>
      </c>
      <c r="E10" s="67">
        <f t="shared" si="0"/>
        <v>76192.246073036498</v>
      </c>
    </row>
    <row r="11" spans="1:7">
      <c r="A11" s="476" t="s">
        <v>163</v>
      </c>
      <c r="B11" s="68">
        <v>197246.74629485724</v>
      </c>
      <c r="C11" s="68">
        <v>139151.16775944055</v>
      </c>
      <c r="D11" s="68">
        <v>65890.261935783245</v>
      </c>
      <c r="E11" s="68">
        <v>73260.905823758847</v>
      </c>
    </row>
    <row r="12" spans="1:7">
      <c r="A12" s="476" t="s">
        <v>164</v>
      </c>
      <c r="B12" s="68">
        <v>10315.437496496648</v>
      </c>
      <c r="C12" s="68">
        <v>5747.1640804819499</v>
      </c>
      <c r="D12" s="68">
        <v>2815.8238312041262</v>
      </c>
      <c r="E12" s="68">
        <v>2931.340249277654</v>
      </c>
    </row>
    <row r="13" spans="1:7">
      <c r="A13" s="74" t="s">
        <v>165</v>
      </c>
      <c r="B13" s="67">
        <f>+B14+B15</f>
        <v>73600.643687560645</v>
      </c>
      <c r="C13" s="67">
        <f t="shared" ref="C13:E13" si="1">+C14+C15</f>
        <v>56449.833082245961</v>
      </c>
      <c r="D13" s="67">
        <f t="shared" si="1"/>
        <v>28135.876050954583</v>
      </c>
      <c r="E13" s="67">
        <f t="shared" si="1"/>
        <v>28313.957031282669</v>
      </c>
    </row>
    <row r="14" spans="1:7">
      <c r="A14" s="479" t="s">
        <v>165</v>
      </c>
      <c r="B14" s="68">
        <v>63624.558012881513</v>
      </c>
      <c r="C14" s="68">
        <v>49883.381533768559</v>
      </c>
      <c r="D14" s="68">
        <v>24792.357774010332</v>
      </c>
      <c r="E14" s="68">
        <v>25091.023759749536</v>
      </c>
    </row>
    <row r="15" spans="1:7">
      <c r="A15" s="479" t="s">
        <v>166</v>
      </c>
      <c r="B15" s="68">
        <v>9976.0856746791269</v>
      </c>
      <c r="C15" s="68">
        <v>6566.4515484773992</v>
      </c>
      <c r="D15" s="68">
        <v>3343.5182769442526</v>
      </c>
      <c r="E15" s="68">
        <v>3222.9332715331343</v>
      </c>
    </row>
    <row r="16" spans="1:7">
      <c r="A16" s="74" t="s">
        <v>167</v>
      </c>
      <c r="B16" s="67">
        <f>+B17+B18</f>
        <v>188705.94395808916</v>
      </c>
      <c r="C16" s="67">
        <f t="shared" ref="C16:E16" si="2">+C17+C18</f>
        <v>97949.239661051251</v>
      </c>
      <c r="D16" s="67">
        <f t="shared" si="2"/>
        <v>49974.255486271606</v>
      </c>
      <c r="E16" s="67">
        <f t="shared" si="2"/>
        <v>47974.98417478698</v>
      </c>
    </row>
    <row r="17" spans="1:5">
      <c r="A17" s="479" t="s">
        <v>167</v>
      </c>
      <c r="B17" s="68">
        <v>138214.34990406517</v>
      </c>
      <c r="C17" s="68">
        <v>79154.284018473132</v>
      </c>
      <c r="D17" s="68">
        <v>39755.869643300706</v>
      </c>
      <c r="E17" s="68">
        <v>39398.414375177745</v>
      </c>
    </row>
    <row r="18" spans="1:5">
      <c r="A18" s="479" t="s">
        <v>168</v>
      </c>
      <c r="B18" s="68">
        <v>50491.594054023983</v>
      </c>
      <c r="C18" s="68">
        <v>18794.955642578123</v>
      </c>
      <c r="D18" s="68">
        <v>10218.385842970903</v>
      </c>
      <c r="E18" s="68">
        <v>8576.5697996092313</v>
      </c>
    </row>
    <row r="19" spans="1:5">
      <c r="A19" s="74" t="s">
        <v>169</v>
      </c>
      <c r="B19" s="67">
        <f>+B20+B21+B22</f>
        <v>117298.32116457081</v>
      </c>
      <c r="C19" s="67">
        <f t="shared" ref="C19:E19" si="3">+C20+C21+C22</f>
        <v>32801.519504401389</v>
      </c>
      <c r="D19" s="67">
        <f t="shared" si="3"/>
        <v>17722.249913985328</v>
      </c>
      <c r="E19" s="67">
        <f t="shared" si="3"/>
        <v>15079.269590418158</v>
      </c>
    </row>
    <row r="20" spans="1:5">
      <c r="A20" s="479" t="s">
        <v>169</v>
      </c>
      <c r="B20" s="68">
        <v>56981.847514280795</v>
      </c>
      <c r="C20" s="68">
        <v>23684.796610757443</v>
      </c>
      <c r="D20" s="68">
        <v>11952.335694425234</v>
      </c>
      <c r="E20" s="68">
        <v>11732.46091633435</v>
      </c>
    </row>
    <row r="21" spans="1:5">
      <c r="A21" s="479" t="s">
        <v>170</v>
      </c>
      <c r="B21" s="68">
        <v>11011.966003287185</v>
      </c>
      <c r="C21" s="68">
        <v>1258.8065201284212</v>
      </c>
      <c r="D21" s="68">
        <v>804.89665243659852</v>
      </c>
      <c r="E21" s="68">
        <v>453.9098676918245</v>
      </c>
    </row>
    <row r="22" spans="1:5">
      <c r="A22" s="479" t="s">
        <v>171</v>
      </c>
      <c r="B22" s="68">
        <v>49304.507647002829</v>
      </c>
      <c r="C22" s="68">
        <v>7857.9163735155207</v>
      </c>
      <c r="D22" s="68">
        <v>4965.0175671234956</v>
      </c>
      <c r="E22" s="68">
        <v>2892.8988063919846</v>
      </c>
    </row>
    <row r="23" spans="1:5">
      <c r="A23" s="74" t="s">
        <v>172</v>
      </c>
      <c r="B23" s="67">
        <f>+B24+B25</f>
        <v>114730.39934526716</v>
      </c>
      <c r="C23" s="67">
        <f t="shared" ref="C23:E23" si="4">+C24+C25</f>
        <v>63270.484374719832</v>
      </c>
      <c r="D23" s="67">
        <f t="shared" si="4"/>
        <v>31956.147537573856</v>
      </c>
      <c r="E23" s="67">
        <f t="shared" si="4"/>
        <v>31314.336837125866</v>
      </c>
    </row>
    <row r="24" spans="1:5">
      <c r="A24" s="479" t="s">
        <v>172</v>
      </c>
      <c r="B24" s="68">
        <v>101167.08260902675</v>
      </c>
      <c r="C24" s="68">
        <v>57174.97824671452</v>
      </c>
      <c r="D24" s="68">
        <v>28678.915693718754</v>
      </c>
      <c r="E24" s="68">
        <v>28496.062552975742</v>
      </c>
    </row>
    <row r="25" spans="1:5">
      <c r="A25" s="479" t="s">
        <v>173</v>
      </c>
      <c r="B25" s="68">
        <v>13563.316736240402</v>
      </c>
      <c r="C25" s="68">
        <v>6095.506128005316</v>
      </c>
      <c r="D25" s="68">
        <v>3277.2318438551006</v>
      </c>
      <c r="E25" s="68">
        <v>2818.2742841501235</v>
      </c>
    </row>
    <row r="26" spans="1:5">
      <c r="A26" s="74" t="s">
        <v>174</v>
      </c>
      <c r="B26" s="67">
        <f>+B27+B28</f>
        <v>116508.53624458663</v>
      </c>
      <c r="C26" s="67">
        <f t="shared" ref="C26:E26" si="5">+C27+C28</f>
        <v>63971.250453560693</v>
      </c>
      <c r="D26" s="67">
        <f t="shared" si="5"/>
        <v>33573.127215101718</v>
      </c>
      <c r="E26" s="67">
        <f t="shared" si="5"/>
        <v>30398.123238444281</v>
      </c>
    </row>
    <row r="27" spans="1:5">
      <c r="A27" s="479" t="s">
        <v>174</v>
      </c>
      <c r="B27" s="68">
        <v>105483.17502326742</v>
      </c>
      <c r="C27" s="68">
        <v>57029.434043000911</v>
      </c>
      <c r="D27" s="68">
        <v>29958.060016977706</v>
      </c>
      <c r="E27" s="68">
        <v>27071.374026008383</v>
      </c>
    </row>
    <row r="28" spans="1:5">
      <c r="A28" s="479" t="s">
        <v>175</v>
      </c>
      <c r="B28" s="68">
        <v>11025.361221319214</v>
      </c>
      <c r="C28" s="68">
        <v>6941.8164105597834</v>
      </c>
      <c r="D28" s="68">
        <v>3615.0671981240084</v>
      </c>
      <c r="E28" s="68">
        <v>3326.7492124358987</v>
      </c>
    </row>
    <row r="29" spans="1:5">
      <c r="A29" s="74" t="s">
        <v>176</v>
      </c>
      <c r="B29" s="67">
        <f>+B30+B31</f>
        <v>153854.57211058348</v>
      </c>
      <c r="C29" s="67">
        <f t="shared" ref="C29:E29" si="6">+C30+C31</f>
        <v>49891.281259925549</v>
      </c>
      <c r="D29" s="67">
        <f t="shared" si="6"/>
        <v>25933.592073774686</v>
      </c>
      <c r="E29" s="67">
        <f t="shared" si="6"/>
        <v>23957.689186144718</v>
      </c>
    </row>
    <row r="30" spans="1:5">
      <c r="A30" s="479" t="s">
        <v>176</v>
      </c>
      <c r="B30" s="68">
        <v>125070.67540209222</v>
      </c>
      <c r="C30" s="68">
        <v>42387.422906457068</v>
      </c>
      <c r="D30" s="68">
        <v>21919.514546157057</v>
      </c>
      <c r="E30" s="68">
        <v>20467.908360294012</v>
      </c>
    </row>
    <row r="31" spans="1:5">
      <c r="A31" s="479" t="s">
        <v>177</v>
      </c>
      <c r="B31" s="68">
        <v>28783.896708491251</v>
      </c>
      <c r="C31" s="100">
        <v>7503.8583534684776</v>
      </c>
      <c r="D31" s="68">
        <v>4014.0775276176269</v>
      </c>
      <c r="E31" s="68">
        <v>3489.780825850708</v>
      </c>
    </row>
    <row r="32" spans="1:5">
      <c r="A32" s="74" t="s">
        <v>178</v>
      </c>
      <c r="B32" s="67">
        <f>+B33</f>
        <v>234702.11832712989</v>
      </c>
      <c r="C32" s="67">
        <f t="shared" ref="C32:E32" si="7">+C33</f>
        <v>109516.74288767786</v>
      </c>
      <c r="D32" s="67">
        <f t="shared" si="7"/>
        <v>56775.562544849723</v>
      </c>
      <c r="E32" s="67">
        <f t="shared" si="7"/>
        <v>52741.180342896383</v>
      </c>
    </row>
    <row r="33" spans="1:5">
      <c r="A33" s="479" t="s">
        <v>178</v>
      </c>
      <c r="B33" s="68">
        <v>234702.11832712989</v>
      </c>
      <c r="C33" s="68">
        <v>109516.74288767786</v>
      </c>
      <c r="D33" s="68">
        <v>56775.562544849723</v>
      </c>
      <c r="E33" s="68">
        <v>52741.180342896383</v>
      </c>
    </row>
    <row r="34" spans="1:5">
      <c r="A34" s="74" t="s">
        <v>179</v>
      </c>
      <c r="B34" s="67">
        <f>+B35+B36</f>
        <v>72467.929508378511</v>
      </c>
      <c r="C34" s="67">
        <f t="shared" ref="C34:E34" si="8">+C35+C36</f>
        <v>35859.194511166206</v>
      </c>
      <c r="D34" s="67">
        <f t="shared" si="8"/>
        <v>18402.359815344531</v>
      </c>
      <c r="E34" s="67">
        <f t="shared" si="8"/>
        <v>17456.834695826376</v>
      </c>
    </row>
    <row r="35" spans="1:5">
      <c r="A35" s="479" t="s">
        <v>179</v>
      </c>
      <c r="B35" s="68">
        <v>58295.074124735867</v>
      </c>
      <c r="C35" s="68">
        <v>29078.562194554386</v>
      </c>
      <c r="D35" s="68">
        <v>14903.050613203812</v>
      </c>
      <c r="E35" s="68">
        <v>14175.511581355342</v>
      </c>
    </row>
    <row r="36" spans="1:5">
      <c r="A36" s="479" t="s">
        <v>180</v>
      </c>
      <c r="B36" s="68">
        <v>14172.855383642647</v>
      </c>
      <c r="C36" s="68">
        <v>6780.6323166118173</v>
      </c>
      <c r="D36" s="68">
        <v>3499.3092021407201</v>
      </c>
      <c r="E36" s="68">
        <v>3281.3231144710321</v>
      </c>
    </row>
    <row r="37" spans="1:5">
      <c r="A37" s="74" t="s">
        <v>181</v>
      </c>
      <c r="B37" s="67">
        <f>+B38</f>
        <v>68866.614506939019</v>
      </c>
      <c r="C37" s="67">
        <f t="shared" ref="C37:E37" si="9">+C38</f>
        <v>38498.595908031552</v>
      </c>
      <c r="D37" s="67">
        <f t="shared" si="9"/>
        <v>19048.055877031191</v>
      </c>
      <c r="E37" s="67">
        <f t="shared" si="9"/>
        <v>19450.540031000462</v>
      </c>
    </row>
    <row r="38" spans="1:5">
      <c r="A38" s="479" t="s">
        <v>181</v>
      </c>
      <c r="B38" s="68">
        <v>68866.614506939019</v>
      </c>
      <c r="C38" s="68">
        <v>38498.595908031552</v>
      </c>
      <c r="D38" s="68">
        <v>19048.055877031191</v>
      </c>
      <c r="E38" s="68">
        <v>19450.540031000462</v>
      </c>
    </row>
    <row r="39" spans="1:5">
      <c r="A39" s="74" t="s">
        <v>182</v>
      </c>
      <c r="B39" s="67">
        <f>+B40+B41</f>
        <v>108598.92612872082</v>
      </c>
      <c r="C39" s="67">
        <f t="shared" ref="C39:E39" si="10">+C40+C41</f>
        <v>38022.957974188408</v>
      </c>
      <c r="D39" s="67">
        <f t="shared" si="10"/>
        <v>20458.514606248544</v>
      </c>
      <c r="E39" s="67">
        <f t="shared" si="10"/>
        <v>17564.443367944539</v>
      </c>
    </row>
    <row r="40" spans="1:5">
      <c r="A40" s="479" t="s">
        <v>182</v>
      </c>
      <c r="B40" s="68">
        <v>74520.913487943675</v>
      </c>
      <c r="C40" s="68">
        <v>30867.975497776013</v>
      </c>
      <c r="D40" s="68">
        <v>16041.770713931712</v>
      </c>
      <c r="E40" s="68">
        <v>14826.20478384906</v>
      </c>
    </row>
    <row r="41" spans="1:5">
      <c r="A41" s="479" t="s">
        <v>183</v>
      </c>
      <c r="B41" s="68">
        <v>34078.012640777146</v>
      </c>
      <c r="C41" s="68">
        <v>7154.9824764123923</v>
      </c>
      <c r="D41" s="68">
        <v>4416.7438923168329</v>
      </c>
      <c r="E41" s="68">
        <v>2738.2385840954794</v>
      </c>
    </row>
    <row r="42" spans="1:5">
      <c r="A42" s="74" t="s">
        <v>184</v>
      </c>
      <c r="B42" s="67">
        <f>+B43+B44</f>
        <v>91696.967012799869</v>
      </c>
      <c r="C42" s="67">
        <f t="shared" ref="C42:E42" si="11">+C43+C44</f>
        <v>41579.339801527574</v>
      </c>
      <c r="D42" s="67">
        <f t="shared" si="11"/>
        <v>21686.575159061584</v>
      </c>
      <c r="E42" s="67">
        <f t="shared" si="11"/>
        <v>19892.764642470705</v>
      </c>
    </row>
    <row r="43" spans="1:5">
      <c r="A43" s="479" t="s">
        <v>184</v>
      </c>
      <c r="B43" s="68">
        <v>50603.691090686632</v>
      </c>
      <c r="C43" s="68">
        <v>28280.446531443664</v>
      </c>
      <c r="D43" s="68">
        <v>14419.657239988132</v>
      </c>
      <c r="E43" s="68">
        <v>13860.789291459305</v>
      </c>
    </row>
    <row r="44" spans="1:5">
      <c r="A44" s="479" t="s">
        <v>185</v>
      </c>
      <c r="B44" s="68">
        <v>41093.275922113244</v>
      </c>
      <c r="C44" s="68">
        <v>13298.893270083912</v>
      </c>
      <c r="D44" s="68">
        <v>7266.9179190734503</v>
      </c>
      <c r="E44" s="68">
        <v>6031.9753510114015</v>
      </c>
    </row>
    <row r="45" spans="1:5">
      <c r="A45" s="74" t="s">
        <v>186</v>
      </c>
      <c r="B45" s="67">
        <f>+B46+B47</f>
        <v>25815.360885770438</v>
      </c>
      <c r="C45" s="67">
        <f t="shared" ref="C45:E45" si="12">+C46+C47</f>
        <v>9692.0582038755638</v>
      </c>
      <c r="D45" s="67">
        <f t="shared" si="12"/>
        <v>5620.0763785434647</v>
      </c>
      <c r="E45" s="67">
        <f t="shared" si="12"/>
        <v>4071.9818253318217</v>
      </c>
    </row>
    <row r="46" spans="1:5">
      <c r="A46" s="479" t="s">
        <v>186</v>
      </c>
      <c r="B46" s="68">
        <v>13655.349811392825</v>
      </c>
      <c r="C46" s="68">
        <v>4937.4397532806306</v>
      </c>
      <c r="D46" s="68">
        <v>2840.0529385486561</v>
      </c>
      <c r="E46" s="68">
        <v>2097.3868147318581</v>
      </c>
    </row>
    <row r="47" spans="1:5">
      <c r="A47" s="479" t="s">
        <v>187</v>
      </c>
      <c r="B47" s="68">
        <v>12160.011074377613</v>
      </c>
      <c r="C47" s="68">
        <v>4754.6184505949341</v>
      </c>
      <c r="D47" s="68">
        <v>2780.0234399948085</v>
      </c>
      <c r="E47" s="68">
        <v>1974.5950105999636</v>
      </c>
    </row>
    <row r="48" spans="1:5">
      <c r="A48" s="74" t="s">
        <v>188</v>
      </c>
      <c r="B48" s="67">
        <f>+B49</f>
        <v>17821.639665362101</v>
      </c>
      <c r="C48" s="67">
        <f t="shared" ref="C48:E48" si="13">+C49</f>
        <v>6765.9538900880661</v>
      </c>
      <c r="D48" s="67">
        <f t="shared" si="13"/>
        <v>3528.8633062912413</v>
      </c>
      <c r="E48" s="67">
        <f t="shared" si="13"/>
        <v>3237.0905837967848</v>
      </c>
    </row>
    <row r="49" spans="1:5">
      <c r="A49" s="479" t="s">
        <v>188</v>
      </c>
      <c r="B49" s="68">
        <v>17821.639665362101</v>
      </c>
      <c r="C49" s="68">
        <v>6765.9538900880661</v>
      </c>
      <c r="D49" s="68">
        <v>3528.8633062912413</v>
      </c>
      <c r="E49" s="68">
        <v>3237.0905837967848</v>
      </c>
    </row>
    <row r="50" spans="1:5">
      <c r="A50" s="74" t="s">
        <v>189</v>
      </c>
      <c r="B50" s="67">
        <f>+B51</f>
        <v>5545.0204564782844</v>
      </c>
      <c r="C50" s="67">
        <f t="shared" ref="C50:E50" si="14">+C51</f>
        <v>1747.5789628985201</v>
      </c>
      <c r="D50" s="67">
        <f t="shared" si="14"/>
        <v>1052.8766135335911</v>
      </c>
      <c r="E50" s="67">
        <f t="shared" si="14"/>
        <v>694.70234936494933</v>
      </c>
    </row>
    <row r="51" spans="1:5">
      <c r="A51" s="479" t="s">
        <v>189</v>
      </c>
      <c r="B51" s="68">
        <v>5545.0204564782844</v>
      </c>
      <c r="C51" s="68">
        <v>1747.5789628985201</v>
      </c>
      <c r="D51" s="68">
        <v>1052.8766135335911</v>
      </c>
      <c r="E51" s="68">
        <v>694.70234936494933</v>
      </c>
    </row>
    <row r="52" spans="1:5">
      <c r="A52" s="74" t="s">
        <v>190</v>
      </c>
      <c r="B52" s="67">
        <f>+B53</f>
        <v>10337.430044412764</v>
      </c>
      <c r="C52" s="67">
        <f t="shared" ref="C52:E52" si="15">+C53</f>
        <v>7040.9466498474967</v>
      </c>
      <c r="D52" s="67">
        <f t="shared" si="15"/>
        <v>3546.0708739268111</v>
      </c>
      <c r="E52" s="67">
        <f t="shared" si="15"/>
        <v>3494.8757759206546</v>
      </c>
    </row>
    <row r="53" spans="1:5">
      <c r="A53" s="479" t="s">
        <v>190</v>
      </c>
      <c r="B53" s="68">
        <v>10337.430044412764</v>
      </c>
      <c r="C53" s="68">
        <v>7040.9466498474967</v>
      </c>
      <c r="D53" s="68">
        <v>3546.0708739268111</v>
      </c>
      <c r="E53" s="68">
        <v>3494.8757759206546</v>
      </c>
    </row>
    <row r="54" spans="1:5">
      <c r="A54" s="74" t="s">
        <v>191</v>
      </c>
      <c r="B54" s="67">
        <f>+B55</f>
        <v>5293.7880004098724</v>
      </c>
      <c r="C54" s="67">
        <f t="shared" ref="C54:E54" si="16">+C55</f>
        <v>3440.6856550163493</v>
      </c>
      <c r="D54" s="67">
        <f t="shared" si="16"/>
        <v>1857.2803006391607</v>
      </c>
      <c r="E54" s="67">
        <f t="shared" si="16"/>
        <v>1583.4053543770788</v>
      </c>
    </row>
    <row r="55" spans="1:5">
      <c r="A55" s="479" t="s">
        <v>191</v>
      </c>
      <c r="B55" s="68">
        <v>5293.7880004098724</v>
      </c>
      <c r="C55" s="68">
        <v>3440.6856550163493</v>
      </c>
      <c r="D55" s="68">
        <v>1857.2803006391607</v>
      </c>
      <c r="E55" s="68">
        <v>1583.4053543770788</v>
      </c>
    </row>
    <row r="56" spans="1:5">
      <c r="A56" s="74" t="s">
        <v>192</v>
      </c>
      <c r="B56" s="67">
        <f>+B57</f>
        <v>69551.051444152719</v>
      </c>
      <c r="C56" s="67">
        <f t="shared" ref="C56:E56" si="17">+C57</f>
        <v>17752.701549794077</v>
      </c>
      <c r="D56" s="67">
        <f t="shared" si="17"/>
        <v>10410.975708484199</v>
      </c>
      <c r="E56" s="67">
        <f t="shared" si="17"/>
        <v>7341.7258413116215</v>
      </c>
    </row>
    <row r="57" spans="1:5">
      <c r="A57" s="479" t="s">
        <v>192</v>
      </c>
      <c r="B57" s="68">
        <v>69551.051444152719</v>
      </c>
      <c r="C57" s="68">
        <v>17752.701549794077</v>
      </c>
      <c r="D57" s="68">
        <v>10410.975708484199</v>
      </c>
      <c r="E57" s="68">
        <v>7341.7258413116215</v>
      </c>
    </row>
    <row r="58" spans="1:5">
      <c r="A58" s="74" t="s">
        <v>193</v>
      </c>
      <c r="B58" s="67">
        <f>+B59</f>
        <v>32298.927671578327</v>
      </c>
      <c r="C58" s="67">
        <f t="shared" ref="C58:E58" si="18">+C59</f>
        <v>6626.4001452447083</v>
      </c>
      <c r="D58" s="67">
        <f t="shared" si="18"/>
        <v>4053.5293955538282</v>
      </c>
      <c r="E58" s="67">
        <f t="shared" si="18"/>
        <v>2572.8707496908182</v>
      </c>
    </row>
    <row r="59" spans="1:5">
      <c r="A59" s="479" t="s">
        <v>193</v>
      </c>
      <c r="B59" s="68">
        <v>32298.927671578327</v>
      </c>
      <c r="C59" s="68">
        <v>6626.4001452447083</v>
      </c>
      <c r="D59" s="68">
        <v>4053.5293955538282</v>
      </c>
      <c r="E59" s="68">
        <v>2572.8707496908182</v>
      </c>
    </row>
    <row r="60" spans="1:5">
      <c r="A60" s="74" t="s">
        <v>194</v>
      </c>
      <c r="B60" s="67">
        <f>+B61</f>
        <v>66783.560792768563</v>
      </c>
      <c r="C60" s="67">
        <f t="shared" ref="C60:E60" si="19">+C61</f>
        <v>21342.760103983768</v>
      </c>
      <c r="D60" s="67">
        <f t="shared" si="19"/>
        <v>11409.269520183503</v>
      </c>
      <c r="E60" s="67">
        <f t="shared" si="19"/>
        <v>9933.4905838030099</v>
      </c>
    </row>
    <row r="61" spans="1:5">
      <c r="A61" s="479" t="s">
        <v>194</v>
      </c>
      <c r="B61" s="68">
        <v>66783.560792768563</v>
      </c>
      <c r="C61" s="68">
        <v>21342.760103983768</v>
      </c>
      <c r="D61" s="68">
        <v>11409.269520183503</v>
      </c>
      <c r="E61" s="68">
        <v>9933.4905838030099</v>
      </c>
    </row>
    <row r="62" spans="1:5">
      <c r="A62" s="74" t="s">
        <v>195</v>
      </c>
      <c r="B62" s="27">
        <f>+B63</f>
        <v>24098.030372999528</v>
      </c>
      <c r="C62" s="27">
        <f t="shared" ref="C62:E62" si="20">+C63</f>
        <v>12201.263992264641</v>
      </c>
      <c r="D62" s="27">
        <f t="shared" si="20"/>
        <v>5827.9688395098719</v>
      </c>
      <c r="E62" s="27">
        <f t="shared" si="20"/>
        <v>6373.2951527543746</v>
      </c>
    </row>
    <row r="63" spans="1:5">
      <c r="A63" s="479" t="s">
        <v>195</v>
      </c>
      <c r="B63" s="28">
        <v>24098.030372999528</v>
      </c>
      <c r="C63" s="28">
        <v>12201.263992264641</v>
      </c>
      <c r="D63" s="28">
        <v>5827.9688395098719</v>
      </c>
      <c r="E63" s="28">
        <v>6373.2951527543746</v>
      </c>
    </row>
    <row r="64" spans="1:5">
      <c r="A64" s="74" t="s">
        <v>196</v>
      </c>
      <c r="B64" s="27">
        <f>+B65</f>
        <v>17779.593752152854</v>
      </c>
      <c r="C64" s="27">
        <f t="shared" ref="C64:E64" si="21">+C65</f>
        <v>6772.9872692386534</v>
      </c>
      <c r="D64" s="27">
        <f t="shared" si="21"/>
        <v>3502.5366297660394</v>
      </c>
      <c r="E64" s="27">
        <f t="shared" si="21"/>
        <v>3270.4506394725386</v>
      </c>
    </row>
    <row r="65" spans="1:6">
      <c r="A65" s="479" t="s">
        <v>196</v>
      </c>
      <c r="B65" s="28">
        <v>17779.593752152854</v>
      </c>
      <c r="C65" s="28">
        <v>6772.9872692386534</v>
      </c>
      <c r="D65" s="28">
        <v>3502.5366297660394</v>
      </c>
      <c r="E65" s="28">
        <v>3270.4506394725386</v>
      </c>
    </row>
    <row r="66" spans="1:6">
      <c r="A66" s="74" t="s">
        <v>197</v>
      </c>
      <c r="B66" s="27">
        <f>+B67</f>
        <v>58065.045748004319</v>
      </c>
      <c r="C66" s="27">
        <f t="shared" ref="C66:E66" si="22">+C67</f>
        <v>14578.133322972017</v>
      </c>
      <c r="D66" s="27">
        <f t="shared" si="22"/>
        <v>8075.9531552151147</v>
      </c>
      <c r="E66" s="27">
        <f t="shared" si="22"/>
        <v>6502.1801677581443</v>
      </c>
    </row>
    <row r="67" spans="1:6">
      <c r="A67" s="479" t="s">
        <v>197</v>
      </c>
      <c r="B67" s="28">
        <v>58065.045748004319</v>
      </c>
      <c r="C67" s="28">
        <v>14578.133322972017</v>
      </c>
      <c r="D67" s="28">
        <v>8075.9531552151147</v>
      </c>
      <c r="E67" s="28">
        <v>6502.1801677581443</v>
      </c>
    </row>
    <row r="68" spans="1:6">
      <c r="A68" s="74" t="s">
        <v>198</v>
      </c>
      <c r="B68" s="27">
        <f>+B69</f>
        <v>35952.088839626289</v>
      </c>
      <c r="C68" s="27">
        <f t="shared" ref="C68:E68" si="23">+C69</f>
        <v>16935.583278658098</v>
      </c>
      <c r="D68" s="27">
        <f t="shared" si="23"/>
        <v>8873.3886096695805</v>
      </c>
      <c r="E68" s="27">
        <f t="shared" si="23"/>
        <v>8062.1946689896913</v>
      </c>
    </row>
    <row r="69" spans="1:6">
      <c r="A69" s="736" t="s">
        <v>198</v>
      </c>
      <c r="B69" s="745">
        <v>35952.088839626289</v>
      </c>
      <c r="C69" s="745">
        <v>16935.583278658098</v>
      </c>
      <c r="D69" s="745">
        <v>8873.3886096695805</v>
      </c>
      <c r="E69" s="745">
        <v>8062.1946689896913</v>
      </c>
    </row>
    <row r="70" spans="1:6">
      <c r="A70" s="755"/>
      <c r="B70" s="755"/>
      <c r="C70" s="755"/>
      <c r="D70" s="755"/>
      <c r="E70" s="755"/>
      <c r="F70" s="755"/>
    </row>
    <row r="71" spans="1:6">
      <c r="A71" s="755"/>
      <c r="B71" s="755"/>
      <c r="C71" s="755"/>
      <c r="D71" s="755"/>
      <c r="E71" s="755"/>
      <c r="F71" s="755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546E-A756-456C-830F-D76202E0F591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>
    <row r="1" spans="1:1">
      <c r="A1" s="675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6D6F-9268-4004-BD55-80547F74D986}">
  <dimension ref="A1:D44"/>
  <sheetViews>
    <sheetView workbookViewId="0">
      <selection activeCell="K15" sqref="K15"/>
    </sheetView>
  </sheetViews>
  <sheetFormatPr defaultRowHeight="15"/>
  <cols>
    <col min="1" max="1" width="24.140625" style="30" customWidth="1"/>
    <col min="2" max="2" width="31.85546875" style="30" customWidth="1"/>
    <col min="3" max="3" width="9.140625" style="30"/>
    <col min="4" max="4" width="9" style="30" customWidth="1"/>
    <col min="5" max="16384" width="9.140625" style="30"/>
  </cols>
  <sheetData>
    <row r="1" spans="1:4" ht="28.5" customHeight="1">
      <c r="A1" s="1127" t="s">
        <v>273</v>
      </c>
      <c r="B1" s="1127"/>
      <c r="C1" s="1127"/>
      <c r="D1" s="1127"/>
    </row>
    <row r="2" spans="1:4">
      <c r="A2" s="1128" t="s">
        <v>274</v>
      </c>
      <c r="B2" s="1130" t="s">
        <v>275</v>
      </c>
      <c r="C2" s="1132">
        <v>2024</v>
      </c>
      <c r="D2" s="1132"/>
    </row>
    <row r="3" spans="1:4">
      <c r="A3" s="1129"/>
      <c r="B3" s="1131"/>
      <c r="C3" s="137" t="s">
        <v>276</v>
      </c>
      <c r="D3" s="137" t="s">
        <v>277</v>
      </c>
    </row>
    <row r="4" spans="1:4" ht="17.25" customHeight="1">
      <c r="A4" s="1121" t="s">
        <v>278</v>
      </c>
      <c r="B4" s="138" t="s">
        <v>279</v>
      </c>
      <c r="C4" s="139">
        <v>1856216.3562481569</v>
      </c>
      <c r="D4" s="150">
        <f>+C4/$C$8*100</f>
        <v>96.782041775968935</v>
      </c>
    </row>
    <row r="5" spans="1:4" ht="12" customHeight="1">
      <c r="A5" s="1122"/>
      <c r="B5" s="138" t="s">
        <v>280</v>
      </c>
      <c r="C5" s="139">
        <v>54603.18525329922</v>
      </c>
      <c r="D5" s="150">
        <f>+C5/$C$8*100</f>
        <v>2.8469783376799849</v>
      </c>
    </row>
    <row r="6" spans="1:4" ht="14.25" customHeight="1">
      <c r="A6" s="1122"/>
      <c r="B6" s="138" t="s">
        <v>281</v>
      </c>
      <c r="C6" s="139">
        <v>6463.7625623006443</v>
      </c>
      <c r="D6" s="150">
        <f>+C6/$C$8*100</f>
        <v>0.33701682254269066</v>
      </c>
    </row>
    <row r="7" spans="1:4" ht="15.75" customHeight="1">
      <c r="A7" s="1122"/>
      <c r="B7" s="138" t="s">
        <v>282</v>
      </c>
      <c r="C7" s="139">
        <v>651.38938489708153</v>
      </c>
      <c r="D7" s="150">
        <f>+C7/$C$8*100</f>
        <v>3.3963063868780972E-2</v>
      </c>
    </row>
    <row r="8" spans="1:4" ht="17.25" customHeight="1">
      <c r="A8" s="1123"/>
      <c r="B8" s="140" t="s">
        <v>283</v>
      </c>
      <c r="C8" s="141">
        <v>1917934.6934474956</v>
      </c>
      <c r="D8" s="151">
        <f>SUM(D4:D7)</f>
        <v>100.0000000000604</v>
      </c>
    </row>
    <row r="9" spans="1:4">
      <c r="A9" s="161"/>
      <c r="B9" s="145"/>
      <c r="C9" s="146"/>
      <c r="D9" s="152"/>
    </row>
    <row r="10" spans="1:4" ht="15.75" customHeight="1">
      <c r="A10" s="1124" t="s">
        <v>284</v>
      </c>
      <c r="B10" s="138" t="s">
        <v>279</v>
      </c>
      <c r="C10" s="142">
        <v>1894321.832847229</v>
      </c>
      <c r="D10" s="153">
        <f>+C10/$C$14*100</f>
        <v>98.768839174715467</v>
      </c>
    </row>
    <row r="11" spans="1:4" ht="18" customHeight="1">
      <c r="A11" s="1125"/>
      <c r="B11" s="138" t="s">
        <v>280</v>
      </c>
      <c r="C11" s="142">
        <v>20426.676662580991</v>
      </c>
      <c r="D11" s="153">
        <f>+C11/$C$14*100</f>
        <v>1.0650350469370755</v>
      </c>
    </row>
    <row r="12" spans="1:4" ht="16.5" customHeight="1">
      <c r="A12" s="1125"/>
      <c r="B12" s="138" t="s">
        <v>281</v>
      </c>
      <c r="C12" s="142">
        <v>2555.205069673279</v>
      </c>
      <c r="D12" s="153">
        <f>+C12/$C$14*100</f>
        <v>0.1332269069641932</v>
      </c>
    </row>
    <row r="13" spans="1:4" ht="21.75" customHeight="1">
      <c r="A13" s="1125"/>
      <c r="B13" s="138" t="s">
        <v>285</v>
      </c>
      <c r="C13" s="142">
        <v>630.97886850475265</v>
      </c>
      <c r="D13" s="153">
        <f>+C13/$C$14*100</f>
        <v>3.2898871408940704E-2</v>
      </c>
    </row>
    <row r="14" spans="1:4">
      <c r="A14" s="1126"/>
      <c r="B14" s="140" t="s">
        <v>0</v>
      </c>
      <c r="C14" s="141">
        <v>1917934.6934474956</v>
      </c>
      <c r="D14" s="154">
        <f>SUM(D10:D13)</f>
        <v>100.00000000002568</v>
      </c>
    </row>
    <row r="15" spans="1:4">
      <c r="A15" s="162"/>
      <c r="B15" s="147"/>
      <c r="C15" s="146"/>
      <c r="D15" s="152"/>
    </row>
    <row r="16" spans="1:4" ht="16.5" customHeight="1">
      <c r="A16" s="1121" t="s">
        <v>286</v>
      </c>
      <c r="B16" s="138" t="s">
        <v>279</v>
      </c>
      <c r="C16" s="139">
        <v>1879322.1978560917</v>
      </c>
      <c r="D16" s="150">
        <f>+C16/$C$20*100</f>
        <v>97.986766925728958</v>
      </c>
    </row>
    <row r="17" spans="1:4" ht="16.5" customHeight="1">
      <c r="A17" s="1122"/>
      <c r="B17" s="138" t="s">
        <v>280</v>
      </c>
      <c r="C17" s="139">
        <v>31093.034545347989</v>
      </c>
      <c r="D17" s="150">
        <f>+C17/$C$20*100</f>
        <v>1.6211727464743926</v>
      </c>
    </row>
    <row r="18" spans="1:4" ht="15" customHeight="1">
      <c r="A18" s="1122"/>
      <c r="B18" s="138" t="s">
        <v>281</v>
      </c>
      <c r="C18" s="139">
        <v>6556.7006606274081</v>
      </c>
      <c r="D18" s="150">
        <f>+C18/$C$20*100</f>
        <v>0.34186256096351808</v>
      </c>
    </row>
    <row r="19" spans="1:4">
      <c r="A19" s="1122"/>
      <c r="B19" s="143" t="s">
        <v>287</v>
      </c>
      <c r="C19" s="139">
        <v>962.76038621047996</v>
      </c>
      <c r="D19" s="150">
        <f>+C19/$C$20*100</f>
        <v>5.0197766873902996E-2</v>
      </c>
    </row>
    <row r="20" spans="1:4">
      <c r="A20" s="1123"/>
      <c r="B20" s="140" t="s">
        <v>0</v>
      </c>
      <c r="C20" s="141">
        <v>1917934.6934474956</v>
      </c>
      <c r="D20" s="155">
        <f>SUM(D16:D19)</f>
        <v>100.00000000004077</v>
      </c>
    </row>
    <row r="21" spans="1:4">
      <c r="A21" s="161"/>
      <c r="B21" s="148"/>
      <c r="C21" s="149"/>
      <c r="D21" s="152"/>
    </row>
    <row r="22" spans="1:4" ht="19.5" customHeight="1">
      <c r="A22" s="1121" t="s">
        <v>288</v>
      </c>
      <c r="B22" s="138" t="s">
        <v>279</v>
      </c>
      <c r="C22" s="139">
        <v>1907304.3130204368</v>
      </c>
      <c r="D22" s="150">
        <f>+C22/$C$26*100</f>
        <v>99.445738144089219</v>
      </c>
    </row>
    <row r="23" spans="1:4" ht="19.5" customHeight="1">
      <c r="A23" s="1122"/>
      <c r="B23" s="138" t="s">
        <v>280</v>
      </c>
      <c r="C23" s="139">
        <v>8363.8454249808819</v>
      </c>
      <c r="D23" s="150">
        <f>+C23/$C$26*100</f>
        <v>0.43608603846394978</v>
      </c>
    </row>
    <row r="24" spans="1:4" ht="26.25" customHeight="1">
      <c r="A24" s="1122"/>
      <c r="B24" s="138" t="s">
        <v>281</v>
      </c>
      <c r="C24" s="139">
        <v>1717.4420202805243</v>
      </c>
      <c r="D24" s="150">
        <f>+C24/$C$26*100</f>
        <v>8.9546428569651407E-2</v>
      </c>
    </row>
    <row r="25" spans="1:4" ht="30" customHeight="1">
      <c r="A25" s="1122"/>
      <c r="B25" s="138" t="s">
        <v>289</v>
      </c>
      <c r="C25" s="139">
        <v>549.09298206656217</v>
      </c>
      <c r="D25" s="156">
        <f>+C25/$C$26*100</f>
        <v>2.8629388891212203E-2</v>
      </c>
    </row>
    <row r="26" spans="1:4">
      <c r="A26" s="1123"/>
      <c r="B26" s="140" t="s">
        <v>0</v>
      </c>
      <c r="C26" s="141">
        <v>1917934.6934474956</v>
      </c>
      <c r="D26" s="155">
        <f>SUM(D22:D25)</f>
        <v>100.00000000001404</v>
      </c>
    </row>
    <row r="27" spans="1:4">
      <c r="A27" s="162"/>
      <c r="B27" s="147"/>
      <c r="C27" s="146"/>
      <c r="D27" s="157"/>
    </row>
    <row r="28" spans="1:4" ht="21.75" customHeight="1">
      <c r="A28" s="1124" t="s">
        <v>290</v>
      </c>
      <c r="B28" s="138" t="s">
        <v>279</v>
      </c>
      <c r="C28" s="142">
        <v>1890764.0948113245</v>
      </c>
      <c r="D28" s="153">
        <f>+C28/$C$32*100</f>
        <v>98.583340781675318</v>
      </c>
    </row>
    <row r="29" spans="1:4" ht="21" customHeight="1">
      <c r="A29" s="1125"/>
      <c r="B29" s="138" t="s">
        <v>280</v>
      </c>
      <c r="C29" s="142">
        <v>22967.38557947562</v>
      </c>
      <c r="D29" s="153">
        <f>+C29/$C$32*100</f>
        <v>1.1975061329221617</v>
      </c>
    </row>
    <row r="30" spans="1:4" ht="18" customHeight="1">
      <c r="A30" s="1125"/>
      <c r="B30" s="138" t="s">
        <v>281</v>
      </c>
      <c r="C30" s="142">
        <v>3675.43003204161</v>
      </c>
      <c r="D30" s="153">
        <f>+C30/$C$32*100</f>
        <v>0.19163478530309128</v>
      </c>
    </row>
    <row r="31" spans="1:4" ht="22.5" customHeight="1">
      <c r="A31" s="1125"/>
      <c r="B31" s="138" t="s">
        <v>291</v>
      </c>
      <c r="C31" s="142">
        <v>527.78302518424687</v>
      </c>
      <c r="D31" s="158">
        <f>+C31/$C$32*100</f>
        <v>2.7518300127078607E-2</v>
      </c>
    </row>
    <row r="32" spans="1:4">
      <c r="A32" s="1126"/>
      <c r="B32" s="140" t="s">
        <v>0</v>
      </c>
      <c r="C32" s="141">
        <v>1917934.6934474956</v>
      </c>
      <c r="D32" s="159">
        <f>SUM(D28:D31)</f>
        <v>100.00000000002765</v>
      </c>
    </row>
    <row r="33" spans="1:4">
      <c r="A33" s="162"/>
      <c r="B33" s="147"/>
      <c r="C33" s="146"/>
      <c r="D33" s="157"/>
    </row>
    <row r="34" spans="1:4" ht="17.25" customHeight="1">
      <c r="A34" s="1124" t="s">
        <v>292</v>
      </c>
      <c r="B34" s="138" t="s">
        <v>279</v>
      </c>
      <c r="C34" s="142">
        <v>1905180.3536873604</v>
      </c>
      <c r="D34" s="153">
        <f>+C34/$C$38*100</f>
        <v>99.334996139143342</v>
      </c>
    </row>
    <row r="35" spans="1:4" ht="15" customHeight="1">
      <c r="A35" s="1125"/>
      <c r="B35" s="138" t="s">
        <v>280</v>
      </c>
      <c r="C35" s="142">
        <v>10644.468735161623</v>
      </c>
      <c r="D35" s="153">
        <f>+C35/$C$38*100</f>
        <v>0.55499641210557316</v>
      </c>
    </row>
    <row r="36" spans="1:4" ht="15.75" customHeight="1">
      <c r="A36" s="1125"/>
      <c r="B36" s="138" t="s">
        <v>281</v>
      </c>
      <c r="C36" s="142">
        <v>1762.5327855197336</v>
      </c>
      <c r="D36" s="153">
        <f>+C36/$C$38*100</f>
        <v>9.1897434857470234E-2</v>
      </c>
    </row>
    <row r="37" spans="1:4" ht="18" customHeight="1">
      <c r="A37" s="1125"/>
      <c r="B37" s="138" t="s">
        <v>293</v>
      </c>
      <c r="C37" s="142">
        <v>347.33823971364751</v>
      </c>
      <c r="D37" s="158">
        <f>+C37/$C$38*100</f>
        <v>1.8110013907163103E-2</v>
      </c>
    </row>
    <row r="38" spans="1:4">
      <c r="A38" s="1126"/>
      <c r="B38" s="140" t="s">
        <v>0</v>
      </c>
      <c r="C38" s="144">
        <v>1917934.6934474956</v>
      </c>
      <c r="D38" s="154">
        <f>SUM(D34:D37)</f>
        <v>100.00000000001354</v>
      </c>
    </row>
    <row r="39" spans="1:4">
      <c r="A39" s="162"/>
      <c r="B39" s="147"/>
      <c r="C39" s="146"/>
      <c r="D39" s="152"/>
    </row>
    <row r="40" spans="1:4" ht="17.25" customHeight="1">
      <c r="A40" s="1124" t="s">
        <v>294</v>
      </c>
      <c r="B40" s="138" t="s">
        <v>279</v>
      </c>
      <c r="C40" s="142">
        <v>1906810.4947381087</v>
      </c>
      <c r="D40" s="153">
        <f>+C40/$C$44*100</f>
        <v>99.419990745910354</v>
      </c>
    </row>
    <row r="41" spans="1:4" ht="16.5" customHeight="1">
      <c r="A41" s="1125"/>
      <c r="B41" s="138" t="s">
        <v>280</v>
      </c>
      <c r="C41" s="142">
        <v>8516.3253405885844</v>
      </c>
      <c r="D41" s="153">
        <f>+C41/$C$44*100</f>
        <v>0.44403625262549656</v>
      </c>
    </row>
    <row r="42" spans="1:4" ht="30.75" customHeight="1">
      <c r="A42" s="1125"/>
      <c r="B42" s="138" t="s">
        <v>281</v>
      </c>
      <c r="C42" s="142">
        <v>2219.5823645168075</v>
      </c>
      <c r="D42" s="153">
        <f>+C42/$C$44*100</f>
        <v>0.11572773421847299</v>
      </c>
    </row>
    <row r="43" spans="1:4" ht="27.75" customHeight="1">
      <c r="A43" s="1125"/>
      <c r="B43" s="138" t="s">
        <v>295</v>
      </c>
      <c r="C43" s="142">
        <v>388.29100455923617</v>
      </c>
      <c r="D43" s="160">
        <f>+C43/$C$44*100</f>
        <v>2.0245267259923254E-2</v>
      </c>
    </row>
    <row r="44" spans="1:4" ht="24" customHeight="1">
      <c r="A44" s="1126"/>
      <c r="B44" s="140" t="s">
        <v>0</v>
      </c>
      <c r="C44" s="141">
        <v>1917934.6934475</v>
      </c>
      <c r="D44" s="154">
        <f>SUM(D40:D43)</f>
        <v>100.00000000001424</v>
      </c>
    </row>
  </sheetData>
  <mergeCells count="11">
    <mergeCell ref="A10:A14"/>
    <mergeCell ref="A1:D1"/>
    <mergeCell ref="A2:A3"/>
    <mergeCell ref="B2:B3"/>
    <mergeCell ref="C2:D2"/>
    <mergeCell ref="A4:A8"/>
    <mergeCell ref="A16:A20"/>
    <mergeCell ref="A22:A26"/>
    <mergeCell ref="A28:A32"/>
    <mergeCell ref="A34:A38"/>
    <mergeCell ref="A40:A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77A4-1E1C-4E69-B279-87254C1CDA8C}">
  <dimension ref="A1:E69"/>
  <sheetViews>
    <sheetView workbookViewId="0">
      <selection activeCell="I11" sqref="I11"/>
    </sheetView>
  </sheetViews>
  <sheetFormatPr defaultRowHeight="12"/>
  <cols>
    <col min="1" max="1" width="18.140625" style="35" customWidth="1"/>
    <col min="2" max="2" width="17.140625" style="35" customWidth="1"/>
    <col min="3" max="3" width="10.7109375" style="35" customWidth="1"/>
    <col min="4" max="4" width="10.85546875" style="35" customWidth="1"/>
    <col min="5" max="5" width="13.5703125" style="35" customWidth="1"/>
    <col min="6" max="16384" width="9.140625" style="35"/>
  </cols>
  <sheetData>
    <row r="1" spans="1:5" ht="31.5" customHeight="1">
      <c r="A1" s="1133" t="s">
        <v>600</v>
      </c>
      <c r="B1" s="1133"/>
      <c r="C1" s="1133"/>
      <c r="D1" s="1133"/>
      <c r="E1" s="1133"/>
    </row>
    <row r="2" spans="1:5">
      <c r="A2" s="1134" t="s">
        <v>606</v>
      </c>
      <c r="B2" s="1136" t="s">
        <v>296</v>
      </c>
      <c r="C2" s="1138" t="s">
        <v>297</v>
      </c>
      <c r="D2" s="1138"/>
      <c r="E2" s="1138"/>
    </row>
    <row r="3" spans="1:5" ht="19.5" customHeight="1">
      <c r="A3" s="1135"/>
      <c r="B3" s="1137"/>
      <c r="C3" s="756" t="s">
        <v>0</v>
      </c>
      <c r="D3" s="756" t="s">
        <v>1</v>
      </c>
      <c r="E3" s="756" t="s">
        <v>1</v>
      </c>
    </row>
    <row r="4" spans="1:5" ht="12.75" customHeight="1">
      <c r="A4" s="757" t="s">
        <v>298</v>
      </c>
      <c r="B4" s="383">
        <v>2327981.113009911</v>
      </c>
      <c r="C4" s="383">
        <f>+D4+E4</f>
        <v>32169.484460398184</v>
      </c>
      <c r="D4" s="383">
        <v>16120.337000209913</v>
      </c>
      <c r="E4" s="383">
        <v>16049.147460188269</v>
      </c>
    </row>
    <row r="5" spans="1:5" ht="12.75" customHeight="1">
      <c r="A5" s="758"/>
      <c r="B5" s="524"/>
      <c r="C5" s="524"/>
      <c r="D5" s="524"/>
      <c r="E5" s="524"/>
    </row>
    <row r="6" spans="1:5" ht="14.25" customHeight="1">
      <c r="A6" s="757" t="s">
        <v>3</v>
      </c>
      <c r="B6" s="757"/>
      <c r="C6" s="757"/>
      <c r="D6" s="757"/>
      <c r="E6" s="757"/>
    </row>
    <row r="7" spans="1:5">
      <c r="A7" s="521" t="s">
        <v>4</v>
      </c>
      <c r="B7" s="386">
        <v>958860.09819874575</v>
      </c>
      <c r="C7" s="386">
        <f>+D7+E7</f>
        <v>14705.159627636564</v>
      </c>
      <c r="D7" s="386">
        <v>7364.6998011921905</v>
      </c>
      <c r="E7" s="386">
        <v>7340.459826444373</v>
      </c>
    </row>
    <row r="8" spans="1:5">
      <c r="A8" s="521" t="s">
        <v>5</v>
      </c>
      <c r="B8" s="386">
        <v>1369121.014818877</v>
      </c>
      <c r="C8" s="386">
        <f t="shared" ref="C8" si="0">+D8+E8</f>
        <v>17464.324832761522</v>
      </c>
      <c r="D8" s="386">
        <v>8755.6371990176594</v>
      </c>
      <c r="E8" s="386">
        <v>8708.6876337438607</v>
      </c>
    </row>
    <row r="9" spans="1:5">
      <c r="A9" s="520" t="s">
        <v>299</v>
      </c>
      <c r="B9" s="522"/>
      <c r="C9" s="522"/>
      <c r="D9" s="522"/>
      <c r="E9" s="522"/>
    </row>
    <row r="10" spans="1:5">
      <c r="A10" s="523" t="s">
        <v>163</v>
      </c>
      <c r="B10" s="385">
        <v>240257.08144554988</v>
      </c>
      <c r="C10" s="385">
        <v>3108.1757521150967</v>
      </c>
      <c r="D10" s="385">
        <v>1506.6875571761932</v>
      </c>
      <c r="E10" s="385">
        <v>1601.4881949389037</v>
      </c>
    </row>
    <row r="11" spans="1:5">
      <c r="A11" s="525" t="s">
        <v>163</v>
      </c>
      <c r="B11" s="386">
        <v>227998.93667380066</v>
      </c>
      <c r="C11" s="386">
        <v>2991.92696895053</v>
      </c>
      <c r="D11" s="386">
        <v>1449.0755071282849</v>
      </c>
      <c r="E11" s="386">
        <v>1542.851461822245</v>
      </c>
    </row>
    <row r="12" spans="1:5">
      <c r="A12" s="525" t="s">
        <v>164</v>
      </c>
      <c r="B12" s="386">
        <v>12258.144771749199</v>
      </c>
      <c r="C12" s="386">
        <v>116.24878316456685</v>
      </c>
      <c r="D12" s="386">
        <v>57.612050047908163</v>
      </c>
      <c r="E12" s="386">
        <v>58.636733116658689</v>
      </c>
    </row>
    <row r="13" spans="1:5">
      <c r="A13" s="523" t="s">
        <v>165</v>
      </c>
      <c r="B13" s="385">
        <v>87169.216079925536</v>
      </c>
      <c r="C13" s="385">
        <v>1107.6801770974603</v>
      </c>
      <c r="D13" s="385">
        <v>593.49707314547459</v>
      </c>
      <c r="E13" s="385">
        <v>514.1831039519858</v>
      </c>
    </row>
    <row r="14" spans="1:5">
      <c r="A14" s="525" t="s">
        <v>165</v>
      </c>
      <c r="B14" s="386">
        <v>74961.827053138433</v>
      </c>
      <c r="C14" s="386">
        <v>900.80113531552445</v>
      </c>
      <c r="D14" s="386">
        <v>467.42378971750759</v>
      </c>
      <c r="E14" s="386">
        <v>433.37734559801686</v>
      </c>
    </row>
    <row r="15" spans="1:5">
      <c r="A15" s="525" t="s">
        <v>166</v>
      </c>
      <c r="B15" s="386">
        <v>12207.389026787099</v>
      </c>
      <c r="C15" s="386">
        <v>206.87904178193594</v>
      </c>
      <c r="D15" s="386">
        <v>126.07328342796698</v>
      </c>
      <c r="E15" s="386">
        <v>80.80575835396894</v>
      </c>
    </row>
    <row r="16" spans="1:5">
      <c r="A16" s="523" t="s">
        <v>167</v>
      </c>
      <c r="B16" s="385">
        <v>227174.28207618199</v>
      </c>
      <c r="C16" s="385">
        <v>3013.7340915902128</v>
      </c>
      <c r="D16" s="385">
        <v>1494.6826968644682</v>
      </c>
      <c r="E16" s="385">
        <v>1519.0513947257448</v>
      </c>
    </row>
    <row r="17" spans="1:5">
      <c r="A17" s="525" t="s">
        <v>167</v>
      </c>
      <c r="B17" s="386">
        <v>165600.59867089731</v>
      </c>
      <c r="C17" s="386">
        <v>2537.7668388483385</v>
      </c>
      <c r="D17" s="386">
        <v>1231.3197405216295</v>
      </c>
      <c r="E17" s="386">
        <v>1306.447098326709</v>
      </c>
    </row>
    <row r="18" spans="1:5">
      <c r="A18" s="525" t="s">
        <v>168</v>
      </c>
      <c r="B18" s="386">
        <v>61573.68340528469</v>
      </c>
      <c r="C18" s="386">
        <v>475.9672527418744</v>
      </c>
      <c r="D18" s="386">
        <v>263.36295634283869</v>
      </c>
      <c r="E18" s="386">
        <v>212.60429639903575</v>
      </c>
    </row>
    <row r="19" spans="1:5">
      <c r="A19" s="523" t="s">
        <v>169</v>
      </c>
      <c r="B19" s="385">
        <v>147275.85891627346</v>
      </c>
      <c r="C19" s="385">
        <v>2213.2000256378356</v>
      </c>
      <c r="D19" s="385">
        <v>1176.4389809744544</v>
      </c>
      <c r="E19" s="385">
        <v>1036.7610446633812</v>
      </c>
    </row>
    <row r="20" spans="1:5">
      <c r="A20" s="525" t="s">
        <v>169</v>
      </c>
      <c r="B20" s="386">
        <v>70785.853548301864</v>
      </c>
      <c r="C20" s="386">
        <v>1101.7108085906793</v>
      </c>
      <c r="D20" s="386">
        <v>586.61963275831977</v>
      </c>
      <c r="E20" s="386">
        <v>515.09117583235968</v>
      </c>
    </row>
    <row r="21" spans="1:5">
      <c r="A21" s="525" t="s">
        <v>170</v>
      </c>
      <c r="B21" s="386">
        <v>13899.445698561161</v>
      </c>
      <c r="C21" s="386">
        <v>237.2682649503499</v>
      </c>
      <c r="D21" s="386">
        <v>98.497688181256734</v>
      </c>
      <c r="E21" s="386">
        <v>138.77057676909317</v>
      </c>
    </row>
    <row r="22" spans="1:5">
      <c r="A22" s="525" t="s">
        <v>171</v>
      </c>
      <c r="B22" s="386">
        <v>62590.559669410417</v>
      </c>
      <c r="C22" s="386">
        <v>874.22095209680629</v>
      </c>
      <c r="D22" s="386">
        <v>491.32166003487794</v>
      </c>
      <c r="E22" s="386">
        <v>382.89929206192841</v>
      </c>
    </row>
    <row r="23" spans="1:5">
      <c r="A23" s="523" t="s">
        <v>172</v>
      </c>
      <c r="B23" s="385">
        <v>133815.71358574508</v>
      </c>
      <c r="C23" s="385">
        <v>1154.7172143337166</v>
      </c>
      <c r="D23" s="385">
        <v>578.89169939414705</v>
      </c>
      <c r="E23" s="385">
        <v>575.82551493956942</v>
      </c>
    </row>
    <row r="24" spans="1:5">
      <c r="A24" s="525" t="s">
        <v>172</v>
      </c>
      <c r="B24" s="386">
        <v>117709.71351973707</v>
      </c>
      <c r="C24" s="386">
        <v>1020.9497959954326</v>
      </c>
      <c r="D24" s="386">
        <v>511.8741370773306</v>
      </c>
      <c r="E24" s="386">
        <v>509.07565891810202</v>
      </c>
    </row>
    <row r="25" spans="1:5">
      <c r="A25" s="525" t="s">
        <v>173</v>
      </c>
      <c r="B25" s="386">
        <v>16106.000066008024</v>
      </c>
      <c r="C25" s="386">
        <v>133.76741833828385</v>
      </c>
      <c r="D25" s="386">
        <v>67.017562316816495</v>
      </c>
      <c r="E25" s="386">
        <v>66.749856021467366</v>
      </c>
    </row>
    <row r="26" spans="1:5">
      <c r="A26" s="523" t="s">
        <v>174</v>
      </c>
      <c r="B26" s="385">
        <v>141633.10312495404</v>
      </c>
      <c r="C26" s="385">
        <v>2033.9454320628734</v>
      </c>
      <c r="D26" s="385">
        <v>1081.9851853185935</v>
      </c>
      <c r="E26" s="385">
        <v>951.96024674427997</v>
      </c>
    </row>
    <row r="27" spans="1:5">
      <c r="A27" s="525" t="s">
        <v>174</v>
      </c>
      <c r="B27" s="386">
        <v>128288.34080174996</v>
      </c>
      <c r="C27" s="386">
        <v>1802.7465584620918</v>
      </c>
      <c r="D27" s="386">
        <v>952.01728103584105</v>
      </c>
      <c r="E27" s="386">
        <v>850.72927742625075</v>
      </c>
    </row>
    <row r="28" spans="1:5">
      <c r="A28" s="525" t="s">
        <v>175</v>
      </c>
      <c r="B28" s="386">
        <v>13344.762323204064</v>
      </c>
      <c r="C28" s="386">
        <v>231.19887360078161</v>
      </c>
      <c r="D28" s="386">
        <v>129.96790428275244</v>
      </c>
      <c r="E28" s="386">
        <v>101.23096931802918</v>
      </c>
    </row>
    <row r="29" spans="1:5">
      <c r="A29" s="523" t="s">
        <v>176</v>
      </c>
      <c r="B29" s="385">
        <v>191349.27820097987</v>
      </c>
      <c r="C29" s="385">
        <v>2070.6475299209692</v>
      </c>
      <c r="D29" s="385">
        <v>1005.0088811921643</v>
      </c>
      <c r="E29" s="385">
        <v>1065.6386487288048</v>
      </c>
    </row>
    <row r="30" spans="1:5">
      <c r="A30" s="525" t="s">
        <v>176</v>
      </c>
      <c r="B30" s="386">
        <v>154408.74500452064</v>
      </c>
      <c r="C30" s="386">
        <v>1751.1624179808</v>
      </c>
      <c r="D30" s="386">
        <v>847.00091134997001</v>
      </c>
      <c r="E30" s="386">
        <v>904.16150663082999</v>
      </c>
    </row>
    <row r="31" spans="1:5">
      <c r="A31" s="525" t="s">
        <v>177</v>
      </c>
      <c r="B31" s="386">
        <v>36940.533196459226</v>
      </c>
      <c r="C31" s="386">
        <v>319.48511194016902</v>
      </c>
      <c r="D31" s="386">
        <v>158.00796984219429</v>
      </c>
      <c r="E31" s="386">
        <v>161.47714209797473</v>
      </c>
    </row>
    <row r="32" spans="1:5">
      <c r="A32" s="523" t="s">
        <v>178</v>
      </c>
      <c r="B32" s="385">
        <v>282897.66316188889</v>
      </c>
      <c r="C32" s="385">
        <v>5788.7146914530495</v>
      </c>
      <c r="D32" s="385">
        <v>2954.0717396769583</v>
      </c>
      <c r="E32" s="385">
        <v>2834.6429517760907</v>
      </c>
    </row>
    <row r="33" spans="1:5">
      <c r="A33" s="525" t="s">
        <v>178</v>
      </c>
      <c r="B33" s="386">
        <v>282897.66316188889</v>
      </c>
      <c r="C33" s="386">
        <v>5788.7146914530495</v>
      </c>
      <c r="D33" s="386">
        <v>2954.0717396769583</v>
      </c>
      <c r="E33" s="386">
        <v>2834.6429517760907</v>
      </c>
    </row>
    <row r="34" spans="1:5">
      <c r="A34" s="523" t="s">
        <v>179</v>
      </c>
      <c r="B34" s="385">
        <v>89648.509641606375</v>
      </c>
      <c r="C34" s="385">
        <v>805.78494293887593</v>
      </c>
      <c r="D34" s="385">
        <v>419.64158977092194</v>
      </c>
      <c r="E34" s="385">
        <v>386.14335316795399</v>
      </c>
    </row>
    <row r="35" spans="1:5">
      <c r="A35" s="525" t="s">
        <v>179</v>
      </c>
      <c r="B35" s="386">
        <v>71573.531513535912</v>
      </c>
      <c r="C35" s="386">
        <v>650.20706350828664</v>
      </c>
      <c r="D35" s="386">
        <v>327.09684483233139</v>
      </c>
      <c r="E35" s="386">
        <v>323.11021867595531</v>
      </c>
    </row>
    <row r="36" spans="1:5">
      <c r="A36" s="525" t="s">
        <v>180</v>
      </c>
      <c r="B36" s="386">
        <v>18074.978128070466</v>
      </c>
      <c r="C36" s="386">
        <v>155.57787943058923</v>
      </c>
      <c r="D36" s="386">
        <v>92.544744938590568</v>
      </c>
      <c r="E36" s="386">
        <v>63.033134491998659</v>
      </c>
    </row>
    <row r="37" spans="1:5">
      <c r="A37" s="523" t="s">
        <v>181</v>
      </c>
      <c r="B37" s="385">
        <v>84795.599022640221</v>
      </c>
      <c r="C37" s="385">
        <v>825.13684866579024</v>
      </c>
      <c r="D37" s="385">
        <v>404.14935646019524</v>
      </c>
      <c r="E37" s="385">
        <v>420.98749220559495</v>
      </c>
    </row>
    <row r="38" spans="1:5">
      <c r="A38" s="525" t="s">
        <v>181</v>
      </c>
      <c r="B38" s="386">
        <v>84795.599022640221</v>
      </c>
      <c r="C38" s="386">
        <v>825.13684866579024</v>
      </c>
      <c r="D38" s="386">
        <v>404.14935646019524</v>
      </c>
      <c r="E38" s="386">
        <v>420.98749220559495</v>
      </c>
    </row>
    <row r="39" spans="1:5">
      <c r="A39" s="523" t="s">
        <v>182</v>
      </c>
      <c r="B39" s="385">
        <v>133889.05602159034</v>
      </c>
      <c r="C39" s="385">
        <v>2286.3653155010115</v>
      </c>
      <c r="D39" s="385">
        <v>1134.0834012354667</v>
      </c>
      <c r="E39" s="385">
        <v>1152.2819142655453</v>
      </c>
    </row>
    <row r="40" spans="1:5">
      <c r="A40" s="525" t="s">
        <v>182</v>
      </c>
      <c r="B40" s="386">
        <v>91054.430838325832</v>
      </c>
      <c r="C40" s="386">
        <v>1878.654373738535</v>
      </c>
      <c r="D40" s="386">
        <v>928.45047997630741</v>
      </c>
      <c r="E40" s="386">
        <v>950.20389376222772</v>
      </c>
    </row>
    <row r="41" spans="1:5">
      <c r="A41" s="525" t="s">
        <v>183</v>
      </c>
      <c r="B41" s="386">
        <v>42834.625183264499</v>
      </c>
      <c r="C41" s="386">
        <v>407.71094176247675</v>
      </c>
      <c r="D41" s="386">
        <v>205.63292125915922</v>
      </c>
      <c r="E41" s="386">
        <v>202.07802050331756</v>
      </c>
    </row>
    <row r="42" spans="1:5">
      <c r="A42" s="523" t="s">
        <v>184</v>
      </c>
      <c r="B42" s="385">
        <v>113362.93775106323</v>
      </c>
      <c r="C42" s="385">
        <v>2077.837649002654</v>
      </c>
      <c r="D42" s="385">
        <v>1013.2653168984353</v>
      </c>
      <c r="E42" s="385">
        <v>1064.5723321042185</v>
      </c>
    </row>
    <row r="43" spans="1:5">
      <c r="A43" s="525" t="s">
        <v>184</v>
      </c>
      <c r="B43" s="386">
        <v>61378.957244448509</v>
      </c>
      <c r="C43" s="386">
        <v>1497.3182607422436</v>
      </c>
      <c r="D43" s="386">
        <v>731.30640919135988</v>
      </c>
      <c r="E43" s="386">
        <v>766.01185155088388</v>
      </c>
    </row>
    <row r="44" spans="1:5">
      <c r="A44" s="525" t="s">
        <v>185</v>
      </c>
      <c r="B44" s="386">
        <v>51983.980506614731</v>
      </c>
      <c r="C44" s="386">
        <v>580.5193882604101</v>
      </c>
      <c r="D44" s="386">
        <v>281.95890770707547</v>
      </c>
      <c r="E44" s="386">
        <v>298.56048055333463</v>
      </c>
    </row>
    <row r="45" spans="1:5">
      <c r="A45" s="523" t="s">
        <v>186</v>
      </c>
      <c r="B45" s="385">
        <v>32585.217278108812</v>
      </c>
      <c r="C45" s="385">
        <v>278.71617259317719</v>
      </c>
      <c r="D45" s="385">
        <v>133.70340662429123</v>
      </c>
      <c r="E45" s="385">
        <v>145.01276596888596</v>
      </c>
    </row>
    <row r="46" spans="1:5">
      <c r="A46" s="525" t="s">
        <v>186</v>
      </c>
      <c r="B46" s="386">
        <v>17624.305331513915</v>
      </c>
      <c r="C46" s="386">
        <v>113.92981865417256</v>
      </c>
      <c r="D46" s="386">
        <v>52.271169544376349</v>
      </c>
      <c r="E46" s="386">
        <v>61.658649109796215</v>
      </c>
    </row>
    <row r="47" spans="1:5">
      <c r="A47" s="525" t="s">
        <v>187</v>
      </c>
      <c r="B47" s="386">
        <v>14960.911946594897</v>
      </c>
      <c r="C47" s="386">
        <v>164.78635393900461</v>
      </c>
      <c r="D47" s="386">
        <v>81.43223707991487</v>
      </c>
      <c r="E47" s="386">
        <v>83.354116859089743</v>
      </c>
    </row>
    <row r="48" spans="1:5">
      <c r="A48" s="523" t="s">
        <v>188</v>
      </c>
      <c r="B48" s="385">
        <v>21536.934423193605</v>
      </c>
      <c r="C48" s="385">
        <v>596.87104839639403</v>
      </c>
      <c r="D48" s="385">
        <v>298.4399659251888</v>
      </c>
      <c r="E48" s="385">
        <v>298.43108247120523</v>
      </c>
    </row>
    <row r="49" spans="1:5">
      <c r="A49" s="525" t="s">
        <v>188</v>
      </c>
      <c r="B49" s="386">
        <v>21536.934423193605</v>
      </c>
      <c r="C49" s="386">
        <v>596.87104839639403</v>
      </c>
      <c r="D49" s="386">
        <v>298.4399659251888</v>
      </c>
      <c r="E49" s="386">
        <v>298.43108247120523</v>
      </c>
    </row>
    <row r="50" spans="1:5">
      <c r="A50" s="523" t="s">
        <v>189</v>
      </c>
      <c r="B50" s="385">
        <v>6939.3951857057918</v>
      </c>
      <c r="C50" s="385">
        <v>97.763975250294294</v>
      </c>
      <c r="D50" s="385">
        <v>51.621844738614534</v>
      </c>
      <c r="E50" s="385">
        <v>46.142130511679753</v>
      </c>
    </row>
    <row r="51" spans="1:5">
      <c r="A51" s="525" t="s">
        <v>189</v>
      </c>
      <c r="B51" s="386">
        <v>6939.3951857057918</v>
      </c>
      <c r="C51" s="386">
        <v>97.763975250294294</v>
      </c>
      <c r="D51" s="386">
        <v>51.621844738614534</v>
      </c>
      <c r="E51" s="386">
        <v>46.142130511679753</v>
      </c>
    </row>
    <row r="52" spans="1:5">
      <c r="A52" s="523" t="s">
        <v>190</v>
      </c>
      <c r="B52" s="385">
        <v>12492.787060506264</v>
      </c>
      <c r="C52" s="385">
        <v>218.65876280562944</v>
      </c>
      <c r="D52" s="385">
        <v>100.65528149624343</v>
      </c>
      <c r="E52" s="385">
        <v>118.003481309386</v>
      </c>
    </row>
    <row r="53" spans="1:5">
      <c r="A53" s="525" t="s">
        <v>190</v>
      </c>
      <c r="B53" s="386">
        <v>12492.787060506264</v>
      </c>
      <c r="C53" s="386">
        <v>218.65876280562944</v>
      </c>
      <c r="D53" s="386">
        <v>100.65528149624343</v>
      </c>
      <c r="E53" s="386">
        <v>118.003481309386</v>
      </c>
    </row>
    <row r="54" spans="1:5">
      <c r="A54" s="523" t="s">
        <v>191</v>
      </c>
      <c r="B54" s="385">
        <v>6522.5997171255758</v>
      </c>
      <c r="C54" s="385">
        <v>100.58100755096928</v>
      </c>
      <c r="D54" s="385">
        <v>42.874353542802737</v>
      </c>
      <c r="E54" s="385">
        <v>57.706654008166545</v>
      </c>
    </row>
    <row r="55" spans="1:5">
      <c r="A55" s="525" t="s">
        <v>191</v>
      </c>
      <c r="B55" s="386">
        <v>6522.5997171255758</v>
      </c>
      <c r="C55" s="386">
        <v>100.58100755096928</v>
      </c>
      <c r="D55" s="386">
        <v>42.874353542802737</v>
      </c>
      <c r="E55" s="386">
        <v>57.706654008166545</v>
      </c>
    </row>
    <row r="56" spans="1:5">
      <c r="A56" s="523" t="s">
        <v>192</v>
      </c>
      <c r="B56" s="385">
        <v>85141.315301227951</v>
      </c>
      <c r="C56" s="385">
        <v>748.92846927866083</v>
      </c>
      <c r="D56" s="385">
        <v>343.2332604607443</v>
      </c>
      <c r="E56" s="385">
        <v>405.69520881791652</v>
      </c>
    </row>
    <row r="57" spans="1:5">
      <c r="A57" s="525" t="s">
        <v>192</v>
      </c>
      <c r="B57" s="386">
        <v>85141.315301227951</v>
      </c>
      <c r="C57" s="386">
        <v>748.92846927866083</v>
      </c>
      <c r="D57" s="386">
        <v>343.2332604607443</v>
      </c>
      <c r="E57" s="386">
        <v>405.69520881791652</v>
      </c>
    </row>
    <row r="58" spans="1:5">
      <c r="A58" s="523" t="s">
        <v>193</v>
      </c>
      <c r="B58" s="385">
        <v>39755.338941494403</v>
      </c>
      <c r="C58" s="385">
        <v>527.61719776869097</v>
      </c>
      <c r="D58" s="385">
        <v>277.81427425225843</v>
      </c>
      <c r="E58" s="385">
        <v>249.80292351643254</v>
      </c>
    </row>
    <row r="59" spans="1:5">
      <c r="A59" s="525" t="s">
        <v>193</v>
      </c>
      <c r="B59" s="386">
        <v>39755.338941494403</v>
      </c>
      <c r="C59" s="386">
        <v>527.61719776869097</v>
      </c>
      <c r="D59" s="386">
        <v>277.81427425225843</v>
      </c>
      <c r="E59" s="386">
        <v>249.80292351643254</v>
      </c>
    </row>
    <row r="60" spans="1:5">
      <c r="A60" s="523" t="s">
        <v>194</v>
      </c>
      <c r="B60" s="385">
        <v>82834.059446094936</v>
      </c>
      <c r="C60" s="385">
        <v>1147.7746255568977</v>
      </c>
      <c r="D60" s="385">
        <v>571.40955036355081</v>
      </c>
      <c r="E60" s="385">
        <v>576.3650751933468</v>
      </c>
    </row>
    <row r="61" spans="1:5">
      <c r="A61" s="525" t="s">
        <v>194</v>
      </c>
      <c r="B61" s="386">
        <v>82834.059446094936</v>
      </c>
      <c r="C61" s="386">
        <v>1147.7746255568977</v>
      </c>
      <c r="D61" s="386">
        <v>571.40955036355081</v>
      </c>
      <c r="E61" s="386">
        <v>576.3650751933468</v>
      </c>
    </row>
    <row r="62" spans="1:5">
      <c r="A62" s="523" t="s">
        <v>195</v>
      </c>
      <c r="B62" s="385">
        <v>28343.430556212657</v>
      </c>
      <c r="C62" s="385">
        <v>328.75061858726701</v>
      </c>
      <c r="D62" s="385">
        <v>144.32973135368718</v>
      </c>
      <c r="E62" s="385">
        <v>184.42088723357986</v>
      </c>
    </row>
    <row r="63" spans="1:5">
      <c r="A63" s="525" t="s">
        <v>195</v>
      </c>
      <c r="B63" s="386">
        <v>28343.430556212657</v>
      </c>
      <c r="C63" s="386">
        <v>328.75061858726701</v>
      </c>
      <c r="D63" s="386">
        <v>144.32973135368718</v>
      </c>
      <c r="E63" s="386">
        <v>184.42088723357986</v>
      </c>
    </row>
    <row r="64" spans="1:5">
      <c r="A64" s="523" t="s">
        <v>196</v>
      </c>
      <c r="B64" s="385">
        <v>21446.282854935333</v>
      </c>
      <c r="C64" s="385">
        <v>384.6072644969899</v>
      </c>
      <c r="D64" s="385">
        <v>181.98867357407502</v>
      </c>
      <c r="E64" s="385">
        <v>202.61859092291488</v>
      </c>
    </row>
    <row r="65" spans="1:5">
      <c r="A65" s="525" t="s">
        <v>196</v>
      </c>
      <c r="B65" s="386">
        <v>21446.282854935333</v>
      </c>
      <c r="C65" s="386">
        <v>384.6072644969899</v>
      </c>
      <c r="D65" s="386">
        <v>181.98867357407502</v>
      </c>
      <c r="E65" s="386">
        <v>202.61859092291488</v>
      </c>
    </row>
    <row r="66" spans="1:5">
      <c r="A66" s="523" t="s">
        <v>197</v>
      </c>
      <c r="B66" s="385">
        <v>73919.602854420125</v>
      </c>
      <c r="C66" s="385">
        <v>692.93723095893074</v>
      </c>
      <c r="D66" s="385">
        <v>335.19396813639111</v>
      </c>
      <c r="E66" s="385">
        <v>357.74326282253963</v>
      </c>
    </row>
    <row r="67" spans="1:5">
      <c r="A67" s="525" t="s">
        <v>197</v>
      </c>
      <c r="B67" s="386">
        <v>73919.602854420125</v>
      </c>
      <c r="C67" s="386">
        <v>692.93723095893074</v>
      </c>
      <c r="D67" s="386">
        <v>335.19396813639111</v>
      </c>
      <c r="E67" s="386">
        <v>357.74326282253963</v>
      </c>
    </row>
    <row r="68" spans="1:5">
      <c r="A68" s="523" t="s">
        <v>198</v>
      </c>
      <c r="B68" s="385">
        <v>43195.850368702151</v>
      </c>
      <c r="C68" s="385">
        <v>560.33841683529295</v>
      </c>
      <c r="D68" s="385">
        <v>276.6692116348803</v>
      </c>
      <c r="E68" s="385">
        <v>283.66920520041265</v>
      </c>
    </row>
    <row r="69" spans="1:5" ht="16.5" customHeight="1">
      <c r="A69" s="673" t="s">
        <v>198</v>
      </c>
      <c r="B69" s="444">
        <v>43195.850368702151</v>
      </c>
      <c r="C69" s="444">
        <v>560.33841683529295</v>
      </c>
      <c r="D69" s="444">
        <v>276.6692116348803</v>
      </c>
      <c r="E69" s="444">
        <v>283.66920520041265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E2EE-5C54-4F65-AC6C-5B6926969B42}">
  <dimension ref="A1:H71"/>
  <sheetViews>
    <sheetView zoomScaleNormal="100" workbookViewId="0">
      <selection activeCell="L6" sqref="L6"/>
    </sheetView>
  </sheetViews>
  <sheetFormatPr defaultRowHeight="12"/>
  <cols>
    <col min="1" max="1" width="19" style="35" customWidth="1"/>
    <col min="2" max="2" width="13.7109375" style="35" customWidth="1"/>
    <col min="3" max="3" width="13.5703125" style="35" customWidth="1"/>
    <col min="4" max="16384" width="9.140625" style="35"/>
  </cols>
  <sheetData>
    <row r="1" spans="1:8" ht="34.5" customHeight="1">
      <c r="A1" s="1139" t="s">
        <v>601</v>
      </c>
      <c r="B1" s="1139"/>
      <c r="C1" s="1139"/>
      <c r="D1" s="1139"/>
      <c r="E1" s="1139"/>
      <c r="F1" s="1139"/>
      <c r="G1" s="1139"/>
    </row>
    <row r="2" spans="1:8" ht="21" customHeight="1">
      <c r="A2" s="1140" t="s">
        <v>606</v>
      </c>
      <c r="B2" s="1140" t="s">
        <v>296</v>
      </c>
      <c r="C2" s="1140" t="s">
        <v>557</v>
      </c>
      <c r="D2" s="1140" t="s">
        <v>136</v>
      </c>
      <c r="E2" s="1140"/>
      <c r="F2" s="1140"/>
      <c r="G2" s="1140"/>
    </row>
    <row r="3" spans="1:8" ht="24">
      <c r="A3" s="1141"/>
      <c r="B3" s="1141"/>
      <c r="C3" s="1141"/>
      <c r="D3" s="677" t="s">
        <v>108</v>
      </c>
      <c r="E3" s="677" t="s">
        <v>300</v>
      </c>
      <c r="F3" s="677" t="s">
        <v>301</v>
      </c>
      <c r="G3" s="677" t="s">
        <v>302</v>
      </c>
    </row>
    <row r="4" spans="1:8" ht="15.75" customHeight="1">
      <c r="A4" s="759" t="s">
        <v>298</v>
      </c>
      <c r="B4" s="383">
        <v>2327981.113009911</v>
      </c>
      <c r="C4" s="383">
        <f>+D4+E4+F4+G4</f>
        <v>32169.484460396787</v>
      </c>
      <c r="D4" s="383">
        <v>7122.247391446429</v>
      </c>
      <c r="E4" s="383">
        <v>8838.8356058069821</v>
      </c>
      <c r="F4" s="383">
        <v>15331.043626160048</v>
      </c>
      <c r="G4" s="383">
        <v>877.35783698332682</v>
      </c>
      <c r="H4" s="760"/>
    </row>
    <row r="5" spans="1:8" ht="15.75" customHeight="1">
      <c r="A5" s="761"/>
      <c r="B5" s="524"/>
      <c r="C5" s="524"/>
      <c r="D5" s="524"/>
      <c r="E5" s="524"/>
      <c r="F5" s="524"/>
      <c r="G5" s="524"/>
      <c r="H5" s="760"/>
    </row>
    <row r="6" spans="1:8" ht="13.5" customHeight="1">
      <c r="A6" s="526" t="s">
        <v>3</v>
      </c>
      <c r="B6" s="526"/>
      <c r="C6" s="526"/>
      <c r="D6" s="526"/>
      <c r="E6" s="526"/>
      <c r="F6" s="526"/>
      <c r="G6" s="526"/>
    </row>
    <row r="7" spans="1:8">
      <c r="A7" s="527" t="s">
        <v>4</v>
      </c>
      <c r="B7" s="386">
        <v>958860.09819874575</v>
      </c>
      <c r="C7" s="386">
        <f>+D7+E7+F7+G7</f>
        <v>14705.15962763722</v>
      </c>
      <c r="D7" s="386">
        <v>2847.9876005465785</v>
      </c>
      <c r="E7" s="386">
        <v>4249.1977163440861</v>
      </c>
      <c r="F7" s="386">
        <v>7342.1500367468989</v>
      </c>
      <c r="G7" s="386">
        <v>265.8242739996561</v>
      </c>
    </row>
    <row r="8" spans="1:8">
      <c r="A8" s="527" t="s">
        <v>5</v>
      </c>
      <c r="B8" s="386">
        <v>1369121.014818877</v>
      </c>
      <c r="C8" s="386">
        <f>+D8+E8+F8+G8</f>
        <v>17464.32483276214</v>
      </c>
      <c r="D8" s="386">
        <v>4274.2597909001533</v>
      </c>
      <c r="E8" s="386">
        <v>4589.6378894635554</v>
      </c>
      <c r="F8" s="386">
        <v>7988.8935894147708</v>
      </c>
      <c r="G8" s="386">
        <v>611.53356298366373</v>
      </c>
    </row>
    <row r="9" spans="1:8" ht="13.5" customHeight="1">
      <c r="A9" s="526" t="s">
        <v>299</v>
      </c>
      <c r="B9" s="528"/>
      <c r="C9" s="528"/>
      <c r="D9" s="528"/>
      <c r="E9" s="528"/>
      <c r="F9" s="528"/>
      <c r="G9" s="528"/>
    </row>
    <row r="10" spans="1:8">
      <c r="A10" s="529" t="s">
        <v>163</v>
      </c>
      <c r="B10" s="385">
        <v>240257.08144554988</v>
      </c>
      <c r="C10" s="385">
        <v>3108.1757521151076</v>
      </c>
      <c r="D10" s="385">
        <v>498.20796425563242</v>
      </c>
      <c r="E10" s="385">
        <v>830.78610148104599</v>
      </c>
      <c r="F10" s="385">
        <v>1715.8246055287707</v>
      </c>
      <c r="G10" s="385">
        <v>63.357080849658679</v>
      </c>
    </row>
    <row r="11" spans="1:8">
      <c r="A11" s="530" t="s">
        <v>163</v>
      </c>
      <c r="B11" s="386">
        <v>227998.93667380066</v>
      </c>
      <c r="C11" s="386">
        <v>2991.9269689505409</v>
      </c>
      <c r="D11" s="386">
        <v>467.82942984980127</v>
      </c>
      <c r="E11" s="386">
        <v>799.96435741260939</v>
      </c>
      <c r="F11" s="386">
        <v>1663.5307565275873</v>
      </c>
      <c r="G11" s="386">
        <v>60.602425160543085</v>
      </c>
    </row>
    <row r="12" spans="1:8">
      <c r="A12" s="530" t="s">
        <v>164</v>
      </c>
      <c r="B12" s="386">
        <v>12258.144771749199</v>
      </c>
      <c r="C12" s="386">
        <v>116.24878316456682</v>
      </c>
      <c r="D12" s="386">
        <v>30.378534405831136</v>
      </c>
      <c r="E12" s="386">
        <v>30.821744068436654</v>
      </c>
      <c r="F12" s="386">
        <v>52.293849001183425</v>
      </c>
      <c r="G12" s="386">
        <v>2.7546556891155962</v>
      </c>
    </row>
    <row r="13" spans="1:8">
      <c r="A13" s="529" t="s">
        <v>165</v>
      </c>
      <c r="B13" s="385">
        <v>87169.216079925536</v>
      </c>
      <c r="C13" s="385">
        <v>1107.6801770974594</v>
      </c>
      <c r="D13" s="385">
        <v>209.61188740023488</v>
      </c>
      <c r="E13" s="385">
        <v>343.24214985304513</v>
      </c>
      <c r="F13" s="385">
        <v>531.41156648669676</v>
      </c>
      <c r="G13" s="385">
        <v>23.414573357482563</v>
      </c>
    </row>
    <row r="14" spans="1:8">
      <c r="A14" s="530" t="s">
        <v>165</v>
      </c>
      <c r="B14" s="386">
        <v>74961.827053138433</v>
      </c>
      <c r="C14" s="386">
        <v>900.80113531552342</v>
      </c>
      <c r="D14" s="386">
        <v>157.96837891032192</v>
      </c>
      <c r="E14" s="386">
        <v>281.59866171617182</v>
      </c>
      <c r="F14" s="386">
        <v>444.70616055433612</v>
      </c>
      <c r="G14" s="386">
        <v>16.527934134693574</v>
      </c>
    </row>
    <row r="15" spans="1:8">
      <c r="A15" s="530" t="s">
        <v>166</v>
      </c>
      <c r="B15" s="386">
        <v>12207.389026787099</v>
      </c>
      <c r="C15" s="386">
        <v>206.87904178193597</v>
      </c>
      <c r="D15" s="386">
        <v>51.643508489912975</v>
      </c>
      <c r="E15" s="386">
        <v>61.643488136873323</v>
      </c>
      <c r="F15" s="386">
        <v>86.705405932360677</v>
      </c>
      <c r="G15" s="386">
        <v>6.8866392227889905</v>
      </c>
    </row>
    <row r="16" spans="1:8">
      <c r="A16" s="529" t="s">
        <v>167</v>
      </c>
      <c r="B16" s="385">
        <v>227174.28207618199</v>
      </c>
      <c r="C16" s="386">
        <v>3013.7340915902219</v>
      </c>
      <c r="D16" s="385">
        <v>622.75995531954061</v>
      </c>
      <c r="E16" s="385">
        <v>937.26121735382696</v>
      </c>
      <c r="F16" s="385">
        <v>1375.2052317770599</v>
      </c>
      <c r="G16" s="385">
        <v>78.507687139794456</v>
      </c>
    </row>
    <row r="17" spans="1:7">
      <c r="A17" s="530" t="s">
        <v>167</v>
      </c>
      <c r="B17" s="386">
        <v>165600.59867089731</v>
      </c>
      <c r="C17" s="386">
        <v>2537.766838848348</v>
      </c>
      <c r="D17" s="386">
        <v>499.72689097592433</v>
      </c>
      <c r="E17" s="386">
        <v>777.54854354465533</v>
      </c>
      <c r="F17" s="386">
        <v>1199.888979167225</v>
      </c>
      <c r="G17" s="386">
        <v>60.602425160543085</v>
      </c>
    </row>
    <row r="18" spans="1:7">
      <c r="A18" s="530" t="s">
        <v>168</v>
      </c>
      <c r="B18" s="386">
        <v>61573.68340528469</v>
      </c>
      <c r="C18" s="386">
        <v>475.96725274187429</v>
      </c>
      <c r="D18" s="386">
        <v>123.0330643436163</v>
      </c>
      <c r="E18" s="386">
        <v>159.71267380917166</v>
      </c>
      <c r="F18" s="386">
        <v>175.31625260983495</v>
      </c>
      <c r="G18" s="386">
        <v>17.905261979251371</v>
      </c>
    </row>
    <row r="19" spans="1:7">
      <c r="A19" s="529" t="s">
        <v>169</v>
      </c>
      <c r="B19" s="385">
        <v>147275.85891627346</v>
      </c>
      <c r="C19" s="385">
        <v>2213.2000256378324</v>
      </c>
      <c r="D19" s="385">
        <v>613.64639499778832</v>
      </c>
      <c r="E19" s="385">
        <v>523.96964916342381</v>
      </c>
      <c r="F19" s="385">
        <v>1009.4722449378457</v>
      </c>
      <c r="G19" s="385">
        <v>66.111736538774295</v>
      </c>
    </row>
    <row r="20" spans="1:7">
      <c r="A20" s="530" t="s">
        <v>169</v>
      </c>
      <c r="B20" s="386">
        <v>70785.853548301864</v>
      </c>
      <c r="C20" s="386">
        <v>1101.7108085906768</v>
      </c>
      <c r="D20" s="386">
        <v>271.88788293218818</v>
      </c>
      <c r="E20" s="386">
        <v>294.20755701689598</v>
      </c>
      <c r="F20" s="386">
        <v>509.44613959499458</v>
      </c>
      <c r="G20" s="386">
        <v>26.169229046598154</v>
      </c>
    </row>
    <row r="21" spans="1:7">
      <c r="A21" s="530" t="s">
        <v>170</v>
      </c>
      <c r="B21" s="386">
        <v>13899.445698561161</v>
      </c>
      <c r="C21" s="386">
        <v>237.2682649503499</v>
      </c>
      <c r="D21" s="386">
        <v>47.086728329038294</v>
      </c>
      <c r="E21" s="386">
        <v>43.430639369160744</v>
      </c>
      <c r="F21" s="386">
        <v>127.46830742834172</v>
      </c>
      <c r="G21" s="386">
        <v>19.282589823809168</v>
      </c>
    </row>
    <row r="22" spans="1:7">
      <c r="A22" s="530" t="s">
        <v>171</v>
      </c>
      <c r="B22" s="386">
        <v>62590.559669410417</v>
      </c>
      <c r="C22" s="386">
        <v>874.22095209680538</v>
      </c>
      <c r="D22" s="386">
        <v>294.67178373656179</v>
      </c>
      <c r="E22" s="386">
        <v>186.3314527773671</v>
      </c>
      <c r="F22" s="386">
        <v>372.55779791450954</v>
      </c>
      <c r="G22" s="386">
        <v>20.659917668366965</v>
      </c>
    </row>
    <row r="23" spans="1:7">
      <c r="A23" s="529" t="s">
        <v>172</v>
      </c>
      <c r="B23" s="385">
        <v>133815.71358574508</v>
      </c>
      <c r="C23" s="385">
        <v>1154.7172143337154</v>
      </c>
      <c r="D23" s="385">
        <v>197.46047363790228</v>
      </c>
      <c r="E23" s="385">
        <v>344.64313821979238</v>
      </c>
      <c r="F23" s="385">
        <v>579.55773420663354</v>
      </c>
      <c r="G23" s="385">
        <v>33.05586826938714</v>
      </c>
    </row>
    <row r="24" spans="1:7">
      <c r="A24" s="530" t="s">
        <v>172</v>
      </c>
      <c r="B24" s="386">
        <v>117709.71351973707</v>
      </c>
      <c r="C24" s="386">
        <v>1020.9497959954315</v>
      </c>
      <c r="D24" s="386">
        <v>173.15764611323738</v>
      </c>
      <c r="E24" s="386">
        <v>301.21249885063162</v>
      </c>
      <c r="F24" s="386">
        <v>517.65576629584871</v>
      </c>
      <c r="G24" s="386">
        <v>28.923884735713749</v>
      </c>
    </row>
    <row r="25" spans="1:7">
      <c r="A25" s="530" t="s">
        <v>173</v>
      </c>
      <c r="B25" s="386">
        <v>16106.000066008024</v>
      </c>
      <c r="C25" s="386">
        <v>133.76741833828385</v>
      </c>
      <c r="D25" s="386">
        <v>24.302827524664909</v>
      </c>
      <c r="E25" s="386">
        <v>43.430639369160744</v>
      </c>
      <c r="F25" s="386">
        <v>61.901967910784798</v>
      </c>
      <c r="G25" s="386">
        <v>4.1319835336733943</v>
      </c>
    </row>
    <row r="26" spans="1:7">
      <c r="A26" s="529" t="s">
        <v>174</v>
      </c>
      <c r="B26" s="385">
        <v>141633.10312495404</v>
      </c>
      <c r="C26" s="385">
        <v>2033.9454320628697</v>
      </c>
      <c r="D26" s="385">
        <v>442.00767560484394</v>
      </c>
      <c r="E26" s="385">
        <v>495.94988182848215</v>
      </c>
      <c r="F26" s="385">
        <v>1024.3668267125381</v>
      </c>
      <c r="G26" s="385">
        <v>71.62104791700547</v>
      </c>
    </row>
    <row r="27" spans="1:7">
      <c r="A27" s="530" t="s">
        <v>174</v>
      </c>
      <c r="B27" s="386">
        <v>128288.34080174996</v>
      </c>
      <c r="C27" s="386">
        <v>1802.7465584620879</v>
      </c>
      <c r="D27" s="386">
        <v>391.88309383522255</v>
      </c>
      <c r="E27" s="386">
        <v>431.50441695811458</v>
      </c>
      <c r="F27" s="386">
        <v>913.24731112997654</v>
      </c>
      <c r="G27" s="386">
        <v>66.111736538774281</v>
      </c>
    </row>
    <row r="28" spans="1:7">
      <c r="A28" s="530" t="s">
        <v>175</v>
      </c>
      <c r="B28" s="386">
        <v>13344.762323204064</v>
      </c>
      <c r="C28" s="386">
        <v>231.19887360078172</v>
      </c>
      <c r="D28" s="386">
        <v>50.124581769621415</v>
      </c>
      <c r="E28" s="386">
        <v>64.445464870367559</v>
      </c>
      <c r="F28" s="386">
        <v>111.11951558256156</v>
      </c>
      <c r="G28" s="386">
        <v>5.5093113782311924</v>
      </c>
    </row>
    <row r="29" spans="1:7">
      <c r="A29" s="529" t="s">
        <v>176</v>
      </c>
      <c r="B29" s="385">
        <v>191349.27820097987</v>
      </c>
      <c r="C29" s="385">
        <v>2070.6475299209665</v>
      </c>
      <c r="D29" s="385">
        <v>501.245817696215</v>
      </c>
      <c r="E29" s="385">
        <v>627.64278830271212</v>
      </c>
      <c r="F29" s="385">
        <v>890.79779367340052</v>
      </c>
      <c r="G29" s="385">
        <v>50.961130248638511</v>
      </c>
    </row>
    <row r="30" spans="1:7">
      <c r="A30" s="530" t="s">
        <v>176</v>
      </c>
      <c r="B30" s="386">
        <v>154408.74500452064</v>
      </c>
      <c r="C30" s="386">
        <v>1751.162417980797</v>
      </c>
      <c r="D30" s="386">
        <v>414.66699463959617</v>
      </c>
      <c r="E30" s="386">
        <v>553.39040486511476</v>
      </c>
      <c r="F30" s="386">
        <v>755.55846158493023</v>
      </c>
      <c r="G30" s="386">
        <v>27.546556891155952</v>
      </c>
    </row>
    <row r="31" spans="1:7">
      <c r="A31" s="530" t="s">
        <v>177</v>
      </c>
      <c r="B31" s="386">
        <v>36940.533196459226</v>
      </c>
      <c r="C31" s="386">
        <v>319.48511194016913</v>
      </c>
      <c r="D31" s="386">
        <v>86.578823056618859</v>
      </c>
      <c r="E31" s="386">
        <v>74.252383437597359</v>
      </c>
      <c r="F31" s="386">
        <v>135.23933208847035</v>
      </c>
      <c r="G31" s="386">
        <v>23.41457335748256</v>
      </c>
    </row>
    <row r="32" spans="1:7">
      <c r="A32" s="529" t="s">
        <v>178</v>
      </c>
      <c r="B32" s="385">
        <v>282897.66316188889</v>
      </c>
      <c r="C32" s="385">
        <v>5788.7146914530667</v>
      </c>
      <c r="D32" s="385">
        <v>1271.3416648840441</v>
      </c>
      <c r="E32" s="385">
        <v>1520.0723779205932</v>
      </c>
      <c r="F32" s="385">
        <v>2863.6998477263228</v>
      </c>
      <c r="G32" s="385">
        <v>133.6008009221064</v>
      </c>
    </row>
    <row r="33" spans="1:7">
      <c r="A33" s="530" t="s">
        <v>178</v>
      </c>
      <c r="B33" s="386">
        <v>282897.66316188889</v>
      </c>
      <c r="C33" s="386">
        <v>5788.7146914530667</v>
      </c>
      <c r="D33" s="386">
        <v>1271.3416648840441</v>
      </c>
      <c r="E33" s="386">
        <v>1520.0723779205932</v>
      </c>
      <c r="F33" s="386">
        <v>2863.6998477263228</v>
      </c>
      <c r="G33" s="386">
        <v>133.6008009221064</v>
      </c>
    </row>
    <row r="34" spans="1:7">
      <c r="A34" s="529" t="s">
        <v>179</v>
      </c>
      <c r="B34" s="385">
        <v>89648.509641606375</v>
      </c>
      <c r="C34" s="385">
        <v>805.7849429388757</v>
      </c>
      <c r="D34" s="385">
        <v>183.7901331552786</v>
      </c>
      <c r="E34" s="385">
        <v>260.58383621496466</v>
      </c>
      <c r="F34" s="385">
        <v>346.26036727849669</v>
      </c>
      <c r="G34" s="385">
        <v>15.15060629013578</v>
      </c>
    </row>
    <row r="35" spans="1:7">
      <c r="A35" s="530" t="s">
        <v>179</v>
      </c>
      <c r="B35" s="386">
        <v>71573.531513535912</v>
      </c>
      <c r="C35" s="386">
        <v>650.20706350828641</v>
      </c>
      <c r="D35" s="386">
        <v>133.66555138565718</v>
      </c>
      <c r="E35" s="386">
        <v>215.7522084790568</v>
      </c>
      <c r="F35" s="386">
        <v>291.14800873166791</v>
      </c>
      <c r="G35" s="386">
        <v>9.6412949119045877</v>
      </c>
    </row>
    <row r="36" spans="1:7">
      <c r="A36" s="530" t="s">
        <v>180</v>
      </c>
      <c r="B36" s="386">
        <v>18074.978128070466</v>
      </c>
      <c r="C36" s="386">
        <v>155.57787943058923</v>
      </c>
      <c r="D36" s="386">
        <v>50.124581769621415</v>
      </c>
      <c r="E36" s="386">
        <v>44.831627735907865</v>
      </c>
      <c r="F36" s="386">
        <v>55.11235854682878</v>
      </c>
      <c r="G36" s="386">
        <v>5.5093113782311924</v>
      </c>
    </row>
    <row r="37" spans="1:7">
      <c r="A37" s="529" t="s">
        <v>181</v>
      </c>
      <c r="B37" s="385">
        <v>84795.599022640221</v>
      </c>
      <c r="C37" s="385">
        <v>825.13684866578819</v>
      </c>
      <c r="D37" s="385">
        <v>241.50934852635694</v>
      </c>
      <c r="E37" s="385">
        <v>208.74726664532116</v>
      </c>
      <c r="F37" s="385">
        <v>345.95634875839636</v>
      </c>
      <c r="G37" s="385">
        <v>28.923884735713749</v>
      </c>
    </row>
    <row r="38" spans="1:7">
      <c r="A38" s="530" t="s">
        <v>181</v>
      </c>
      <c r="B38" s="386">
        <v>84795.599022640221</v>
      </c>
      <c r="C38" s="386">
        <v>825.13684866578819</v>
      </c>
      <c r="D38" s="386">
        <v>241.50934852635694</v>
      </c>
      <c r="E38" s="386">
        <v>208.74726664532116</v>
      </c>
      <c r="F38" s="386">
        <v>345.95634875839636</v>
      </c>
      <c r="G38" s="386">
        <v>28.923884735713749</v>
      </c>
    </row>
    <row r="39" spans="1:7">
      <c r="A39" s="529" t="s">
        <v>182</v>
      </c>
      <c r="B39" s="385">
        <v>133889.05602159034</v>
      </c>
      <c r="C39" s="386">
        <v>2286.3653155010061</v>
      </c>
      <c r="D39" s="385">
        <v>531.62435210204592</v>
      </c>
      <c r="E39" s="385">
        <v>629.04377666945879</v>
      </c>
      <c r="F39" s="385">
        <v>1027.906909765898</v>
      </c>
      <c r="G39" s="385">
        <v>97.790276963603617</v>
      </c>
    </row>
    <row r="40" spans="1:7">
      <c r="A40" s="530" t="s">
        <v>182</v>
      </c>
      <c r="B40" s="386">
        <v>91054.430838325832</v>
      </c>
      <c r="C40" s="386">
        <v>1878.65437373853</v>
      </c>
      <c r="D40" s="386">
        <v>393.40202055551413</v>
      </c>
      <c r="E40" s="386">
        <v>508.55877712920665</v>
      </c>
      <c r="F40" s="386">
        <v>899.56321675857248</v>
      </c>
      <c r="G40" s="386">
        <v>77.130359295236659</v>
      </c>
    </row>
    <row r="41" spans="1:7">
      <c r="A41" s="530" t="s">
        <v>183</v>
      </c>
      <c r="B41" s="386">
        <v>42834.625183264499</v>
      </c>
      <c r="C41" s="386">
        <v>407.71094176247658</v>
      </c>
      <c r="D41" s="386">
        <v>138.22233154653182</v>
      </c>
      <c r="E41" s="386">
        <v>120.48499954025213</v>
      </c>
      <c r="F41" s="386">
        <v>128.34369300732567</v>
      </c>
      <c r="G41" s="386">
        <v>20.659917668366965</v>
      </c>
    </row>
    <row r="42" spans="1:7">
      <c r="A42" s="529" t="s">
        <v>184</v>
      </c>
      <c r="B42" s="385">
        <v>113362.93775106323</v>
      </c>
      <c r="C42" s="385">
        <v>2077.8376490026503</v>
      </c>
      <c r="D42" s="385">
        <v>504.28367113679712</v>
      </c>
      <c r="E42" s="385">
        <v>648.65761380391848</v>
      </c>
      <c r="F42" s="385">
        <v>880.82187303608532</v>
      </c>
      <c r="G42" s="385">
        <v>44.074491025849525</v>
      </c>
    </row>
    <row r="43" spans="1:7">
      <c r="A43" s="530" t="s">
        <v>184</v>
      </c>
      <c r="B43" s="386">
        <v>61378.957244448509</v>
      </c>
      <c r="C43" s="386">
        <v>1497.3182607422409</v>
      </c>
      <c r="D43" s="386">
        <v>341.7585120656006</v>
      </c>
      <c r="E43" s="386">
        <v>486.14296326125259</v>
      </c>
      <c r="F43" s="386">
        <v>641.87022852423172</v>
      </c>
      <c r="G43" s="386">
        <v>27.546556891155952</v>
      </c>
    </row>
    <row r="44" spans="1:7">
      <c r="A44" s="530" t="s">
        <v>185</v>
      </c>
      <c r="B44" s="386">
        <v>51983.980506614731</v>
      </c>
      <c r="C44" s="386">
        <v>580.51938826040964</v>
      </c>
      <c r="D44" s="386">
        <v>162.52515907119655</v>
      </c>
      <c r="E44" s="386">
        <v>162.51465054266592</v>
      </c>
      <c r="F44" s="386">
        <v>238.95164451185357</v>
      </c>
      <c r="G44" s="386">
        <v>16.527934134693574</v>
      </c>
    </row>
    <row r="45" spans="1:7">
      <c r="A45" s="529" t="s">
        <v>186</v>
      </c>
      <c r="B45" s="385">
        <v>32585.217278108812</v>
      </c>
      <c r="C45" s="385">
        <v>278.71617259317713</v>
      </c>
      <c r="D45" s="385">
        <v>83.540969616035667</v>
      </c>
      <c r="E45" s="385">
        <v>74.252383437597388</v>
      </c>
      <c r="F45" s="385">
        <v>112.65885247219728</v>
      </c>
      <c r="G45" s="385">
        <v>8.2639670673467887</v>
      </c>
    </row>
    <row r="46" spans="1:7">
      <c r="A46" s="530" t="s">
        <v>186</v>
      </c>
      <c r="B46" s="386">
        <v>17624.305331513915</v>
      </c>
      <c r="C46" s="386">
        <v>113.92981865417255</v>
      </c>
      <c r="D46" s="386">
        <v>39.492094727580493</v>
      </c>
      <c r="E46" s="386">
        <v>39.22767426891938</v>
      </c>
      <c r="F46" s="386">
        <v>35.210049657672663</v>
      </c>
      <c r="G46" s="386">
        <v>0</v>
      </c>
    </row>
    <row r="47" spans="1:7">
      <c r="A47" s="530" t="s">
        <v>187</v>
      </c>
      <c r="B47" s="386">
        <v>14960.911946594897</v>
      </c>
      <c r="C47" s="386">
        <v>164.78635393900458</v>
      </c>
      <c r="D47" s="386">
        <v>44.048874888455174</v>
      </c>
      <c r="E47" s="386">
        <v>35.024709168678015</v>
      </c>
      <c r="F47" s="386">
        <v>77.448802814524612</v>
      </c>
      <c r="G47" s="386">
        <v>8.2639670673467887</v>
      </c>
    </row>
    <row r="48" spans="1:7">
      <c r="A48" s="529" t="s">
        <v>188</v>
      </c>
      <c r="B48" s="385">
        <v>21536.934423193605</v>
      </c>
      <c r="C48" s="385">
        <v>596.87104839639369</v>
      </c>
      <c r="D48" s="385">
        <v>107.8437971407007</v>
      </c>
      <c r="E48" s="385">
        <v>140.09883667471186</v>
      </c>
      <c r="F48" s="385">
        <v>303.47659571057375</v>
      </c>
      <c r="G48" s="385">
        <v>45.451818870407315</v>
      </c>
    </row>
    <row r="49" spans="1:7">
      <c r="A49" s="530" t="s">
        <v>188</v>
      </c>
      <c r="B49" s="386">
        <v>21536.934423193605</v>
      </c>
      <c r="C49" s="386">
        <v>596.87104839639369</v>
      </c>
      <c r="D49" s="386">
        <v>107.8437971407007</v>
      </c>
      <c r="E49" s="386">
        <v>140.09883667471186</v>
      </c>
      <c r="F49" s="386">
        <v>303.47659571057375</v>
      </c>
      <c r="G49" s="386">
        <v>45.451818870407315</v>
      </c>
    </row>
    <row r="50" spans="1:7">
      <c r="A50" s="529" t="s">
        <v>189</v>
      </c>
      <c r="B50" s="385">
        <v>6939.3951857057918</v>
      </c>
      <c r="C50" s="385">
        <v>97.763975250294251</v>
      </c>
      <c r="D50" s="385">
        <v>31.897461126122693</v>
      </c>
      <c r="E50" s="385">
        <v>30.821744068436654</v>
      </c>
      <c r="F50" s="385">
        <v>32.290114366619306</v>
      </c>
      <c r="G50" s="385">
        <v>2.7546556891155962</v>
      </c>
    </row>
    <row r="51" spans="1:7">
      <c r="A51" s="530" t="s">
        <v>189</v>
      </c>
      <c r="B51" s="386">
        <v>6939.3951857057918</v>
      </c>
      <c r="C51" s="386">
        <v>97.763975250294251</v>
      </c>
      <c r="D51" s="386">
        <v>31.897461126122693</v>
      </c>
      <c r="E51" s="386">
        <v>30.821744068436654</v>
      </c>
      <c r="F51" s="386">
        <v>32.290114366619306</v>
      </c>
      <c r="G51" s="386">
        <v>2.7546556891155962</v>
      </c>
    </row>
    <row r="52" spans="1:7">
      <c r="A52" s="529" t="s">
        <v>190</v>
      </c>
      <c r="B52" s="385">
        <v>12492.787060506264</v>
      </c>
      <c r="C52" s="385">
        <v>218.65876280562944</v>
      </c>
      <c r="D52" s="385">
        <v>33.416387846414253</v>
      </c>
      <c r="E52" s="385">
        <v>86.861278738321388</v>
      </c>
      <c r="F52" s="385">
        <v>95.626440531778201</v>
      </c>
      <c r="G52" s="385">
        <v>2.7546556891155962</v>
      </c>
    </row>
    <row r="53" spans="1:7">
      <c r="A53" s="530" t="s">
        <v>190</v>
      </c>
      <c r="B53" s="386">
        <v>12492.787060506264</v>
      </c>
      <c r="C53" s="386">
        <v>218.65876280562944</v>
      </c>
      <c r="D53" s="386">
        <v>33.416387846414253</v>
      </c>
      <c r="E53" s="386">
        <v>86.861278738321388</v>
      </c>
      <c r="F53" s="386">
        <v>95.626440531778201</v>
      </c>
      <c r="G53" s="386">
        <v>2.7546556891155962</v>
      </c>
    </row>
    <row r="54" spans="1:7">
      <c r="A54" s="529" t="s">
        <v>191</v>
      </c>
      <c r="B54" s="385">
        <v>6522.5997171255758</v>
      </c>
      <c r="C54" s="385">
        <v>100.58100755096925</v>
      </c>
      <c r="D54" s="385">
        <v>27.340680965248023</v>
      </c>
      <c r="E54" s="385">
        <v>21.014825501206804</v>
      </c>
      <c r="F54" s="385">
        <v>52.225501084514413</v>
      </c>
      <c r="G54" s="394">
        <v>0</v>
      </c>
    </row>
    <row r="55" spans="1:7">
      <c r="A55" s="530" t="s">
        <v>191</v>
      </c>
      <c r="B55" s="386">
        <v>6522.5997171255758</v>
      </c>
      <c r="C55" s="386">
        <v>100.58100755096925</v>
      </c>
      <c r="D55" s="386">
        <v>27.340680965248023</v>
      </c>
      <c r="E55" s="386">
        <v>21.014825501206804</v>
      </c>
      <c r="F55" s="386">
        <v>52.225501084514413</v>
      </c>
      <c r="G55" s="120">
        <v>0</v>
      </c>
    </row>
    <row r="56" spans="1:7">
      <c r="A56" s="529" t="s">
        <v>192</v>
      </c>
      <c r="B56" s="385">
        <v>85141.315301227951</v>
      </c>
      <c r="C56" s="385">
        <v>748.92846927866026</v>
      </c>
      <c r="D56" s="385">
        <v>154.93052546973882</v>
      </c>
      <c r="E56" s="385">
        <v>173.72255747664295</v>
      </c>
      <c r="F56" s="385">
        <v>391.35150159656479</v>
      </c>
      <c r="G56" s="385">
        <v>28.923884735713749</v>
      </c>
    </row>
    <row r="57" spans="1:7">
      <c r="A57" s="530" t="s">
        <v>192</v>
      </c>
      <c r="B57" s="386">
        <v>85141.315301227951</v>
      </c>
      <c r="C57" s="386">
        <v>748.92846927866026</v>
      </c>
      <c r="D57" s="386">
        <v>154.93052546973882</v>
      </c>
      <c r="E57" s="386">
        <v>173.72255747664295</v>
      </c>
      <c r="F57" s="386">
        <v>391.35150159656479</v>
      </c>
      <c r="G57" s="386">
        <v>28.923884735713749</v>
      </c>
    </row>
    <row r="58" spans="1:7">
      <c r="A58" s="529" t="s">
        <v>193</v>
      </c>
      <c r="B58" s="385">
        <v>39755.338941494403</v>
      </c>
      <c r="C58" s="385">
        <v>527.61719776869074</v>
      </c>
      <c r="D58" s="385">
        <v>106.32487042040914</v>
      </c>
      <c r="E58" s="385">
        <v>128.89092974073483</v>
      </c>
      <c r="F58" s="385">
        <v>282.76010269564222</v>
      </c>
      <c r="G58" s="385">
        <v>9.6412949119045877</v>
      </c>
    </row>
    <row r="59" spans="1:7">
      <c r="A59" s="530" t="s">
        <v>193</v>
      </c>
      <c r="B59" s="386">
        <v>39755.338941494403</v>
      </c>
      <c r="C59" s="386">
        <v>527.61719776869074</v>
      </c>
      <c r="D59" s="386">
        <v>106.32487042040914</v>
      </c>
      <c r="E59" s="386">
        <v>128.89092974073483</v>
      </c>
      <c r="F59" s="386">
        <v>282.76010269564222</v>
      </c>
      <c r="G59" s="386">
        <v>9.6412949119045877</v>
      </c>
    </row>
    <row r="60" spans="1:7">
      <c r="A60" s="529" t="s">
        <v>194</v>
      </c>
      <c r="B60" s="385">
        <v>82834.059446094936</v>
      </c>
      <c r="C60" s="385">
        <v>1147.7746255568945</v>
      </c>
      <c r="D60" s="385">
        <v>302.26641733801966</v>
      </c>
      <c r="E60" s="385">
        <v>304.01447558412588</v>
      </c>
      <c r="F60" s="385">
        <v>519.45648712182424</v>
      </c>
      <c r="G60" s="385">
        <v>22.037245512924763</v>
      </c>
    </row>
    <row r="61" spans="1:7">
      <c r="A61" s="530" t="s">
        <v>194</v>
      </c>
      <c r="B61" s="386">
        <v>82834.059446094936</v>
      </c>
      <c r="C61" s="386">
        <v>1147.7746255568945</v>
      </c>
      <c r="D61" s="386">
        <v>302.26641733801966</v>
      </c>
      <c r="E61" s="386">
        <v>304.01447558412588</v>
      </c>
      <c r="F61" s="386">
        <v>519.45648712182424</v>
      </c>
      <c r="G61" s="386">
        <v>22.037245512924763</v>
      </c>
    </row>
    <row r="62" spans="1:7">
      <c r="A62" s="529" t="s">
        <v>195</v>
      </c>
      <c r="B62" s="385">
        <v>28343.430556212657</v>
      </c>
      <c r="C62" s="385">
        <v>328.7506185872673</v>
      </c>
      <c r="D62" s="385">
        <v>72.908482573994817</v>
      </c>
      <c r="E62" s="385">
        <v>85.460290371574274</v>
      </c>
      <c r="F62" s="385">
        <v>167.62718995258254</v>
      </c>
      <c r="G62" s="385">
        <v>2.7546556891155962</v>
      </c>
    </row>
    <row r="63" spans="1:7">
      <c r="A63" s="530" t="s">
        <v>195</v>
      </c>
      <c r="B63" s="386">
        <v>28343.430556212657</v>
      </c>
      <c r="C63" s="386">
        <v>328.7506185872673</v>
      </c>
      <c r="D63" s="386">
        <v>72.908482573994817</v>
      </c>
      <c r="E63" s="386">
        <v>85.460290371574274</v>
      </c>
      <c r="F63" s="386">
        <v>167.62718995258254</v>
      </c>
      <c r="G63" s="386">
        <v>2.7546556891155962</v>
      </c>
    </row>
    <row r="64" spans="1:7">
      <c r="A64" s="529" t="s">
        <v>196</v>
      </c>
      <c r="B64" s="385">
        <v>21446.282854935333</v>
      </c>
      <c r="C64" s="385">
        <v>384.60726449699013</v>
      </c>
      <c r="D64" s="385">
        <v>48.605655049329854</v>
      </c>
      <c r="E64" s="385">
        <v>54.638546303137716</v>
      </c>
      <c r="F64" s="385">
        <v>260.70314547615556</v>
      </c>
      <c r="G64" s="385">
        <v>20.659917668366965</v>
      </c>
    </row>
    <row r="65" spans="1:8">
      <c r="A65" s="530" t="s">
        <v>196</v>
      </c>
      <c r="B65" s="386">
        <v>21446.282854935333</v>
      </c>
      <c r="C65" s="386">
        <v>384.60726449699013</v>
      </c>
      <c r="D65" s="386">
        <v>48.605655049329854</v>
      </c>
      <c r="E65" s="386">
        <v>54.638546303137716</v>
      </c>
      <c r="F65" s="386">
        <v>260.70314547615556</v>
      </c>
      <c r="G65" s="386">
        <v>20.659917668366965</v>
      </c>
    </row>
    <row r="66" spans="1:8">
      <c r="A66" s="529" t="s">
        <v>197</v>
      </c>
      <c r="B66" s="385">
        <v>73919.602854420125</v>
      </c>
      <c r="C66" s="385">
        <v>692.93723095892972</v>
      </c>
      <c r="D66" s="385">
        <v>236.95256836548231</v>
      </c>
      <c r="E66" s="385">
        <v>193.33639461110275</v>
      </c>
      <c r="F66" s="385">
        <v>244.7430060030934</v>
      </c>
      <c r="G66" s="385">
        <v>17.905261979251371</v>
      </c>
    </row>
    <row r="67" spans="1:8">
      <c r="A67" s="530" t="s">
        <v>197</v>
      </c>
      <c r="B67" s="386">
        <v>73919.602854420125</v>
      </c>
      <c r="C67" s="386">
        <v>692.93723095892972</v>
      </c>
      <c r="D67" s="386">
        <v>236.95256836548231</v>
      </c>
      <c r="E67" s="386">
        <v>193.33639461110275</v>
      </c>
      <c r="F67" s="386">
        <v>244.7430060030934</v>
      </c>
      <c r="G67" s="386">
        <v>17.905261979251371</v>
      </c>
    </row>
    <row r="68" spans="1:8">
      <c r="A68" s="529" t="s">
        <v>198</v>
      </c>
      <c r="B68" s="385">
        <v>43195.850368702151</v>
      </c>
      <c r="C68" s="385">
        <v>560.33841683529283</v>
      </c>
      <c r="D68" s="385">
        <v>98.73023681895134</v>
      </c>
      <c r="E68" s="385">
        <v>175.12354584339008</v>
      </c>
      <c r="F68" s="385">
        <v>276.84333926104682</v>
      </c>
      <c r="G68" s="385">
        <v>9.6412949119045877</v>
      </c>
    </row>
    <row r="69" spans="1:8">
      <c r="A69" s="762" t="s">
        <v>198</v>
      </c>
      <c r="B69" s="386">
        <v>43195.850368702151</v>
      </c>
      <c r="C69" s="386">
        <v>560.33841683529283</v>
      </c>
      <c r="D69" s="386">
        <v>98.73023681895134</v>
      </c>
      <c r="E69" s="386">
        <v>175.12354584339008</v>
      </c>
      <c r="F69" s="386">
        <v>276.84333926104682</v>
      </c>
      <c r="G69" s="386">
        <v>9.6412949119045877</v>
      </c>
    </row>
    <row r="70" spans="1:8">
      <c r="A70" s="760"/>
      <c r="B70" s="760"/>
      <c r="C70" s="760"/>
      <c r="D70" s="760"/>
      <c r="E70" s="760"/>
      <c r="F70" s="760"/>
      <c r="G70" s="760"/>
      <c r="H70" s="760"/>
    </row>
    <row r="71" spans="1:8">
      <c r="A71" s="760"/>
      <c r="B71" s="760"/>
      <c r="C71" s="760"/>
      <c r="D71" s="760"/>
      <c r="E71" s="760"/>
      <c r="F71" s="760"/>
      <c r="G71" s="760"/>
      <c r="H71" s="760"/>
    </row>
  </sheetData>
  <mergeCells count="5">
    <mergeCell ref="A1:G1"/>
    <mergeCell ref="A2:A3"/>
    <mergeCell ref="B2:B3"/>
    <mergeCell ref="D2:G2"/>
    <mergeCell ref="C2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443D-C5AA-4776-A753-6D187CA189E0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353E-6822-4FCD-8BCE-9B121B6D93A2}">
  <dimension ref="A1:O74"/>
  <sheetViews>
    <sheetView workbookViewId="0">
      <selection activeCell="A4" sqref="A4:A6"/>
    </sheetView>
  </sheetViews>
  <sheetFormatPr defaultRowHeight="12"/>
  <cols>
    <col min="1" max="1" width="18.85546875" style="200" customWidth="1"/>
    <col min="2" max="2" width="16.140625" style="200" customWidth="1"/>
    <col min="3" max="3" width="15.7109375" style="200" customWidth="1"/>
    <col min="4" max="6" width="9.140625" style="200"/>
    <col min="7" max="7" width="1.7109375" style="200" customWidth="1"/>
    <col min="8" max="10" width="9.140625" style="200"/>
    <col min="11" max="11" width="1.7109375" style="200" customWidth="1"/>
    <col min="12" max="16384" width="9.140625" style="200"/>
  </cols>
  <sheetData>
    <row r="1" spans="1:14" ht="15" customHeight="1">
      <c r="A1" s="1143" t="s">
        <v>591</v>
      </c>
      <c r="B1" s="1143"/>
      <c r="C1" s="1143"/>
      <c r="D1" s="1143"/>
      <c r="E1" s="1143"/>
      <c r="F1" s="1143"/>
      <c r="G1" s="1143"/>
      <c r="H1" s="1143"/>
      <c r="I1" s="1143"/>
      <c r="J1" s="1143"/>
      <c r="K1" s="1143"/>
      <c r="L1" s="1143"/>
      <c r="M1" s="1143"/>
      <c r="N1" s="1143"/>
    </row>
    <row r="2" spans="1:14" ht="15" customHeight="1">
      <c r="A2" s="1143"/>
      <c r="B2" s="1143"/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</row>
    <row r="3" spans="1:14" ht="7.5" customHeight="1">
      <c r="A3" s="1144"/>
      <c r="B3" s="1144"/>
      <c r="C3" s="1144"/>
      <c r="D3" s="1144"/>
      <c r="E3" s="1144"/>
      <c r="F3" s="1144"/>
      <c r="G3" s="1144"/>
      <c r="H3" s="1144"/>
      <c r="I3" s="1144"/>
      <c r="J3" s="1144"/>
      <c r="K3" s="1144"/>
      <c r="L3" s="1144"/>
      <c r="M3" s="1144"/>
      <c r="N3" s="1144"/>
    </row>
    <row r="4" spans="1:14" ht="24" customHeight="1">
      <c r="A4" s="1145" t="s">
        <v>606</v>
      </c>
      <c r="B4" s="1148" t="s">
        <v>245</v>
      </c>
      <c r="C4" s="1148" t="s">
        <v>552</v>
      </c>
      <c r="D4" s="1145" t="s">
        <v>551</v>
      </c>
      <c r="E4" s="1145"/>
      <c r="F4" s="1145"/>
      <c r="G4" s="465"/>
      <c r="H4" s="1145" t="s">
        <v>550</v>
      </c>
      <c r="I4" s="1145"/>
      <c r="J4" s="1145"/>
      <c r="K4" s="465"/>
      <c r="L4" s="1145" t="s">
        <v>549</v>
      </c>
      <c r="M4" s="1145"/>
      <c r="N4" s="1145"/>
    </row>
    <row r="5" spans="1:14" ht="9.75" hidden="1" customHeight="1">
      <c r="A5" s="1146"/>
      <c r="B5" s="1149"/>
      <c r="C5" s="1149"/>
      <c r="D5" s="1151"/>
      <c r="E5" s="1151"/>
      <c r="F5" s="1151"/>
      <c r="G5" s="531"/>
      <c r="H5" s="1151"/>
      <c r="I5" s="1151"/>
      <c r="J5" s="1151"/>
      <c r="K5" s="531"/>
      <c r="L5" s="1151"/>
      <c r="M5" s="1151"/>
      <c r="N5" s="1151"/>
    </row>
    <row r="6" spans="1:14" ht="22.5" customHeight="1">
      <c r="A6" s="1147"/>
      <c r="B6" s="1150"/>
      <c r="C6" s="1150"/>
      <c r="D6" s="763" t="s">
        <v>0</v>
      </c>
      <c r="E6" s="763" t="s">
        <v>1</v>
      </c>
      <c r="F6" s="763" t="s">
        <v>2</v>
      </c>
      <c r="G6" s="764"/>
      <c r="H6" s="763" t="s">
        <v>0</v>
      </c>
      <c r="I6" s="763" t="s">
        <v>1</v>
      </c>
      <c r="J6" s="763" t="s">
        <v>2</v>
      </c>
      <c r="K6" s="764"/>
      <c r="L6" s="763" t="s">
        <v>0</v>
      </c>
      <c r="M6" s="763" t="s">
        <v>1</v>
      </c>
      <c r="N6" s="763" t="s">
        <v>2</v>
      </c>
    </row>
    <row r="7" spans="1:14" ht="12.75" customHeight="1">
      <c r="A7" s="765" t="s">
        <v>220</v>
      </c>
      <c r="B7" s="766">
        <v>1236222.8212669888</v>
      </c>
      <c r="C7" s="766">
        <f>D7+H7+L7</f>
        <v>425184.44228574896</v>
      </c>
      <c r="D7" s="766">
        <f>E7+F7</f>
        <v>57237.954994771499</v>
      </c>
      <c r="E7" s="766">
        <v>28103.704251385101</v>
      </c>
      <c r="F7" s="766">
        <v>29134.250743386401</v>
      </c>
      <c r="G7" s="766"/>
      <c r="H7" s="766">
        <f>I7+J7</f>
        <v>331142.88557688711</v>
      </c>
      <c r="I7" s="766">
        <v>161047.48056490609</v>
      </c>
      <c r="J7" s="766">
        <v>170095.40501198103</v>
      </c>
      <c r="K7" s="766"/>
      <c r="L7" s="766">
        <f>M7+N7</f>
        <v>36803.601714090328</v>
      </c>
      <c r="M7" s="766">
        <v>17366.211577779432</v>
      </c>
      <c r="N7" s="766">
        <v>19437.3901363109</v>
      </c>
    </row>
    <row r="8" spans="1:14" ht="12.75" customHeight="1">
      <c r="A8" s="767"/>
      <c r="B8" s="768"/>
      <c r="C8" s="768"/>
      <c r="D8" s="768"/>
      <c r="E8" s="768"/>
      <c r="F8" s="768"/>
      <c r="G8" s="768"/>
      <c r="H8" s="768"/>
      <c r="I8" s="768"/>
      <c r="J8" s="768"/>
      <c r="K8" s="768"/>
      <c r="L8" s="768"/>
      <c r="M8" s="768"/>
      <c r="N8" s="768"/>
    </row>
    <row r="9" spans="1:14" ht="12.75" customHeight="1">
      <c r="A9" s="765" t="s">
        <v>476</v>
      </c>
      <c r="B9" s="766"/>
      <c r="C9" s="766"/>
      <c r="D9" s="766"/>
      <c r="E9" s="766"/>
      <c r="F9" s="766"/>
      <c r="G9" s="766"/>
      <c r="H9" s="766"/>
      <c r="I9" s="766"/>
      <c r="J9" s="766"/>
      <c r="K9" s="766"/>
      <c r="L9" s="766"/>
      <c r="M9" s="766"/>
      <c r="N9" s="766"/>
    </row>
    <row r="10" spans="1:14" ht="12.75" customHeight="1">
      <c r="A10" s="769" t="s">
        <v>4</v>
      </c>
      <c r="B10" s="770">
        <v>501324.8509611261</v>
      </c>
      <c r="C10" s="771">
        <f>D10+H10+L10</f>
        <v>201397.38763695947</v>
      </c>
      <c r="D10" s="771">
        <f>E10+F10</f>
        <v>29711.890493895622</v>
      </c>
      <c r="E10" s="770">
        <v>14827.049525167493</v>
      </c>
      <c r="F10" s="770">
        <v>14884.840968728129</v>
      </c>
      <c r="G10" s="770"/>
      <c r="H10" s="771">
        <f>I10+J10</f>
        <v>152070.48675411608</v>
      </c>
      <c r="I10" s="770">
        <v>72769.129385652748</v>
      </c>
      <c r="J10" s="770">
        <v>79301.357368463345</v>
      </c>
      <c r="K10" s="770"/>
      <c r="L10" s="771">
        <f>M10+N10</f>
        <v>19615.010388947772</v>
      </c>
      <c r="M10" s="770">
        <v>9535.8064208244759</v>
      </c>
      <c r="N10" s="770">
        <v>10079.203968123296</v>
      </c>
    </row>
    <row r="11" spans="1:14" ht="12.75" customHeight="1">
      <c r="A11" s="456" t="s">
        <v>5</v>
      </c>
      <c r="B11" s="449">
        <v>734897.97030419204</v>
      </c>
      <c r="C11" s="450">
        <f>D11+H11+L11</f>
        <v>223787.05464918193</v>
      </c>
      <c r="D11" s="450">
        <f>E11+F11</f>
        <v>27526.064500896937</v>
      </c>
      <c r="E11" s="449">
        <v>13276.654726228229</v>
      </c>
      <c r="F11" s="449">
        <v>14249.409774668706</v>
      </c>
      <c r="G11" s="449"/>
      <c r="H11" s="450">
        <f>I11+J11</f>
        <v>179072.39882314054</v>
      </c>
      <c r="I11" s="449">
        <v>88278.351179415738</v>
      </c>
      <c r="J11" s="449">
        <v>90794.047643724814</v>
      </c>
      <c r="K11" s="449"/>
      <c r="L11" s="450">
        <f>M11+N11</f>
        <v>17188.591325144458</v>
      </c>
      <c r="M11" s="449">
        <v>7830.4051569543353</v>
      </c>
      <c r="N11" s="449">
        <v>9358.186168190121</v>
      </c>
    </row>
    <row r="12" spans="1:14" ht="12.75" customHeight="1">
      <c r="A12" s="1142" t="s">
        <v>342</v>
      </c>
      <c r="B12" s="1142"/>
      <c r="C12" s="453"/>
      <c r="D12" s="452"/>
      <c r="E12" s="451"/>
      <c r="F12" s="451"/>
      <c r="G12" s="451"/>
      <c r="H12" s="452"/>
      <c r="I12" s="451"/>
      <c r="J12" s="451"/>
      <c r="K12" s="451"/>
      <c r="L12" s="452"/>
      <c r="M12" s="451"/>
      <c r="N12" s="451"/>
    </row>
    <row r="13" spans="1:14" ht="12.75" customHeight="1">
      <c r="A13" s="454" t="s">
        <v>163</v>
      </c>
      <c r="B13" s="449">
        <v>117900.65384022523</v>
      </c>
      <c r="C13" s="450">
        <f t="shared" ref="C13:C44" si="0">D13+H13+L13</f>
        <v>49033.273120752456</v>
      </c>
      <c r="D13" s="450">
        <f t="shared" ref="D13:D44" si="1">E13+F13</f>
        <v>7441.0891192541167</v>
      </c>
      <c r="E13" s="449">
        <v>3477.8477960275909</v>
      </c>
      <c r="F13" s="449">
        <v>3963.2413232265262</v>
      </c>
      <c r="G13" s="449"/>
      <c r="H13" s="450">
        <f t="shared" ref="H13:H44" si="2">I13+J13</f>
        <v>36988.810067073515</v>
      </c>
      <c r="I13" s="449">
        <v>16752.349988511469</v>
      </c>
      <c r="J13" s="449">
        <v>20236.460078562042</v>
      </c>
      <c r="K13" s="449"/>
      <c r="L13" s="450">
        <f t="shared" ref="L13:L44" si="3">M13+N13</f>
        <v>4603.3739344248233</v>
      </c>
      <c r="M13" s="449">
        <v>2044.1962899199873</v>
      </c>
      <c r="N13" s="449">
        <v>2559.1776445048363</v>
      </c>
    </row>
    <row r="14" spans="1:14" ht="12.75" customHeight="1">
      <c r="A14" s="532" t="s">
        <v>163</v>
      </c>
      <c r="B14" s="447">
        <v>112014.05155372251</v>
      </c>
      <c r="C14" s="448">
        <f t="shared" si="0"/>
        <v>46699.277362198285</v>
      </c>
      <c r="D14" s="448">
        <f t="shared" si="1"/>
        <v>7092.078871003213</v>
      </c>
      <c r="E14" s="447">
        <v>3319.3151861149186</v>
      </c>
      <c r="F14" s="447">
        <v>3772.7636848882944</v>
      </c>
      <c r="G14" s="447"/>
      <c r="H14" s="448">
        <f t="shared" si="2"/>
        <v>35242.718655079909</v>
      </c>
      <c r="I14" s="447">
        <v>15914.251978853588</v>
      </c>
      <c r="J14" s="447">
        <v>19328.466676226319</v>
      </c>
      <c r="K14" s="447"/>
      <c r="L14" s="448">
        <f t="shared" si="3"/>
        <v>4364.4798361151643</v>
      </c>
      <c r="M14" s="447">
        <v>1935.3083166643828</v>
      </c>
      <c r="N14" s="447">
        <v>2429.171519450781</v>
      </c>
    </row>
    <row r="15" spans="1:14" ht="12.75" customHeight="1">
      <c r="A15" s="532" t="s">
        <v>164</v>
      </c>
      <c r="B15" s="447">
        <v>5886.6022865000177</v>
      </c>
      <c r="C15" s="448">
        <f t="shared" si="0"/>
        <v>2333.9957585548718</v>
      </c>
      <c r="D15" s="448">
        <f t="shared" si="1"/>
        <v>349.01024825089269</v>
      </c>
      <c r="E15" s="447">
        <v>158.53260991267277</v>
      </c>
      <c r="F15" s="447">
        <v>190.47763833821989</v>
      </c>
      <c r="G15" s="447"/>
      <c r="H15" s="448">
        <f t="shared" si="2"/>
        <v>1746.0914119943191</v>
      </c>
      <c r="I15" s="447">
        <v>838.09800965808927</v>
      </c>
      <c r="J15" s="447">
        <v>907.99340233622979</v>
      </c>
      <c r="K15" s="447"/>
      <c r="L15" s="448">
        <f t="shared" si="3"/>
        <v>238.89409830965991</v>
      </c>
      <c r="M15" s="447">
        <v>108.88797325561106</v>
      </c>
      <c r="N15" s="447">
        <v>130.00612505404885</v>
      </c>
    </row>
    <row r="16" spans="1:14" ht="12.75" customHeight="1">
      <c r="A16" s="454" t="s">
        <v>165</v>
      </c>
      <c r="B16" s="449">
        <v>44573.622536864728</v>
      </c>
      <c r="C16" s="450">
        <f t="shared" si="0"/>
        <v>15527.302153623616</v>
      </c>
      <c r="D16" s="450">
        <f t="shared" si="1"/>
        <v>1784.4811075499542</v>
      </c>
      <c r="E16" s="449">
        <v>910.11324643246644</v>
      </c>
      <c r="F16" s="449">
        <v>874.36786111748791</v>
      </c>
      <c r="G16" s="449"/>
      <c r="H16" s="450">
        <f t="shared" si="2"/>
        <v>12557.612400509444</v>
      </c>
      <c r="I16" s="449">
        <v>6211.1177034067387</v>
      </c>
      <c r="J16" s="449">
        <v>6346.4946971027057</v>
      </c>
      <c r="K16" s="449"/>
      <c r="L16" s="450">
        <f t="shared" si="3"/>
        <v>1185.2086455642157</v>
      </c>
      <c r="M16" s="449">
        <v>587.42372108694019</v>
      </c>
      <c r="N16" s="449">
        <v>597.78492447727547</v>
      </c>
    </row>
    <row r="17" spans="1:14" ht="12.75" customHeight="1">
      <c r="A17" s="532" t="s">
        <v>165</v>
      </c>
      <c r="B17" s="447">
        <v>38246.560013009061</v>
      </c>
      <c r="C17" s="448">
        <f t="shared" si="0"/>
        <v>13872.443488312225</v>
      </c>
      <c r="D17" s="448">
        <f t="shared" si="1"/>
        <v>1599.3504109028013</v>
      </c>
      <c r="E17" s="447">
        <v>820.26977059678188</v>
      </c>
      <c r="F17" s="447">
        <v>779.08064030601929</v>
      </c>
      <c r="G17" s="447"/>
      <c r="H17" s="448">
        <f t="shared" si="2"/>
        <v>11211.364674507855</v>
      </c>
      <c r="I17" s="447">
        <v>5526.5673687293693</v>
      </c>
      <c r="J17" s="447">
        <v>5684.7973057784866</v>
      </c>
      <c r="K17" s="447"/>
      <c r="L17" s="448">
        <f t="shared" si="3"/>
        <v>1061.7284029015677</v>
      </c>
      <c r="M17" s="447">
        <v>530.33004726331194</v>
      </c>
      <c r="N17" s="447">
        <v>531.39835563825568</v>
      </c>
    </row>
    <row r="18" spans="1:14" ht="12.75" customHeight="1">
      <c r="A18" s="532" t="s">
        <v>166</v>
      </c>
      <c r="B18" s="447">
        <v>6327.0625238496523</v>
      </c>
      <c r="C18" s="448">
        <f t="shared" si="0"/>
        <v>1654.8586653115824</v>
      </c>
      <c r="D18" s="448">
        <f t="shared" si="1"/>
        <v>185.1306966471505</v>
      </c>
      <c r="E18" s="447">
        <v>89.843475835683392</v>
      </c>
      <c r="F18" s="447">
        <v>95.287220811467094</v>
      </c>
      <c r="G18" s="447"/>
      <c r="H18" s="448">
        <f t="shared" si="2"/>
        <v>1346.247726001784</v>
      </c>
      <c r="I18" s="447">
        <v>684.55033467746966</v>
      </c>
      <c r="J18" s="447">
        <v>661.69739132431448</v>
      </c>
      <c r="K18" s="447"/>
      <c r="L18" s="448">
        <f t="shared" si="3"/>
        <v>123.48024266264791</v>
      </c>
      <c r="M18" s="447">
        <v>57.09367382362808</v>
      </c>
      <c r="N18" s="447">
        <v>66.38656883901983</v>
      </c>
    </row>
    <row r="19" spans="1:14" ht="12.75" customHeight="1">
      <c r="A19" s="454" t="s">
        <v>167</v>
      </c>
      <c r="B19" s="449">
        <v>121283.60285735632</v>
      </c>
      <c r="C19" s="450">
        <f t="shared" si="0"/>
        <v>43361.273916912804</v>
      </c>
      <c r="D19" s="450">
        <f t="shared" si="1"/>
        <v>5797.0700105507494</v>
      </c>
      <c r="E19" s="449">
        <v>2940.7557843566015</v>
      </c>
      <c r="F19" s="449">
        <v>2856.3142261941484</v>
      </c>
      <c r="G19" s="449"/>
      <c r="H19" s="450">
        <f t="shared" si="2"/>
        <v>33726.516005124933</v>
      </c>
      <c r="I19" s="449">
        <v>16718.553581896016</v>
      </c>
      <c r="J19" s="449">
        <v>17007.962423228917</v>
      </c>
      <c r="K19" s="449"/>
      <c r="L19" s="450">
        <f t="shared" si="3"/>
        <v>3837.6879012371187</v>
      </c>
      <c r="M19" s="449">
        <v>1919.240205907116</v>
      </c>
      <c r="N19" s="449">
        <v>1918.4476953300027</v>
      </c>
    </row>
    <row r="20" spans="1:14" ht="12.75" customHeight="1">
      <c r="A20" s="532" t="s">
        <v>167</v>
      </c>
      <c r="B20" s="447">
        <v>88519.535647383105</v>
      </c>
      <c r="C20" s="448">
        <f t="shared" si="0"/>
        <v>33234.701357138299</v>
      </c>
      <c r="D20" s="448">
        <f t="shared" si="1"/>
        <v>4512.0264949609773</v>
      </c>
      <c r="E20" s="447">
        <v>2279.0220146224228</v>
      </c>
      <c r="F20" s="447">
        <v>2233.0044803385545</v>
      </c>
      <c r="G20" s="447"/>
      <c r="H20" s="448">
        <f t="shared" si="2"/>
        <v>25708.163940779465</v>
      </c>
      <c r="I20" s="447">
        <v>12582.569054446534</v>
      </c>
      <c r="J20" s="447">
        <v>13125.594886332929</v>
      </c>
      <c r="K20" s="447"/>
      <c r="L20" s="448">
        <f t="shared" si="3"/>
        <v>3014.5109213978571</v>
      </c>
      <c r="M20" s="447">
        <v>1492.919811559992</v>
      </c>
      <c r="N20" s="447">
        <v>1521.5911098378651</v>
      </c>
    </row>
    <row r="21" spans="1:14" ht="12.75" customHeight="1">
      <c r="A21" s="532" t="s">
        <v>168</v>
      </c>
      <c r="B21" s="447">
        <v>32764.067209953482</v>
      </c>
      <c r="C21" s="448">
        <f t="shared" si="0"/>
        <v>10126.572559773609</v>
      </c>
      <c r="D21" s="448">
        <f t="shared" si="1"/>
        <v>1285.0435155897253</v>
      </c>
      <c r="E21" s="447">
        <v>661.73376973415213</v>
      </c>
      <c r="F21" s="447">
        <v>623.30974585557317</v>
      </c>
      <c r="G21" s="447"/>
      <c r="H21" s="448">
        <f t="shared" si="2"/>
        <v>8018.3520643445681</v>
      </c>
      <c r="I21" s="447">
        <v>4135.9845274489326</v>
      </c>
      <c r="J21" s="447">
        <v>3882.367536895636</v>
      </c>
      <c r="K21" s="447"/>
      <c r="L21" s="448">
        <f t="shared" si="3"/>
        <v>823.17697983931532</v>
      </c>
      <c r="M21" s="447">
        <v>426.32039434715261</v>
      </c>
      <c r="N21" s="447">
        <v>396.85658549216271</v>
      </c>
    </row>
    <row r="22" spans="1:14" ht="12.75" customHeight="1">
      <c r="A22" s="454" t="s">
        <v>169</v>
      </c>
      <c r="B22" s="449">
        <v>81725.072743499768</v>
      </c>
      <c r="C22" s="450">
        <f t="shared" si="0"/>
        <v>24450.632015775907</v>
      </c>
      <c r="D22" s="450">
        <f t="shared" si="1"/>
        <v>3221.8131428411421</v>
      </c>
      <c r="E22" s="449">
        <v>1506.8310348073046</v>
      </c>
      <c r="F22" s="449">
        <v>1714.9821080338374</v>
      </c>
      <c r="G22" s="449"/>
      <c r="H22" s="450">
        <f t="shared" si="2"/>
        <v>19164.275466544052</v>
      </c>
      <c r="I22" s="449">
        <v>9133.7519491675012</v>
      </c>
      <c r="J22" s="449">
        <v>10030.523517376552</v>
      </c>
      <c r="K22" s="449"/>
      <c r="L22" s="450">
        <f t="shared" si="3"/>
        <v>2064.5434063907137</v>
      </c>
      <c r="M22" s="449">
        <v>880.03610546119194</v>
      </c>
      <c r="N22" s="449">
        <v>1184.5073009295218</v>
      </c>
    </row>
    <row r="23" spans="1:14" ht="12.75" customHeight="1">
      <c r="A23" s="532" t="s">
        <v>169</v>
      </c>
      <c r="B23" s="447">
        <v>38939.87870162497</v>
      </c>
      <c r="C23" s="448">
        <f t="shared" si="0"/>
        <v>12246.389693732588</v>
      </c>
      <c r="D23" s="448">
        <f t="shared" si="1"/>
        <v>1815.4168213155103</v>
      </c>
      <c r="E23" s="447">
        <v>858.12004326928979</v>
      </c>
      <c r="F23" s="447">
        <v>957.29677804622042</v>
      </c>
      <c r="G23" s="447"/>
      <c r="H23" s="448">
        <f t="shared" si="2"/>
        <v>9202.8869866365822</v>
      </c>
      <c r="I23" s="447">
        <v>4412.881088316235</v>
      </c>
      <c r="J23" s="447">
        <v>4790.0058983203471</v>
      </c>
      <c r="K23" s="447"/>
      <c r="L23" s="448">
        <f t="shared" si="3"/>
        <v>1228.085885780496</v>
      </c>
      <c r="M23" s="447">
        <v>551.76984189491247</v>
      </c>
      <c r="N23" s="447">
        <v>676.31604388558355</v>
      </c>
    </row>
    <row r="24" spans="1:14" ht="12.75" customHeight="1">
      <c r="A24" s="532" t="s">
        <v>170</v>
      </c>
      <c r="B24" s="447">
        <v>7821.468184373015</v>
      </c>
      <c r="C24" s="448">
        <f t="shared" si="0"/>
        <v>2059.551210005</v>
      </c>
      <c r="D24" s="448">
        <f t="shared" si="1"/>
        <v>264.23679311228193</v>
      </c>
      <c r="E24" s="447">
        <v>129.05653804828924</v>
      </c>
      <c r="F24" s="447">
        <v>135.18025506399269</v>
      </c>
      <c r="G24" s="447"/>
      <c r="H24" s="448">
        <f t="shared" si="2"/>
        <v>1640.7773364701848</v>
      </c>
      <c r="I24" s="447">
        <v>794.12735734160901</v>
      </c>
      <c r="J24" s="447">
        <v>846.64997912857575</v>
      </c>
      <c r="K24" s="447"/>
      <c r="L24" s="448">
        <f t="shared" si="3"/>
        <v>154.53708042253339</v>
      </c>
      <c r="M24" s="447">
        <v>69.36910611690908</v>
      </c>
      <c r="N24" s="447">
        <v>85.167974305624327</v>
      </c>
    </row>
    <row r="25" spans="1:14" ht="12.75" customHeight="1">
      <c r="A25" s="532" t="s">
        <v>171</v>
      </c>
      <c r="B25" s="447">
        <v>34963.725857455182</v>
      </c>
      <c r="C25" s="448">
        <f t="shared" si="0"/>
        <v>10144.691112038643</v>
      </c>
      <c r="D25" s="448">
        <f t="shared" si="1"/>
        <v>1142.1595284133962</v>
      </c>
      <c r="E25" s="447">
        <v>519.65445348974538</v>
      </c>
      <c r="F25" s="447">
        <v>622.5050749236508</v>
      </c>
      <c r="G25" s="447"/>
      <c r="H25" s="448">
        <f t="shared" si="2"/>
        <v>8320.6111434375616</v>
      </c>
      <c r="I25" s="447">
        <v>3926.7435035099452</v>
      </c>
      <c r="J25" s="447">
        <v>4393.8676399276164</v>
      </c>
      <c r="K25" s="447"/>
      <c r="L25" s="448">
        <f t="shared" si="3"/>
        <v>681.92044018768524</v>
      </c>
      <c r="M25" s="447">
        <v>258.89715744936956</v>
      </c>
      <c r="N25" s="447">
        <v>423.02328273831563</v>
      </c>
    </row>
    <row r="26" spans="1:14" ht="12.75" customHeight="1">
      <c r="A26" s="454" t="s">
        <v>172</v>
      </c>
      <c r="B26" s="449">
        <v>64946.614162046615</v>
      </c>
      <c r="C26" s="450">
        <f t="shared" si="0"/>
        <v>22808.234312635559</v>
      </c>
      <c r="D26" s="450">
        <f t="shared" si="1"/>
        <v>2971.026089062168</v>
      </c>
      <c r="E26" s="449">
        <v>1559.1761790360674</v>
      </c>
      <c r="F26" s="449">
        <v>1411.8499100261006</v>
      </c>
      <c r="G26" s="449"/>
      <c r="H26" s="450">
        <f t="shared" si="2"/>
        <v>17949.062611417641</v>
      </c>
      <c r="I26" s="449">
        <v>8679.4687753334401</v>
      </c>
      <c r="J26" s="449">
        <v>9269.593836084201</v>
      </c>
      <c r="K26" s="449"/>
      <c r="L26" s="450">
        <f t="shared" si="3"/>
        <v>1888.1456121557483</v>
      </c>
      <c r="M26" s="449">
        <v>941.67748207708837</v>
      </c>
      <c r="N26" s="449">
        <v>946.4681300786599</v>
      </c>
    </row>
    <row r="27" spans="1:14" ht="12.75" customHeight="1">
      <c r="A27" s="532" t="s">
        <v>172</v>
      </c>
      <c r="B27" s="447">
        <v>57100.597344115173</v>
      </c>
      <c r="C27" s="448">
        <f t="shared" si="0"/>
        <v>20410.955749168337</v>
      </c>
      <c r="D27" s="448">
        <f t="shared" si="1"/>
        <v>2688.6805564950587</v>
      </c>
      <c r="E27" s="447">
        <v>1386.0512997163671</v>
      </c>
      <c r="F27" s="447">
        <v>1302.6292567786916</v>
      </c>
      <c r="G27" s="447"/>
      <c r="H27" s="448">
        <f t="shared" si="2"/>
        <v>16012.913729466924</v>
      </c>
      <c r="I27" s="447">
        <v>7691.1249217588556</v>
      </c>
      <c r="J27" s="447">
        <v>8321.7888077080679</v>
      </c>
      <c r="K27" s="447"/>
      <c r="L27" s="448">
        <f t="shared" si="3"/>
        <v>1709.3614632063541</v>
      </c>
      <c r="M27" s="447">
        <v>836.61100077973697</v>
      </c>
      <c r="N27" s="447">
        <v>872.75046242661722</v>
      </c>
    </row>
    <row r="28" spans="1:14" ht="12.75" customHeight="1">
      <c r="A28" s="532" t="s">
        <v>173</v>
      </c>
      <c r="B28" s="447">
        <v>7846.0168179244556</v>
      </c>
      <c r="C28" s="448">
        <f t="shared" si="0"/>
        <v>2397.2785634670872</v>
      </c>
      <c r="D28" s="448">
        <f t="shared" si="1"/>
        <v>282.34553256712354</v>
      </c>
      <c r="E28" s="447">
        <v>173.12487931970938</v>
      </c>
      <c r="F28" s="447">
        <v>109.22065324741419</v>
      </c>
      <c r="G28" s="447"/>
      <c r="H28" s="448">
        <f t="shared" si="2"/>
        <v>1936.1488819505721</v>
      </c>
      <c r="I28" s="447">
        <v>988.343853574577</v>
      </c>
      <c r="J28" s="447">
        <v>947.80502837599522</v>
      </c>
      <c r="K28" s="447"/>
      <c r="L28" s="448">
        <f t="shared" si="3"/>
        <v>178.78414894939178</v>
      </c>
      <c r="M28" s="447">
        <v>105.06648129734997</v>
      </c>
      <c r="N28" s="447">
        <v>73.717667652041811</v>
      </c>
    </row>
    <row r="29" spans="1:14" ht="12.75" customHeight="1">
      <c r="A29" s="454" t="s">
        <v>174</v>
      </c>
      <c r="B29" s="449">
        <v>75214.848585145402</v>
      </c>
      <c r="C29" s="450">
        <f t="shared" si="0"/>
        <v>25306.627248609562</v>
      </c>
      <c r="D29" s="450">
        <f t="shared" si="1"/>
        <v>3693.6551857979175</v>
      </c>
      <c r="E29" s="449">
        <v>1892.2353047794697</v>
      </c>
      <c r="F29" s="449">
        <v>1801.419881018448</v>
      </c>
      <c r="G29" s="449"/>
      <c r="H29" s="450">
        <f t="shared" si="2"/>
        <v>19160.845159380679</v>
      </c>
      <c r="I29" s="449">
        <v>9489.8332213284903</v>
      </c>
      <c r="J29" s="449">
        <v>9671.0119380521883</v>
      </c>
      <c r="K29" s="449"/>
      <c r="L29" s="450">
        <f t="shared" si="3"/>
        <v>2452.1269034309662</v>
      </c>
      <c r="M29" s="449">
        <v>1240.8057535871289</v>
      </c>
      <c r="N29" s="449">
        <v>1211.321149843837</v>
      </c>
    </row>
    <row r="30" spans="1:14" ht="12.75" customHeight="1">
      <c r="A30" s="532" t="s">
        <v>174</v>
      </c>
      <c r="B30" s="447">
        <v>68283.142730661726</v>
      </c>
      <c r="C30" s="448">
        <f t="shared" si="0"/>
        <v>23225.250564648399</v>
      </c>
      <c r="D30" s="448">
        <f t="shared" si="1"/>
        <v>3401.6060609608121</v>
      </c>
      <c r="E30" s="447">
        <v>1740.8182690259298</v>
      </c>
      <c r="F30" s="447">
        <v>1660.7877919348825</v>
      </c>
      <c r="G30" s="447"/>
      <c r="H30" s="448">
        <f t="shared" si="2"/>
        <v>17575.713929392521</v>
      </c>
      <c r="I30" s="447">
        <v>8684.6514050055321</v>
      </c>
      <c r="J30" s="447">
        <v>8891.0625243869908</v>
      </c>
      <c r="K30" s="447"/>
      <c r="L30" s="448">
        <f t="shared" si="3"/>
        <v>2247.9305742950664</v>
      </c>
      <c r="M30" s="447">
        <v>1131.8689871813453</v>
      </c>
      <c r="N30" s="447">
        <v>1116.0615871137211</v>
      </c>
    </row>
    <row r="31" spans="1:14" ht="12.75" customHeight="1">
      <c r="A31" s="532" t="s">
        <v>175</v>
      </c>
      <c r="B31" s="447">
        <v>6931.7058544772663</v>
      </c>
      <c r="C31" s="448">
        <f t="shared" si="0"/>
        <v>2081.3766839609475</v>
      </c>
      <c r="D31" s="448">
        <f t="shared" si="1"/>
        <v>292.04912483712235</v>
      </c>
      <c r="E31" s="447">
        <v>151.41703575354933</v>
      </c>
      <c r="F31" s="447">
        <v>140.63208908357305</v>
      </c>
      <c r="G31" s="447"/>
      <c r="H31" s="448">
        <f t="shared" si="2"/>
        <v>1585.1312299879169</v>
      </c>
      <c r="I31" s="447">
        <v>805.18181632283938</v>
      </c>
      <c r="J31" s="447">
        <v>779.94941366507749</v>
      </c>
      <c r="K31" s="447"/>
      <c r="L31" s="448">
        <f t="shared" si="3"/>
        <v>204.19632913590831</v>
      </c>
      <c r="M31" s="447">
        <v>108.93676640578815</v>
      </c>
      <c r="N31" s="447">
        <v>95.259562730120166</v>
      </c>
    </row>
    <row r="32" spans="1:14" ht="12.75" customHeight="1">
      <c r="A32" s="454" t="s">
        <v>176</v>
      </c>
      <c r="B32" s="449">
        <v>107166.84047852962</v>
      </c>
      <c r="C32" s="450">
        <f t="shared" si="0"/>
        <v>41762.678265102666</v>
      </c>
      <c r="D32" s="450">
        <f t="shared" si="1"/>
        <v>5664.9656897421719</v>
      </c>
      <c r="E32" s="449">
        <v>2880.791345636198</v>
      </c>
      <c r="F32" s="449">
        <v>2784.1743441059739</v>
      </c>
      <c r="G32" s="449"/>
      <c r="H32" s="450">
        <f t="shared" si="2"/>
        <v>32402.355790776906</v>
      </c>
      <c r="I32" s="449">
        <v>15906.822293411837</v>
      </c>
      <c r="J32" s="449">
        <v>16495.533497365072</v>
      </c>
      <c r="K32" s="449"/>
      <c r="L32" s="450">
        <f t="shared" si="3"/>
        <v>3695.3567845835883</v>
      </c>
      <c r="M32" s="449">
        <v>1823.4578992966819</v>
      </c>
      <c r="N32" s="449">
        <v>1871.8988852869063</v>
      </c>
    </row>
    <row r="33" spans="1:14" ht="12.75" customHeight="1">
      <c r="A33" s="532" t="s">
        <v>176</v>
      </c>
      <c r="B33" s="447">
        <v>86401.740584284591</v>
      </c>
      <c r="C33" s="448">
        <f t="shared" si="0"/>
        <v>33515.729062535225</v>
      </c>
      <c r="D33" s="448">
        <f t="shared" si="1"/>
        <v>4530.4377188297713</v>
      </c>
      <c r="E33" s="447">
        <v>2296.9267584934792</v>
      </c>
      <c r="F33" s="447">
        <v>2233.5109603362921</v>
      </c>
      <c r="G33" s="447"/>
      <c r="H33" s="448">
        <f t="shared" si="2"/>
        <v>26064.58999821161</v>
      </c>
      <c r="I33" s="447">
        <v>12795.8576863217</v>
      </c>
      <c r="J33" s="447">
        <v>13268.732311889911</v>
      </c>
      <c r="K33" s="447"/>
      <c r="L33" s="448">
        <f t="shared" si="3"/>
        <v>2920.7013454938415</v>
      </c>
      <c r="M33" s="447">
        <v>1426.3332157936165</v>
      </c>
      <c r="N33" s="447">
        <v>1494.3681297002252</v>
      </c>
    </row>
    <row r="34" spans="1:14" ht="12.75" customHeight="1">
      <c r="A34" s="532" t="s">
        <v>177</v>
      </c>
      <c r="B34" s="447">
        <v>20765.099894232295</v>
      </c>
      <c r="C34" s="448">
        <f t="shared" si="0"/>
        <v>8246.9492025667023</v>
      </c>
      <c r="D34" s="448">
        <f t="shared" si="1"/>
        <v>1134.5279709124025</v>
      </c>
      <c r="E34" s="447">
        <v>583.8645871427226</v>
      </c>
      <c r="F34" s="447">
        <v>550.66338376967985</v>
      </c>
      <c r="G34" s="447"/>
      <c r="H34" s="448">
        <f t="shared" si="2"/>
        <v>6337.765792564519</v>
      </c>
      <c r="I34" s="447">
        <v>3110.9646070897325</v>
      </c>
      <c r="J34" s="447">
        <v>3226.8011854747865</v>
      </c>
      <c r="K34" s="447"/>
      <c r="L34" s="448">
        <f t="shared" si="3"/>
        <v>774.65543908978043</v>
      </c>
      <c r="M34" s="447">
        <v>397.12468350308137</v>
      </c>
      <c r="N34" s="447">
        <v>377.53075558669912</v>
      </c>
    </row>
    <row r="35" spans="1:14" ht="12.75" customHeight="1">
      <c r="A35" s="454" t="s">
        <v>178</v>
      </c>
      <c r="B35" s="449">
        <v>148819.31841371726</v>
      </c>
      <c r="C35" s="450">
        <f t="shared" si="0"/>
        <v>52847.27626059873</v>
      </c>
      <c r="D35" s="450">
        <f t="shared" si="1"/>
        <v>7579.9285417622887</v>
      </c>
      <c r="E35" s="449">
        <v>3672.9703296996795</v>
      </c>
      <c r="F35" s="449">
        <v>3906.9582120626092</v>
      </c>
      <c r="G35" s="449"/>
      <c r="H35" s="450">
        <f t="shared" si="2"/>
        <v>40116.777807796854</v>
      </c>
      <c r="I35" s="449">
        <v>19588.534889493239</v>
      </c>
      <c r="J35" s="449">
        <v>20528.242918303611</v>
      </c>
      <c r="K35" s="449"/>
      <c r="L35" s="450">
        <f t="shared" si="3"/>
        <v>5150.5699110395881</v>
      </c>
      <c r="M35" s="449">
        <v>2398.9931959200171</v>
      </c>
      <c r="N35" s="449">
        <v>2751.576715119571</v>
      </c>
    </row>
    <row r="36" spans="1:14" ht="12.75" customHeight="1">
      <c r="A36" s="532" t="s">
        <v>178</v>
      </c>
      <c r="B36" s="447">
        <v>148819.31841371726</v>
      </c>
      <c r="C36" s="448">
        <f t="shared" si="0"/>
        <v>52847.27626059873</v>
      </c>
      <c r="D36" s="448">
        <f t="shared" si="1"/>
        <v>7579.9285417622887</v>
      </c>
      <c r="E36" s="447">
        <v>3672.9703296996795</v>
      </c>
      <c r="F36" s="447">
        <v>3906.9582120626092</v>
      </c>
      <c r="G36" s="447"/>
      <c r="H36" s="448">
        <f t="shared" si="2"/>
        <v>40116.777807796854</v>
      </c>
      <c r="I36" s="447">
        <v>19588.534889493239</v>
      </c>
      <c r="J36" s="447">
        <v>20528.242918303611</v>
      </c>
      <c r="K36" s="447"/>
      <c r="L36" s="448">
        <f t="shared" si="3"/>
        <v>5150.5699110395881</v>
      </c>
      <c r="M36" s="447">
        <v>2398.9931959200171</v>
      </c>
      <c r="N36" s="447">
        <v>2751.576715119571</v>
      </c>
    </row>
    <row r="37" spans="1:14" ht="12.75" customHeight="1">
      <c r="A37" s="454" t="s">
        <v>179</v>
      </c>
      <c r="B37" s="449">
        <v>51368.3130999231</v>
      </c>
      <c r="C37" s="450">
        <f t="shared" si="0"/>
        <v>15776.677267672261</v>
      </c>
      <c r="D37" s="450">
        <f t="shared" si="1"/>
        <v>2408.4121183327816</v>
      </c>
      <c r="E37" s="449">
        <v>1140.8001620400212</v>
      </c>
      <c r="F37" s="449">
        <v>1267.6119562927606</v>
      </c>
      <c r="G37" s="449"/>
      <c r="H37" s="450">
        <f t="shared" si="2"/>
        <v>11925.636445743636</v>
      </c>
      <c r="I37" s="449">
        <v>5799.2977812395347</v>
      </c>
      <c r="J37" s="449">
        <v>6126.3386645041001</v>
      </c>
      <c r="K37" s="449"/>
      <c r="L37" s="450">
        <f t="shared" si="3"/>
        <v>1442.6287035958439</v>
      </c>
      <c r="M37" s="449">
        <v>639.38710106956512</v>
      </c>
      <c r="N37" s="449">
        <v>803.24160252627894</v>
      </c>
    </row>
    <row r="38" spans="1:14" ht="12.75" customHeight="1">
      <c r="A38" s="532" t="s">
        <v>179</v>
      </c>
      <c r="B38" s="447">
        <v>40833.521024370864</v>
      </c>
      <c r="C38" s="448">
        <f t="shared" si="0"/>
        <v>13258.405502403353</v>
      </c>
      <c r="D38" s="448">
        <f t="shared" si="1"/>
        <v>2081.8599540875157</v>
      </c>
      <c r="E38" s="447">
        <v>985.99876381341619</v>
      </c>
      <c r="F38" s="447">
        <v>1095.8611902740995</v>
      </c>
      <c r="G38" s="447"/>
      <c r="H38" s="448">
        <f t="shared" si="2"/>
        <v>9936.4470846694421</v>
      </c>
      <c r="I38" s="447">
        <v>4872.6039388144727</v>
      </c>
      <c r="J38" s="447">
        <v>5063.8431458549694</v>
      </c>
      <c r="K38" s="447"/>
      <c r="L38" s="448">
        <f t="shared" si="3"/>
        <v>1240.0984636463959</v>
      </c>
      <c r="M38" s="447">
        <v>552.91494168190786</v>
      </c>
      <c r="N38" s="447">
        <v>687.18352196448814</v>
      </c>
    </row>
    <row r="39" spans="1:14" ht="12.75" customHeight="1">
      <c r="A39" s="532" t="s">
        <v>180</v>
      </c>
      <c r="B39" s="447">
        <v>10534.792075541798</v>
      </c>
      <c r="C39" s="448">
        <f t="shared" si="0"/>
        <v>2518.2717652691695</v>
      </c>
      <c r="D39" s="448">
        <f t="shared" si="1"/>
        <v>326.55216424527839</v>
      </c>
      <c r="E39" s="447">
        <v>154.80139822660905</v>
      </c>
      <c r="F39" s="447">
        <v>171.75076601866931</v>
      </c>
      <c r="G39" s="447"/>
      <c r="H39" s="448">
        <f t="shared" si="2"/>
        <v>1989.1893610744455</v>
      </c>
      <c r="I39" s="447">
        <v>926.69384242518652</v>
      </c>
      <c r="J39" s="447">
        <v>1062.4955186492591</v>
      </c>
      <c r="K39" s="447"/>
      <c r="L39" s="448">
        <f t="shared" si="3"/>
        <v>202.5302399494455</v>
      </c>
      <c r="M39" s="447">
        <v>86.472159387657186</v>
      </c>
      <c r="N39" s="447">
        <v>116.05808056178832</v>
      </c>
    </row>
    <row r="40" spans="1:14" ht="12.75" customHeight="1">
      <c r="A40" s="454" t="s">
        <v>181</v>
      </c>
      <c r="B40" s="449">
        <v>45750.082476184725</v>
      </c>
      <c r="C40" s="450">
        <f t="shared" si="0"/>
        <v>14308.959971155857</v>
      </c>
      <c r="D40" s="450">
        <f t="shared" si="1"/>
        <v>1549.2020539132614</v>
      </c>
      <c r="E40" s="449">
        <v>776.98717936401772</v>
      </c>
      <c r="F40" s="449">
        <v>772.21487454924363</v>
      </c>
      <c r="G40" s="449"/>
      <c r="H40" s="450">
        <f t="shared" si="2"/>
        <v>11793.00553041005</v>
      </c>
      <c r="I40" s="449">
        <v>5912.722285257385</v>
      </c>
      <c r="J40" s="449">
        <v>5880.2832451526647</v>
      </c>
      <c r="K40" s="449"/>
      <c r="L40" s="450">
        <f t="shared" si="3"/>
        <v>966.75238683254588</v>
      </c>
      <c r="M40" s="449">
        <v>477.05830823305757</v>
      </c>
      <c r="N40" s="449">
        <v>489.69407859948831</v>
      </c>
    </row>
    <row r="41" spans="1:14" ht="12.75" customHeight="1">
      <c r="A41" s="532" t="s">
        <v>181</v>
      </c>
      <c r="B41" s="447">
        <v>45750.082476184725</v>
      </c>
      <c r="C41" s="448">
        <f t="shared" si="0"/>
        <v>14308.959971155857</v>
      </c>
      <c r="D41" s="448">
        <f t="shared" si="1"/>
        <v>1549.2020539132614</v>
      </c>
      <c r="E41" s="447">
        <v>776.98717936401772</v>
      </c>
      <c r="F41" s="447">
        <v>772.21487454924363</v>
      </c>
      <c r="G41" s="447"/>
      <c r="H41" s="448">
        <f t="shared" si="2"/>
        <v>11793.00553041005</v>
      </c>
      <c r="I41" s="447">
        <v>5912.722285257385</v>
      </c>
      <c r="J41" s="447">
        <v>5880.2832451526647</v>
      </c>
      <c r="K41" s="447"/>
      <c r="L41" s="448">
        <f t="shared" si="3"/>
        <v>966.75238683254588</v>
      </c>
      <c r="M41" s="447">
        <v>477.05830823305757</v>
      </c>
      <c r="N41" s="447">
        <v>489.69407859948831</v>
      </c>
    </row>
    <row r="42" spans="1:14" ht="12.75" customHeight="1">
      <c r="A42" s="454" t="s">
        <v>182</v>
      </c>
      <c r="B42" s="449">
        <v>73044.197011264361</v>
      </c>
      <c r="C42" s="450">
        <f t="shared" si="0"/>
        <v>25626.637036910892</v>
      </c>
      <c r="D42" s="450">
        <f t="shared" si="1"/>
        <v>3325.4705467279409</v>
      </c>
      <c r="E42" s="449">
        <v>1569.3884654793769</v>
      </c>
      <c r="F42" s="449">
        <v>1756.082081248564</v>
      </c>
      <c r="G42" s="449"/>
      <c r="H42" s="450">
        <f t="shared" si="2"/>
        <v>20161.158907065779</v>
      </c>
      <c r="I42" s="449">
        <v>9970.1943935250147</v>
      </c>
      <c r="J42" s="449">
        <v>10190.964513540763</v>
      </c>
      <c r="K42" s="449"/>
      <c r="L42" s="450">
        <f t="shared" si="3"/>
        <v>2140.0075831171689</v>
      </c>
      <c r="M42" s="449">
        <v>961.2287996752832</v>
      </c>
      <c r="N42" s="449">
        <v>1178.7787834418857</v>
      </c>
    </row>
    <row r="43" spans="1:14" ht="12.75" customHeight="1">
      <c r="A43" s="532" t="s">
        <v>182</v>
      </c>
      <c r="B43" s="447">
        <v>48996.692145767178</v>
      </c>
      <c r="C43" s="448">
        <f t="shared" si="0"/>
        <v>18030.014925284609</v>
      </c>
      <c r="D43" s="448">
        <f t="shared" si="1"/>
        <v>2378.554438455064</v>
      </c>
      <c r="E43" s="447">
        <v>1169.8311180299902</v>
      </c>
      <c r="F43" s="447">
        <v>1208.7233204250738</v>
      </c>
      <c r="G43" s="447"/>
      <c r="H43" s="448">
        <f t="shared" si="2"/>
        <v>14080.850859588512</v>
      </c>
      <c r="I43" s="447">
        <v>7063.2117309728319</v>
      </c>
      <c r="J43" s="447">
        <v>7017.6391286156804</v>
      </c>
      <c r="K43" s="447"/>
      <c r="L43" s="448">
        <f t="shared" si="3"/>
        <v>1570.6096272410327</v>
      </c>
      <c r="M43" s="447">
        <v>736.37224311443902</v>
      </c>
      <c r="N43" s="447">
        <v>834.23738412659384</v>
      </c>
    </row>
    <row r="44" spans="1:14" ht="12.75" customHeight="1">
      <c r="A44" s="532" t="s">
        <v>183</v>
      </c>
      <c r="B44" s="447">
        <v>24047.504865471314</v>
      </c>
      <c r="C44" s="448">
        <f t="shared" si="0"/>
        <v>7596.6221116258594</v>
      </c>
      <c r="D44" s="448">
        <f t="shared" si="1"/>
        <v>946.91610827291834</v>
      </c>
      <c r="E44" s="447">
        <v>399.55734744940349</v>
      </c>
      <c r="F44" s="447">
        <v>547.35876082351479</v>
      </c>
      <c r="G44" s="447"/>
      <c r="H44" s="448">
        <f t="shared" si="2"/>
        <v>6080.3080474768021</v>
      </c>
      <c r="I44" s="447">
        <v>2906.9826625519836</v>
      </c>
      <c r="J44" s="447">
        <v>3173.3253849248185</v>
      </c>
      <c r="K44" s="447"/>
      <c r="L44" s="448">
        <f t="shared" si="3"/>
        <v>569.39795587613935</v>
      </c>
      <c r="M44" s="447">
        <v>224.85655656084225</v>
      </c>
      <c r="N44" s="447">
        <v>344.54139931529716</v>
      </c>
    </row>
    <row r="45" spans="1:14" ht="12.75" customHeight="1">
      <c r="A45" s="454" t="s">
        <v>184</v>
      </c>
      <c r="B45" s="449">
        <v>61411.218183493176</v>
      </c>
      <c r="C45" s="450">
        <f t="shared" ref="C45:C72" si="4">D45+H45+L45</f>
        <v>20283.91371405359</v>
      </c>
      <c r="D45" s="450">
        <f t="shared" ref="D45:D72" si="5">E45+F45</f>
        <v>2262.139205460915</v>
      </c>
      <c r="E45" s="449">
        <v>1118.430349440212</v>
      </c>
      <c r="F45" s="449">
        <v>1143.7088560207028</v>
      </c>
      <c r="G45" s="449"/>
      <c r="H45" s="450">
        <f t="shared" ref="H45:H72" si="6">I45+J45</f>
        <v>16541.465838725719</v>
      </c>
      <c r="I45" s="449">
        <v>8096.4748524042679</v>
      </c>
      <c r="J45" s="449">
        <v>8444.9909863214507</v>
      </c>
      <c r="K45" s="449"/>
      <c r="L45" s="450">
        <f t="shared" ref="L45:L72" si="7">M45+N45</f>
        <v>1480.3086698669565</v>
      </c>
      <c r="M45" s="449">
        <v>684.85486467645251</v>
      </c>
      <c r="N45" s="449">
        <v>795.453805190504</v>
      </c>
    </row>
    <row r="46" spans="1:14" ht="12.75" customHeight="1">
      <c r="A46" s="532" t="s">
        <v>184</v>
      </c>
      <c r="B46" s="447">
        <v>32360.525817509912</v>
      </c>
      <c r="C46" s="448">
        <f t="shared" si="4"/>
        <v>12839.980606462026</v>
      </c>
      <c r="D46" s="448">
        <f t="shared" si="5"/>
        <v>1682.5719840780102</v>
      </c>
      <c r="E46" s="447">
        <v>830.30030286170734</v>
      </c>
      <c r="F46" s="447">
        <v>852.27168121630302</v>
      </c>
      <c r="G46" s="447"/>
      <c r="H46" s="448">
        <f t="shared" si="6"/>
        <v>10024.589708016383</v>
      </c>
      <c r="I46" s="447">
        <v>4917.3816815475857</v>
      </c>
      <c r="J46" s="447">
        <v>5107.2080264687975</v>
      </c>
      <c r="K46" s="447"/>
      <c r="L46" s="448">
        <f t="shared" si="7"/>
        <v>1132.8189143676341</v>
      </c>
      <c r="M46" s="447">
        <v>534.72818496426203</v>
      </c>
      <c r="N46" s="447">
        <v>598.09072940337217</v>
      </c>
    </row>
    <row r="47" spans="1:14" ht="12.75" customHeight="1">
      <c r="A47" s="532" t="s">
        <v>185</v>
      </c>
      <c r="B47" s="447">
        <v>29050.692365951989</v>
      </c>
      <c r="C47" s="448">
        <f t="shared" si="4"/>
        <v>7443.9331075922164</v>
      </c>
      <c r="D47" s="448">
        <f t="shared" si="5"/>
        <v>579.5672213829115</v>
      </c>
      <c r="E47" s="447">
        <v>288.1300465785078</v>
      </c>
      <c r="F47" s="447">
        <v>291.4371748044037</v>
      </c>
      <c r="G47" s="447"/>
      <c r="H47" s="448">
        <f t="shared" si="6"/>
        <v>6516.876130709984</v>
      </c>
      <c r="I47" s="447">
        <v>3179.0931708570438</v>
      </c>
      <c r="J47" s="447">
        <v>3337.7829598529402</v>
      </c>
      <c r="K47" s="447"/>
      <c r="L47" s="448">
        <f t="shared" si="7"/>
        <v>347.48975549932129</v>
      </c>
      <c r="M47" s="447">
        <v>150.12667971218994</v>
      </c>
      <c r="N47" s="447">
        <v>197.36307578713138</v>
      </c>
    </row>
    <row r="48" spans="1:14" ht="12.75" customHeight="1">
      <c r="A48" s="454" t="s">
        <v>186</v>
      </c>
      <c r="B48" s="449">
        <v>18258.20566493793</v>
      </c>
      <c r="C48" s="450">
        <f t="shared" si="4"/>
        <v>4589.6424384820575</v>
      </c>
      <c r="D48" s="450">
        <f t="shared" si="5"/>
        <v>506.56527289593203</v>
      </c>
      <c r="E48" s="449">
        <v>252.35013998913811</v>
      </c>
      <c r="F48" s="449">
        <v>254.21513290679388</v>
      </c>
      <c r="G48" s="449"/>
      <c r="H48" s="450">
        <f t="shared" si="6"/>
        <v>3811.4202192393773</v>
      </c>
      <c r="I48" s="449">
        <v>1902.8750075528205</v>
      </c>
      <c r="J48" s="449">
        <v>1908.5452116865567</v>
      </c>
      <c r="K48" s="449"/>
      <c r="L48" s="450">
        <f t="shared" si="7"/>
        <v>271.65694634674884</v>
      </c>
      <c r="M48" s="449">
        <v>131.73327040008238</v>
      </c>
      <c r="N48" s="449">
        <v>139.92367594666646</v>
      </c>
    </row>
    <row r="49" spans="1:14" ht="12.75" customHeight="1">
      <c r="A49" s="532" t="s">
        <v>186</v>
      </c>
      <c r="B49" s="447">
        <v>10691.320020046503</v>
      </c>
      <c r="C49" s="448">
        <f t="shared" si="4"/>
        <v>2634.4641140030353</v>
      </c>
      <c r="D49" s="448">
        <f t="shared" si="5"/>
        <v>260.99116388106961</v>
      </c>
      <c r="E49" s="447">
        <v>128.62671459124462</v>
      </c>
      <c r="F49" s="447">
        <v>132.36444928982496</v>
      </c>
      <c r="G49" s="447"/>
      <c r="H49" s="448">
        <f t="shared" si="6"/>
        <v>2246.193133585527</v>
      </c>
      <c r="I49" s="447">
        <v>1112.3756382546549</v>
      </c>
      <c r="J49" s="447">
        <v>1133.8174953308724</v>
      </c>
      <c r="K49" s="447"/>
      <c r="L49" s="448">
        <f t="shared" si="7"/>
        <v>127.2798165364389</v>
      </c>
      <c r="M49" s="447">
        <v>57.952980557190187</v>
      </c>
      <c r="N49" s="447">
        <v>69.326835979248713</v>
      </c>
    </row>
    <row r="50" spans="1:14" ht="12.75" customHeight="1">
      <c r="A50" s="532" t="s">
        <v>187</v>
      </c>
      <c r="B50" s="447">
        <v>7566.8856448908828</v>
      </c>
      <c r="C50" s="448">
        <f t="shared" si="4"/>
        <v>1955.1783244790715</v>
      </c>
      <c r="D50" s="448">
        <f t="shared" si="5"/>
        <v>245.57410901486173</v>
      </c>
      <c r="E50" s="447">
        <v>123.72342539789331</v>
      </c>
      <c r="F50" s="447">
        <v>121.85068361696844</v>
      </c>
      <c r="G50" s="447"/>
      <c r="H50" s="448">
        <f t="shared" si="6"/>
        <v>1565.2270856538996</v>
      </c>
      <c r="I50" s="447">
        <v>790.49936929819046</v>
      </c>
      <c r="J50" s="447">
        <v>774.72771635570916</v>
      </c>
      <c r="K50" s="447"/>
      <c r="L50" s="448">
        <f t="shared" si="7"/>
        <v>144.37712981031021</v>
      </c>
      <c r="M50" s="447">
        <v>73.780289842892344</v>
      </c>
      <c r="N50" s="447">
        <v>70.596839967417864</v>
      </c>
    </row>
    <row r="51" spans="1:14" ht="12.75" customHeight="1">
      <c r="A51" s="454" t="s">
        <v>188</v>
      </c>
      <c r="B51" s="449">
        <v>10657.388911427661</v>
      </c>
      <c r="C51" s="450">
        <f t="shared" si="4"/>
        <v>2733.1309287559129</v>
      </c>
      <c r="D51" s="450">
        <f t="shared" si="5"/>
        <v>428.90042606881514</v>
      </c>
      <c r="E51" s="449">
        <v>208.76693833745659</v>
      </c>
      <c r="F51" s="449">
        <v>220.13348773135857</v>
      </c>
      <c r="G51" s="449"/>
      <c r="H51" s="450">
        <f t="shared" si="6"/>
        <v>2043.6562188926246</v>
      </c>
      <c r="I51" s="449">
        <v>1055.7783787353494</v>
      </c>
      <c r="J51" s="449">
        <v>987.87784015727527</v>
      </c>
      <c r="K51" s="449"/>
      <c r="L51" s="450">
        <f t="shared" si="7"/>
        <v>260.57428379447299</v>
      </c>
      <c r="M51" s="449">
        <v>110.55249641079398</v>
      </c>
      <c r="N51" s="449">
        <v>150.02178738367903</v>
      </c>
    </row>
    <row r="52" spans="1:14" ht="12.75" customHeight="1">
      <c r="A52" s="532" t="s">
        <v>188</v>
      </c>
      <c r="B52" s="447">
        <v>10657.388911427661</v>
      </c>
      <c r="C52" s="448">
        <f t="shared" si="4"/>
        <v>2733.1309287559129</v>
      </c>
      <c r="D52" s="448">
        <f t="shared" si="5"/>
        <v>428.90042606881514</v>
      </c>
      <c r="E52" s="447">
        <v>208.76693833745659</v>
      </c>
      <c r="F52" s="447">
        <v>220.13348773135857</v>
      </c>
      <c r="G52" s="447"/>
      <c r="H52" s="448">
        <f t="shared" si="6"/>
        <v>2043.6562188926246</v>
      </c>
      <c r="I52" s="447">
        <v>1055.7783787353494</v>
      </c>
      <c r="J52" s="447">
        <v>987.87784015727527</v>
      </c>
      <c r="K52" s="447"/>
      <c r="L52" s="448">
        <f t="shared" si="7"/>
        <v>260.57428379447299</v>
      </c>
      <c r="M52" s="447">
        <v>110.55249641079398</v>
      </c>
      <c r="N52" s="447">
        <v>150.02178738367903</v>
      </c>
    </row>
    <row r="53" spans="1:14" ht="12.75" customHeight="1">
      <c r="A53" s="455" t="s">
        <v>189</v>
      </c>
      <c r="B53" s="450">
        <v>3926.3628133836069</v>
      </c>
      <c r="C53" s="450">
        <f t="shared" si="4"/>
        <v>926.1793760382327</v>
      </c>
      <c r="D53" s="450">
        <f t="shared" si="5"/>
        <v>117.89742426448963</v>
      </c>
      <c r="E53" s="450">
        <v>53.965540110847471</v>
      </c>
      <c r="F53" s="450">
        <v>63.931884153642159</v>
      </c>
      <c r="G53" s="450"/>
      <c r="H53" s="450">
        <f t="shared" si="6"/>
        <v>758.59582799466102</v>
      </c>
      <c r="I53" s="450">
        <v>373.36476346235344</v>
      </c>
      <c r="J53" s="450">
        <v>385.23106453230753</v>
      </c>
      <c r="K53" s="450"/>
      <c r="L53" s="450">
        <f t="shared" si="7"/>
        <v>49.686123779082045</v>
      </c>
      <c r="M53" s="450">
        <v>22.824945091281105</v>
      </c>
      <c r="N53" s="450">
        <v>26.86117868780094</v>
      </c>
    </row>
    <row r="54" spans="1:14" ht="12.75" customHeight="1">
      <c r="A54" s="532" t="s">
        <v>189</v>
      </c>
      <c r="B54" s="447">
        <v>3926.3628133836069</v>
      </c>
      <c r="C54" s="448">
        <f t="shared" si="4"/>
        <v>926.1793760382327</v>
      </c>
      <c r="D54" s="448">
        <f t="shared" si="5"/>
        <v>117.89742426448963</v>
      </c>
      <c r="E54" s="447">
        <v>53.965540110847471</v>
      </c>
      <c r="F54" s="447">
        <v>63.931884153642159</v>
      </c>
      <c r="G54" s="447"/>
      <c r="H54" s="448">
        <f t="shared" si="6"/>
        <v>758.59582799466102</v>
      </c>
      <c r="I54" s="447">
        <v>373.36476346235344</v>
      </c>
      <c r="J54" s="447">
        <v>385.23106453230753</v>
      </c>
      <c r="K54" s="447"/>
      <c r="L54" s="448">
        <f t="shared" si="7"/>
        <v>49.686123779082045</v>
      </c>
      <c r="M54" s="447">
        <v>22.824945091281105</v>
      </c>
      <c r="N54" s="447">
        <v>26.86117868780094</v>
      </c>
    </row>
    <row r="55" spans="1:14" ht="12.75" customHeight="1">
      <c r="A55" s="454" t="s">
        <v>190</v>
      </c>
      <c r="B55" s="449">
        <v>6371.9192553108296</v>
      </c>
      <c r="C55" s="450">
        <f t="shared" si="4"/>
        <v>2369.127028737927</v>
      </c>
      <c r="D55" s="450">
        <f t="shared" si="5"/>
        <v>309.46372303084354</v>
      </c>
      <c r="E55" s="449">
        <v>147.58823776713155</v>
      </c>
      <c r="F55" s="449">
        <v>161.87548526371199</v>
      </c>
      <c r="G55" s="449"/>
      <c r="H55" s="450">
        <f t="shared" si="6"/>
        <v>1848.8581199357332</v>
      </c>
      <c r="I55" s="449">
        <v>919.19512643821759</v>
      </c>
      <c r="J55" s="449">
        <v>929.66299349751557</v>
      </c>
      <c r="K55" s="449"/>
      <c r="L55" s="450">
        <f t="shared" si="7"/>
        <v>210.80518577135018</v>
      </c>
      <c r="M55" s="449">
        <v>104.62238596451911</v>
      </c>
      <c r="N55" s="449">
        <v>106.18279980683108</v>
      </c>
    </row>
    <row r="56" spans="1:14" ht="12.75" customHeight="1">
      <c r="A56" s="532" t="s">
        <v>190</v>
      </c>
      <c r="B56" s="447">
        <v>6371.9192553108296</v>
      </c>
      <c r="C56" s="448">
        <f t="shared" si="4"/>
        <v>2369.127028737927</v>
      </c>
      <c r="D56" s="448">
        <f t="shared" si="5"/>
        <v>309.46372303084354</v>
      </c>
      <c r="E56" s="447">
        <v>147.58823776713155</v>
      </c>
      <c r="F56" s="447">
        <v>161.87548526371199</v>
      </c>
      <c r="G56" s="447"/>
      <c r="H56" s="448">
        <f t="shared" si="6"/>
        <v>1848.8581199357332</v>
      </c>
      <c r="I56" s="447">
        <v>919.19512643821759</v>
      </c>
      <c r="J56" s="447">
        <v>929.66299349751557</v>
      </c>
      <c r="K56" s="447"/>
      <c r="L56" s="448">
        <f t="shared" si="7"/>
        <v>210.80518577135018</v>
      </c>
      <c r="M56" s="447">
        <v>104.62238596451911</v>
      </c>
      <c r="N56" s="447">
        <v>106.18279980683108</v>
      </c>
    </row>
    <row r="57" spans="1:14" ht="12.75" customHeight="1">
      <c r="A57" s="454" t="s">
        <v>191</v>
      </c>
      <c r="B57" s="449">
        <v>3248.3327237553003</v>
      </c>
      <c r="C57" s="450">
        <f t="shared" si="4"/>
        <v>1167.2854191331382</v>
      </c>
      <c r="D57" s="450">
        <f t="shared" si="5"/>
        <v>199.92343581665972</v>
      </c>
      <c r="E57" s="449">
        <v>123.52903581282483</v>
      </c>
      <c r="F57" s="449">
        <v>76.394400003834889</v>
      </c>
      <c r="G57" s="449"/>
      <c r="H57" s="450">
        <f t="shared" si="6"/>
        <v>851.37957097057415</v>
      </c>
      <c r="I57" s="449">
        <v>425.1801979631673</v>
      </c>
      <c r="J57" s="449">
        <v>426.19937300740685</v>
      </c>
      <c r="K57" s="449"/>
      <c r="L57" s="450">
        <f t="shared" si="7"/>
        <v>115.98241234590438</v>
      </c>
      <c r="M57" s="449">
        <v>69.382935157582523</v>
      </c>
      <c r="N57" s="449">
        <v>46.599477188321849</v>
      </c>
    </row>
    <row r="58" spans="1:14" ht="12.75" customHeight="1">
      <c r="A58" s="532" t="s">
        <v>191</v>
      </c>
      <c r="B58" s="447">
        <v>3248.3327237553003</v>
      </c>
      <c r="C58" s="448">
        <f t="shared" si="4"/>
        <v>1167.2854191331382</v>
      </c>
      <c r="D58" s="448">
        <f t="shared" si="5"/>
        <v>199.92343581665972</v>
      </c>
      <c r="E58" s="447">
        <v>123.52903581282483</v>
      </c>
      <c r="F58" s="447">
        <v>76.394400003834889</v>
      </c>
      <c r="G58" s="447"/>
      <c r="H58" s="448">
        <f t="shared" si="6"/>
        <v>851.37957097057415</v>
      </c>
      <c r="I58" s="447">
        <v>425.1801979631673</v>
      </c>
      <c r="J58" s="447">
        <v>426.19937300740685</v>
      </c>
      <c r="K58" s="447"/>
      <c r="L58" s="448">
        <f t="shared" si="7"/>
        <v>115.98241234590438</v>
      </c>
      <c r="M58" s="447">
        <v>69.382935157582523</v>
      </c>
      <c r="N58" s="447">
        <v>46.599477188321849</v>
      </c>
    </row>
    <row r="59" spans="1:14" ht="12.75" customHeight="1">
      <c r="A59" s="454" t="s">
        <v>192</v>
      </c>
      <c r="B59" s="449">
        <v>44575.036652556118</v>
      </c>
      <c r="C59" s="450">
        <f t="shared" si="4"/>
        <v>15103.17797031161</v>
      </c>
      <c r="D59" s="450">
        <f t="shared" si="5"/>
        <v>1797.0846734721431</v>
      </c>
      <c r="E59" s="449">
        <v>876.61609851757373</v>
      </c>
      <c r="F59" s="449">
        <v>920.46857495456936</v>
      </c>
      <c r="G59" s="449"/>
      <c r="H59" s="450">
        <f t="shared" si="6"/>
        <v>12170.281045561245</v>
      </c>
      <c r="I59" s="449">
        <v>5971.0640449847178</v>
      </c>
      <c r="J59" s="449">
        <v>6199.2170005765265</v>
      </c>
      <c r="K59" s="449"/>
      <c r="L59" s="450">
        <f t="shared" si="7"/>
        <v>1135.8122512782218</v>
      </c>
      <c r="M59" s="449">
        <v>535.4968712450991</v>
      </c>
      <c r="N59" s="449">
        <v>600.31538003312266</v>
      </c>
    </row>
    <row r="60" spans="1:14" ht="12.75" customHeight="1">
      <c r="A60" s="532" t="s">
        <v>192</v>
      </c>
      <c r="B60" s="447">
        <v>44575.036652556118</v>
      </c>
      <c r="C60" s="448">
        <f t="shared" si="4"/>
        <v>15103.17797031161</v>
      </c>
      <c r="D60" s="448">
        <f t="shared" si="5"/>
        <v>1797.0846734721431</v>
      </c>
      <c r="E60" s="447">
        <v>876.61609851757373</v>
      </c>
      <c r="F60" s="447">
        <v>920.46857495456936</v>
      </c>
      <c r="G60" s="447"/>
      <c r="H60" s="448">
        <f t="shared" si="6"/>
        <v>12170.281045561245</v>
      </c>
      <c r="I60" s="447">
        <v>5971.0640449847178</v>
      </c>
      <c r="J60" s="447">
        <v>6199.2170005765265</v>
      </c>
      <c r="K60" s="447"/>
      <c r="L60" s="448">
        <f t="shared" si="7"/>
        <v>1135.8122512782218</v>
      </c>
      <c r="M60" s="447">
        <v>535.4968712450991</v>
      </c>
      <c r="N60" s="447">
        <v>600.31538003312266</v>
      </c>
    </row>
    <row r="61" spans="1:14" ht="12.75" customHeight="1">
      <c r="A61" s="454" t="s">
        <v>193</v>
      </c>
      <c r="B61" s="449">
        <v>21161.185836652814</v>
      </c>
      <c r="C61" s="450">
        <f t="shared" si="4"/>
        <v>5327.0974180800331</v>
      </c>
      <c r="D61" s="450">
        <f t="shared" si="5"/>
        <v>760.31316653467513</v>
      </c>
      <c r="E61" s="449">
        <v>371.07146404257492</v>
      </c>
      <c r="F61" s="449">
        <v>389.24170249210022</v>
      </c>
      <c r="G61" s="449"/>
      <c r="H61" s="450">
        <f t="shared" si="6"/>
        <v>4067.3182184881434</v>
      </c>
      <c r="I61" s="449">
        <v>1957.3943896516591</v>
      </c>
      <c r="J61" s="449">
        <v>2109.9238288364841</v>
      </c>
      <c r="K61" s="449"/>
      <c r="L61" s="450">
        <f t="shared" si="7"/>
        <v>499.46603305721459</v>
      </c>
      <c r="M61" s="449">
        <v>232.11042112670032</v>
      </c>
      <c r="N61" s="449">
        <v>267.35561193051427</v>
      </c>
    </row>
    <row r="62" spans="1:14" ht="12.75" customHeight="1">
      <c r="A62" s="532" t="s">
        <v>193</v>
      </c>
      <c r="B62" s="447">
        <v>21161.185836652814</v>
      </c>
      <c r="C62" s="448">
        <f t="shared" si="4"/>
        <v>5327.0974180800331</v>
      </c>
      <c r="D62" s="448">
        <f t="shared" si="5"/>
        <v>760.31316653467513</v>
      </c>
      <c r="E62" s="447">
        <v>371.07146404257492</v>
      </c>
      <c r="F62" s="447">
        <v>389.24170249210022</v>
      </c>
      <c r="G62" s="447"/>
      <c r="H62" s="448">
        <f t="shared" si="6"/>
        <v>4067.3182184881434</v>
      </c>
      <c r="I62" s="447">
        <v>1957.3943896516591</v>
      </c>
      <c r="J62" s="447">
        <v>2109.9238288364841</v>
      </c>
      <c r="K62" s="447"/>
      <c r="L62" s="448">
        <f t="shared" si="7"/>
        <v>499.46603305721459</v>
      </c>
      <c r="M62" s="447">
        <v>232.11042112670032</v>
      </c>
      <c r="N62" s="447">
        <v>267.35561193051427</v>
      </c>
    </row>
    <row r="63" spans="1:14" ht="12.75" customHeight="1">
      <c r="A63" s="454" t="s">
        <v>194</v>
      </c>
      <c r="B63" s="449">
        <v>45664.463089663448</v>
      </c>
      <c r="C63" s="450">
        <f t="shared" si="4"/>
        <v>14766.509437237553</v>
      </c>
      <c r="D63" s="450">
        <f t="shared" si="5"/>
        <v>1719.6063647122398</v>
      </c>
      <c r="E63" s="449">
        <v>835.76572839601931</v>
      </c>
      <c r="F63" s="449">
        <v>883.84063631622053</v>
      </c>
      <c r="G63" s="449"/>
      <c r="H63" s="450">
        <f t="shared" si="6"/>
        <v>11921.854292667711</v>
      </c>
      <c r="I63" s="449">
        <v>5842.2017938669233</v>
      </c>
      <c r="J63" s="449">
        <v>6079.6524988007886</v>
      </c>
      <c r="K63" s="449"/>
      <c r="L63" s="450">
        <f t="shared" si="7"/>
        <v>1125.0487798576028</v>
      </c>
      <c r="M63" s="449">
        <v>521.64719606883261</v>
      </c>
      <c r="N63" s="449">
        <v>603.40158378877027</v>
      </c>
    </row>
    <row r="64" spans="1:14" ht="12.75" customHeight="1">
      <c r="A64" s="532" t="s">
        <v>194</v>
      </c>
      <c r="B64" s="447">
        <v>45664.463089663448</v>
      </c>
      <c r="C64" s="448">
        <f t="shared" si="4"/>
        <v>14766.509437237553</v>
      </c>
      <c r="D64" s="448">
        <f t="shared" si="5"/>
        <v>1719.6063647122398</v>
      </c>
      <c r="E64" s="447">
        <v>835.76572839601931</v>
      </c>
      <c r="F64" s="447">
        <v>883.84063631622053</v>
      </c>
      <c r="G64" s="447"/>
      <c r="H64" s="448">
        <f t="shared" si="6"/>
        <v>11921.854292667711</v>
      </c>
      <c r="I64" s="447">
        <v>5842.2017938669233</v>
      </c>
      <c r="J64" s="447">
        <v>6079.6524988007886</v>
      </c>
      <c r="K64" s="447"/>
      <c r="L64" s="448">
        <f t="shared" si="7"/>
        <v>1125.0487798576028</v>
      </c>
      <c r="M64" s="447">
        <v>521.64719606883261</v>
      </c>
      <c r="N64" s="447">
        <v>603.40158378877027</v>
      </c>
    </row>
    <row r="65" spans="1:15" ht="12.75" customHeight="1">
      <c r="A65" s="454" t="s">
        <v>195</v>
      </c>
      <c r="B65" s="449">
        <v>14240.097995033555</v>
      </c>
      <c r="C65" s="450">
        <f t="shared" si="4"/>
        <v>5118.3602647020834</v>
      </c>
      <c r="D65" s="450">
        <f t="shared" si="5"/>
        <v>771.21673191925038</v>
      </c>
      <c r="E65" s="449">
        <v>359.96070057383935</v>
      </c>
      <c r="F65" s="449">
        <v>411.25603134541103</v>
      </c>
      <c r="G65" s="449"/>
      <c r="H65" s="450">
        <f t="shared" si="6"/>
        <v>3889.6564513660478</v>
      </c>
      <c r="I65" s="449">
        <v>1852.4062167212808</v>
      </c>
      <c r="J65" s="449">
        <v>2037.250234644767</v>
      </c>
      <c r="K65" s="449"/>
      <c r="L65" s="450">
        <f t="shared" si="7"/>
        <v>457.48708141678497</v>
      </c>
      <c r="M65" s="449">
        <v>203.32849052343724</v>
      </c>
      <c r="N65" s="449">
        <v>254.15859089334774</v>
      </c>
    </row>
    <row r="66" spans="1:15" ht="12.75" customHeight="1">
      <c r="A66" s="532" t="s">
        <v>195</v>
      </c>
      <c r="B66" s="447">
        <v>14240.097995033555</v>
      </c>
      <c r="C66" s="448">
        <f t="shared" si="4"/>
        <v>5118.3602647020834</v>
      </c>
      <c r="D66" s="448">
        <f t="shared" si="5"/>
        <v>771.21673191925038</v>
      </c>
      <c r="E66" s="447">
        <v>359.96070057383935</v>
      </c>
      <c r="F66" s="447">
        <v>411.25603134541103</v>
      </c>
      <c r="G66" s="447"/>
      <c r="H66" s="448">
        <f t="shared" si="6"/>
        <v>3889.6564513660478</v>
      </c>
      <c r="I66" s="447">
        <v>1852.4062167212808</v>
      </c>
      <c r="J66" s="447">
        <v>2037.250234644767</v>
      </c>
      <c r="K66" s="447"/>
      <c r="L66" s="448">
        <f t="shared" si="7"/>
        <v>457.48708141678497</v>
      </c>
      <c r="M66" s="447">
        <v>203.32849052343724</v>
      </c>
      <c r="N66" s="447">
        <v>254.15859089334774</v>
      </c>
    </row>
    <row r="67" spans="1:15" ht="12.75" customHeight="1">
      <c r="A67" s="454" t="s">
        <v>196</v>
      </c>
      <c r="B67" s="449">
        <v>10061.328701956218</v>
      </c>
      <c r="C67" s="450">
        <f t="shared" si="4"/>
        <v>2454.4316416240104</v>
      </c>
      <c r="D67" s="450">
        <f t="shared" si="5"/>
        <v>379.24196037107987</v>
      </c>
      <c r="E67" s="449">
        <v>203.03774048876696</v>
      </c>
      <c r="F67" s="449">
        <v>176.20421988231291</v>
      </c>
      <c r="G67" s="449"/>
      <c r="H67" s="450">
        <f t="shared" si="6"/>
        <v>1860.6463179478872</v>
      </c>
      <c r="I67" s="449">
        <v>986.11387356629177</v>
      </c>
      <c r="J67" s="449">
        <v>874.53244438159538</v>
      </c>
      <c r="K67" s="449"/>
      <c r="L67" s="450">
        <f t="shared" si="7"/>
        <v>214.54336330504327</v>
      </c>
      <c r="M67" s="449">
        <v>120.95562975826277</v>
      </c>
      <c r="N67" s="449">
        <v>93.587733546780498</v>
      </c>
    </row>
    <row r="68" spans="1:15" ht="12.75" customHeight="1">
      <c r="A68" s="532" t="s">
        <v>196</v>
      </c>
      <c r="B68" s="447">
        <v>10061.328701956218</v>
      </c>
      <c r="C68" s="448">
        <f t="shared" si="4"/>
        <v>2454.4316416240104</v>
      </c>
      <c r="D68" s="448">
        <f t="shared" si="5"/>
        <v>379.24196037107987</v>
      </c>
      <c r="E68" s="447">
        <v>203.03774048876696</v>
      </c>
      <c r="F68" s="447">
        <v>176.20421988231291</v>
      </c>
      <c r="G68" s="447"/>
      <c r="H68" s="448">
        <f t="shared" si="6"/>
        <v>1860.6463179478872</v>
      </c>
      <c r="I68" s="447">
        <v>986.11387356629177</v>
      </c>
      <c r="J68" s="447">
        <v>874.53244438159538</v>
      </c>
      <c r="K68" s="447"/>
      <c r="L68" s="448">
        <f t="shared" si="7"/>
        <v>214.54336330504327</v>
      </c>
      <c r="M68" s="447">
        <v>120.95562975826277</v>
      </c>
      <c r="N68" s="447">
        <v>93.587733546780498</v>
      </c>
    </row>
    <row r="69" spans="1:15" ht="12.75" customHeight="1">
      <c r="A69" s="454" t="s">
        <v>197</v>
      </c>
      <c r="B69" s="449">
        <v>42451.942539875621</v>
      </c>
      <c r="C69" s="450">
        <f t="shared" si="4"/>
        <v>12069.987100251505</v>
      </c>
      <c r="D69" s="450">
        <f t="shared" si="5"/>
        <v>1568.589091709242</v>
      </c>
      <c r="E69" s="449">
        <v>732.23401172602701</v>
      </c>
      <c r="F69" s="449">
        <v>836.35507998321509</v>
      </c>
      <c r="G69" s="449"/>
      <c r="H69" s="450">
        <f t="shared" si="6"/>
        <v>9612.308357015856</v>
      </c>
      <c r="I69" s="449">
        <v>4586.51171369437</v>
      </c>
      <c r="J69" s="449">
        <v>5025.796643321486</v>
      </c>
      <c r="K69" s="449"/>
      <c r="L69" s="450">
        <f t="shared" si="7"/>
        <v>889.08965152640735</v>
      </c>
      <c r="M69" s="449">
        <v>383.56860382174415</v>
      </c>
      <c r="N69" s="449">
        <v>505.52104770466315</v>
      </c>
    </row>
    <row r="70" spans="1:15" ht="12.75" customHeight="1">
      <c r="A70" s="532" t="s">
        <v>197</v>
      </c>
      <c r="B70" s="447">
        <v>42451.942539875621</v>
      </c>
      <c r="C70" s="448">
        <f t="shared" si="4"/>
        <v>12069.987100251505</v>
      </c>
      <c r="D70" s="448">
        <f t="shared" si="5"/>
        <v>1568.589091709242</v>
      </c>
      <c r="E70" s="447">
        <v>732.23401172602701</v>
      </c>
      <c r="F70" s="447">
        <v>836.35507998321509</v>
      </c>
      <c r="G70" s="447"/>
      <c r="H70" s="448">
        <f t="shared" si="6"/>
        <v>9612.308357015856</v>
      </c>
      <c r="I70" s="447">
        <v>4586.51171369437</v>
      </c>
      <c r="J70" s="447">
        <v>5025.796643321486</v>
      </c>
      <c r="K70" s="447"/>
      <c r="L70" s="448">
        <f t="shared" si="7"/>
        <v>889.08965152640735</v>
      </c>
      <c r="M70" s="447">
        <v>383.56860382174415</v>
      </c>
      <c r="N70" s="447">
        <v>505.52104770466315</v>
      </c>
    </row>
    <row r="71" spans="1:15" ht="12.75" customHeight="1">
      <c r="A71" s="454" t="s">
        <v>198</v>
      </c>
      <c r="B71" s="449">
        <v>22402.172690269184</v>
      </c>
      <c r="C71" s="450">
        <f t="shared" si="4"/>
        <v>7466.0279788471435</v>
      </c>
      <c r="D71" s="450">
        <f t="shared" si="5"/>
        <v>979.89991299702683</v>
      </c>
      <c r="E71" s="449">
        <v>492.49143853227383</v>
      </c>
      <c r="F71" s="449">
        <v>487.408474464753</v>
      </c>
      <c r="G71" s="449"/>
      <c r="H71" s="450">
        <f t="shared" si="6"/>
        <v>5819.3889064761352</v>
      </c>
      <c r="I71" s="449">
        <v>2916.2733433918079</v>
      </c>
      <c r="J71" s="449">
        <v>2903.1155630843268</v>
      </c>
      <c r="K71" s="449"/>
      <c r="L71" s="450">
        <f t="shared" si="7"/>
        <v>666.73915937398169</v>
      </c>
      <c r="M71" s="449">
        <v>331.62860530028394</v>
      </c>
      <c r="N71" s="449">
        <v>335.11055407369776</v>
      </c>
    </row>
    <row r="72" spans="1:15" ht="12.75" customHeight="1">
      <c r="A72" s="772" t="s">
        <v>198</v>
      </c>
      <c r="B72" s="773">
        <v>22402.172690269184</v>
      </c>
      <c r="C72" s="774">
        <f t="shared" si="4"/>
        <v>7466.0279788471435</v>
      </c>
      <c r="D72" s="774">
        <f t="shared" si="5"/>
        <v>979.89991299702683</v>
      </c>
      <c r="E72" s="773">
        <v>492.49143853227383</v>
      </c>
      <c r="F72" s="773">
        <v>487.408474464753</v>
      </c>
      <c r="G72" s="773"/>
      <c r="H72" s="774">
        <f t="shared" si="6"/>
        <v>5819.3889064761352</v>
      </c>
      <c r="I72" s="773">
        <v>2916.2733433918079</v>
      </c>
      <c r="J72" s="773">
        <v>2903.1155630843268</v>
      </c>
      <c r="K72" s="773"/>
      <c r="L72" s="774">
        <f t="shared" si="7"/>
        <v>666.73915937398169</v>
      </c>
      <c r="M72" s="773">
        <v>331.62860530028394</v>
      </c>
      <c r="N72" s="773">
        <v>335.11055407369776</v>
      </c>
    </row>
    <row r="73" spans="1:15">
      <c r="A73" s="775"/>
      <c r="B73" s="775"/>
      <c r="C73" s="775"/>
      <c r="D73" s="775"/>
      <c r="E73" s="775"/>
      <c r="F73" s="775"/>
      <c r="G73" s="775"/>
      <c r="H73" s="775"/>
      <c r="I73" s="775"/>
      <c r="J73" s="775"/>
      <c r="K73" s="775"/>
      <c r="L73" s="775"/>
      <c r="M73" s="775"/>
      <c r="N73" s="775"/>
      <c r="O73" s="775"/>
    </row>
    <row r="74" spans="1:15">
      <c r="A74" s="775"/>
      <c r="B74" s="775"/>
      <c r="C74" s="775"/>
      <c r="D74" s="775"/>
      <c r="E74" s="775"/>
      <c r="F74" s="775"/>
      <c r="G74" s="775"/>
      <c r="H74" s="775"/>
      <c r="I74" s="775"/>
      <c r="J74" s="775"/>
      <c r="K74" s="775"/>
      <c r="L74" s="775"/>
      <c r="M74" s="775"/>
      <c r="N74" s="775"/>
      <c r="O74" s="775"/>
    </row>
  </sheetData>
  <mergeCells count="8">
    <mergeCell ref="A12:B12"/>
    <mergeCell ref="A1:N3"/>
    <mergeCell ref="A4:A6"/>
    <mergeCell ref="B4:B6"/>
    <mergeCell ref="C4:C6"/>
    <mergeCell ref="D4:F5"/>
    <mergeCell ref="H4:J5"/>
    <mergeCell ref="L4:N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AA59-594B-40A7-819E-E6E1608F4BCB}">
  <dimension ref="A1:T62"/>
  <sheetViews>
    <sheetView workbookViewId="0">
      <selection activeCell="A3" sqref="A3:A5"/>
    </sheetView>
  </sheetViews>
  <sheetFormatPr defaultRowHeight="15"/>
  <cols>
    <col min="1" max="1" width="16.85546875" style="9" customWidth="1"/>
    <col min="2" max="2" width="19.85546875" style="9" customWidth="1"/>
    <col min="3" max="3" width="13.85546875" style="9" customWidth="1"/>
    <col min="4" max="6" width="9.140625" style="9"/>
    <col min="7" max="7" width="2.5703125" style="9" customWidth="1"/>
    <col min="8" max="10" width="9.140625" style="9"/>
    <col min="11" max="11" width="1.85546875" style="9" customWidth="1"/>
    <col min="12" max="14" width="9.140625" style="9"/>
    <col min="15" max="15" width="12.42578125" style="9" customWidth="1"/>
    <col min="16" max="16384" width="9.140625" style="9"/>
  </cols>
  <sheetData>
    <row r="1" spans="1:20">
      <c r="A1" s="1156" t="s">
        <v>244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  <c r="L1" s="1156"/>
      <c r="M1" s="1156"/>
      <c r="N1" s="1156"/>
      <c r="O1" s="1156"/>
    </row>
    <row r="2" spans="1:20" ht="15" customHeight="1">
      <c r="A2" s="1157"/>
      <c r="B2" s="1157"/>
      <c r="C2" s="1157"/>
      <c r="D2" s="1157"/>
      <c r="E2" s="1157"/>
      <c r="F2" s="1157"/>
      <c r="G2" s="1157"/>
      <c r="H2" s="1157"/>
      <c r="I2" s="1157"/>
      <c r="J2" s="1157"/>
      <c r="K2" s="1157"/>
      <c r="L2" s="1157"/>
      <c r="M2" s="1157"/>
      <c r="N2" s="1157"/>
      <c r="O2" s="1157"/>
    </row>
    <row r="3" spans="1:20" ht="15" customHeight="1">
      <c r="A3" s="1158" t="s">
        <v>606</v>
      </c>
      <c r="B3" s="1161" t="s">
        <v>245</v>
      </c>
      <c r="C3" s="1161" t="s">
        <v>246</v>
      </c>
      <c r="D3" s="1164" t="s">
        <v>247</v>
      </c>
      <c r="E3" s="1164"/>
      <c r="F3" s="1164"/>
      <c r="G3" s="533"/>
      <c r="H3" s="1164" t="s">
        <v>248</v>
      </c>
      <c r="I3" s="1164"/>
      <c r="J3" s="1164"/>
      <c r="K3" s="533"/>
      <c r="L3" s="1164" t="s">
        <v>249</v>
      </c>
      <c r="M3" s="1164"/>
      <c r="N3" s="1164"/>
      <c r="O3" s="1153" t="s">
        <v>250</v>
      </c>
    </row>
    <row r="4" spans="1:20">
      <c r="A4" s="1159"/>
      <c r="B4" s="1162"/>
      <c r="C4" s="1162"/>
      <c r="D4" s="1165"/>
      <c r="E4" s="1165"/>
      <c r="F4" s="1165"/>
      <c r="G4" s="534"/>
      <c r="H4" s="1165"/>
      <c r="I4" s="1165"/>
      <c r="J4" s="1165"/>
      <c r="K4" s="534"/>
      <c r="L4" s="1165"/>
      <c r="M4" s="1165"/>
      <c r="N4" s="1165"/>
      <c r="O4" s="1154"/>
    </row>
    <row r="5" spans="1:20">
      <c r="A5" s="1160"/>
      <c r="B5" s="1163"/>
      <c r="C5" s="1163"/>
      <c r="D5" s="763" t="s">
        <v>0</v>
      </c>
      <c r="E5" s="763" t="s">
        <v>1</v>
      </c>
      <c r="F5" s="763" t="s">
        <v>2</v>
      </c>
      <c r="G5" s="780"/>
      <c r="H5" s="763" t="s">
        <v>0</v>
      </c>
      <c r="I5" s="763" t="s">
        <v>1</v>
      </c>
      <c r="J5" s="763" t="s">
        <v>2</v>
      </c>
      <c r="K5" s="780"/>
      <c r="L5" s="763" t="s">
        <v>0</v>
      </c>
      <c r="M5" s="763" t="s">
        <v>1</v>
      </c>
      <c r="N5" s="763" t="s">
        <v>2</v>
      </c>
      <c r="O5" s="1155"/>
    </row>
    <row r="6" spans="1:20" ht="15" customHeight="1">
      <c r="A6" s="781" t="s">
        <v>220</v>
      </c>
      <c r="B6" s="782">
        <v>1236222.8212683925</v>
      </c>
      <c r="C6" s="782">
        <f>D6+H6+L6</f>
        <v>105567.16446188361</v>
      </c>
      <c r="D6" s="782">
        <f>E6+F6</f>
        <v>15637.100785266528</v>
      </c>
      <c r="E6" s="782">
        <v>7629.4129485663289</v>
      </c>
      <c r="F6" s="782">
        <v>8007.6878367001991</v>
      </c>
      <c r="G6" s="782"/>
      <c r="H6" s="782">
        <f>I6+J6</f>
        <v>83271.389487562847</v>
      </c>
      <c r="I6" s="782">
        <v>41644.483078868019</v>
      </c>
      <c r="J6" s="782">
        <v>41626.906408694827</v>
      </c>
      <c r="K6" s="782"/>
      <c r="L6" s="782">
        <f>M6+N6</f>
        <v>6658.6741890542526</v>
      </c>
      <c r="M6" s="782">
        <v>3198.5827272192737</v>
      </c>
      <c r="N6" s="782">
        <v>3460.0914618349793</v>
      </c>
      <c r="O6" s="783">
        <f>C6/B6*100</f>
        <v>8.5394932568522979</v>
      </c>
      <c r="P6" s="689"/>
    </row>
    <row r="7" spans="1:20" ht="15" customHeight="1">
      <c r="A7" s="784"/>
      <c r="B7" s="785"/>
      <c r="C7" s="785"/>
      <c r="D7" s="785"/>
      <c r="E7" s="785"/>
      <c r="F7" s="785"/>
      <c r="G7" s="785"/>
      <c r="H7" s="785"/>
      <c r="I7" s="785"/>
      <c r="J7" s="785"/>
      <c r="K7" s="785"/>
      <c r="L7" s="785"/>
      <c r="M7" s="785"/>
      <c r="N7" s="785"/>
      <c r="O7" s="786"/>
      <c r="P7" s="689"/>
    </row>
    <row r="8" spans="1:20" ht="15" customHeight="1">
      <c r="A8" s="535" t="s">
        <v>3</v>
      </c>
      <c r="B8" s="535"/>
      <c r="C8" s="535"/>
      <c r="D8" s="535"/>
      <c r="E8" s="535"/>
      <c r="F8" s="535"/>
      <c r="G8" s="535"/>
      <c r="H8" s="535"/>
      <c r="I8" s="535"/>
      <c r="J8" s="535"/>
      <c r="K8" s="535"/>
      <c r="L8" s="535"/>
      <c r="M8" s="535"/>
      <c r="N8" s="535"/>
      <c r="O8" s="535"/>
    </row>
    <row r="9" spans="1:20">
      <c r="A9" s="121" t="s">
        <v>4</v>
      </c>
      <c r="B9" s="110">
        <v>501324.85096091946</v>
      </c>
      <c r="C9" s="111">
        <f>D9+H9+L9</f>
        <v>41792.031393343699</v>
      </c>
      <c r="D9" s="111">
        <f t="shared" ref="D9:D15" si="0">E9+F9</f>
        <v>6219.4069008913011</v>
      </c>
      <c r="E9" s="110">
        <v>3014.1046847112025</v>
      </c>
      <c r="F9" s="110">
        <v>3205.3022161800982</v>
      </c>
      <c r="G9" s="110"/>
      <c r="H9" s="111">
        <f t="shared" ref="H9:H15" si="1">I9+J9</f>
        <v>32752.927405263905</v>
      </c>
      <c r="I9" s="110">
        <v>16205.263592960539</v>
      </c>
      <c r="J9" s="110">
        <v>16547.663812303366</v>
      </c>
      <c r="K9" s="110"/>
      <c r="L9" s="111">
        <f t="shared" ref="L9:L15" si="2">M9+N9</f>
        <v>2819.6970871884923</v>
      </c>
      <c r="M9" s="110">
        <v>1390.7663821566414</v>
      </c>
      <c r="N9" s="110">
        <v>1428.9307050318512</v>
      </c>
      <c r="O9" s="112">
        <f t="shared" ref="O9:O15" si="3">C9/B9*100</f>
        <v>8.3363175221093471</v>
      </c>
    </row>
    <row r="10" spans="1:20">
      <c r="A10" s="121" t="s">
        <v>5</v>
      </c>
      <c r="B10" s="110">
        <v>734897.97030502663</v>
      </c>
      <c r="C10" s="111">
        <f>D10+H10+L10</f>
        <v>63775.13306854399</v>
      </c>
      <c r="D10" s="111">
        <f t="shared" si="0"/>
        <v>9417.6938843759635</v>
      </c>
      <c r="E10" s="110">
        <v>4615.3082638555043</v>
      </c>
      <c r="F10" s="110">
        <v>4802.3856205204593</v>
      </c>
      <c r="G10" s="110"/>
      <c r="H10" s="111">
        <f t="shared" si="1"/>
        <v>50518.462082302489</v>
      </c>
      <c r="I10" s="110">
        <v>25439.219485909565</v>
      </c>
      <c r="J10" s="110">
        <v>25079.242596392924</v>
      </c>
      <c r="K10" s="110"/>
      <c r="L10" s="111">
        <f t="shared" si="2"/>
        <v>3838.9771018655406</v>
      </c>
      <c r="M10" s="110">
        <v>1807.8163450625434</v>
      </c>
      <c r="N10" s="110">
        <v>2031.1607568029972</v>
      </c>
      <c r="O10" s="112">
        <f t="shared" si="3"/>
        <v>8.6780935103240928</v>
      </c>
    </row>
    <row r="11" spans="1:20" ht="14.25" customHeight="1">
      <c r="A11" s="1152" t="s">
        <v>160</v>
      </c>
      <c r="B11" s="1152"/>
      <c r="C11" s="107"/>
      <c r="D11" s="107"/>
      <c r="E11" s="108"/>
      <c r="F11" s="108"/>
      <c r="G11" s="108"/>
      <c r="H11" s="107"/>
      <c r="I11" s="108"/>
      <c r="J11" s="108"/>
      <c r="K11" s="108"/>
      <c r="L11" s="107"/>
      <c r="M11" s="108"/>
      <c r="N11" s="108"/>
      <c r="O11" s="109"/>
    </row>
    <row r="12" spans="1:20">
      <c r="A12" s="536" t="s">
        <v>108</v>
      </c>
      <c r="B12" s="110">
        <v>410046.41955747659</v>
      </c>
      <c r="C12" s="111">
        <f>D12+H12+L12</f>
        <v>19545.549036709974</v>
      </c>
      <c r="D12" s="111">
        <f t="shared" si="0"/>
        <v>1663.2247587192667</v>
      </c>
      <c r="E12" s="110">
        <v>823.25828239802968</v>
      </c>
      <c r="F12" s="110">
        <v>839.966476321237</v>
      </c>
      <c r="G12" s="110"/>
      <c r="H12" s="111">
        <f t="shared" si="1"/>
        <v>17340.067438846625</v>
      </c>
      <c r="I12" s="110">
        <v>8647.2498186189423</v>
      </c>
      <c r="J12" s="110">
        <v>8692.8176202276827</v>
      </c>
      <c r="K12" s="110"/>
      <c r="L12" s="111">
        <f t="shared" si="2"/>
        <v>542.25683914408478</v>
      </c>
      <c r="M12" s="110">
        <v>279.48251653364605</v>
      </c>
      <c r="N12" s="110">
        <v>262.77432261043873</v>
      </c>
      <c r="O12" s="112">
        <f t="shared" si="3"/>
        <v>4.7666674075104947</v>
      </c>
    </row>
    <row r="13" spans="1:20">
      <c r="A13" s="536" t="s">
        <v>109</v>
      </c>
      <c r="B13" s="110">
        <v>336765.38063329097</v>
      </c>
      <c r="C13" s="111">
        <f>D13+H13+L13</f>
        <v>27299.659314434339</v>
      </c>
      <c r="D13" s="111">
        <f t="shared" si="0"/>
        <v>4843.2167838447167</v>
      </c>
      <c r="E13" s="110">
        <v>2481.1503975091159</v>
      </c>
      <c r="F13" s="110">
        <v>2362.0663863356003</v>
      </c>
      <c r="G13" s="110"/>
      <c r="H13" s="111">
        <f t="shared" si="1"/>
        <v>20643.563584018841</v>
      </c>
      <c r="I13" s="110">
        <v>10290.259553757596</v>
      </c>
      <c r="J13" s="110">
        <v>10353.304030261243</v>
      </c>
      <c r="K13" s="110"/>
      <c r="L13" s="111">
        <f t="shared" si="2"/>
        <v>1812.8789465707823</v>
      </c>
      <c r="M13" s="110">
        <v>958.27604285503492</v>
      </c>
      <c r="N13" s="110">
        <v>854.6029037157474</v>
      </c>
      <c r="O13" s="112">
        <f t="shared" si="3"/>
        <v>8.1064328117982409</v>
      </c>
    </row>
    <row r="14" spans="1:20" ht="17.25" customHeight="1">
      <c r="A14" s="536" t="s">
        <v>110</v>
      </c>
      <c r="B14" s="110">
        <v>320181.88133612002</v>
      </c>
      <c r="C14" s="111">
        <f>D14+H14+L14</f>
        <v>33113.761036437558</v>
      </c>
      <c r="D14" s="111">
        <f t="shared" si="0"/>
        <v>4071.2721937669908</v>
      </c>
      <c r="E14" s="110">
        <v>2016.0222597490365</v>
      </c>
      <c r="F14" s="110">
        <v>2055.2499340179543</v>
      </c>
      <c r="G14" s="110"/>
      <c r="H14" s="111">
        <f t="shared" si="1"/>
        <v>27288.451407503166</v>
      </c>
      <c r="I14" s="110">
        <v>13988.868841971516</v>
      </c>
      <c r="J14" s="110">
        <v>13299.582565531649</v>
      </c>
      <c r="K14" s="110"/>
      <c r="L14" s="111">
        <f t="shared" si="2"/>
        <v>1754.0374351674029</v>
      </c>
      <c r="M14" s="110">
        <v>871.41476411671294</v>
      </c>
      <c r="N14" s="110">
        <v>882.62267105068997</v>
      </c>
      <c r="O14" s="112">
        <f t="shared" si="3"/>
        <v>10.342172048666129</v>
      </c>
    </row>
    <row r="15" spans="1:20" ht="16.5" customHeight="1">
      <c r="A15" s="776" t="s">
        <v>251</v>
      </c>
      <c r="B15" s="777">
        <v>169229.13973611002</v>
      </c>
      <c r="C15" s="778">
        <f>D15+H15+L15</f>
        <v>25608.195074313055</v>
      </c>
      <c r="D15" s="778">
        <f t="shared" si="0"/>
        <v>5059.3870489360461</v>
      </c>
      <c r="E15" s="777">
        <v>2308.9820089103873</v>
      </c>
      <c r="F15" s="777">
        <v>2750.4050400256588</v>
      </c>
      <c r="G15" s="777"/>
      <c r="H15" s="778">
        <f t="shared" si="1"/>
        <v>17999.307057205111</v>
      </c>
      <c r="I15" s="777">
        <v>8718.1048645260089</v>
      </c>
      <c r="J15" s="777">
        <v>9281.2021926791022</v>
      </c>
      <c r="K15" s="777"/>
      <c r="L15" s="778">
        <f t="shared" si="2"/>
        <v>2549.5009681718984</v>
      </c>
      <c r="M15" s="777">
        <v>1089.4094037138618</v>
      </c>
      <c r="N15" s="777">
        <v>1460.0915644580366</v>
      </c>
      <c r="O15" s="779">
        <f t="shared" si="3"/>
        <v>15.132260977184883</v>
      </c>
    </row>
    <row r="16" spans="1:20">
      <c r="A16" s="689"/>
      <c r="B16" s="689"/>
      <c r="C16" s="689"/>
      <c r="D16" s="689"/>
      <c r="E16" s="689"/>
      <c r="F16" s="689"/>
      <c r="G16" s="689"/>
      <c r="H16" s="689"/>
      <c r="I16" s="689"/>
      <c r="J16" s="689"/>
      <c r="K16" s="689"/>
      <c r="L16" s="689"/>
      <c r="M16" s="689"/>
      <c r="N16" s="689"/>
      <c r="O16" s="689"/>
      <c r="P16" s="689"/>
      <c r="Q16" s="689"/>
      <c r="R16" s="689"/>
      <c r="S16" s="689"/>
      <c r="T16" s="689"/>
    </row>
    <row r="43" ht="16.5" customHeight="1"/>
    <row r="61" ht="18" customHeight="1"/>
    <row r="62" ht="15.75" customHeight="1"/>
  </sheetData>
  <mergeCells count="9">
    <mergeCell ref="A11:B11"/>
    <mergeCell ref="O3:O5"/>
    <mergeCell ref="A1:O2"/>
    <mergeCell ref="A3:A5"/>
    <mergeCell ref="B3:B5"/>
    <mergeCell ref="C3:C5"/>
    <mergeCell ref="D3:F4"/>
    <mergeCell ref="H3:J4"/>
    <mergeCell ref="L3:N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D98E-6634-4619-921D-A2C756161131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136F-D3BC-4828-B30A-667F5DA4169C}">
  <dimension ref="A1:Q35"/>
  <sheetViews>
    <sheetView workbookViewId="0">
      <selection activeCell="A3" sqref="A3:A4"/>
    </sheetView>
  </sheetViews>
  <sheetFormatPr defaultRowHeight="15"/>
  <cols>
    <col min="1" max="2" width="17" style="9" customWidth="1"/>
    <col min="3" max="3" width="18" style="9" customWidth="1"/>
    <col min="4" max="4" width="18.85546875" style="9" customWidth="1"/>
    <col min="5" max="5" width="18.28515625" style="9" customWidth="1"/>
    <col min="6" max="6" width="14.5703125" style="9" customWidth="1"/>
    <col min="7" max="7" width="14.140625" style="9" customWidth="1"/>
    <col min="8" max="8" width="16.28515625" style="9" customWidth="1"/>
    <col min="9" max="9" width="13.5703125" style="9" customWidth="1"/>
    <col min="10" max="13" width="9.140625" style="9"/>
    <col min="14" max="14" width="13.5703125" style="9" customWidth="1"/>
    <col min="15" max="15" width="9.140625" style="9"/>
    <col min="16" max="16" width="13.85546875" style="9" customWidth="1"/>
    <col min="17" max="16384" width="9.140625" style="9"/>
  </cols>
  <sheetData>
    <row r="1" spans="1:17">
      <c r="A1" s="1166" t="s">
        <v>590</v>
      </c>
      <c r="B1" s="1166"/>
      <c r="C1" s="1166"/>
      <c r="D1" s="1166"/>
      <c r="E1" s="1166"/>
      <c r="F1" s="1166"/>
      <c r="G1" s="1166"/>
      <c r="H1" s="1166"/>
      <c r="I1" s="1166"/>
      <c r="J1" s="1166"/>
      <c r="K1" s="1166"/>
      <c r="L1" s="1166"/>
      <c r="M1" s="1166"/>
      <c r="N1" s="1166"/>
      <c r="O1" s="1166"/>
      <c r="P1" s="1166"/>
    </row>
    <row r="2" spans="1:17">
      <c r="A2" s="1167"/>
      <c r="B2" s="1167"/>
      <c r="C2" s="1167"/>
      <c r="D2" s="1167"/>
      <c r="E2" s="1167"/>
      <c r="F2" s="1167"/>
      <c r="G2" s="1167"/>
      <c r="H2" s="1167"/>
      <c r="I2" s="1167"/>
      <c r="J2" s="1167"/>
      <c r="K2" s="1167"/>
      <c r="L2" s="1167"/>
      <c r="M2" s="1167"/>
      <c r="N2" s="1167"/>
      <c r="O2" s="1167"/>
      <c r="P2" s="1167"/>
    </row>
    <row r="3" spans="1:17" ht="17.25" customHeight="1">
      <c r="A3" s="1169" t="s">
        <v>606</v>
      </c>
      <c r="B3" s="1169" t="s">
        <v>219</v>
      </c>
      <c r="C3" s="1168" t="s">
        <v>558</v>
      </c>
      <c r="D3" s="1168"/>
      <c r="E3" s="1168"/>
      <c r="F3" s="1168"/>
      <c r="G3" s="1168"/>
      <c r="H3" s="1168"/>
      <c r="I3" s="1168"/>
      <c r="J3" s="1168"/>
      <c r="K3" s="1168"/>
      <c r="L3" s="1168"/>
      <c r="M3" s="1168"/>
      <c r="N3" s="1168"/>
      <c r="O3" s="1168"/>
      <c r="P3" s="1168"/>
    </row>
    <row r="4" spans="1:17" ht="45.75" customHeight="1">
      <c r="A4" s="1170"/>
      <c r="B4" s="1170"/>
      <c r="C4" s="787" t="s">
        <v>205</v>
      </c>
      <c r="D4" s="787" t="s">
        <v>206</v>
      </c>
      <c r="E4" s="787" t="s">
        <v>207</v>
      </c>
      <c r="F4" s="787" t="s">
        <v>208</v>
      </c>
      <c r="G4" s="787" t="s">
        <v>209</v>
      </c>
      <c r="H4" s="787" t="s">
        <v>210</v>
      </c>
      <c r="I4" s="787" t="s">
        <v>211</v>
      </c>
      <c r="J4" s="787" t="s">
        <v>212</v>
      </c>
      <c r="K4" s="787" t="s">
        <v>213</v>
      </c>
      <c r="L4" s="787" t="s">
        <v>214</v>
      </c>
      <c r="M4" s="787" t="s">
        <v>215</v>
      </c>
      <c r="N4" s="787" t="s">
        <v>216</v>
      </c>
      <c r="O4" s="787" t="s">
        <v>217</v>
      </c>
      <c r="P4" s="787" t="s">
        <v>218</v>
      </c>
    </row>
    <row r="5" spans="1:17">
      <c r="A5" s="788" t="s">
        <v>220</v>
      </c>
      <c r="B5" s="789">
        <v>2156365.1775153358</v>
      </c>
      <c r="C5" s="789">
        <v>39627.975037904122</v>
      </c>
      <c r="D5" s="789">
        <v>974893.60953140329</v>
      </c>
      <c r="E5" s="789">
        <v>3529.1123798281355</v>
      </c>
      <c r="F5" s="789">
        <v>863372.51696668507</v>
      </c>
      <c r="G5" s="789">
        <v>2373.7743351094659</v>
      </c>
      <c r="H5" s="789">
        <v>739.86015856524944</v>
      </c>
      <c r="I5" s="789">
        <v>118.57527776138596</v>
      </c>
      <c r="J5" s="789">
        <v>100.8606650783324</v>
      </c>
      <c r="K5" s="789">
        <v>326.2049256562816</v>
      </c>
      <c r="L5" s="789">
        <v>52.468340535181639</v>
      </c>
      <c r="M5" s="789">
        <v>814.11486804867525</v>
      </c>
      <c r="N5" s="789">
        <v>204.58754354654212</v>
      </c>
      <c r="O5" s="789">
        <v>247643.19405685697</v>
      </c>
      <c r="P5" s="789">
        <v>22568.323441342029</v>
      </c>
      <c r="Q5" s="689"/>
    </row>
    <row r="6" spans="1:17">
      <c r="A6" s="790"/>
      <c r="B6" s="791"/>
      <c r="C6" s="791"/>
      <c r="D6" s="791"/>
      <c r="E6" s="791"/>
      <c r="F6" s="791"/>
      <c r="G6" s="791"/>
      <c r="H6" s="791"/>
      <c r="I6" s="791"/>
      <c r="J6" s="791"/>
      <c r="K6" s="791"/>
      <c r="L6" s="791"/>
      <c r="M6" s="791"/>
      <c r="N6" s="791"/>
      <c r="O6" s="791"/>
      <c r="P6" s="791"/>
      <c r="Q6" s="689"/>
    </row>
    <row r="7" spans="1:17">
      <c r="A7" s="788" t="s">
        <v>3</v>
      </c>
      <c r="B7" s="788"/>
      <c r="C7" s="788"/>
      <c r="D7" s="788"/>
      <c r="E7" s="788"/>
      <c r="F7" s="788"/>
      <c r="G7" s="788"/>
      <c r="H7" s="788"/>
      <c r="I7" s="788"/>
      <c r="J7" s="788"/>
      <c r="K7" s="788"/>
      <c r="L7" s="788"/>
      <c r="M7" s="788"/>
      <c r="N7" s="788"/>
      <c r="O7" s="788"/>
      <c r="P7" s="788"/>
      <c r="Q7" s="689"/>
    </row>
    <row r="8" spans="1:17">
      <c r="A8" s="537" t="s">
        <v>4</v>
      </c>
      <c r="B8" s="101">
        <v>899122.22921678855</v>
      </c>
      <c r="C8" s="101">
        <v>24057.929659280835</v>
      </c>
      <c r="D8" s="101">
        <v>434995.32528249413</v>
      </c>
      <c r="E8" s="101">
        <v>2284.7385875478453</v>
      </c>
      <c r="F8" s="101">
        <v>297714.03831925755</v>
      </c>
      <c r="G8" s="101">
        <v>1732.0116859407713</v>
      </c>
      <c r="H8" s="101">
        <v>123.23101977188146</v>
      </c>
      <c r="I8" s="101">
        <v>45.077671726536984</v>
      </c>
      <c r="J8" s="101">
        <v>73.900113279123801</v>
      </c>
      <c r="K8" s="101">
        <v>107.59880459000024</v>
      </c>
      <c r="L8" s="101">
        <v>14.093034138798199</v>
      </c>
      <c r="M8" s="101">
        <v>118.28622874318695</v>
      </c>
      <c r="N8" s="101">
        <v>123.51656067785439</v>
      </c>
      <c r="O8" s="101">
        <v>128291.9993135301</v>
      </c>
      <c r="P8" s="101">
        <v>9440.4829333996731</v>
      </c>
    </row>
    <row r="9" spans="1:17">
      <c r="A9" s="537" t="s">
        <v>5</v>
      </c>
      <c r="B9" s="101">
        <v>1257242.9483100907</v>
      </c>
      <c r="C9" s="101">
        <v>15570.045378622346</v>
      </c>
      <c r="D9" s="101">
        <v>539898.28424620291</v>
      </c>
      <c r="E9" s="101">
        <v>1244.3737922802109</v>
      </c>
      <c r="F9" s="101">
        <v>565658.47864537069</v>
      </c>
      <c r="G9" s="101">
        <v>641.76264916868524</v>
      </c>
      <c r="H9" s="101">
        <v>616.62913879336782</v>
      </c>
      <c r="I9" s="101">
        <v>73.497606034848985</v>
      </c>
      <c r="J9" s="101">
        <v>26.960551799208634</v>
      </c>
      <c r="K9" s="101">
        <v>218.60612106628102</v>
      </c>
      <c r="L9" s="101">
        <v>38.375306396383444</v>
      </c>
      <c r="M9" s="101">
        <v>695.82863930548683</v>
      </c>
      <c r="N9" s="101">
        <v>81.070982868687537</v>
      </c>
      <c r="O9" s="101">
        <v>119351.19474349191</v>
      </c>
      <c r="P9" s="101">
        <v>13127.840507944304</v>
      </c>
    </row>
    <row r="10" spans="1:17">
      <c r="A10" s="466" t="s">
        <v>595</v>
      </c>
      <c r="B10" s="374"/>
      <c r="C10" s="466"/>
      <c r="D10" s="466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</row>
    <row r="11" spans="1:17">
      <c r="A11" s="377" t="s">
        <v>163</v>
      </c>
      <c r="B11" s="101">
        <v>227276.3336939814</v>
      </c>
      <c r="C11" s="101">
        <v>6272.9530456899529</v>
      </c>
      <c r="D11" s="101">
        <v>82366.513700935029</v>
      </c>
      <c r="E11" s="101">
        <v>829.03639483031236</v>
      </c>
      <c r="F11" s="101">
        <v>83545.912748048999</v>
      </c>
      <c r="G11" s="101">
        <v>285.80585250319103</v>
      </c>
      <c r="H11" s="101">
        <v>49.456598592102381</v>
      </c>
      <c r="I11" s="101">
        <v>21.212509611525341</v>
      </c>
      <c r="J11" s="101">
        <v>31.134878250833072</v>
      </c>
      <c r="K11" s="101">
        <v>66.484585271937647</v>
      </c>
      <c r="L11" s="101">
        <v>4.1793045780520384</v>
      </c>
      <c r="M11" s="101">
        <v>49.339881033038374</v>
      </c>
      <c r="N11" s="101">
        <v>56.797064970828785</v>
      </c>
      <c r="O11" s="101">
        <v>52327.602185021722</v>
      </c>
      <c r="P11" s="101">
        <v>1369.9049448099472</v>
      </c>
    </row>
    <row r="12" spans="1:17">
      <c r="A12" s="377" t="s">
        <v>165</v>
      </c>
      <c r="B12" s="101">
        <v>81571.971115652283</v>
      </c>
      <c r="C12" s="101">
        <v>1821.7879120833929</v>
      </c>
      <c r="D12" s="101">
        <v>75046.267606570313</v>
      </c>
      <c r="E12" s="101">
        <v>50.638951347039892</v>
      </c>
      <c r="F12" s="101">
        <v>1585.9757998591781</v>
      </c>
      <c r="G12" s="101">
        <v>25.225019025472214</v>
      </c>
      <c r="H12" s="101">
        <v>22.655929506715307</v>
      </c>
      <c r="I12" s="101">
        <v>1.4009883667471201</v>
      </c>
      <c r="J12" s="375">
        <v>0</v>
      </c>
      <c r="K12" s="101">
        <v>2.7929648335237025</v>
      </c>
      <c r="L12" s="101">
        <v>1.4282250311442652</v>
      </c>
      <c r="M12" s="101">
        <v>1.3647398023794373</v>
      </c>
      <c r="N12" s="375">
        <v>0</v>
      </c>
      <c r="O12" s="101">
        <v>2365.8915895412206</v>
      </c>
      <c r="P12" s="101">
        <v>646.54138968914003</v>
      </c>
    </row>
    <row r="13" spans="1:17">
      <c r="A13" s="377" t="s">
        <v>167</v>
      </c>
      <c r="B13" s="101">
        <v>211243.77863377979</v>
      </c>
      <c r="C13" s="101">
        <v>5443.2135453658166</v>
      </c>
      <c r="D13" s="101">
        <v>133624.57888860872</v>
      </c>
      <c r="E13" s="101">
        <v>198.13257301988423</v>
      </c>
      <c r="F13" s="101">
        <v>17954.75457908522</v>
      </c>
      <c r="G13" s="101">
        <v>87.724962546075403</v>
      </c>
      <c r="H13" s="101">
        <v>16.981619714235595</v>
      </c>
      <c r="I13" s="101">
        <v>2.8369092153349769</v>
      </c>
      <c r="J13" s="101">
        <v>16.908047159452224</v>
      </c>
      <c r="K13" s="101">
        <v>8.5302482889438025</v>
      </c>
      <c r="L13" s="101">
        <v>1.4282250311442652</v>
      </c>
      <c r="M13" s="101">
        <v>154.01380996608972</v>
      </c>
      <c r="N13" s="101">
        <v>38.456115868789887</v>
      </c>
      <c r="O13" s="101">
        <v>49371.600030312475</v>
      </c>
      <c r="P13" s="101">
        <v>4324.6190796525943</v>
      </c>
    </row>
    <row r="14" spans="1:17">
      <c r="A14" s="377" t="s">
        <v>169</v>
      </c>
      <c r="B14" s="101">
        <v>134071.8289367691</v>
      </c>
      <c r="C14" s="101">
        <v>1396.4645865399393</v>
      </c>
      <c r="D14" s="101">
        <v>9230.8608129913209</v>
      </c>
      <c r="E14" s="101">
        <v>127.28630322927576</v>
      </c>
      <c r="F14" s="101">
        <v>118436.41204703756</v>
      </c>
      <c r="G14" s="101">
        <v>54.026043364032326</v>
      </c>
      <c r="H14" s="101">
        <v>7.0190173860958378</v>
      </c>
      <c r="I14" s="375">
        <v>0</v>
      </c>
      <c r="J14" s="375">
        <v>0</v>
      </c>
      <c r="K14" s="101">
        <v>1.4086841841907118</v>
      </c>
      <c r="L14" s="375">
        <v>0</v>
      </c>
      <c r="M14" s="375">
        <v>0</v>
      </c>
      <c r="N14" s="101">
        <v>1.4086841841907118</v>
      </c>
      <c r="O14" s="101">
        <v>4711.3867510488126</v>
      </c>
      <c r="P14" s="101">
        <v>105.55600679585761</v>
      </c>
    </row>
    <row r="15" spans="1:17">
      <c r="A15" s="377" t="s">
        <v>172</v>
      </c>
      <c r="B15" s="101">
        <v>126435.24865184263</v>
      </c>
      <c r="C15" s="101">
        <v>1700.987708106941</v>
      </c>
      <c r="D15" s="101">
        <v>93439.314790173623</v>
      </c>
      <c r="E15" s="101">
        <v>158.24143919600053</v>
      </c>
      <c r="F15" s="101">
        <v>11371.480858121377</v>
      </c>
      <c r="G15" s="101">
        <v>359.37717114456586</v>
      </c>
      <c r="H15" s="101">
        <v>34.132029474938619</v>
      </c>
      <c r="I15" s="101">
        <v>66.634901897921651</v>
      </c>
      <c r="J15" s="101">
        <v>4.3558359356265344</v>
      </c>
      <c r="K15" s="375">
        <v>0</v>
      </c>
      <c r="L15" s="375">
        <v>0</v>
      </c>
      <c r="M15" s="101">
        <v>38.190250307004121</v>
      </c>
      <c r="N15" s="101">
        <v>12.707980939966205</v>
      </c>
      <c r="O15" s="101">
        <v>18469.964234939034</v>
      </c>
      <c r="P15" s="101">
        <v>779.86145163724314</v>
      </c>
    </row>
    <row r="16" spans="1:17">
      <c r="A16" s="377" t="s">
        <v>174</v>
      </c>
      <c r="B16" s="101">
        <v>131122.13022052721</v>
      </c>
      <c r="C16" s="101">
        <v>3764.9099355540307</v>
      </c>
      <c r="D16" s="101">
        <v>88887.586438262719</v>
      </c>
      <c r="E16" s="101">
        <v>510.19664937864854</v>
      </c>
      <c r="F16" s="101">
        <v>25596.297542115553</v>
      </c>
      <c r="G16" s="101">
        <v>176.78867492101438</v>
      </c>
      <c r="H16" s="101">
        <v>14.000223613610279</v>
      </c>
      <c r="I16" s="101">
        <v>4.1946962129392222</v>
      </c>
      <c r="J16" s="101">
        <v>7.0162137933870152</v>
      </c>
      <c r="K16" s="101">
        <v>20.021230858310126</v>
      </c>
      <c r="L16" s="101">
        <v>1.4282250311442652</v>
      </c>
      <c r="M16" s="101">
        <v>174.5083051440061</v>
      </c>
      <c r="N16" s="101">
        <v>9.9947218844557515</v>
      </c>
      <c r="O16" s="101">
        <v>9646.3969949496859</v>
      </c>
      <c r="P16" s="101">
        <v>2308.790368835002</v>
      </c>
    </row>
    <row r="17" spans="1:16">
      <c r="A17" s="377" t="s">
        <v>176</v>
      </c>
      <c r="B17" s="101">
        <v>175259.28745294421</v>
      </c>
      <c r="C17" s="101">
        <v>1171.5576657481095</v>
      </c>
      <c r="D17" s="101">
        <v>15890.307362842133</v>
      </c>
      <c r="E17" s="101">
        <v>123.74890793524106</v>
      </c>
      <c r="F17" s="101">
        <v>153172.7696905394</v>
      </c>
      <c r="G17" s="101">
        <v>29.499681876918313</v>
      </c>
      <c r="H17" s="101">
        <v>5.6026373844615343</v>
      </c>
      <c r="I17" s="375">
        <v>0</v>
      </c>
      <c r="J17" s="101">
        <v>4.1939532002708226</v>
      </c>
      <c r="K17" s="101">
        <v>1.4282250311442652</v>
      </c>
      <c r="L17" s="375">
        <v>0</v>
      </c>
      <c r="M17" s="375">
        <v>0</v>
      </c>
      <c r="N17" s="101">
        <v>8.3549579298644154</v>
      </c>
      <c r="O17" s="101">
        <v>4698.4250384169791</v>
      </c>
      <c r="P17" s="101">
        <v>153.39933206186953</v>
      </c>
    </row>
    <row r="18" spans="1:16">
      <c r="A18" s="377" t="s">
        <v>178</v>
      </c>
      <c r="B18" s="101">
        <v>263654.38054252986</v>
      </c>
      <c r="C18" s="101">
        <v>6552.4992028278748</v>
      </c>
      <c r="D18" s="101">
        <v>141428.00043493963</v>
      </c>
      <c r="E18" s="101">
        <v>433.89888218576289</v>
      </c>
      <c r="F18" s="101">
        <v>82175.707179098652</v>
      </c>
      <c r="G18" s="101">
        <v>1135.9241395883621</v>
      </c>
      <c r="H18" s="101">
        <v>16.944571772337277</v>
      </c>
      <c r="I18" s="101">
        <v>6.9311286224732882</v>
      </c>
      <c r="J18" s="101">
        <v>11.41309523006948</v>
      </c>
      <c r="K18" s="101">
        <v>57.04116501801856</v>
      </c>
      <c r="L18" s="101">
        <v>4.214237059892775</v>
      </c>
      <c r="M18" s="101">
        <v>369.85244455376647</v>
      </c>
      <c r="N18" s="101">
        <v>32.958708770448567</v>
      </c>
      <c r="O18" s="101">
        <v>27617.208978743336</v>
      </c>
      <c r="P18" s="101">
        <v>3811.7863742853147</v>
      </c>
    </row>
    <row r="19" spans="1:16">
      <c r="A19" s="377" t="s">
        <v>179</v>
      </c>
      <c r="B19" s="101">
        <v>82175.390177770721</v>
      </c>
      <c r="C19" s="101">
        <v>713.9405234735018</v>
      </c>
      <c r="D19" s="101">
        <v>4333.6152686207179</v>
      </c>
      <c r="E19" s="101">
        <v>515.85152216642246</v>
      </c>
      <c r="F19" s="101">
        <v>74532.164381597584</v>
      </c>
      <c r="G19" s="101">
        <v>38.2215408954211</v>
      </c>
      <c r="H19" s="101">
        <v>2.8369092153349769</v>
      </c>
      <c r="I19" s="101">
        <v>2.8369092153349769</v>
      </c>
      <c r="J19" s="101">
        <v>7.1276973279829683</v>
      </c>
      <c r="K19" s="101">
        <v>1.4086841841907118</v>
      </c>
      <c r="L19" s="101">
        <v>1.4086841841907118</v>
      </c>
      <c r="M19" s="101">
        <v>1.3647398023794373</v>
      </c>
      <c r="N19" s="375">
        <v>0</v>
      </c>
      <c r="O19" s="101">
        <v>1203.7022455085062</v>
      </c>
      <c r="P19" s="101">
        <v>820.91107157680108</v>
      </c>
    </row>
    <row r="20" spans="1:16">
      <c r="A20" s="377" t="s">
        <v>181</v>
      </c>
      <c r="B20" s="101">
        <v>78043.969750940596</v>
      </c>
      <c r="C20" s="101">
        <v>2477.9218947636396</v>
      </c>
      <c r="D20" s="101">
        <v>57525.791163102003</v>
      </c>
      <c r="E20" s="101">
        <v>35.466341673277562</v>
      </c>
      <c r="F20" s="101">
        <v>4726.8725630177514</v>
      </c>
      <c r="G20" s="101">
        <v>11.213743135865661</v>
      </c>
      <c r="H20" s="101">
        <v>1.4086841841907118</v>
      </c>
      <c r="I20" s="375">
        <v>0</v>
      </c>
      <c r="J20" s="101">
        <v>1.4009883667471201</v>
      </c>
      <c r="K20" s="101">
        <v>1.4086841841907118</v>
      </c>
      <c r="L20" s="375">
        <v>0</v>
      </c>
      <c r="M20" s="101">
        <v>1.3647398023794373</v>
      </c>
      <c r="N20" s="101">
        <v>2.8564500622885305</v>
      </c>
      <c r="O20" s="101">
        <v>12269.063411719897</v>
      </c>
      <c r="P20" s="101">
        <v>989.20108693564146</v>
      </c>
    </row>
    <row r="21" spans="1:16">
      <c r="A21" s="377" t="s">
        <v>182</v>
      </c>
      <c r="B21" s="101">
        <v>123411.49950501136</v>
      </c>
      <c r="C21" s="101">
        <v>1423.670600151524</v>
      </c>
      <c r="D21" s="101">
        <v>85023.623973964583</v>
      </c>
      <c r="E21" s="101">
        <v>51.800619108069775</v>
      </c>
      <c r="F21" s="101">
        <v>21129.273926336355</v>
      </c>
      <c r="G21" s="101">
        <v>1.4009883667471201</v>
      </c>
      <c r="H21" s="101">
        <v>1.3647398023794373</v>
      </c>
      <c r="I21" s="101">
        <v>1.4148174074205881</v>
      </c>
      <c r="J21" s="101">
        <v>8.7874033424629676</v>
      </c>
      <c r="K21" s="101">
        <v>1.4086841841907118</v>
      </c>
      <c r="L21" s="101">
        <v>1.4148174074205881</v>
      </c>
      <c r="M21" s="375">
        <v>0</v>
      </c>
      <c r="N21" s="101">
        <v>17.007780952584731</v>
      </c>
      <c r="O21" s="101">
        <v>15614.224473424554</v>
      </c>
      <c r="P21" s="101">
        <v>136.10668057430064</v>
      </c>
    </row>
    <row r="22" spans="1:16">
      <c r="A22" s="377" t="s">
        <v>184</v>
      </c>
      <c r="B22" s="101">
        <v>104109.63617103544</v>
      </c>
      <c r="C22" s="101">
        <v>1201.2897516016155</v>
      </c>
      <c r="D22" s="101">
        <v>28656.043391835283</v>
      </c>
      <c r="E22" s="101">
        <v>63.968541108175906</v>
      </c>
      <c r="F22" s="101">
        <v>60532.784891318217</v>
      </c>
      <c r="G22" s="101">
        <v>15.504501711683051</v>
      </c>
      <c r="H22" s="375">
        <v>0</v>
      </c>
      <c r="I22" s="101">
        <v>5.5468479731402986</v>
      </c>
      <c r="J22" s="101">
        <v>1.3647398023794373</v>
      </c>
      <c r="K22" s="101">
        <v>42.126935670493538</v>
      </c>
      <c r="L22" s="101">
        <v>1.3647398023794373</v>
      </c>
      <c r="M22" s="101">
        <v>1.4009883667471201</v>
      </c>
      <c r="N22" s="375">
        <v>0</v>
      </c>
      <c r="O22" s="101">
        <v>12147.790355809346</v>
      </c>
      <c r="P22" s="101">
        <v>1440.4504860159313</v>
      </c>
    </row>
    <row r="23" spans="1:16">
      <c r="A23" s="377" t="s">
        <v>186</v>
      </c>
      <c r="B23" s="101">
        <v>29574.704518491693</v>
      </c>
      <c r="C23" s="101">
        <v>755.06942194006103</v>
      </c>
      <c r="D23" s="101">
        <v>11801.802988648271</v>
      </c>
      <c r="E23" s="101">
        <v>90.773912987509178</v>
      </c>
      <c r="F23" s="101">
        <v>13182.418585171341</v>
      </c>
      <c r="G23" s="101">
        <v>4.2016490177144146</v>
      </c>
      <c r="H23" s="101">
        <v>4.214237059892775</v>
      </c>
      <c r="I23" s="101">
        <v>1.3773278445577981</v>
      </c>
      <c r="J23" s="101">
        <v>1.4086841841907118</v>
      </c>
      <c r="K23" s="101">
        <v>106.62434732670317</v>
      </c>
      <c r="L23" s="101">
        <v>1.3647398023794373</v>
      </c>
      <c r="M23" s="375">
        <v>0</v>
      </c>
      <c r="N23" s="101">
        <v>2.7657281691265574</v>
      </c>
      <c r="O23" s="101">
        <v>2932.8535048115764</v>
      </c>
      <c r="P23" s="101">
        <v>689.82939152824474</v>
      </c>
    </row>
    <row r="24" spans="1:16">
      <c r="A24" s="377" t="s">
        <v>188</v>
      </c>
      <c r="B24" s="101">
        <v>19932.947806566273</v>
      </c>
      <c r="C24" s="101">
        <v>285.26079793140877</v>
      </c>
      <c r="D24" s="101">
        <v>15962.504544452866</v>
      </c>
      <c r="E24" s="101">
        <v>9.9389324731345141</v>
      </c>
      <c r="F24" s="101">
        <v>733.14924096945356</v>
      </c>
      <c r="G24" s="101">
        <v>7.102043461814219</v>
      </c>
      <c r="H24" s="101">
        <v>1.4282250311442652</v>
      </c>
      <c r="I24" s="376">
        <v>0</v>
      </c>
      <c r="J24" s="101">
        <v>1.4282250311442652</v>
      </c>
      <c r="K24" s="375">
        <v>0</v>
      </c>
      <c r="L24" s="375">
        <v>0</v>
      </c>
      <c r="M24" s="375">
        <v>0</v>
      </c>
      <c r="N24" s="101">
        <v>4.1931336187255059</v>
      </c>
      <c r="O24" s="101">
        <v>2892.9010636719731</v>
      </c>
      <c r="P24" s="101">
        <v>35.04159992609344</v>
      </c>
    </row>
    <row r="25" spans="1:16">
      <c r="A25" s="377" t="s">
        <v>189</v>
      </c>
      <c r="B25" s="101">
        <v>6313.5973769457278</v>
      </c>
      <c r="C25" s="101">
        <v>92.473693697859503</v>
      </c>
      <c r="D25" s="101">
        <v>1538.3314745125308</v>
      </c>
      <c r="E25" s="101">
        <v>29.794573004987036</v>
      </c>
      <c r="F25" s="101">
        <v>3567.3125432607726</v>
      </c>
      <c r="G25" s="101">
        <v>2.8430424385648534</v>
      </c>
      <c r="H25" s="375">
        <v>0</v>
      </c>
      <c r="I25" s="375">
        <v>0</v>
      </c>
      <c r="J25" s="375">
        <v>0</v>
      </c>
      <c r="K25" s="101">
        <v>1.4086841841907118</v>
      </c>
      <c r="L25" s="375">
        <v>0</v>
      </c>
      <c r="M25" s="375">
        <v>0</v>
      </c>
      <c r="N25" s="375">
        <v>0</v>
      </c>
      <c r="O25" s="101">
        <v>79.415364901780364</v>
      </c>
      <c r="P25" s="101">
        <v>1002.0180009451979</v>
      </c>
    </row>
    <row r="26" spans="1:16">
      <c r="A26" s="377" t="s">
        <v>190</v>
      </c>
      <c r="B26" s="101">
        <v>11607.252782576435</v>
      </c>
      <c r="C26" s="101">
        <v>294.33074825237793</v>
      </c>
      <c r="D26" s="101">
        <v>10776.259668294711</v>
      </c>
      <c r="E26" s="101">
        <v>4.2923507068617059</v>
      </c>
      <c r="F26" s="101">
        <v>205.62965327067386</v>
      </c>
      <c r="G26" s="375">
        <v>0</v>
      </c>
      <c r="H26" s="101">
        <v>1.4086841841907118</v>
      </c>
      <c r="I26" s="375">
        <v>0</v>
      </c>
      <c r="J26" s="375">
        <v>0</v>
      </c>
      <c r="K26" s="375">
        <v>0</v>
      </c>
      <c r="L26" s="375">
        <v>0</v>
      </c>
      <c r="M26" s="375">
        <v>0</v>
      </c>
      <c r="N26" s="375">
        <v>0</v>
      </c>
      <c r="O26" s="101">
        <v>256.32423936241292</v>
      </c>
      <c r="P26" s="101">
        <v>69.007438505179834</v>
      </c>
    </row>
    <row r="27" spans="1:16">
      <c r="A27" s="377" t="s">
        <v>191</v>
      </c>
      <c r="B27" s="101">
        <v>6028.9485330308798</v>
      </c>
      <c r="C27" s="101">
        <v>97.19807889663744</v>
      </c>
      <c r="D27" s="101">
        <v>5652.9956276725261</v>
      </c>
      <c r="E27" s="101">
        <v>8.2747649836854578</v>
      </c>
      <c r="F27" s="101">
        <v>46.589981533041055</v>
      </c>
      <c r="G27" s="375">
        <v>0</v>
      </c>
      <c r="H27" s="375">
        <v>0</v>
      </c>
      <c r="I27" s="375">
        <v>0</v>
      </c>
      <c r="J27" s="375">
        <v>0</v>
      </c>
      <c r="K27" s="375">
        <v>0</v>
      </c>
      <c r="L27" s="375">
        <v>0</v>
      </c>
      <c r="M27" s="375">
        <v>0</v>
      </c>
      <c r="N27" s="375">
        <v>0</v>
      </c>
      <c r="O27" s="101">
        <v>223.89007994498601</v>
      </c>
      <c r="P27" s="375">
        <v>0</v>
      </c>
    </row>
    <row r="28" spans="1:16">
      <c r="A28" s="377" t="s">
        <v>192</v>
      </c>
      <c r="B28" s="101">
        <v>78701.066007188725</v>
      </c>
      <c r="C28" s="101">
        <v>689.32091986759099</v>
      </c>
      <c r="D28" s="101">
        <v>53217.496785621886</v>
      </c>
      <c r="E28" s="101">
        <v>28.10400715185575</v>
      </c>
      <c r="F28" s="101">
        <v>15228.096879743782</v>
      </c>
      <c r="G28" s="101">
        <v>11.302872897983317</v>
      </c>
      <c r="H28" s="101">
        <v>544.84576052061493</v>
      </c>
      <c r="I28" s="375">
        <v>0</v>
      </c>
      <c r="J28" s="375">
        <v>0</v>
      </c>
      <c r="K28" s="375">
        <v>0</v>
      </c>
      <c r="L28" s="375">
        <v>0</v>
      </c>
      <c r="M28" s="101">
        <v>2.8096725509378322</v>
      </c>
      <c r="N28" s="101">
        <v>2.9199150870386772</v>
      </c>
      <c r="O28" s="101">
        <v>8532.3425415729344</v>
      </c>
      <c r="P28" s="101">
        <v>443.82665217898614</v>
      </c>
    </row>
    <row r="29" spans="1:16">
      <c r="A29" s="377" t="s">
        <v>193</v>
      </c>
      <c r="B29" s="101">
        <v>36597.490290005306</v>
      </c>
      <c r="C29" s="101">
        <v>659.17639203084423</v>
      </c>
      <c r="D29" s="101">
        <v>11183.413614387877</v>
      </c>
      <c r="E29" s="101">
        <v>19.947658303526755</v>
      </c>
      <c r="F29" s="101">
        <v>23460.015431629308</v>
      </c>
      <c r="G29" s="101">
        <v>14.293627231497123</v>
      </c>
      <c r="H29" s="375">
        <v>0</v>
      </c>
      <c r="I29" s="375">
        <v>0</v>
      </c>
      <c r="J29" s="101">
        <v>1.5189267202915571</v>
      </c>
      <c r="K29" s="101">
        <v>7.1215843087677726</v>
      </c>
      <c r="L29" s="101">
        <v>29.925251053618595</v>
      </c>
      <c r="M29" s="101">
        <v>1.4282250311442652</v>
      </c>
      <c r="N29" s="375">
        <v>0</v>
      </c>
      <c r="O29" s="101">
        <v>1189.7625632019403</v>
      </c>
      <c r="P29" s="101">
        <v>30.88701610825499</v>
      </c>
    </row>
    <row r="30" spans="1:16">
      <c r="A30" s="377" t="s">
        <v>194</v>
      </c>
      <c r="B30" s="101">
        <v>75813.58014490304</v>
      </c>
      <c r="C30" s="101">
        <v>701.81363101940133</v>
      </c>
      <c r="D30" s="101">
        <v>4730.331093556706</v>
      </c>
      <c r="E30" s="101">
        <v>79.573867872691409</v>
      </c>
      <c r="F30" s="101">
        <v>69070.464275303311</v>
      </c>
      <c r="G30" s="101">
        <v>9.9026839087668321</v>
      </c>
      <c r="H30" s="375">
        <v>1.4282250311442652</v>
      </c>
      <c r="I30" s="375">
        <v>0</v>
      </c>
      <c r="J30" s="375">
        <v>0</v>
      </c>
      <c r="K30" s="375">
        <v>0</v>
      </c>
      <c r="L30" s="375">
        <v>0</v>
      </c>
      <c r="M30" s="101">
        <v>1.4148174074205881</v>
      </c>
      <c r="N30" s="375">
        <v>0</v>
      </c>
      <c r="O30" s="101">
        <v>1130.5665555619844</v>
      </c>
      <c r="P30" s="101">
        <v>88.084995246786363</v>
      </c>
    </row>
    <row r="31" spans="1:16">
      <c r="A31" s="377" t="s">
        <v>195</v>
      </c>
      <c r="B31" s="101">
        <v>26643.751556207011</v>
      </c>
      <c r="C31" s="101">
        <v>504.63075444391581</v>
      </c>
      <c r="D31" s="101">
        <v>12333.801981552195</v>
      </c>
      <c r="E31" s="101">
        <v>73.121323800508492</v>
      </c>
      <c r="F31" s="101">
        <v>5762.0284654738025</v>
      </c>
      <c r="G31" s="101">
        <v>23.966964336155403</v>
      </c>
      <c r="H31" s="101">
        <v>7.1081564810294147</v>
      </c>
      <c r="I31" s="101">
        <v>1.4148174074205881</v>
      </c>
      <c r="J31" s="375">
        <v>0</v>
      </c>
      <c r="K31" s="101">
        <v>2.7734239865701493</v>
      </c>
      <c r="L31" s="375">
        <v>0</v>
      </c>
      <c r="M31" s="375">
        <v>0</v>
      </c>
      <c r="N31" s="101">
        <v>8.4290176528134957</v>
      </c>
      <c r="O31" s="101">
        <v>7276.3628038990937</v>
      </c>
      <c r="P31" s="101">
        <v>650.11384717894612</v>
      </c>
    </row>
    <row r="32" spans="1:16">
      <c r="A32" s="377" t="s">
        <v>196</v>
      </c>
      <c r="B32" s="101">
        <v>19903.053307119593</v>
      </c>
      <c r="C32" s="101">
        <v>45.327779116502931</v>
      </c>
      <c r="D32" s="101">
        <v>3092.9459738554024</v>
      </c>
      <c r="E32" s="101">
        <v>12.851151742729598</v>
      </c>
      <c r="F32" s="101">
        <v>16029.026546506911</v>
      </c>
      <c r="G32" s="101">
        <v>2.7795572098000254</v>
      </c>
      <c r="H32" s="375">
        <v>0</v>
      </c>
      <c r="I32" s="375">
        <v>0</v>
      </c>
      <c r="J32" s="375">
        <v>0</v>
      </c>
      <c r="K32" s="375">
        <v>0</v>
      </c>
      <c r="L32" s="101">
        <v>1.3647398023794373</v>
      </c>
      <c r="M32" s="101">
        <v>5.6527149895026856</v>
      </c>
      <c r="N32" s="375">
        <v>0</v>
      </c>
      <c r="O32" s="101">
        <v>701.92812187585707</v>
      </c>
      <c r="P32" s="101">
        <v>11.176722021998978</v>
      </c>
    </row>
    <row r="33" spans="1:17">
      <c r="A33" s="377" t="s">
        <v>197</v>
      </c>
      <c r="B33" s="101">
        <v>66710.776639914096</v>
      </c>
      <c r="C33" s="101">
        <v>486.53736800920626</v>
      </c>
      <c r="D33" s="101">
        <v>9001.9790047196038</v>
      </c>
      <c r="E33" s="101">
        <v>37.085498687683263</v>
      </c>
      <c r="F33" s="101">
        <v>50252.477308649883</v>
      </c>
      <c r="G33" s="101">
        <v>22.812458192357091</v>
      </c>
      <c r="H33" s="101">
        <v>2.8369092153349769</v>
      </c>
      <c r="I33" s="375">
        <v>0</v>
      </c>
      <c r="J33" s="101">
        <v>1.4009883667471201</v>
      </c>
      <c r="K33" s="101">
        <v>2.8158057741677083</v>
      </c>
      <c r="L33" s="375">
        <v>0</v>
      </c>
      <c r="M33" s="375">
        <v>0</v>
      </c>
      <c r="N33" s="101">
        <v>4.3362950886729807</v>
      </c>
      <c r="O33" s="101">
        <v>5351.8123058240371</v>
      </c>
      <c r="P33" s="101">
        <v>1546.6826973787117</v>
      </c>
    </row>
    <row r="34" spans="1:17">
      <c r="A34" s="792" t="s">
        <v>198</v>
      </c>
      <c r="B34" s="793">
        <v>40162.553708277461</v>
      </c>
      <c r="C34" s="793">
        <v>1075.6390807944492</v>
      </c>
      <c r="D34" s="793">
        <v>20149.242939020536</v>
      </c>
      <c r="E34" s="793">
        <v>37.087212934805727</v>
      </c>
      <c r="F34" s="793">
        <v>11074.901847182087</v>
      </c>
      <c r="G34" s="793">
        <v>53.857117335486173</v>
      </c>
      <c r="H34" s="793">
        <v>4.1870003954956303</v>
      </c>
      <c r="I34" s="793">
        <v>2.7734239865701493</v>
      </c>
      <c r="J34" s="793">
        <v>1.4009883667471201</v>
      </c>
      <c r="K34" s="793">
        <v>1.4009883667471201</v>
      </c>
      <c r="L34" s="793">
        <v>2.9471517514358223</v>
      </c>
      <c r="M34" s="793">
        <v>11.409539291876339</v>
      </c>
      <c r="N34" s="793">
        <v>1.4009883667471201</v>
      </c>
      <c r="O34" s="793">
        <v>6631.7786230280435</v>
      </c>
      <c r="P34" s="793">
        <v>1114.5268074564794</v>
      </c>
    </row>
    <row r="35" spans="1:17">
      <c r="A35" s="689"/>
      <c r="B35" s="689"/>
      <c r="C35" s="689"/>
      <c r="D35" s="689"/>
      <c r="E35" s="689"/>
      <c r="F35" s="689"/>
      <c r="G35" s="689"/>
      <c r="H35" s="689"/>
      <c r="I35" s="689"/>
      <c r="J35" s="689"/>
      <c r="K35" s="689"/>
      <c r="L35" s="689"/>
      <c r="M35" s="689"/>
      <c r="N35" s="689"/>
      <c r="O35" s="689"/>
      <c r="P35" s="689"/>
      <c r="Q35" s="689"/>
    </row>
  </sheetData>
  <mergeCells count="4">
    <mergeCell ref="A1:P2"/>
    <mergeCell ref="C3:P3"/>
    <mergeCell ref="B3:B4"/>
    <mergeCell ref="A3:A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A8A8-F3AB-4BC9-A650-1DFFBBA223BB}">
  <dimension ref="A1:Y38"/>
  <sheetViews>
    <sheetView workbookViewId="0">
      <selection activeCell="A3" sqref="A3:A4"/>
    </sheetView>
  </sheetViews>
  <sheetFormatPr defaultRowHeight="15"/>
  <cols>
    <col min="1" max="1" width="16.42578125" style="9" customWidth="1"/>
    <col min="2" max="2" width="13.5703125" style="9" customWidth="1"/>
    <col min="3" max="5" width="9.140625" style="9"/>
    <col min="6" max="6" width="14.42578125" style="9" customWidth="1"/>
    <col min="7" max="7" width="9.140625" style="9"/>
    <col min="8" max="8" width="12" style="9" customWidth="1"/>
    <col min="9" max="9" width="9.140625" style="9"/>
    <col min="10" max="10" width="11.85546875" style="9" customWidth="1"/>
    <col min="11" max="16384" width="9.140625" style="9"/>
  </cols>
  <sheetData>
    <row r="1" spans="1:25">
      <c r="A1" s="1171" t="s">
        <v>589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  <c r="O1" s="1171"/>
      <c r="P1" s="1171"/>
      <c r="Q1" s="1171"/>
      <c r="R1" s="1171"/>
      <c r="S1" s="1171"/>
      <c r="T1" s="1171"/>
      <c r="U1" s="1171"/>
      <c r="V1" s="1171"/>
      <c r="W1" s="1171"/>
      <c r="X1" s="1171"/>
      <c r="Y1" s="1171"/>
    </row>
    <row r="2" spans="1:25">
      <c r="A2" s="1172"/>
      <c r="B2" s="1172"/>
      <c r="C2" s="1172"/>
      <c r="D2" s="1172"/>
      <c r="E2" s="1172"/>
      <c r="F2" s="1172"/>
      <c r="G2" s="1172"/>
      <c r="H2" s="1172"/>
      <c r="I2" s="1172"/>
      <c r="J2" s="1172"/>
      <c r="K2" s="1172"/>
      <c r="L2" s="1172"/>
      <c r="M2" s="1172"/>
      <c r="N2" s="1172"/>
      <c r="O2" s="1172"/>
      <c r="P2" s="1172"/>
      <c r="Q2" s="1172"/>
      <c r="R2" s="1172"/>
      <c r="S2" s="1172"/>
      <c r="T2" s="1172"/>
      <c r="U2" s="1172"/>
      <c r="V2" s="1172"/>
      <c r="W2" s="1172"/>
      <c r="X2" s="1172"/>
      <c r="Y2" s="1172"/>
    </row>
    <row r="3" spans="1:25" ht="17.25" customHeight="1">
      <c r="A3" s="1173" t="s">
        <v>606</v>
      </c>
      <c r="B3" s="1175" t="s">
        <v>221</v>
      </c>
      <c r="C3" s="1173" t="s">
        <v>222</v>
      </c>
      <c r="D3" s="1173"/>
      <c r="E3" s="1173"/>
      <c r="F3" s="1173"/>
      <c r="G3" s="1173"/>
      <c r="H3" s="1173"/>
      <c r="I3" s="1173"/>
      <c r="J3" s="1173"/>
      <c r="K3" s="1173"/>
      <c r="L3" s="1173"/>
      <c r="M3" s="1173"/>
      <c r="N3" s="1173"/>
      <c r="O3" s="1173"/>
      <c r="P3" s="1173"/>
      <c r="Q3" s="1173"/>
      <c r="R3" s="1173"/>
      <c r="S3" s="1173"/>
      <c r="T3" s="1173"/>
      <c r="U3" s="1173"/>
      <c r="V3" s="1173"/>
      <c r="W3" s="1173"/>
      <c r="X3" s="1173"/>
      <c r="Y3" s="1173"/>
    </row>
    <row r="4" spans="1:25" ht="30.75" customHeight="1">
      <c r="A4" s="1174"/>
      <c r="B4" s="1176"/>
      <c r="C4" s="678" t="s">
        <v>223</v>
      </c>
      <c r="D4" s="678" t="s">
        <v>224</v>
      </c>
      <c r="E4" s="678" t="s">
        <v>225</v>
      </c>
      <c r="F4" s="678" t="s">
        <v>226</v>
      </c>
      <c r="G4" s="678" t="s">
        <v>227</v>
      </c>
      <c r="H4" s="678" t="s">
        <v>228</v>
      </c>
      <c r="I4" s="678" t="s">
        <v>229</v>
      </c>
      <c r="J4" s="678" t="s">
        <v>230</v>
      </c>
      <c r="K4" s="678" t="s">
        <v>231</v>
      </c>
      <c r="L4" s="678" t="s">
        <v>232</v>
      </c>
      <c r="M4" s="678" t="s">
        <v>233</v>
      </c>
      <c r="N4" s="678" t="s">
        <v>213</v>
      </c>
      <c r="O4" s="678" t="s">
        <v>234</v>
      </c>
      <c r="P4" s="678" t="s">
        <v>235</v>
      </c>
      <c r="Q4" s="678" t="s">
        <v>236</v>
      </c>
      <c r="R4" s="678" t="s">
        <v>237</v>
      </c>
      <c r="S4" s="678" t="s">
        <v>238</v>
      </c>
      <c r="T4" s="678" t="s">
        <v>239</v>
      </c>
      <c r="U4" s="678" t="s">
        <v>240</v>
      </c>
      <c r="V4" s="678" t="s">
        <v>241</v>
      </c>
      <c r="W4" s="678" t="s">
        <v>242</v>
      </c>
      <c r="X4" s="678" t="s">
        <v>243</v>
      </c>
      <c r="Y4" s="801" t="s">
        <v>217</v>
      </c>
    </row>
    <row r="5" spans="1:25">
      <c r="A5" s="797" t="s">
        <v>220</v>
      </c>
      <c r="B5" s="798">
        <v>2156365.1775153358</v>
      </c>
      <c r="C5" s="798">
        <v>1037109.8589642344</v>
      </c>
      <c r="D5" s="798">
        <v>628444.02938160766</v>
      </c>
      <c r="E5" s="798">
        <v>456221.92528776906</v>
      </c>
      <c r="F5" s="798">
        <v>1531.6441621583338</v>
      </c>
      <c r="G5" s="798">
        <v>4349.8064548393959</v>
      </c>
      <c r="H5" s="798">
        <v>3618.0056618733943</v>
      </c>
      <c r="I5" s="798">
        <v>1508.3563046582219</v>
      </c>
      <c r="J5" s="798">
        <v>357.04895741065542</v>
      </c>
      <c r="K5" s="798">
        <v>447.7191950670852</v>
      </c>
      <c r="L5" s="798">
        <v>84.490358817164875</v>
      </c>
      <c r="M5" s="798">
        <v>60.362024257006041</v>
      </c>
      <c r="N5" s="798">
        <v>233.14501322200201</v>
      </c>
      <c r="O5" s="798">
        <v>16.719430115888827</v>
      </c>
      <c r="P5" s="798">
        <v>176.69199037992837</v>
      </c>
      <c r="Q5" s="798">
        <v>237.0108317789429</v>
      </c>
      <c r="R5" s="798">
        <v>89.315445930573574</v>
      </c>
      <c r="S5" s="798">
        <v>11.245842488166975</v>
      </c>
      <c r="T5" s="798">
        <v>11.279268740656232</v>
      </c>
      <c r="U5" s="798">
        <v>135.83561855288156</v>
      </c>
      <c r="V5" s="798">
        <v>429.16602596106014</v>
      </c>
      <c r="W5" s="798">
        <v>29.370410182869282</v>
      </c>
      <c r="X5" s="798">
        <v>2957.7474271638685</v>
      </c>
      <c r="Y5" s="798">
        <v>18304.403470148329</v>
      </c>
    </row>
    <row r="6" spans="1:25">
      <c r="A6" s="799"/>
      <c r="B6" s="800"/>
      <c r="C6" s="800"/>
      <c r="D6" s="800"/>
      <c r="E6" s="800"/>
      <c r="F6" s="800"/>
      <c r="G6" s="800"/>
      <c r="H6" s="800"/>
      <c r="I6" s="800"/>
      <c r="J6" s="800"/>
      <c r="K6" s="800"/>
      <c r="L6" s="800"/>
      <c r="M6" s="800"/>
      <c r="N6" s="800"/>
      <c r="O6" s="800"/>
      <c r="P6" s="800"/>
      <c r="Q6" s="800"/>
      <c r="R6" s="800"/>
      <c r="S6" s="800"/>
      <c r="T6" s="800"/>
      <c r="U6" s="800"/>
      <c r="V6" s="800"/>
      <c r="W6" s="800"/>
      <c r="X6" s="800"/>
      <c r="Y6" s="800"/>
    </row>
    <row r="7" spans="1:25" ht="12.75" customHeight="1">
      <c r="A7" s="538" t="s">
        <v>3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</row>
    <row r="8" spans="1:25">
      <c r="A8" s="539" t="s">
        <v>4</v>
      </c>
      <c r="B8" s="104">
        <v>899122.22921678855</v>
      </c>
      <c r="C8" s="104">
        <v>483911.36510457715</v>
      </c>
      <c r="D8" s="104">
        <v>236484.16863592219</v>
      </c>
      <c r="E8" s="104">
        <v>156776.95610406093</v>
      </c>
      <c r="F8" s="104">
        <v>1067.8696147089966</v>
      </c>
      <c r="G8" s="104">
        <v>3422.1672148764824</v>
      </c>
      <c r="H8" s="104">
        <v>1750.39356424486</v>
      </c>
      <c r="I8" s="104">
        <v>683.66061563730364</v>
      </c>
      <c r="J8" s="104">
        <v>154.7213008440294</v>
      </c>
      <c r="K8" s="104">
        <v>383.64168233306521</v>
      </c>
      <c r="L8" s="104">
        <v>45.315713634528706</v>
      </c>
      <c r="M8" s="104">
        <v>42.181255066848614</v>
      </c>
      <c r="N8" s="104">
        <v>59.121625795441936</v>
      </c>
      <c r="O8" s="104">
        <v>13.946006129318677</v>
      </c>
      <c r="P8" s="104">
        <v>145.58909450449022</v>
      </c>
      <c r="Q8" s="104">
        <v>196.55162720734356</v>
      </c>
      <c r="R8" s="104">
        <v>87.950706128194142</v>
      </c>
      <c r="S8" s="104">
        <v>1.3773278445577981</v>
      </c>
      <c r="T8" s="104">
        <v>6.9038919580761444</v>
      </c>
      <c r="U8" s="104">
        <v>132.99870933754659</v>
      </c>
      <c r="V8" s="104">
        <v>306.50037957344756</v>
      </c>
      <c r="W8" s="104">
        <v>26.56485730716722</v>
      </c>
      <c r="X8" s="104">
        <v>1299.2349292611334</v>
      </c>
      <c r="Y8" s="104">
        <v>12123.049253435887</v>
      </c>
    </row>
    <row r="9" spans="1:25">
      <c r="A9" s="539" t="s">
        <v>5</v>
      </c>
      <c r="B9" s="104">
        <v>1257242.9483100907</v>
      </c>
      <c r="C9" s="104">
        <v>553198.49385649792</v>
      </c>
      <c r="D9" s="104">
        <v>391959.86074492545</v>
      </c>
      <c r="E9" s="104">
        <v>299444.96918367484</v>
      </c>
      <c r="F9" s="104">
        <v>463.77454744935676</v>
      </c>
      <c r="G9" s="104">
        <v>927.63923996285621</v>
      </c>
      <c r="H9" s="104">
        <v>1867.6120976284108</v>
      </c>
      <c r="I9" s="104">
        <v>824.69568902093613</v>
      </c>
      <c r="J9" s="104">
        <v>202.32765656662585</v>
      </c>
      <c r="K9" s="104">
        <v>64.077512734019777</v>
      </c>
      <c r="L9" s="104">
        <v>39.174645182636176</v>
      </c>
      <c r="M9" s="104">
        <v>18.180769190157427</v>
      </c>
      <c r="N9" s="104">
        <v>174.02338742655971</v>
      </c>
      <c r="O9" s="104">
        <v>2.7734239865701493</v>
      </c>
      <c r="P9" s="104">
        <v>31.102895875438044</v>
      </c>
      <c r="Q9" s="104">
        <v>40.459204571599194</v>
      </c>
      <c r="R9" s="104">
        <v>1.3647398023794373</v>
      </c>
      <c r="S9" s="104">
        <v>9.868514643609176</v>
      </c>
      <c r="T9" s="104">
        <v>4.3753767825800871</v>
      </c>
      <c r="U9" s="104">
        <v>2.8369092153349769</v>
      </c>
      <c r="V9" s="104">
        <v>122.66564638761257</v>
      </c>
      <c r="W9" s="104">
        <v>2.8055528757020634</v>
      </c>
      <c r="X9" s="104">
        <v>1658.5124979026782</v>
      </c>
      <c r="Y9" s="104">
        <v>6181.3542167130408</v>
      </c>
    </row>
    <row r="10" spans="1:25" ht="15.75" customHeight="1">
      <c r="A10" s="1177" t="s">
        <v>595</v>
      </c>
      <c r="B10" s="1177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</row>
    <row r="11" spans="1:25">
      <c r="A11" s="106" t="s">
        <v>163</v>
      </c>
      <c r="B11" s="104">
        <v>227276.33369396697</v>
      </c>
      <c r="C11" s="104">
        <v>117954.0447168293</v>
      </c>
      <c r="D11" s="104">
        <v>47512.083830881813</v>
      </c>
      <c r="E11" s="104">
        <v>51131.676762954296</v>
      </c>
      <c r="F11" s="104">
        <v>571.06252500222638</v>
      </c>
      <c r="G11" s="104">
        <v>906.73987875568457</v>
      </c>
      <c r="H11" s="104">
        <v>224.7556084149679</v>
      </c>
      <c r="I11" s="104">
        <v>212.16479256377585</v>
      </c>
      <c r="J11" s="104">
        <v>59.652511213493042</v>
      </c>
      <c r="K11" s="104">
        <v>123.82442682010469</v>
      </c>
      <c r="L11" s="104">
        <v>15.818265758068765</v>
      </c>
      <c r="M11" s="104">
        <v>32.342282694518694</v>
      </c>
      <c r="N11" s="104">
        <v>28.177550169808523</v>
      </c>
      <c r="O11" s="104">
        <v>5.5154916335073843</v>
      </c>
      <c r="P11" s="104">
        <v>53.768897090879612</v>
      </c>
      <c r="Q11" s="104">
        <v>36.63567719976551</v>
      </c>
      <c r="R11" s="104">
        <v>16.706615766038375</v>
      </c>
      <c r="S11" s="104">
        <v>0</v>
      </c>
      <c r="T11" s="104">
        <v>4.174412353317269</v>
      </c>
      <c r="U11" s="104">
        <v>36.971797162999579</v>
      </c>
      <c r="V11" s="104">
        <v>70.581953119857644</v>
      </c>
      <c r="W11" s="104">
        <v>11.237383454040302</v>
      </c>
      <c r="X11" s="104">
        <v>468.53952058954064</v>
      </c>
      <c r="Y11" s="104">
        <v>7799.8587936844251</v>
      </c>
    </row>
    <row r="12" spans="1:25">
      <c r="A12" s="106" t="s">
        <v>165</v>
      </c>
      <c r="B12" s="104">
        <v>81571.971115642285</v>
      </c>
      <c r="C12" s="104">
        <v>55344.258611366517</v>
      </c>
      <c r="D12" s="104">
        <v>25413.101734976786</v>
      </c>
      <c r="E12" s="104">
        <v>317.06650561855844</v>
      </c>
      <c r="F12" s="104">
        <v>27.994067492303905</v>
      </c>
      <c r="G12" s="104">
        <v>220.0302293349952</v>
      </c>
      <c r="H12" s="104">
        <v>114.08785927560768</v>
      </c>
      <c r="I12" s="104">
        <v>4.1939532002708226</v>
      </c>
      <c r="J12" s="105">
        <v>19.841364731042702</v>
      </c>
      <c r="K12" s="105">
        <v>11.237374121224381</v>
      </c>
      <c r="L12" s="105">
        <v>0</v>
      </c>
      <c r="M12" s="105">
        <v>0</v>
      </c>
      <c r="N12" s="105">
        <v>0</v>
      </c>
      <c r="O12" s="105">
        <v>0</v>
      </c>
      <c r="P12" s="105">
        <v>1.4282250311442652</v>
      </c>
      <c r="Q12" s="105">
        <v>2.9276109044822691</v>
      </c>
      <c r="R12" s="105">
        <v>8.2645120852198133</v>
      </c>
      <c r="S12" s="105">
        <v>0</v>
      </c>
      <c r="T12" s="105">
        <v>0</v>
      </c>
      <c r="U12" s="105">
        <v>5.6799516538998303</v>
      </c>
      <c r="V12" s="105">
        <v>22.323374250061384</v>
      </c>
      <c r="W12" s="105">
        <v>2.8173683683814237</v>
      </c>
      <c r="X12" s="104">
        <v>34.745543939138017</v>
      </c>
      <c r="Y12" s="104">
        <v>21.972829298872323</v>
      </c>
    </row>
    <row r="13" spans="1:25">
      <c r="A13" s="106" t="s">
        <v>167</v>
      </c>
      <c r="B13" s="104">
        <v>211243.77863368962</v>
      </c>
      <c r="C13" s="104">
        <v>123748.93630600125</v>
      </c>
      <c r="D13" s="104">
        <v>77662.535786017033</v>
      </c>
      <c r="E13" s="104">
        <v>6775.4968368695518</v>
      </c>
      <c r="F13" s="104">
        <v>50.64657992842249</v>
      </c>
      <c r="G13" s="104">
        <v>284.9910682517488</v>
      </c>
      <c r="H13" s="104">
        <v>253.60410470711795</v>
      </c>
      <c r="I13" s="104">
        <v>63.398183654481365</v>
      </c>
      <c r="J13" s="105">
        <v>7.0231665981622076</v>
      </c>
      <c r="K13" s="105">
        <v>15.514333193198903</v>
      </c>
      <c r="L13" s="105">
        <v>5.5391521556967067</v>
      </c>
      <c r="M13" s="105">
        <v>0</v>
      </c>
      <c r="N13" s="105">
        <v>28.124603220842634</v>
      </c>
      <c r="O13" s="105">
        <v>1.3647398023794373</v>
      </c>
      <c r="P13" s="105">
        <v>22.758888309506428</v>
      </c>
      <c r="Q13" s="105">
        <v>53.696807459555728</v>
      </c>
      <c r="R13" s="105">
        <v>1.4282250311442652</v>
      </c>
      <c r="S13" s="105">
        <v>0</v>
      </c>
      <c r="T13" s="105">
        <v>0</v>
      </c>
      <c r="U13" s="105">
        <v>21.179159927913002</v>
      </c>
      <c r="V13" s="105">
        <v>38.028272283601879</v>
      </c>
      <c r="W13" s="105">
        <v>0</v>
      </c>
      <c r="X13" s="104">
        <v>344.77506775346211</v>
      </c>
      <c r="Y13" s="104">
        <v>1864.7373526538111</v>
      </c>
    </row>
    <row r="14" spans="1:25">
      <c r="A14" s="106" t="s">
        <v>169</v>
      </c>
      <c r="B14" s="104">
        <v>134071.8289367031</v>
      </c>
      <c r="C14" s="104">
        <v>57544.388258353836</v>
      </c>
      <c r="D14" s="104">
        <v>2212.221686623594</v>
      </c>
      <c r="E14" s="104">
        <v>73240.697216948305</v>
      </c>
      <c r="F14" s="104">
        <v>14.11619816000589</v>
      </c>
      <c r="G14" s="104">
        <v>133.5788011361488</v>
      </c>
      <c r="H14" s="104">
        <v>62.521237055057234</v>
      </c>
      <c r="I14" s="104">
        <v>100.90226459053663</v>
      </c>
      <c r="J14" s="105">
        <v>9.7331053559675293</v>
      </c>
      <c r="K14" s="105">
        <v>12.621408258870602</v>
      </c>
      <c r="L14" s="105">
        <v>11.217541215382822</v>
      </c>
      <c r="M14" s="105">
        <v>1.4086841841907118</v>
      </c>
      <c r="N14" s="105">
        <v>0</v>
      </c>
      <c r="O14" s="105">
        <v>0</v>
      </c>
      <c r="P14" s="105">
        <v>1.4282250311442652</v>
      </c>
      <c r="Q14" s="105">
        <v>2.7734239865701493</v>
      </c>
      <c r="R14" s="105">
        <v>0</v>
      </c>
      <c r="S14" s="105">
        <v>0</v>
      </c>
      <c r="T14" s="105">
        <v>0</v>
      </c>
      <c r="U14" s="105">
        <v>8.4716459520978251</v>
      </c>
      <c r="V14" s="105">
        <v>20.987316552667828</v>
      </c>
      <c r="W14" s="105">
        <v>0</v>
      </c>
      <c r="X14" s="104">
        <v>25.3296450433395</v>
      </c>
      <c r="Y14" s="104">
        <v>669.43227831551314</v>
      </c>
    </row>
    <row r="15" spans="1:25">
      <c r="A15" s="106" t="s">
        <v>172</v>
      </c>
      <c r="B15" s="104">
        <v>126435.2486518261</v>
      </c>
      <c r="C15" s="104">
        <v>82376.599292801111</v>
      </c>
      <c r="D15" s="104">
        <v>37965.051425997117</v>
      </c>
      <c r="E15" s="104">
        <v>4342.4976698635946</v>
      </c>
      <c r="F15" s="104">
        <v>73.347665278613562</v>
      </c>
      <c r="G15" s="104">
        <v>255.90370765532543</v>
      </c>
      <c r="H15" s="104">
        <v>327.17109143753015</v>
      </c>
      <c r="I15" s="104">
        <v>35.024064779163155</v>
      </c>
      <c r="J15" s="105">
        <v>145.03461158851957</v>
      </c>
      <c r="K15" s="105">
        <v>32.638756620815812</v>
      </c>
      <c r="L15" s="105">
        <v>11.25974809771736</v>
      </c>
      <c r="M15" s="105">
        <v>0</v>
      </c>
      <c r="N15" s="105">
        <v>2.7420676469372354</v>
      </c>
      <c r="O15" s="105">
        <v>1.3647398023794373</v>
      </c>
      <c r="P15" s="105">
        <v>18.250709237870737</v>
      </c>
      <c r="Q15" s="105">
        <v>25.3331823159008</v>
      </c>
      <c r="R15" s="105">
        <v>2.8173683683814237</v>
      </c>
      <c r="S15" s="105">
        <v>0</v>
      </c>
      <c r="T15" s="105">
        <v>0</v>
      </c>
      <c r="U15" s="105">
        <v>12.740909206628755</v>
      </c>
      <c r="V15" s="105">
        <v>23.721483940067849</v>
      </c>
      <c r="W15" s="105">
        <v>2.7420676469372354</v>
      </c>
      <c r="X15" s="104">
        <v>88.150459095792471</v>
      </c>
      <c r="Y15" s="104">
        <v>692.85763048765875</v>
      </c>
    </row>
    <row r="16" spans="1:25">
      <c r="A16" s="106" t="s">
        <v>174</v>
      </c>
      <c r="B16" s="104">
        <v>131122.13022051571</v>
      </c>
      <c r="C16" s="104">
        <v>58871.128576052834</v>
      </c>
      <c r="D16" s="104">
        <v>57933.238617269788</v>
      </c>
      <c r="E16" s="104">
        <v>12636.171161230424</v>
      </c>
      <c r="F16" s="104">
        <v>156.50938181084521</v>
      </c>
      <c r="G16" s="104">
        <v>625.49118631572196</v>
      </c>
      <c r="H16" s="104">
        <v>310.55866281545428</v>
      </c>
      <c r="I16" s="104">
        <v>84.301629812686116</v>
      </c>
      <c r="J16" s="105">
        <v>26.809510273738628</v>
      </c>
      <c r="K16" s="105">
        <v>57.834775423191644</v>
      </c>
      <c r="L16" s="105">
        <v>2.7929648335237025</v>
      </c>
      <c r="M16" s="105">
        <v>0</v>
      </c>
      <c r="N16" s="105">
        <v>13.998661019396561</v>
      </c>
      <c r="O16" s="105">
        <v>0</v>
      </c>
      <c r="P16" s="105">
        <v>1.4086841841907118</v>
      </c>
      <c r="Q16" s="105">
        <v>19.811586995994141</v>
      </c>
      <c r="R16" s="105">
        <v>5.5154916335073851</v>
      </c>
      <c r="S16" s="105">
        <v>0</v>
      </c>
      <c r="T16" s="105">
        <v>0</v>
      </c>
      <c r="U16" s="105">
        <v>5.712900124577061</v>
      </c>
      <c r="V16" s="105">
        <v>30.814561049112761</v>
      </c>
      <c r="W16" s="105">
        <v>0</v>
      </c>
      <c r="X16" s="104">
        <v>112.65106043431149</v>
      </c>
      <c r="Y16" s="104">
        <v>227.38080929754878</v>
      </c>
    </row>
    <row r="17" spans="1:25">
      <c r="A17" s="106" t="s">
        <v>176</v>
      </c>
      <c r="B17" s="104">
        <v>175259.28745289647</v>
      </c>
      <c r="C17" s="104">
        <v>83124.820940561985</v>
      </c>
      <c r="D17" s="104">
        <v>11417.698179373283</v>
      </c>
      <c r="E17" s="104">
        <v>79652.24603608514</v>
      </c>
      <c r="F17" s="104">
        <v>11.25535237396422</v>
      </c>
      <c r="G17" s="104">
        <v>182.43523910314289</v>
      </c>
      <c r="H17" s="104">
        <v>61.853241493541596</v>
      </c>
      <c r="I17" s="104">
        <v>100.18680720293237</v>
      </c>
      <c r="J17" s="105">
        <v>19.86992261713867</v>
      </c>
      <c r="K17" s="105">
        <v>9.8196873698790519</v>
      </c>
      <c r="L17" s="105">
        <v>5.6450191720590936</v>
      </c>
      <c r="M17" s="105">
        <v>0</v>
      </c>
      <c r="N17" s="105">
        <v>10.075270496368582</v>
      </c>
      <c r="O17" s="105">
        <v>0</v>
      </c>
      <c r="P17" s="105">
        <v>2.8430424385648534</v>
      </c>
      <c r="Q17" s="105">
        <v>8.4228388823823828</v>
      </c>
      <c r="R17" s="105">
        <v>2.7921452519783863</v>
      </c>
      <c r="S17" s="105">
        <v>0</v>
      </c>
      <c r="T17" s="105">
        <v>0</v>
      </c>
      <c r="U17" s="105">
        <v>0</v>
      </c>
      <c r="V17" s="105">
        <v>4.1821081707608609</v>
      </c>
      <c r="W17" s="105">
        <v>0</v>
      </c>
      <c r="X17" s="104">
        <v>169.26658681357625</v>
      </c>
      <c r="Y17" s="104">
        <v>475.87503560305981</v>
      </c>
    </row>
    <row r="18" spans="1:25">
      <c r="A18" s="106" t="s">
        <v>178</v>
      </c>
      <c r="B18" s="104">
        <v>263654.38054252986</v>
      </c>
      <c r="C18" s="104">
        <v>103540.09767306989</v>
      </c>
      <c r="D18" s="104">
        <v>113388.8569893829</v>
      </c>
      <c r="E18" s="104">
        <v>41848.150508296552</v>
      </c>
      <c r="F18" s="104">
        <v>188.30591831970438</v>
      </c>
      <c r="G18" s="104">
        <v>694.43519847297478</v>
      </c>
      <c r="H18" s="104">
        <v>1552.3410787001737</v>
      </c>
      <c r="I18" s="104">
        <v>307.54220333654365</v>
      </c>
      <c r="J18" s="105">
        <v>33.714440174992063</v>
      </c>
      <c r="K18" s="105">
        <v>97.648233191013176</v>
      </c>
      <c r="L18" s="105">
        <v>16.738246669343582</v>
      </c>
      <c r="M18" s="105">
        <v>8.4200057528429575</v>
      </c>
      <c r="N18" s="105">
        <v>131.71956264192528</v>
      </c>
      <c r="O18" s="105">
        <v>2.9276109044822691</v>
      </c>
      <c r="P18" s="105">
        <v>12.712376663719345</v>
      </c>
      <c r="Q18" s="105">
        <v>31.068436212956154</v>
      </c>
      <c r="R18" s="105">
        <v>22.468302756316199</v>
      </c>
      <c r="S18" s="105">
        <v>0</v>
      </c>
      <c r="T18" s="105">
        <v>2.7294796047588745</v>
      </c>
      <c r="U18" s="105">
        <v>21.190155839047044</v>
      </c>
      <c r="V18" s="105">
        <v>107.12103810101947</v>
      </c>
      <c r="W18" s="105">
        <v>5.6298740488586798</v>
      </c>
      <c r="X18" s="104">
        <v>268.81966854780308</v>
      </c>
      <c r="Y18" s="104">
        <v>1371.7435420224526</v>
      </c>
    </row>
    <row r="19" spans="1:25">
      <c r="A19" s="106" t="s">
        <v>179</v>
      </c>
      <c r="B19" s="104">
        <v>82175.390177756795</v>
      </c>
      <c r="C19" s="104">
        <v>40113.784034702861</v>
      </c>
      <c r="D19" s="104">
        <v>5716.2841657745685</v>
      </c>
      <c r="E19" s="104">
        <v>34859.373282678658</v>
      </c>
      <c r="F19" s="104">
        <v>281.91376833761581</v>
      </c>
      <c r="G19" s="104">
        <v>190.75182377383555</v>
      </c>
      <c r="H19" s="104">
        <v>269.38368715223487</v>
      </c>
      <c r="I19" s="104">
        <v>81.504195656222493</v>
      </c>
      <c r="J19" s="105">
        <v>2.8055528757020634</v>
      </c>
      <c r="K19" s="105">
        <v>13.922909344171982</v>
      </c>
      <c r="L19" s="105">
        <v>8.4395465997965111</v>
      </c>
      <c r="M19" s="105">
        <v>1.4282250311442652</v>
      </c>
      <c r="N19" s="105">
        <v>1.3647398023794373</v>
      </c>
      <c r="O19" s="105">
        <v>2.7734239865701493</v>
      </c>
      <c r="P19" s="105">
        <v>14.089849876709565</v>
      </c>
      <c r="Q19" s="105">
        <v>18.21528025504837</v>
      </c>
      <c r="R19" s="105">
        <v>2.7294796047588745</v>
      </c>
      <c r="S19" s="105">
        <v>0</v>
      </c>
      <c r="T19" s="105">
        <v>1.4282250311442652</v>
      </c>
      <c r="U19" s="105">
        <v>11.240207250763806</v>
      </c>
      <c r="V19" s="105">
        <v>26.546548125892858</v>
      </c>
      <c r="W19" s="105">
        <v>2.7294796047588745</v>
      </c>
      <c r="X19" s="104">
        <v>466.37903786393417</v>
      </c>
      <c r="Y19" s="104">
        <v>88.30271442550962</v>
      </c>
    </row>
    <row r="20" spans="1:25">
      <c r="A20" s="106" t="s">
        <v>181</v>
      </c>
      <c r="B20" s="104">
        <v>78043.969750940596</v>
      </c>
      <c r="C20" s="104">
        <v>42293.068303022395</v>
      </c>
      <c r="D20" s="104">
        <v>34182.60036270909</v>
      </c>
      <c r="E20" s="104">
        <v>1160.5087219665184</v>
      </c>
      <c r="F20" s="104">
        <v>18.608417666067727</v>
      </c>
      <c r="G20" s="104">
        <v>110.68644791170864</v>
      </c>
      <c r="H20" s="104">
        <v>62.805510232572765</v>
      </c>
      <c r="I20" s="104">
        <v>12.631343931980391</v>
      </c>
      <c r="J20" s="105">
        <v>0</v>
      </c>
      <c r="K20" s="105">
        <v>6.8997722828403747</v>
      </c>
      <c r="L20" s="105">
        <v>0</v>
      </c>
      <c r="M20" s="105">
        <v>0</v>
      </c>
      <c r="N20" s="105">
        <v>1.3647398023794373</v>
      </c>
      <c r="O20" s="105">
        <v>0</v>
      </c>
      <c r="P20" s="105">
        <v>0</v>
      </c>
      <c r="Q20" s="105">
        <v>2.7734239865701493</v>
      </c>
      <c r="R20" s="105">
        <v>0</v>
      </c>
      <c r="S20" s="105">
        <v>1.3773278445577981</v>
      </c>
      <c r="T20" s="105">
        <v>1.5189267202915571</v>
      </c>
      <c r="U20" s="105">
        <v>8.4472424172401031</v>
      </c>
      <c r="V20" s="105">
        <v>8.3202719597104462</v>
      </c>
      <c r="W20" s="105">
        <v>1.4282250311442652</v>
      </c>
      <c r="X20" s="104">
        <v>35.301354130227807</v>
      </c>
      <c r="Y20" s="104">
        <v>135.62935931735234</v>
      </c>
    </row>
    <row r="21" spans="1:25">
      <c r="A21" s="106" t="s">
        <v>182</v>
      </c>
      <c r="B21" s="104">
        <v>123411.49950498335</v>
      </c>
      <c r="C21" s="104">
        <v>36691.129767339378</v>
      </c>
      <c r="D21" s="104">
        <v>84801.115875316784</v>
      </c>
      <c r="E21" s="104">
        <v>536.61544498619298</v>
      </c>
      <c r="F21" s="104">
        <v>28.066000883996654</v>
      </c>
      <c r="G21" s="104">
        <v>145.58635576485406</v>
      </c>
      <c r="H21" s="104">
        <v>58.248463355996662</v>
      </c>
      <c r="I21" s="104">
        <v>79.157745932449785</v>
      </c>
      <c r="J21" s="105">
        <v>1.5189267202915571</v>
      </c>
      <c r="K21" s="105">
        <v>2.7734239865701493</v>
      </c>
      <c r="L21" s="105">
        <v>0</v>
      </c>
      <c r="M21" s="105">
        <v>0</v>
      </c>
      <c r="N21" s="105">
        <v>1.4086841841907118</v>
      </c>
      <c r="O21" s="105">
        <v>0</v>
      </c>
      <c r="P21" s="105">
        <v>1.4282250311442652</v>
      </c>
      <c r="Q21" s="105">
        <v>1.4086841841907118</v>
      </c>
      <c r="R21" s="105">
        <v>11.273556934376145</v>
      </c>
      <c r="S21" s="105">
        <v>0</v>
      </c>
      <c r="T21" s="105">
        <v>0</v>
      </c>
      <c r="U21" s="105">
        <v>0</v>
      </c>
      <c r="V21" s="105">
        <v>9.6410673802786118</v>
      </c>
      <c r="W21" s="105">
        <v>0</v>
      </c>
      <c r="X21" s="104">
        <v>156.4361077873597</v>
      </c>
      <c r="Y21" s="104">
        <v>885.69117522427598</v>
      </c>
    </row>
    <row r="22" spans="1:25">
      <c r="A22" s="106" t="s">
        <v>184</v>
      </c>
      <c r="B22" s="104">
        <v>104109.63617100674</v>
      </c>
      <c r="C22" s="104">
        <v>49667.61955037291</v>
      </c>
      <c r="D22" s="104">
        <v>22716.050901481965</v>
      </c>
      <c r="E22" s="104">
        <v>29353.003472136123</v>
      </c>
      <c r="F22" s="104">
        <v>7.1411049517066445</v>
      </c>
      <c r="G22" s="104">
        <v>114.78922176420106</v>
      </c>
      <c r="H22" s="104">
        <v>67.883914218041696</v>
      </c>
      <c r="I22" s="104">
        <v>74.974885199844934</v>
      </c>
      <c r="J22" s="105">
        <v>5.6026373844615343</v>
      </c>
      <c r="K22" s="105">
        <v>6.9324447050002345</v>
      </c>
      <c r="L22" s="105">
        <v>1.4009883667471201</v>
      </c>
      <c r="M22" s="105">
        <v>0</v>
      </c>
      <c r="N22" s="105">
        <v>0</v>
      </c>
      <c r="O22" s="105">
        <v>0</v>
      </c>
      <c r="P22" s="105">
        <v>1.4282250311442652</v>
      </c>
      <c r="Q22" s="105">
        <v>7.043420920953559</v>
      </c>
      <c r="R22" s="105">
        <v>1.3647398023794373</v>
      </c>
      <c r="S22" s="105">
        <v>0</v>
      </c>
      <c r="T22" s="105">
        <v>0</v>
      </c>
      <c r="U22" s="105">
        <v>0</v>
      </c>
      <c r="V22" s="105">
        <v>20.911811389130008</v>
      </c>
      <c r="W22" s="105">
        <v>0</v>
      </c>
      <c r="X22" s="104">
        <v>104.0442113517672</v>
      </c>
      <c r="Y22" s="104">
        <v>1959.4446419462556</v>
      </c>
    </row>
    <row r="23" spans="1:25">
      <c r="A23" s="106" t="s">
        <v>186</v>
      </c>
      <c r="B23" s="104">
        <v>29574.704518485822</v>
      </c>
      <c r="C23" s="104">
        <v>11178.223006004584</v>
      </c>
      <c r="D23" s="104">
        <v>7852.7268134415244</v>
      </c>
      <c r="E23" s="104">
        <v>10328.292909788113</v>
      </c>
      <c r="F23" s="104">
        <v>14.09373822828231</v>
      </c>
      <c r="G23" s="104">
        <v>73.773212514703758</v>
      </c>
      <c r="H23" s="104">
        <v>15.766947154532508</v>
      </c>
      <c r="I23" s="104">
        <v>17.008027464271503</v>
      </c>
      <c r="J23" s="105">
        <v>2.8055528757020634</v>
      </c>
      <c r="K23" s="105">
        <v>5.585929667047405</v>
      </c>
      <c r="L23" s="105">
        <v>0</v>
      </c>
      <c r="M23" s="105">
        <v>2.7795572098000254</v>
      </c>
      <c r="N23" s="105">
        <v>5.7568243023736532</v>
      </c>
      <c r="O23" s="105">
        <v>0</v>
      </c>
      <c r="P23" s="105">
        <v>1.4086841841907118</v>
      </c>
      <c r="Q23" s="105">
        <v>2.8173683683814237</v>
      </c>
      <c r="R23" s="105">
        <v>0</v>
      </c>
      <c r="S23" s="105">
        <v>0</v>
      </c>
      <c r="T23" s="105">
        <v>0</v>
      </c>
      <c r="U23" s="105">
        <v>0</v>
      </c>
      <c r="V23" s="105">
        <v>9.6850117620898857</v>
      </c>
      <c r="W23" s="105">
        <v>0</v>
      </c>
      <c r="X23" s="104">
        <v>25.011742602548409</v>
      </c>
      <c r="Y23" s="104">
        <v>38.969192923373235</v>
      </c>
    </row>
    <row r="24" spans="1:25">
      <c r="A24" s="106" t="s">
        <v>188</v>
      </c>
      <c r="B24" s="104">
        <v>19932.947806566273</v>
      </c>
      <c r="C24" s="104">
        <v>11042.976587298688</v>
      </c>
      <c r="D24" s="104">
        <v>8735.0642207365036</v>
      </c>
      <c r="E24" s="104">
        <v>39.514280070046809</v>
      </c>
      <c r="F24" s="105">
        <v>0</v>
      </c>
      <c r="G24" s="105">
        <v>14.038044105007597</v>
      </c>
      <c r="H24" s="105">
        <v>18.626973359028863</v>
      </c>
      <c r="I24" s="105">
        <v>9.8963243778648664</v>
      </c>
      <c r="J24" s="105">
        <v>1.4282250311442652</v>
      </c>
      <c r="K24" s="105">
        <v>0</v>
      </c>
      <c r="L24" s="105">
        <v>0</v>
      </c>
      <c r="M24" s="105">
        <v>0</v>
      </c>
      <c r="N24" s="105">
        <v>1.4009883667471201</v>
      </c>
      <c r="O24" s="105">
        <v>0</v>
      </c>
      <c r="P24" s="105">
        <v>0</v>
      </c>
      <c r="Q24" s="105">
        <v>0</v>
      </c>
      <c r="R24" s="105">
        <v>0</v>
      </c>
      <c r="S24" s="105">
        <v>0</v>
      </c>
      <c r="T24" s="105">
        <v>0</v>
      </c>
      <c r="U24" s="105">
        <v>0</v>
      </c>
      <c r="V24" s="105">
        <v>0</v>
      </c>
      <c r="W24" s="105">
        <v>0</v>
      </c>
      <c r="X24" s="104">
        <v>1.4009883667471201</v>
      </c>
      <c r="Y24" s="104">
        <v>68.601174856338659</v>
      </c>
    </row>
    <row r="25" spans="1:25">
      <c r="A25" s="106" t="s">
        <v>189</v>
      </c>
      <c r="B25" s="104">
        <v>6313.5973769457278</v>
      </c>
      <c r="C25" s="104">
        <v>3084.6651414456592</v>
      </c>
      <c r="D25" s="104">
        <v>2350.4518684082359</v>
      </c>
      <c r="E25" s="104">
        <v>821.89621200708712</v>
      </c>
      <c r="F25" s="105">
        <v>11.290284855804957</v>
      </c>
      <c r="G25" s="105">
        <v>8.3264051829403236</v>
      </c>
      <c r="H25" s="105">
        <v>5.6221782314150879</v>
      </c>
      <c r="I25" s="105">
        <v>1.3647398023794373</v>
      </c>
      <c r="J25" s="105">
        <v>0</v>
      </c>
      <c r="K25" s="105">
        <v>0</v>
      </c>
      <c r="L25" s="105">
        <v>0</v>
      </c>
      <c r="M25" s="105">
        <v>0</v>
      </c>
      <c r="N25" s="105">
        <v>0</v>
      </c>
      <c r="O25" s="105">
        <v>0</v>
      </c>
      <c r="P25" s="105">
        <v>0</v>
      </c>
      <c r="Q25" s="105">
        <v>0</v>
      </c>
      <c r="R25" s="105">
        <v>0</v>
      </c>
      <c r="S25" s="105">
        <v>0</v>
      </c>
      <c r="T25" s="105">
        <v>0</v>
      </c>
      <c r="U25" s="105">
        <v>0</v>
      </c>
      <c r="V25" s="105">
        <v>0</v>
      </c>
      <c r="W25" s="105">
        <v>0</v>
      </c>
      <c r="X25" s="105">
        <v>5.5663888200938523</v>
      </c>
      <c r="Y25" s="105">
        <v>24.414158192203931</v>
      </c>
    </row>
    <row r="26" spans="1:25">
      <c r="A26" s="106" t="s">
        <v>190</v>
      </c>
      <c r="B26" s="104">
        <v>11607.252782576435</v>
      </c>
      <c r="C26" s="104">
        <v>8101.8234525096959</v>
      </c>
      <c r="D26" s="104">
        <v>3275.2507665719118</v>
      </c>
      <c r="E26" s="104">
        <v>179.28520928460981</v>
      </c>
      <c r="F26" s="105">
        <v>0</v>
      </c>
      <c r="G26" s="105">
        <v>19.516534828662977</v>
      </c>
      <c r="H26" s="105">
        <v>8.4786080896889366</v>
      </c>
      <c r="I26" s="105">
        <v>0</v>
      </c>
      <c r="J26" s="105">
        <v>2.8369092153349769</v>
      </c>
      <c r="K26" s="105">
        <v>0</v>
      </c>
      <c r="L26" s="105">
        <v>0</v>
      </c>
      <c r="M26" s="105">
        <v>1.4282250311442652</v>
      </c>
      <c r="N26" s="105">
        <v>0</v>
      </c>
      <c r="O26" s="105">
        <v>0</v>
      </c>
      <c r="P26" s="105">
        <v>1.4086841841907118</v>
      </c>
      <c r="Q26" s="105">
        <v>0</v>
      </c>
      <c r="R26" s="105">
        <v>0</v>
      </c>
      <c r="S26" s="105">
        <v>1.3773278445577981</v>
      </c>
      <c r="T26" s="105">
        <v>0</v>
      </c>
      <c r="U26" s="105">
        <v>0</v>
      </c>
      <c r="V26" s="105">
        <v>0</v>
      </c>
      <c r="W26" s="105">
        <v>0</v>
      </c>
      <c r="X26" s="105">
        <v>7.0385582330493914</v>
      </c>
      <c r="Y26" s="105">
        <v>8.8085067836302358</v>
      </c>
    </row>
    <row r="27" spans="1:25">
      <c r="A27" s="106" t="s">
        <v>191</v>
      </c>
      <c r="B27" s="104">
        <v>6028.9485330308798</v>
      </c>
      <c r="C27" s="104">
        <v>4128.882755124544</v>
      </c>
      <c r="D27" s="104">
        <v>1858.1532423408548</v>
      </c>
      <c r="E27" s="104">
        <v>18.3716462934017</v>
      </c>
      <c r="F27" s="105">
        <v>5.495207773885431</v>
      </c>
      <c r="G27" s="105">
        <v>9.6410673802786118</v>
      </c>
      <c r="H27" s="105">
        <v>2.8096725509378322</v>
      </c>
      <c r="I27" s="105">
        <v>0</v>
      </c>
      <c r="J27" s="105">
        <v>2.8292133978913854</v>
      </c>
      <c r="K27" s="105">
        <v>1.3647398023794373</v>
      </c>
      <c r="L27" s="105">
        <v>0</v>
      </c>
      <c r="M27" s="105">
        <v>0</v>
      </c>
      <c r="N27" s="105">
        <v>0</v>
      </c>
      <c r="O27" s="105">
        <v>0</v>
      </c>
      <c r="P27" s="105">
        <v>0</v>
      </c>
      <c r="Q27" s="105">
        <v>0</v>
      </c>
      <c r="R27" s="105">
        <v>0</v>
      </c>
      <c r="S27" s="105">
        <v>0</v>
      </c>
      <c r="T27" s="105">
        <v>0</v>
      </c>
      <c r="U27" s="105">
        <v>0</v>
      </c>
      <c r="V27" s="105">
        <v>0</v>
      </c>
      <c r="W27" s="105">
        <v>0</v>
      </c>
      <c r="X27" s="105">
        <v>1.4009883667471201</v>
      </c>
      <c r="Y27" s="105">
        <v>0</v>
      </c>
    </row>
    <row r="28" spans="1:25">
      <c r="A28" s="106" t="s">
        <v>192</v>
      </c>
      <c r="B28" s="104">
        <v>78701.066007188725</v>
      </c>
      <c r="C28" s="104">
        <v>31289.002507211702</v>
      </c>
      <c r="D28" s="104">
        <v>44297.789180932567</v>
      </c>
      <c r="E28" s="104">
        <v>2557.9234914674148</v>
      </c>
      <c r="F28" s="105">
        <v>5.6298740488586798</v>
      </c>
      <c r="G28" s="105">
        <v>96.500540811292808</v>
      </c>
      <c r="H28" s="105">
        <v>53.748279279495229</v>
      </c>
      <c r="I28" s="105">
        <v>51.964963636401023</v>
      </c>
      <c r="J28" s="105">
        <v>5.62547832510554</v>
      </c>
      <c r="K28" s="105">
        <v>1.3647398023794373</v>
      </c>
      <c r="L28" s="105">
        <v>0</v>
      </c>
      <c r="M28" s="105">
        <v>0</v>
      </c>
      <c r="N28" s="105">
        <v>2.8096725509378322</v>
      </c>
      <c r="O28" s="105">
        <v>0</v>
      </c>
      <c r="P28" s="105">
        <v>1.4282250311442652</v>
      </c>
      <c r="Q28" s="105">
        <v>7.0190173860958378</v>
      </c>
      <c r="R28" s="105">
        <v>0</v>
      </c>
      <c r="S28" s="105">
        <v>0</v>
      </c>
      <c r="T28" s="105">
        <v>0</v>
      </c>
      <c r="U28" s="105">
        <v>1.4282250311442652</v>
      </c>
      <c r="V28" s="105">
        <v>13.898505809314262</v>
      </c>
      <c r="W28" s="105">
        <v>0</v>
      </c>
      <c r="X28" s="105">
        <v>42.400573795318515</v>
      </c>
      <c r="Y28" s="105">
        <v>272.53273206351105</v>
      </c>
    </row>
    <row r="29" spans="1:25">
      <c r="A29" s="106" t="s">
        <v>193</v>
      </c>
      <c r="B29" s="104">
        <v>36597.490290005306</v>
      </c>
      <c r="C29" s="104">
        <v>13578.90941902351</v>
      </c>
      <c r="D29" s="104">
        <v>7641.4504452691681</v>
      </c>
      <c r="E29" s="104">
        <v>15217.557606775777</v>
      </c>
      <c r="F29" s="105">
        <v>5.7629575256035306</v>
      </c>
      <c r="G29" s="105">
        <v>28.267755357974181</v>
      </c>
      <c r="H29" s="105">
        <v>29.989137495318527</v>
      </c>
      <c r="I29" s="105">
        <v>45.425058698184166</v>
      </c>
      <c r="J29" s="105">
        <v>0</v>
      </c>
      <c r="K29" s="105">
        <v>1.3773278445577981</v>
      </c>
      <c r="L29" s="105">
        <v>1.4086841841907118</v>
      </c>
      <c r="M29" s="105">
        <v>0</v>
      </c>
      <c r="N29" s="105">
        <v>2.7929648335237025</v>
      </c>
      <c r="O29" s="105">
        <v>1.4086841841907118</v>
      </c>
      <c r="P29" s="105">
        <v>0</v>
      </c>
      <c r="Q29" s="105">
        <v>1.3647398023794373</v>
      </c>
      <c r="R29" s="105">
        <v>0</v>
      </c>
      <c r="S29" s="105">
        <v>8.491186799051377</v>
      </c>
      <c r="T29" s="105">
        <v>1.4282250311442652</v>
      </c>
      <c r="U29" s="105">
        <v>0</v>
      </c>
      <c r="V29" s="105">
        <v>2.8369092153349769</v>
      </c>
      <c r="W29" s="105">
        <v>0</v>
      </c>
      <c r="X29" s="105">
        <v>5.6799516538998303</v>
      </c>
      <c r="Y29" s="105">
        <v>23.339236316327913</v>
      </c>
    </row>
    <row r="30" spans="1:25">
      <c r="A30" s="106" t="s">
        <v>194</v>
      </c>
      <c r="B30" s="104">
        <v>75813.58014490304</v>
      </c>
      <c r="C30" s="104">
        <v>30644.085220911147</v>
      </c>
      <c r="D30" s="104">
        <v>1477.1464738815569</v>
      </c>
      <c r="E30" s="104">
        <v>43374.228759965561</v>
      </c>
      <c r="F30" s="105">
        <v>13.971424354999417</v>
      </c>
      <c r="G30" s="105">
        <v>73.009017153221393</v>
      </c>
      <c r="H30" s="105">
        <v>17.112567526908183</v>
      </c>
      <c r="I30" s="105">
        <v>113.50272564787115</v>
      </c>
      <c r="J30" s="105">
        <v>0</v>
      </c>
      <c r="K30" s="105">
        <v>1.4009883667471201</v>
      </c>
      <c r="L30" s="105">
        <v>2.8019767334942403</v>
      </c>
      <c r="M30" s="105">
        <v>4.1442970121794627</v>
      </c>
      <c r="N30" s="105">
        <v>1.4086841841907118</v>
      </c>
      <c r="O30" s="105">
        <v>0</v>
      </c>
      <c r="P30" s="105">
        <v>12.738050733902776</v>
      </c>
      <c r="Q30" s="105">
        <v>0</v>
      </c>
      <c r="R30" s="105">
        <v>0</v>
      </c>
      <c r="S30" s="105">
        <v>0</v>
      </c>
      <c r="T30" s="105">
        <v>0</v>
      </c>
      <c r="U30" s="105">
        <v>1.4086841841907118</v>
      </c>
      <c r="V30" s="105">
        <v>1.4086841841907118</v>
      </c>
      <c r="W30" s="105">
        <v>0</v>
      </c>
      <c r="X30" s="105">
        <v>36.750706284162121</v>
      </c>
      <c r="Y30" s="105">
        <v>38.461883769235321</v>
      </c>
    </row>
    <row r="31" spans="1:25">
      <c r="A31" s="106" t="s">
        <v>195</v>
      </c>
      <c r="B31" s="104">
        <v>26643.751556207011</v>
      </c>
      <c r="C31" s="104">
        <v>12771.372718612092</v>
      </c>
      <c r="D31" s="104">
        <v>8070.0616575198719</v>
      </c>
      <c r="E31" s="104">
        <v>4281.5236654212122</v>
      </c>
      <c r="F31" s="105">
        <v>33.877013133831305</v>
      </c>
      <c r="G31" s="105">
        <v>100.01616156320348</v>
      </c>
      <c r="H31" s="105">
        <v>35.243032804352367</v>
      </c>
      <c r="I31" s="105">
        <v>22.408413873773874</v>
      </c>
      <c r="J31" s="105">
        <v>8.5168406652201263</v>
      </c>
      <c r="K31" s="105">
        <v>37.946602698439811</v>
      </c>
      <c r="L31" s="105">
        <v>1.4282250311442652</v>
      </c>
      <c r="M31" s="105">
        <v>8.4107473411856493</v>
      </c>
      <c r="N31" s="105">
        <v>0</v>
      </c>
      <c r="O31" s="105">
        <v>1.3647398023794373</v>
      </c>
      <c r="P31" s="105">
        <v>14.093824183512911</v>
      </c>
      <c r="Q31" s="105">
        <v>5.7645201198172451</v>
      </c>
      <c r="R31" s="105">
        <v>13.955008696473294</v>
      </c>
      <c r="S31" s="105">
        <v>0</v>
      </c>
      <c r="T31" s="105">
        <v>0</v>
      </c>
      <c r="U31" s="105">
        <v>0</v>
      </c>
      <c r="V31" s="105">
        <v>2.7860120287485097</v>
      </c>
      <c r="W31" s="105">
        <v>2.7860120287485097</v>
      </c>
      <c r="X31" s="105">
        <v>477.67032393588892</v>
      </c>
      <c r="Y31" s="105">
        <v>754.5260367526713</v>
      </c>
    </row>
    <row r="32" spans="1:25">
      <c r="A32" s="106" t="s">
        <v>196</v>
      </c>
      <c r="B32" s="104">
        <v>19903.053307119593</v>
      </c>
      <c r="C32" s="104">
        <v>8329.8298129158102</v>
      </c>
      <c r="D32" s="104">
        <v>307.57451908282559</v>
      </c>
      <c r="E32" s="104">
        <v>11197.947397659615</v>
      </c>
      <c r="F32" s="105">
        <v>2.7860120287485097</v>
      </c>
      <c r="G32" s="105">
        <v>1.4086841841907118</v>
      </c>
      <c r="H32" s="105">
        <v>1.5189267202915571</v>
      </c>
      <c r="I32" s="105">
        <v>18.57704112242013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10.002417701899342</v>
      </c>
      <c r="Y32" s="105">
        <v>33.40849570554478</v>
      </c>
    </row>
    <row r="33" spans="1:25">
      <c r="A33" s="106" t="s">
        <v>197</v>
      </c>
      <c r="B33" s="104">
        <v>66710.776639914096</v>
      </c>
      <c r="C33" s="104">
        <v>30100.150593660277</v>
      </c>
      <c r="D33" s="104">
        <v>8868.0552470035545</v>
      </c>
      <c r="E33" s="104">
        <v>27437.547932707395</v>
      </c>
      <c r="F33" s="105">
        <v>0</v>
      </c>
      <c r="G33" s="105">
        <v>29.094889529675754</v>
      </c>
      <c r="H33" s="105">
        <v>19.988724008597369</v>
      </c>
      <c r="I33" s="105">
        <v>48.010193521385858</v>
      </c>
      <c r="J33" s="105">
        <v>1.4009883667471201</v>
      </c>
      <c r="K33" s="105">
        <v>2.7929648335237025</v>
      </c>
      <c r="L33" s="105">
        <v>0</v>
      </c>
      <c r="M33" s="105">
        <v>0</v>
      </c>
      <c r="N33" s="105">
        <v>0</v>
      </c>
      <c r="O33" s="105">
        <v>0</v>
      </c>
      <c r="P33" s="105">
        <v>14.069174136968421</v>
      </c>
      <c r="Q33" s="105">
        <v>9.934812797898747</v>
      </c>
      <c r="R33" s="105">
        <v>0</v>
      </c>
      <c r="S33" s="105">
        <v>0</v>
      </c>
      <c r="T33" s="105">
        <v>0</v>
      </c>
      <c r="U33" s="105">
        <v>0</v>
      </c>
      <c r="V33" s="105">
        <v>9.7168190555031924</v>
      </c>
      <c r="W33" s="105">
        <v>0</v>
      </c>
      <c r="X33" s="105">
        <v>29.748393137872313</v>
      </c>
      <c r="Y33" s="105">
        <v>140.26590713520571</v>
      </c>
    </row>
    <row r="34" spans="1:25">
      <c r="A34" s="794" t="s">
        <v>198</v>
      </c>
      <c r="B34" s="795">
        <v>40162.553708277461</v>
      </c>
      <c r="C34" s="795">
        <v>21590.061716116605</v>
      </c>
      <c r="D34" s="795">
        <v>12789.465390308051</v>
      </c>
      <c r="E34" s="795">
        <v>4914.3325570042325</v>
      </c>
      <c r="F34" s="796">
        <v>9.7706700028621576</v>
      </c>
      <c r="G34" s="796">
        <v>30.79498398777389</v>
      </c>
      <c r="H34" s="796">
        <v>43.886155794450914</v>
      </c>
      <c r="I34" s="796">
        <v>24.216746652794669</v>
      </c>
      <c r="J34" s="796">
        <v>0</v>
      </c>
      <c r="K34" s="796">
        <v>4.2183567351285438</v>
      </c>
      <c r="L34" s="796">
        <v>0</v>
      </c>
      <c r="M34" s="796">
        <v>0</v>
      </c>
      <c r="N34" s="796">
        <v>0</v>
      </c>
      <c r="O34" s="796">
        <v>0</v>
      </c>
      <c r="P34" s="796">
        <v>0</v>
      </c>
      <c r="Q34" s="796">
        <v>0</v>
      </c>
      <c r="R34" s="796">
        <v>0</v>
      </c>
      <c r="S34" s="796">
        <v>0</v>
      </c>
      <c r="T34" s="796">
        <v>0</v>
      </c>
      <c r="U34" s="796">
        <v>1.3647398023794373</v>
      </c>
      <c r="V34" s="796">
        <v>5.654277583716401</v>
      </c>
      <c r="W34" s="796">
        <v>0</v>
      </c>
      <c r="X34" s="796">
        <v>40.638130915356747</v>
      </c>
      <c r="Y34" s="796">
        <v>708.14998337405859</v>
      </c>
    </row>
    <row r="35" spans="1:25">
      <c r="A35" s="689"/>
      <c r="B35" s="689"/>
      <c r="C35" s="689"/>
      <c r="D35" s="689"/>
      <c r="E35" s="689"/>
      <c r="F35" s="689"/>
      <c r="G35" s="689"/>
      <c r="H35" s="689"/>
      <c r="I35" s="689"/>
      <c r="J35" s="689"/>
      <c r="K35" s="689"/>
      <c r="L35" s="689"/>
      <c r="M35" s="689"/>
      <c r="N35" s="689"/>
      <c r="O35" s="689"/>
      <c r="P35" s="689"/>
      <c r="Q35" s="689"/>
      <c r="R35" s="689"/>
      <c r="S35" s="689"/>
      <c r="T35" s="689"/>
      <c r="U35" s="689"/>
      <c r="V35" s="689"/>
      <c r="W35" s="689"/>
      <c r="X35" s="689"/>
      <c r="Y35" s="689"/>
    </row>
    <row r="36" spans="1:25">
      <c r="A36" s="689"/>
      <c r="B36" s="689"/>
      <c r="C36" s="689"/>
      <c r="D36" s="689"/>
      <c r="E36" s="689"/>
      <c r="F36" s="689"/>
      <c r="G36" s="689"/>
      <c r="H36" s="689"/>
      <c r="I36" s="689"/>
      <c r="J36" s="689"/>
      <c r="K36" s="689"/>
      <c r="L36" s="689"/>
      <c r="M36" s="689"/>
      <c r="N36" s="689"/>
      <c r="O36" s="689"/>
      <c r="P36" s="689"/>
      <c r="Q36" s="689"/>
      <c r="R36" s="689"/>
      <c r="S36" s="689"/>
      <c r="T36" s="689"/>
      <c r="U36" s="689"/>
      <c r="V36" s="689"/>
      <c r="W36" s="689"/>
      <c r="X36" s="689"/>
      <c r="Y36" s="689"/>
    </row>
    <row r="37" spans="1:25">
      <c r="A37" s="689"/>
      <c r="B37" s="689"/>
      <c r="C37" s="689"/>
      <c r="D37" s="689"/>
      <c r="E37" s="689"/>
      <c r="F37" s="689"/>
      <c r="G37" s="689"/>
      <c r="H37" s="689"/>
      <c r="I37" s="689"/>
      <c r="J37" s="689"/>
      <c r="K37" s="689"/>
      <c r="L37" s="689"/>
      <c r="M37" s="689"/>
      <c r="N37" s="689"/>
      <c r="O37" s="689"/>
      <c r="P37" s="689"/>
      <c r="Q37" s="689"/>
      <c r="R37" s="689"/>
      <c r="S37" s="689"/>
      <c r="T37" s="689"/>
      <c r="U37" s="689"/>
      <c r="V37" s="689"/>
      <c r="W37" s="689"/>
      <c r="X37" s="689"/>
      <c r="Y37" s="689"/>
    </row>
    <row r="38" spans="1:25">
      <c r="A38" s="689"/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</row>
  </sheetData>
  <mergeCells count="5">
    <mergeCell ref="A1:Y2"/>
    <mergeCell ref="A3:A4"/>
    <mergeCell ref="B3:B4"/>
    <mergeCell ref="C3:Y3"/>
    <mergeCell ref="A10:B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A7A9-E190-4322-80C0-F369CBB46DB0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>
    <row r="1" spans="1:1">
      <c r="A1" s="675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5706-E0E3-461A-81B9-8A20472BD324}">
  <dimension ref="A1:W34"/>
  <sheetViews>
    <sheetView workbookViewId="0">
      <selection activeCell="A3" sqref="A3"/>
    </sheetView>
  </sheetViews>
  <sheetFormatPr defaultRowHeight="15"/>
  <cols>
    <col min="1" max="1" width="15.7109375" style="9" customWidth="1"/>
    <col min="2" max="2" width="13.5703125" style="9" customWidth="1"/>
    <col min="3" max="3" width="9.140625" style="9"/>
    <col min="4" max="4" width="12.42578125" style="9" customWidth="1"/>
    <col min="5" max="6" width="9.140625" style="9"/>
    <col min="7" max="7" width="12.85546875" style="9" customWidth="1"/>
    <col min="8" max="10" width="9.140625" style="9"/>
    <col min="11" max="11" width="12" style="9" customWidth="1"/>
    <col min="12" max="12" width="9.140625" style="9"/>
    <col min="13" max="13" width="12.85546875" style="9" customWidth="1"/>
    <col min="14" max="19" width="9.140625" style="9"/>
    <col min="20" max="20" width="12.5703125" style="9" customWidth="1"/>
    <col min="21" max="16384" width="9.140625" style="9"/>
  </cols>
  <sheetData>
    <row r="1" spans="1:23">
      <c r="A1" s="1178" t="s">
        <v>588</v>
      </c>
      <c r="B1" s="1178"/>
      <c r="C1" s="1178"/>
      <c r="D1" s="1178"/>
      <c r="E1" s="1178"/>
      <c r="F1" s="1178"/>
      <c r="G1" s="1178"/>
      <c r="H1" s="1178"/>
      <c r="I1" s="1178"/>
      <c r="J1" s="1178"/>
      <c r="K1" s="1178"/>
      <c r="L1" s="1178"/>
      <c r="M1" s="1178"/>
      <c r="N1" s="1178"/>
      <c r="O1" s="1178"/>
      <c r="P1" s="1178"/>
      <c r="Q1" s="1178"/>
      <c r="R1" s="1178"/>
      <c r="S1" s="1178"/>
      <c r="T1" s="1178"/>
      <c r="U1" s="1178"/>
      <c r="V1" s="1178"/>
      <c r="W1" s="1178"/>
    </row>
    <row r="2" spans="1:23">
      <c r="A2" s="1179"/>
      <c r="B2" s="1179"/>
      <c r="C2" s="1179"/>
      <c r="D2" s="1179"/>
      <c r="E2" s="1179"/>
      <c r="F2" s="1179"/>
      <c r="G2" s="1179"/>
      <c r="H2" s="1179"/>
      <c r="I2" s="1179"/>
      <c r="J2" s="1179"/>
      <c r="K2" s="1179"/>
      <c r="L2" s="1179"/>
      <c r="M2" s="1179"/>
      <c r="N2" s="1179"/>
      <c r="O2" s="1179"/>
      <c r="P2" s="1179"/>
      <c r="Q2" s="1179"/>
      <c r="R2" s="1179"/>
      <c r="S2" s="1179"/>
      <c r="T2" s="1179"/>
      <c r="U2" s="1179"/>
      <c r="V2" s="1179"/>
      <c r="W2" s="1179"/>
    </row>
    <row r="3" spans="1:23" ht="48">
      <c r="A3" s="680" t="s">
        <v>606</v>
      </c>
      <c r="B3" s="685" t="s">
        <v>219</v>
      </c>
      <c r="C3" s="685" t="s">
        <v>252</v>
      </c>
      <c r="D3" s="685" t="s">
        <v>253</v>
      </c>
      <c r="E3" s="685" t="s">
        <v>254</v>
      </c>
      <c r="F3" s="685" t="s">
        <v>255</v>
      </c>
      <c r="G3" s="685" t="s">
        <v>259</v>
      </c>
      <c r="H3" s="685" t="s">
        <v>260</v>
      </c>
      <c r="I3" s="685" t="s">
        <v>261</v>
      </c>
      <c r="J3" s="685" t="s">
        <v>262</v>
      </c>
      <c r="K3" s="685" t="s">
        <v>263</v>
      </c>
      <c r="L3" s="685" t="s">
        <v>264</v>
      </c>
      <c r="M3" s="685" t="s">
        <v>265</v>
      </c>
      <c r="N3" s="685" t="s">
        <v>266</v>
      </c>
      <c r="O3" s="685" t="s">
        <v>267</v>
      </c>
      <c r="P3" s="685" t="s">
        <v>268</v>
      </c>
      <c r="Q3" s="685" t="s">
        <v>269</v>
      </c>
      <c r="R3" s="685" t="s">
        <v>270</v>
      </c>
      <c r="S3" s="685" t="s">
        <v>271</v>
      </c>
      <c r="T3" s="685" t="s">
        <v>272</v>
      </c>
      <c r="U3" s="685" t="s">
        <v>256</v>
      </c>
      <c r="V3" s="685" t="s">
        <v>257</v>
      </c>
      <c r="W3" s="685" t="s">
        <v>258</v>
      </c>
    </row>
    <row r="4" spans="1:23">
      <c r="A4" s="806" t="s">
        <v>220</v>
      </c>
      <c r="B4" s="807">
        <v>2156365.1775164227</v>
      </c>
      <c r="C4" s="807">
        <v>736373.83750188211</v>
      </c>
      <c r="D4" s="807">
        <v>1712.8135673240806</v>
      </c>
      <c r="E4" s="807">
        <v>993.6685349458985</v>
      </c>
      <c r="F4" s="807">
        <v>1228.7743810076993</v>
      </c>
      <c r="G4" s="807">
        <v>73565.90176111483</v>
      </c>
      <c r="H4" s="807">
        <v>8324.9558250412629</v>
      </c>
      <c r="I4" s="807">
        <v>15343.058095452623</v>
      </c>
      <c r="J4" s="807">
        <v>17215.106375501877</v>
      </c>
      <c r="K4" s="807">
        <v>1716.2970332446214</v>
      </c>
      <c r="L4" s="807">
        <v>5047.3000730855201</v>
      </c>
      <c r="M4" s="807">
        <v>320305.0205867202</v>
      </c>
      <c r="N4" s="807">
        <v>8868.2323587784213</v>
      </c>
      <c r="O4" s="807">
        <v>22112.723848930927</v>
      </c>
      <c r="P4" s="808">
        <v>80461.020180844876</v>
      </c>
      <c r="Q4" s="807">
        <v>148824.08622769549</v>
      </c>
      <c r="R4" s="807">
        <v>1926.1172878954753</v>
      </c>
      <c r="S4" s="807">
        <v>11960.788799157892</v>
      </c>
      <c r="T4" s="807">
        <v>1028.3704600780836</v>
      </c>
      <c r="U4" s="807">
        <v>537977.1177141025</v>
      </c>
      <c r="V4" s="807">
        <v>89221.761299552338</v>
      </c>
      <c r="W4" s="807">
        <v>72158.225613296803</v>
      </c>
    </row>
    <row r="5" spans="1:23">
      <c r="A5" s="809"/>
      <c r="B5" s="810"/>
      <c r="C5" s="810"/>
      <c r="D5" s="810"/>
      <c r="E5" s="810"/>
      <c r="F5" s="810"/>
      <c r="G5" s="810"/>
      <c r="H5" s="810"/>
      <c r="I5" s="810"/>
      <c r="J5" s="810"/>
      <c r="K5" s="810"/>
      <c r="L5" s="810"/>
      <c r="M5" s="810"/>
      <c r="N5" s="810"/>
      <c r="O5" s="810"/>
      <c r="P5" s="811"/>
      <c r="Q5" s="810"/>
      <c r="R5" s="810"/>
      <c r="S5" s="810"/>
      <c r="T5" s="810"/>
      <c r="U5" s="810"/>
      <c r="V5" s="810"/>
      <c r="W5" s="810"/>
    </row>
    <row r="6" spans="1:23" ht="18.75" customHeight="1">
      <c r="A6" s="812" t="s">
        <v>3</v>
      </c>
      <c r="B6" s="807"/>
      <c r="C6" s="807"/>
      <c r="D6" s="807"/>
      <c r="E6" s="807"/>
      <c r="F6" s="807"/>
      <c r="G6" s="807"/>
      <c r="H6" s="807"/>
      <c r="I6" s="807"/>
      <c r="J6" s="807"/>
      <c r="K6" s="807"/>
      <c r="L6" s="807"/>
      <c r="M6" s="807"/>
      <c r="N6" s="807"/>
      <c r="O6" s="807"/>
      <c r="P6" s="807"/>
      <c r="Q6" s="807"/>
      <c r="R6" s="807"/>
      <c r="S6" s="807"/>
      <c r="T6" s="807"/>
      <c r="U6" s="807"/>
      <c r="V6" s="807"/>
      <c r="W6" s="807"/>
    </row>
    <row r="7" spans="1:23">
      <c r="A7" s="116" t="s">
        <v>4</v>
      </c>
      <c r="B7" s="115">
        <v>899122.22921760962</v>
      </c>
      <c r="C7" s="115">
        <v>304972.00515823136</v>
      </c>
      <c r="D7" s="115">
        <v>1179.6388934271065</v>
      </c>
      <c r="E7" s="115">
        <v>597.89048425760507</v>
      </c>
      <c r="F7" s="115">
        <v>621.55072619340694</v>
      </c>
      <c r="G7" s="115">
        <v>25046.841701038265</v>
      </c>
      <c r="H7" s="115">
        <v>6588.5233867184043</v>
      </c>
      <c r="I7" s="115">
        <v>5425.672468059005</v>
      </c>
      <c r="J7" s="115">
        <v>8259.1971646556649</v>
      </c>
      <c r="K7" s="115">
        <v>1060.7278867812979</v>
      </c>
      <c r="L7" s="115">
        <v>3674.2986256631339</v>
      </c>
      <c r="M7" s="115">
        <v>151739.94638441916</v>
      </c>
      <c r="N7" s="115">
        <v>7221.525977777701</v>
      </c>
      <c r="O7" s="115">
        <v>11110.504001825619</v>
      </c>
      <c r="P7" s="118">
        <v>38919.848195099868</v>
      </c>
      <c r="Q7" s="115">
        <v>66731.011811625853</v>
      </c>
      <c r="R7" s="115">
        <v>1202.6605081323748</v>
      </c>
      <c r="S7" s="115">
        <v>8828.5725396105881</v>
      </c>
      <c r="T7" s="115">
        <v>921.90139304493505</v>
      </c>
      <c r="U7" s="115">
        <v>183699.06978028084</v>
      </c>
      <c r="V7" s="115">
        <v>40264.203170717912</v>
      </c>
      <c r="W7" s="115">
        <v>31056.638957006999</v>
      </c>
    </row>
    <row r="8" spans="1:23">
      <c r="A8" s="116" t="s">
        <v>5</v>
      </c>
      <c r="B8" s="115">
        <v>1257242.9483110022</v>
      </c>
      <c r="C8" s="115">
        <v>431401.83234240627</v>
      </c>
      <c r="D8" s="115">
        <v>533.17467389699516</v>
      </c>
      <c r="E8" s="115">
        <v>395.7780506882911</v>
      </c>
      <c r="F8" s="115">
        <v>607.22365481429824</v>
      </c>
      <c r="G8" s="115">
        <v>48519.060060066178</v>
      </c>
      <c r="H8" s="115">
        <v>1736.4324383228854</v>
      </c>
      <c r="I8" s="115">
        <v>9917.3856273926049</v>
      </c>
      <c r="J8" s="115">
        <v>8955.909210845457</v>
      </c>
      <c r="K8" s="115">
        <v>655.56914646334474</v>
      </c>
      <c r="L8" s="115">
        <v>1373.0014474223974</v>
      </c>
      <c r="M8" s="115">
        <v>168565.0742021231</v>
      </c>
      <c r="N8" s="115">
        <v>1646.7063810006343</v>
      </c>
      <c r="O8" s="115">
        <v>11002.219847109815</v>
      </c>
      <c r="P8" s="118">
        <v>41541.171985743946</v>
      </c>
      <c r="Q8" s="115">
        <v>82093.074416186399</v>
      </c>
      <c r="R8" s="115">
        <v>723.45677976313141</v>
      </c>
      <c r="S8" s="115">
        <v>3132.2162595465757</v>
      </c>
      <c r="T8" s="115">
        <v>106.46906703314728</v>
      </c>
      <c r="U8" s="115">
        <v>354278.04793361528</v>
      </c>
      <c r="V8" s="115">
        <v>48957.558129054698</v>
      </c>
      <c r="W8" s="115">
        <v>41101.586656263455</v>
      </c>
    </row>
    <row r="9" spans="1:23">
      <c r="A9" s="113" t="s">
        <v>595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7"/>
      <c r="Q9" s="114"/>
      <c r="R9" s="114"/>
      <c r="S9" s="114"/>
      <c r="T9" s="114"/>
      <c r="U9" s="114"/>
      <c r="V9" s="114"/>
      <c r="W9" s="114"/>
    </row>
    <row r="10" spans="1:23">
      <c r="A10" s="116" t="s">
        <v>163</v>
      </c>
      <c r="B10" s="115">
        <v>227276.33369392267</v>
      </c>
      <c r="C10" s="115">
        <v>93743.903418862945</v>
      </c>
      <c r="D10" s="115">
        <v>302.49483809989977</v>
      </c>
      <c r="E10" s="115">
        <v>162.64804485611842</v>
      </c>
      <c r="F10" s="115">
        <v>108.29292255640868</v>
      </c>
      <c r="G10" s="115">
        <v>3555.5345273694584</v>
      </c>
      <c r="H10" s="115">
        <v>2384.7804197213554</v>
      </c>
      <c r="I10" s="115">
        <v>873.30059915349818</v>
      </c>
      <c r="J10" s="115">
        <v>955.97878548090773</v>
      </c>
      <c r="K10" s="115">
        <v>225.47475324319689</v>
      </c>
      <c r="L10" s="115">
        <v>1722.8434864332412</v>
      </c>
      <c r="M10" s="115">
        <v>36221.292442161051</v>
      </c>
      <c r="N10" s="115">
        <v>1350.6735229877934</v>
      </c>
      <c r="O10" s="115">
        <v>1726.7898915142628</v>
      </c>
      <c r="P10" s="118">
        <v>9690.2866417731166</v>
      </c>
      <c r="Q10" s="115">
        <v>18795.511306101565</v>
      </c>
      <c r="R10" s="115">
        <v>507.94233008663167</v>
      </c>
      <c r="S10" s="115">
        <v>2095.8745198768356</v>
      </c>
      <c r="T10" s="115">
        <v>460.9505379680831</v>
      </c>
      <c r="U10" s="115">
        <v>32716.800701003434</v>
      </c>
      <c r="V10" s="115">
        <v>11932.43993260475</v>
      </c>
      <c r="W10" s="115">
        <v>7742.5200722789796</v>
      </c>
    </row>
    <row r="11" spans="1:23">
      <c r="A11" s="116" t="s">
        <v>165</v>
      </c>
      <c r="B11" s="115">
        <v>81571.971115662542</v>
      </c>
      <c r="C11" s="115">
        <v>38220.535470399038</v>
      </c>
      <c r="D11" s="115">
        <v>62.519871660953548</v>
      </c>
      <c r="E11" s="115">
        <v>24.414812201302144</v>
      </c>
      <c r="F11" s="115">
        <v>50.786014032521898</v>
      </c>
      <c r="G11" s="115">
        <v>2399.9313782134582</v>
      </c>
      <c r="H11" s="115">
        <v>726.70123916417117</v>
      </c>
      <c r="I11" s="115">
        <v>383.14859007742706</v>
      </c>
      <c r="J11" s="115">
        <v>440.9322281757502</v>
      </c>
      <c r="K11" s="115">
        <v>156.35430094262719</v>
      </c>
      <c r="L11" s="115">
        <v>130.27942378171571</v>
      </c>
      <c r="M11" s="115">
        <v>7015.5143301426288</v>
      </c>
      <c r="N11" s="115">
        <v>1429.3498613891045</v>
      </c>
      <c r="O11" s="115">
        <v>1512.8559992955395</v>
      </c>
      <c r="P11" s="118">
        <v>2907.146436440803</v>
      </c>
      <c r="Q11" s="115">
        <v>680.4801143212585</v>
      </c>
      <c r="R11" s="115">
        <v>2.7657281691265574</v>
      </c>
      <c r="S11" s="115">
        <v>2842.2971234073175</v>
      </c>
      <c r="T11" s="115">
        <v>26.95155077043686</v>
      </c>
      <c r="U11" s="115">
        <v>17740.184338317184</v>
      </c>
      <c r="V11" s="115">
        <v>2555.1201711370832</v>
      </c>
      <c r="W11" s="115">
        <v>2263.7021336031053</v>
      </c>
    </row>
    <row r="12" spans="1:23">
      <c r="A12" s="116" t="s">
        <v>167</v>
      </c>
      <c r="B12" s="115">
        <v>211243.77863358791</v>
      </c>
      <c r="C12" s="115">
        <v>41203.534012275028</v>
      </c>
      <c r="D12" s="115">
        <v>167.95517720535463</v>
      </c>
      <c r="E12" s="115">
        <v>132.13649485600803</v>
      </c>
      <c r="F12" s="115">
        <v>123.50989097488194</v>
      </c>
      <c r="G12" s="115">
        <v>4420.600333056379</v>
      </c>
      <c r="H12" s="115">
        <v>1247.4571717255631</v>
      </c>
      <c r="I12" s="115">
        <v>319.66137468533435</v>
      </c>
      <c r="J12" s="115">
        <v>635.96574026991721</v>
      </c>
      <c r="K12" s="115">
        <v>125.69343393966005</v>
      </c>
      <c r="L12" s="115">
        <v>523.26209306775149</v>
      </c>
      <c r="M12" s="115">
        <v>59067.117721622839</v>
      </c>
      <c r="N12" s="115">
        <v>913.1193886262887</v>
      </c>
      <c r="O12" s="115">
        <v>1685.1925788995468</v>
      </c>
      <c r="P12" s="118">
        <v>4998.5226796652896</v>
      </c>
      <c r="Q12" s="115">
        <v>5328.4989422351837</v>
      </c>
      <c r="R12" s="115">
        <v>106.34593700238931</v>
      </c>
      <c r="S12" s="115">
        <v>451.51557464797884</v>
      </c>
      <c r="T12" s="115">
        <v>124.29983337463567</v>
      </c>
      <c r="U12" s="115">
        <v>68875.335257848463</v>
      </c>
      <c r="V12" s="115">
        <v>11785.856101438241</v>
      </c>
      <c r="W12" s="115">
        <v>9008.1988964662742</v>
      </c>
    </row>
    <row r="13" spans="1:23">
      <c r="A13" s="116" t="s">
        <v>169</v>
      </c>
      <c r="B13" s="115">
        <v>134071.82893672961</v>
      </c>
      <c r="C13" s="115">
        <v>66394.997032626634</v>
      </c>
      <c r="D13" s="115">
        <v>41.650418377798296</v>
      </c>
      <c r="E13" s="115">
        <v>46.591030347417075</v>
      </c>
      <c r="F13" s="115">
        <v>65.358042078798292</v>
      </c>
      <c r="G13" s="115">
        <v>9091.6412557280291</v>
      </c>
      <c r="H13" s="115">
        <v>143.00667808412484</v>
      </c>
      <c r="I13" s="115">
        <v>1106.5235105166523</v>
      </c>
      <c r="J13" s="115">
        <v>65.39300995267746</v>
      </c>
      <c r="K13" s="115">
        <v>28.19828646805594</v>
      </c>
      <c r="L13" s="115">
        <v>131.28167951419186</v>
      </c>
      <c r="M13" s="115">
        <v>2739.9158206226366</v>
      </c>
      <c r="N13" s="115">
        <v>208.25809285503649</v>
      </c>
      <c r="O13" s="115">
        <v>106.37642534165482</v>
      </c>
      <c r="P13" s="118">
        <v>9257.962178392474</v>
      </c>
      <c r="Q13" s="115">
        <v>25279.166753107074</v>
      </c>
      <c r="R13" s="115">
        <v>35.556420980989536</v>
      </c>
      <c r="S13" s="115">
        <v>228.67402362540082</v>
      </c>
      <c r="T13" s="115">
        <v>8.4729164874235323</v>
      </c>
      <c r="U13" s="115">
        <v>16973.876999714161</v>
      </c>
      <c r="V13" s="115">
        <v>370.42479155234105</v>
      </c>
      <c r="W13" s="115">
        <v>1748.5035703889171</v>
      </c>
    </row>
    <row r="14" spans="1:23">
      <c r="A14" s="116" t="s">
        <v>172</v>
      </c>
      <c r="B14" s="115">
        <v>126435.24865185384</v>
      </c>
      <c r="C14" s="115">
        <v>22504.257948365364</v>
      </c>
      <c r="D14" s="115">
        <v>109.53847838383599</v>
      </c>
      <c r="E14" s="115">
        <v>42.531589273320634</v>
      </c>
      <c r="F14" s="115">
        <v>61.920265638284455</v>
      </c>
      <c r="G14" s="115">
        <v>2120.8194641639061</v>
      </c>
      <c r="H14" s="115">
        <v>1244.3863955878292</v>
      </c>
      <c r="I14" s="115">
        <v>192.59258244029152</v>
      </c>
      <c r="J14" s="115">
        <v>778.75223547078053</v>
      </c>
      <c r="K14" s="115">
        <v>135.42939782189129</v>
      </c>
      <c r="L14" s="115">
        <v>869.8597592225218</v>
      </c>
      <c r="M14" s="115">
        <v>23705.261597922021</v>
      </c>
      <c r="N14" s="115">
        <v>428.93929815155093</v>
      </c>
      <c r="O14" s="115">
        <v>1872.1824547328667</v>
      </c>
      <c r="P14" s="118">
        <v>4359.2796649049606</v>
      </c>
      <c r="Q14" s="115">
        <v>2455.0613849511192</v>
      </c>
      <c r="R14" s="115">
        <v>140.3118687786899</v>
      </c>
      <c r="S14" s="115">
        <v>421.80318952379412</v>
      </c>
      <c r="T14" s="115">
        <v>125.77197325076057</v>
      </c>
      <c r="U14" s="115">
        <v>48248.363994565007</v>
      </c>
      <c r="V14" s="115">
        <v>7702.486151153219</v>
      </c>
      <c r="W14" s="115">
        <v>8915.6989575700372</v>
      </c>
    </row>
    <row r="15" spans="1:23">
      <c r="A15" s="116" t="s">
        <v>174</v>
      </c>
      <c r="B15" s="115">
        <v>131122.13022054202</v>
      </c>
      <c r="C15" s="115">
        <v>30114.644261889276</v>
      </c>
      <c r="D15" s="115">
        <v>195.74596880630577</v>
      </c>
      <c r="E15" s="115">
        <v>76.871126946502983</v>
      </c>
      <c r="F15" s="115">
        <v>127.43043235799983</v>
      </c>
      <c r="G15" s="115">
        <v>6627.8387337809654</v>
      </c>
      <c r="H15" s="115">
        <v>463.9731640207529</v>
      </c>
      <c r="I15" s="115">
        <v>1049.5346418862737</v>
      </c>
      <c r="J15" s="115">
        <v>2690.8823431532178</v>
      </c>
      <c r="K15" s="115">
        <v>198.44361595118355</v>
      </c>
      <c r="L15" s="115">
        <v>125.09882725847829</v>
      </c>
      <c r="M15" s="115">
        <v>19401.241585728752</v>
      </c>
      <c r="N15" s="115">
        <v>1440.6504175819052</v>
      </c>
      <c r="O15" s="115">
        <v>7446.3846017642591</v>
      </c>
      <c r="P15" s="118">
        <v>4226.4629889230209</v>
      </c>
      <c r="Q15" s="115">
        <v>5019.5854076108917</v>
      </c>
      <c r="R15" s="115">
        <v>818.39175809227891</v>
      </c>
      <c r="S15" s="115">
        <v>1762.0758985769294</v>
      </c>
      <c r="T15" s="115">
        <v>52.310094893618412</v>
      </c>
      <c r="U15" s="115">
        <v>39621.351809454842</v>
      </c>
      <c r="V15" s="115">
        <v>3984.9024360143594</v>
      </c>
      <c r="W15" s="115">
        <v>5678.3101058586408</v>
      </c>
    </row>
    <row r="16" spans="1:23">
      <c r="A16" s="116" t="s">
        <v>176</v>
      </c>
      <c r="B16" s="115">
        <v>175259.28745280733</v>
      </c>
      <c r="C16" s="115">
        <v>105326.21470935736</v>
      </c>
      <c r="D16" s="115">
        <v>65.350447404609056</v>
      </c>
      <c r="E16" s="115">
        <v>35.402274471106779</v>
      </c>
      <c r="F16" s="115">
        <v>41.219685121489938</v>
      </c>
      <c r="G16" s="115">
        <v>2812.1542364366451</v>
      </c>
      <c r="H16" s="115">
        <v>127.54260839560985</v>
      </c>
      <c r="I16" s="115">
        <v>123.92412996729217</v>
      </c>
      <c r="J16" s="115">
        <v>36.576406934282971</v>
      </c>
      <c r="K16" s="115">
        <v>23.833484179660111</v>
      </c>
      <c r="L16" s="115">
        <v>162.5347112328846</v>
      </c>
      <c r="M16" s="115">
        <v>4971.5359133413958</v>
      </c>
      <c r="N16" s="115">
        <v>142.81280083368992</v>
      </c>
      <c r="O16" s="115">
        <v>87.655081572023292</v>
      </c>
      <c r="P16" s="118">
        <v>2935.4233790436465</v>
      </c>
      <c r="Q16" s="115">
        <v>36619.926157982831</v>
      </c>
      <c r="R16" s="115">
        <v>35.087041150902515</v>
      </c>
      <c r="S16" s="115">
        <v>214.59146191015185</v>
      </c>
      <c r="T16" s="115">
        <v>8.5831590235243773</v>
      </c>
      <c r="U16" s="115">
        <v>15639.849481032101</v>
      </c>
      <c r="V16" s="115">
        <v>3311.1738643239464</v>
      </c>
      <c r="W16" s="115">
        <v>2537.8964193066349</v>
      </c>
    </row>
    <row r="17" spans="1:23">
      <c r="A17" s="116" t="s">
        <v>178</v>
      </c>
      <c r="B17" s="115">
        <v>263654.38054244692</v>
      </c>
      <c r="C17" s="115">
        <v>79794.754004139148</v>
      </c>
      <c r="D17" s="115">
        <v>406.88324594136645</v>
      </c>
      <c r="E17" s="115">
        <v>170.31560486937917</v>
      </c>
      <c r="F17" s="115">
        <v>164.79597998063824</v>
      </c>
      <c r="G17" s="115">
        <v>4766.645299862128</v>
      </c>
      <c r="H17" s="115">
        <v>760.09572551722613</v>
      </c>
      <c r="I17" s="115">
        <v>2415.6416835666932</v>
      </c>
      <c r="J17" s="115">
        <v>5869.6555056799698</v>
      </c>
      <c r="K17" s="115">
        <v>435.91587297598301</v>
      </c>
      <c r="L17" s="115">
        <v>267.30689268404103</v>
      </c>
      <c r="M17" s="115">
        <v>52860.047717084686</v>
      </c>
      <c r="N17" s="115">
        <v>1001.5268505851259</v>
      </c>
      <c r="O17" s="115">
        <v>1277.6729827698514</v>
      </c>
      <c r="P17" s="118">
        <v>7527.4048931923726</v>
      </c>
      <c r="Q17" s="115">
        <v>7976.7426384330138</v>
      </c>
      <c r="R17" s="115">
        <v>123.19329494426125</v>
      </c>
      <c r="S17" s="115">
        <v>594.44201294011214</v>
      </c>
      <c r="T17" s="115">
        <v>97.753380447061474</v>
      </c>
      <c r="U17" s="115">
        <v>82678.726835931055</v>
      </c>
      <c r="V17" s="115">
        <v>6348.4173245552438</v>
      </c>
      <c r="W17" s="115">
        <v>8116.4427967009087</v>
      </c>
    </row>
    <row r="18" spans="1:23">
      <c r="A18" s="116" t="s">
        <v>179</v>
      </c>
      <c r="B18" s="115">
        <v>82175.390177779089</v>
      </c>
      <c r="C18" s="115">
        <v>32689.737056773589</v>
      </c>
      <c r="D18" s="115">
        <v>57.873057739568132</v>
      </c>
      <c r="E18" s="115">
        <v>36.921049538489576</v>
      </c>
      <c r="F18" s="115">
        <v>49.856818165958721</v>
      </c>
      <c r="G18" s="115">
        <v>11120.556228069392</v>
      </c>
      <c r="H18" s="115">
        <v>142.14646603014651</v>
      </c>
      <c r="I18" s="115">
        <v>2769.4063306154098</v>
      </c>
      <c r="J18" s="115">
        <v>1150.2881428240137</v>
      </c>
      <c r="K18" s="115">
        <v>19.415238441316756</v>
      </c>
      <c r="L18" s="115">
        <v>37.797287801247776</v>
      </c>
      <c r="M18" s="115">
        <v>5039.9891533331793</v>
      </c>
      <c r="N18" s="115">
        <v>405.06246078705243</v>
      </c>
      <c r="O18" s="115">
        <v>276.78508714083347</v>
      </c>
      <c r="P18" s="118">
        <v>6051.4212479865364</v>
      </c>
      <c r="Q18" s="115">
        <v>5919.5304424935784</v>
      </c>
      <c r="R18" s="115">
        <v>4.2651342464792421</v>
      </c>
      <c r="S18" s="115">
        <v>1399.2941973843381</v>
      </c>
      <c r="T18" s="115">
        <v>7.0036257512086539</v>
      </c>
      <c r="U18" s="115">
        <v>10388.34538936</v>
      </c>
      <c r="V18" s="115">
        <v>3240.3889115904976</v>
      </c>
      <c r="W18" s="115">
        <v>1369.3068516822034</v>
      </c>
    </row>
    <row r="19" spans="1:23">
      <c r="A19" s="116" t="s">
        <v>181</v>
      </c>
      <c r="B19" s="115">
        <v>78043.969750957243</v>
      </c>
      <c r="C19" s="115">
        <v>7862.5822826317644</v>
      </c>
      <c r="D19" s="115">
        <v>38.459066151954303</v>
      </c>
      <c r="E19" s="115">
        <v>14.194788103941768</v>
      </c>
      <c r="F19" s="115">
        <v>13.011471883871595</v>
      </c>
      <c r="G19" s="115">
        <v>1383.4434673462656</v>
      </c>
      <c r="H19" s="115">
        <v>86.494183390802249</v>
      </c>
      <c r="I19" s="115">
        <v>141.23755271587837</v>
      </c>
      <c r="J19" s="115">
        <v>100.25752642416168</v>
      </c>
      <c r="K19" s="115">
        <v>37.283389330927719</v>
      </c>
      <c r="L19" s="115">
        <v>48.542173247476484</v>
      </c>
      <c r="M19" s="115">
        <v>11632.919006075066</v>
      </c>
      <c r="N19" s="115">
        <v>91.66463060118069</v>
      </c>
      <c r="O19" s="115">
        <v>471.39261570284248</v>
      </c>
      <c r="P19" s="118">
        <v>1801.2858869537304</v>
      </c>
      <c r="Q19" s="115">
        <v>619.66561041142279</v>
      </c>
      <c r="R19" s="115">
        <v>1.4282250311442652</v>
      </c>
      <c r="S19" s="115">
        <v>12.738050733902776</v>
      </c>
      <c r="T19" s="115">
        <v>1.4282250311442652</v>
      </c>
      <c r="U19" s="115">
        <v>42221.732256160169</v>
      </c>
      <c r="V19" s="115">
        <v>5970.5185914671392</v>
      </c>
      <c r="W19" s="115">
        <v>5493.6907515432094</v>
      </c>
    </row>
    <row r="20" spans="1:23">
      <c r="A20" s="116" t="s">
        <v>182</v>
      </c>
      <c r="B20" s="115">
        <v>123411.49950501551</v>
      </c>
      <c r="C20" s="115">
        <v>25281.386272016804</v>
      </c>
      <c r="D20" s="115">
        <v>33.883794510951567</v>
      </c>
      <c r="E20" s="115">
        <v>29.592075518341108</v>
      </c>
      <c r="F20" s="115">
        <v>70.985447996667347</v>
      </c>
      <c r="G20" s="115">
        <v>5254.6962812604388</v>
      </c>
      <c r="H20" s="115">
        <v>84.998425224903031</v>
      </c>
      <c r="I20" s="115">
        <v>644.89443547752228</v>
      </c>
      <c r="J20" s="115">
        <v>1614.7286802828653</v>
      </c>
      <c r="K20" s="115">
        <v>87.969518686217441</v>
      </c>
      <c r="L20" s="115">
        <v>109.66124515012451</v>
      </c>
      <c r="M20" s="115">
        <v>29058.599757953787</v>
      </c>
      <c r="N20" s="115">
        <v>85.37012653990422</v>
      </c>
      <c r="O20" s="115">
        <v>1183.5155143830539</v>
      </c>
      <c r="P20" s="118">
        <v>5461.5283269201918</v>
      </c>
      <c r="Q20" s="115">
        <v>679.83487121052656</v>
      </c>
      <c r="R20" s="115">
        <v>1.3647398023794373</v>
      </c>
      <c r="S20" s="115">
        <v>40.71521887712295</v>
      </c>
      <c r="T20" s="115">
        <v>5.5830965375079806</v>
      </c>
      <c r="U20" s="115">
        <v>35339.294739613906</v>
      </c>
      <c r="V20" s="115">
        <v>14838.147371836738</v>
      </c>
      <c r="W20" s="115">
        <v>3504.7495652014677</v>
      </c>
    </row>
    <row r="21" spans="1:23">
      <c r="A21" s="116" t="s">
        <v>184</v>
      </c>
      <c r="B21" s="115">
        <v>104109.63617104082</v>
      </c>
      <c r="C21" s="115">
        <v>46100.899465173927</v>
      </c>
      <c r="D21" s="115">
        <v>45.835208025189836</v>
      </c>
      <c r="E21" s="115">
        <v>63.687138759430219</v>
      </c>
      <c r="F21" s="115">
        <v>69.671752071329962</v>
      </c>
      <c r="G21" s="115">
        <v>996.82018354204286</v>
      </c>
      <c r="H21" s="115">
        <v>75.253455957434085</v>
      </c>
      <c r="I21" s="115">
        <v>142.44469940094763</v>
      </c>
      <c r="J21" s="115">
        <v>287.17454206310811</v>
      </c>
      <c r="K21" s="115">
        <v>41.035901229000089</v>
      </c>
      <c r="L21" s="115">
        <v>285.7116736838525</v>
      </c>
      <c r="M21" s="115">
        <v>17107.658791676426</v>
      </c>
      <c r="N21" s="115">
        <v>66.538246261170258</v>
      </c>
      <c r="O21" s="115">
        <v>283.97095883561605</v>
      </c>
      <c r="P21" s="118">
        <v>1092.4347079817053</v>
      </c>
      <c r="Q21" s="115">
        <v>14957.347138989418</v>
      </c>
      <c r="R21" s="115">
        <v>1.4148174074205881</v>
      </c>
      <c r="S21" s="115">
        <v>171.30190922459232</v>
      </c>
      <c r="T21" s="115">
        <v>2.7734239865701493</v>
      </c>
      <c r="U21" s="115">
        <v>16414.872527835345</v>
      </c>
      <c r="V21" s="115">
        <v>2598.5963554159189</v>
      </c>
      <c r="W21" s="115">
        <v>3304.1932735107403</v>
      </c>
    </row>
    <row r="22" spans="1:23">
      <c r="A22" s="116" t="s">
        <v>186</v>
      </c>
      <c r="B22" s="115">
        <v>29574.704518485069</v>
      </c>
      <c r="C22" s="115">
        <v>8150.011631571947</v>
      </c>
      <c r="D22" s="115">
        <v>65.301779418849705</v>
      </c>
      <c r="E22" s="115">
        <v>33.739895883543525</v>
      </c>
      <c r="F22" s="115">
        <v>48.049628655034155</v>
      </c>
      <c r="G22" s="115">
        <v>1968.2111026207458</v>
      </c>
      <c r="H22" s="115">
        <v>73.936639806122443</v>
      </c>
      <c r="I22" s="115">
        <v>422.97552526956531</v>
      </c>
      <c r="J22" s="115">
        <v>837.21161078677176</v>
      </c>
      <c r="K22" s="115">
        <v>28.08509077716981</v>
      </c>
      <c r="L22" s="115">
        <v>19.717995758907428</v>
      </c>
      <c r="M22" s="115">
        <v>4533.2751713229363</v>
      </c>
      <c r="N22" s="115">
        <v>172.91634390353531</v>
      </c>
      <c r="O22" s="115">
        <v>1531.5038765478171</v>
      </c>
      <c r="P22" s="118">
        <v>1661.553088156654</v>
      </c>
      <c r="Q22" s="115">
        <v>1660.3787439465657</v>
      </c>
      <c r="R22" s="115">
        <v>94.465231246091179</v>
      </c>
      <c r="S22" s="115">
        <v>233.93539010576995</v>
      </c>
      <c r="T22" s="115">
        <v>2.7734239865701493</v>
      </c>
      <c r="U22" s="115">
        <v>6960.0706281362</v>
      </c>
      <c r="V22" s="115">
        <v>424.81959615791266</v>
      </c>
      <c r="W22" s="115">
        <v>651.77212443253484</v>
      </c>
    </row>
    <row r="23" spans="1:23">
      <c r="A23" s="116" t="s">
        <v>188</v>
      </c>
      <c r="B23" s="115">
        <v>19932.947806565935</v>
      </c>
      <c r="C23" s="115">
        <v>2274.0244837211467</v>
      </c>
      <c r="D23" s="115">
        <v>11.270497497164634</v>
      </c>
      <c r="E23" s="115">
        <v>5.6270409193192563</v>
      </c>
      <c r="F23" s="115">
        <v>9.910133214523654</v>
      </c>
      <c r="G23" s="115">
        <v>182.56298732437492</v>
      </c>
      <c r="H23" s="115">
        <v>12.814923382376598</v>
      </c>
      <c r="I23" s="115">
        <v>9.8096000438605095</v>
      </c>
      <c r="J23" s="115">
        <v>11.359461686835187</v>
      </c>
      <c r="K23" s="115">
        <v>5.6661226132263618</v>
      </c>
      <c r="L23" s="115">
        <v>9.9373698789207996</v>
      </c>
      <c r="M23" s="115">
        <v>3728.8581868447168</v>
      </c>
      <c r="N23" s="115">
        <v>7.0671109799734815</v>
      </c>
      <c r="O23" s="115">
        <v>15.459336535391349</v>
      </c>
      <c r="P23" s="118">
        <v>579.99320298501209</v>
      </c>
      <c r="Q23" s="115">
        <v>55.051032786939949</v>
      </c>
      <c r="R23" s="119">
        <v>0</v>
      </c>
      <c r="S23" s="119">
        <v>0</v>
      </c>
      <c r="T23" s="119">
        <v>0</v>
      </c>
      <c r="U23" s="115">
        <v>9950.9963296687165</v>
      </c>
      <c r="V23" s="115">
        <v>1353.6222022343932</v>
      </c>
      <c r="W23" s="115">
        <v>1708.9177842516378</v>
      </c>
    </row>
    <row r="24" spans="1:23">
      <c r="A24" s="116" t="s">
        <v>189</v>
      </c>
      <c r="B24" s="115">
        <v>6313.597376945655</v>
      </c>
      <c r="C24" s="115">
        <v>2003.3129315195138</v>
      </c>
      <c r="D24" s="115">
        <v>1.4282250311442652</v>
      </c>
      <c r="E24" s="115">
        <v>1.4009883667471201</v>
      </c>
      <c r="F24" s="115">
        <v>2.8296348148411763</v>
      </c>
      <c r="G24" s="115">
        <v>392.75132749248792</v>
      </c>
      <c r="H24" s="115">
        <v>10.14603012562721</v>
      </c>
      <c r="I24" s="115">
        <v>149.09806579866029</v>
      </c>
      <c r="J24" s="115">
        <v>4.1430560136843555</v>
      </c>
      <c r="K24" s="115">
        <v>2.7657281691265574</v>
      </c>
      <c r="L24" s="115">
        <v>4.4526708480037023</v>
      </c>
      <c r="M24" s="115">
        <v>384.38458110482247</v>
      </c>
      <c r="N24" s="115">
        <v>69.095175439174923</v>
      </c>
      <c r="O24" s="115">
        <v>342.2494247494883</v>
      </c>
      <c r="P24" s="118">
        <v>393.46201264597778</v>
      </c>
      <c r="Q24" s="115">
        <v>798.53669376092932</v>
      </c>
      <c r="R24" s="119">
        <v>0</v>
      </c>
      <c r="S24" s="115">
        <v>76.123401925351274</v>
      </c>
      <c r="T24" s="115">
        <v>2.8369092153349769</v>
      </c>
      <c r="U24" s="115">
        <v>1577.6468218867276</v>
      </c>
      <c r="V24" s="115">
        <v>38.083497957881946</v>
      </c>
      <c r="W24" s="115">
        <v>58.85020008028485</v>
      </c>
    </row>
    <row r="25" spans="1:23">
      <c r="A25" s="116" t="s">
        <v>190</v>
      </c>
      <c r="B25" s="115">
        <v>11607.252782577289</v>
      </c>
      <c r="C25" s="115">
        <v>4912.8390651260888</v>
      </c>
      <c r="D25" s="115">
        <v>7.1850493335179184</v>
      </c>
      <c r="E25" s="115">
        <v>4.1577046359031398</v>
      </c>
      <c r="F25" s="115">
        <v>14.099710895056017</v>
      </c>
      <c r="G25" s="115">
        <v>617.4791221147176</v>
      </c>
      <c r="H25" s="115">
        <v>42.442083035467206</v>
      </c>
      <c r="I25" s="115">
        <v>38.335576977854458</v>
      </c>
      <c r="J25" s="115">
        <v>154.08898228697953</v>
      </c>
      <c r="K25" s="115">
        <v>25.06547143382922</v>
      </c>
      <c r="L25" s="115">
        <v>4.174412353317269</v>
      </c>
      <c r="M25" s="115">
        <v>1061.274253085764</v>
      </c>
      <c r="N25" s="115">
        <v>51.917719160899289</v>
      </c>
      <c r="O25" s="115">
        <v>878.94357217687798</v>
      </c>
      <c r="P25" s="118">
        <v>179.82487815058923</v>
      </c>
      <c r="Q25" s="115">
        <v>170.31814606321137</v>
      </c>
      <c r="R25" s="115">
        <v>1.3647398023794373</v>
      </c>
      <c r="S25" s="115">
        <v>408.80122413627566</v>
      </c>
      <c r="T25" s="115">
        <v>2.8296348148411763</v>
      </c>
      <c r="U25" s="115">
        <v>2586.0125212458988</v>
      </c>
      <c r="V25" s="115">
        <v>107.42297501471148</v>
      </c>
      <c r="W25" s="115">
        <v>338.67594073227121</v>
      </c>
    </row>
    <row r="26" spans="1:23">
      <c r="A26" s="116" t="s">
        <v>191</v>
      </c>
      <c r="B26" s="115">
        <v>6028.9485330307107</v>
      </c>
      <c r="C26" s="115">
        <v>2449.3859895691826</v>
      </c>
      <c r="D26" s="115">
        <v>5.743416678649977</v>
      </c>
      <c r="E26" s="115">
        <v>25.337934134656319</v>
      </c>
      <c r="F26" s="115">
        <v>38.078069306941003</v>
      </c>
      <c r="G26" s="115">
        <v>213.80943331029204</v>
      </c>
      <c r="H26" s="115">
        <v>66.462329782307705</v>
      </c>
      <c r="I26" s="115">
        <v>16.939433035915741</v>
      </c>
      <c r="J26" s="115">
        <v>25.267353781023456</v>
      </c>
      <c r="K26" s="115">
        <v>12.582602613480868</v>
      </c>
      <c r="L26" s="115">
        <v>2.8158057741677083</v>
      </c>
      <c r="M26" s="115">
        <v>253.04638017129852</v>
      </c>
      <c r="N26" s="115">
        <v>124.4491606529832</v>
      </c>
      <c r="O26" s="115">
        <v>348.69736659086902</v>
      </c>
      <c r="P26" s="118">
        <v>143.85434262713517</v>
      </c>
      <c r="Q26" s="115">
        <v>33.204713211585343</v>
      </c>
      <c r="R26" s="120">
        <v>0</v>
      </c>
      <c r="S26" s="115">
        <v>200.50353675458499</v>
      </c>
      <c r="T26" s="115">
        <v>1.4086841841907118</v>
      </c>
      <c r="U26" s="115">
        <v>1960.4142961304956</v>
      </c>
      <c r="V26" s="115">
        <v>85.730701253408256</v>
      </c>
      <c r="W26" s="115">
        <v>21.2169834676499</v>
      </c>
    </row>
    <row r="27" spans="1:23">
      <c r="A27" s="116" t="s">
        <v>192</v>
      </c>
      <c r="B27" s="115">
        <v>78701.066007208603</v>
      </c>
      <c r="C27" s="115">
        <v>9936.4199724022819</v>
      </c>
      <c r="D27" s="115">
        <v>8.6270832013209713</v>
      </c>
      <c r="E27" s="115">
        <v>22.913929484966342</v>
      </c>
      <c r="F27" s="115">
        <v>26.603361560853038</v>
      </c>
      <c r="G27" s="115">
        <v>3235.1762561677015</v>
      </c>
      <c r="H27" s="115">
        <v>97.858357543940173</v>
      </c>
      <c r="I27" s="115">
        <v>171.92929251952782</v>
      </c>
      <c r="J27" s="115">
        <v>439.11742903757761</v>
      </c>
      <c r="K27" s="115">
        <v>26.700518068948814</v>
      </c>
      <c r="L27" s="115">
        <v>64.535626361593913</v>
      </c>
      <c r="M27" s="115">
        <v>12043.646652088712</v>
      </c>
      <c r="N27" s="115">
        <v>219.76039367240307</v>
      </c>
      <c r="O27" s="115">
        <v>310.90546898820293</v>
      </c>
      <c r="P27" s="118">
        <v>3438.6045177223186</v>
      </c>
      <c r="Q27" s="115">
        <v>817.52356447959448</v>
      </c>
      <c r="R27" s="115">
        <v>26.85728227189767</v>
      </c>
      <c r="S27" s="115">
        <v>113.36517263182674</v>
      </c>
      <c r="T27" s="115">
        <v>14.08200869083355</v>
      </c>
      <c r="U27" s="115">
        <v>36090.103440750201</v>
      </c>
      <c r="V27" s="115">
        <v>8466.2855162051783</v>
      </c>
      <c r="W27" s="115">
        <v>3130.0501633345098</v>
      </c>
    </row>
    <row r="28" spans="1:23">
      <c r="A28" s="116" t="s">
        <v>193</v>
      </c>
      <c r="B28" s="115">
        <v>36597.490290004993</v>
      </c>
      <c r="C28" s="115">
        <v>12610.009069644268</v>
      </c>
      <c r="D28" s="115">
        <v>5.5754007200643887</v>
      </c>
      <c r="E28" s="115">
        <v>12.725959192706043</v>
      </c>
      <c r="F28" s="115">
        <v>28.295835285539422</v>
      </c>
      <c r="G28" s="115">
        <v>1340.2296853547336</v>
      </c>
      <c r="H28" s="115">
        <v>230.54856594821942</v>
      </c>
      <c r="I28" s="115">
        <v>446.22818278390855</v>
      </c>
      <c r="J28" s="115">
        <v>184.04387866924537</v>
      </c>
      <c r="K28" s="115">
        <v>18.306498649191973</v>
      </c>
      <c r="L28" s="115">
        <v>26.874245833814488</v>
      </c>
      <c r="M28" s="115">
        <v>3386.1685019713245</v>
      </c>
      <c r="N28" s="115">
        <v>21.278561254128142</v>
      </c>
      <c r="O28" s="115">
        <v>356.05818528150309</v>
      </c>
      <c r="P28" s="118">
        <v>1603.1457878979536</v>
      </c>
      <c r="Q28" s="115">
        <v>2476.549529503654</v>
      </c>
      <c r="R28" s="115">
        <v>12.709231271277233</v>
      </c>
      <c r="S28" s="115">
        <v>7.0671109799734833</v>
      </c>
      <c r="T28" s="115">
        <v>1.3647398023794373</v>
      </c>
      <c r="U28" s="115">
        <v>12133.161799767709</v>
      </c>
      <c r="V28" s="115">
        <v>1006.2900854361951</v>
      </c>
      <c r="W28" s="115">
        <v>690.85943476306431</v>
      </c>
    </row>
    <row r="29" spans="1:23">
      <c r="A29" s="116" t="s">
        <v>194</v>
      </c>
      <c r="B29" s="115">
        <v>75813.580144915701</v>
      </c>
      <c r="C29" s="115">
        <v>34699.113593134462</v>
      </c>
      <c r="D29" s="115">
        <v>42.336305022675006</v>
      </c>
      <c r="E29" s="115">
        <v>36.799770683225333</v>
      </c>
      <c r="F29" s="115">
        <v>79.848006692142079</v>
      </c>
      <c r="G29" s="115">
        <v>8203.4439668295236</v>
      </c>
      <c r="H29" s="115">
        <v>58.17457554350878</v>
      </c>
      <c r="I29" s="115">
        <v>2576.1999985936991</v>
      </c>
      <c r="J29" s="115">
        <v>262.81151118231122</v>
      </c>
      <c r="K29" s="115">
        <v>35.472832706611364</v>
      </c>
      <c r="L29" s="115">
        <v>72.444229989913879</v>
      </c>
      <c r="M29" s="115">
        <v>3015.3840580264741</v>
      </c>
      <c r="N29" s="115">
        <v>207.4812433106992</v>
      </c>
      <c r="O29" s="115">
        <v>60.489024251366295</v>
      </c>
      <c r="P29" s="118">
        <v>6246.3922091220556</v>
      </c>
      <c r="Q29" s="115">
        <v>9324.5697140034645</v>
      </c>
      <c r="R29" s="119">
        <v>0</v>
      </c>
      <c r="S29" s="115">
        <v>179.43882367121591</v>
      </c>
      <c r="T29" s="115">
        <v>28.557632574498491</v>
      </c>
      <c r="U29" s="115">
        <v>8698.2314695969126</v>
      </c>
      <c r="V29" s="115">
        <v>307.18539619712465</v>
      </c>
      <c r="W29" s="115">
        <v>1679.2057837623247</v>
      </c>
    </row>
    <row r="30" spans="1:23">
      <c r="A30" s="116" t="s">
        <v>195</v>
      </c>
      <c r="B30" s="115">
        <v>26643.751556205239</v>
      </c>
      <c r="C30" s="115">
        <v>7135.7703147211014</v>
      </c>
      <c r="D30" s="115">
        <v>9.9874474839619509</v>
      </c>
      <c r="E30" s="115">
        <v>7.0264666918526597</v>
      </c>
      <c r="F30" s="115">
        <v>8.5730514934911533</v>
      </c>
      <c r="G30" s="115">
        <v>302.71666326551258</v>
      </c>
      <c r="H30" s="115">
        <v>121.19576305854328</v>
      </c>
      <c r="I30" s="115">
        <v>28.205359904064213</v>
      </c>
      <c r="J30" s="115">
        <v>67.881624675067997</v>
      </c>
      <c r="K30" s="115">
        <v>28.379509085879679</v>
      </c>
      <c r="L30" s="115">
        <v>379.76431269540512</v>
      </c>
      <c r="M30" s="115">
        <v>6104.6342355844827</v>
      </c>
      <c r="N30" s="115">
        <v>337.46511030591239</v>
      </c>
      <c r="O30" s="115">
        <v>185.29503068771064</v>
      </c>
      <c r="P30" s="118">
        <v>806.21843672250657</v>
      </c>
      <c r="Q30" s="115">
        <v>1041.0264540645076</v>
      </c>
      <c r="R30" s="115">
        <v>5.633174142549132</v>
      </c>
      <c r="S30" s="115">
        <v>209.15139009093895</v>
      </c>
      <c r="T30" s="115">
        <v>45.506349365258103</v>
      </c>
      <c r="U30" s="115">
        <v>7124.4826535199927</v>
      </c>
      <c r="V30" s="115">
        <v>999.5425891695287</v>
      </c>
      <c r="W30" s="115">
        <v>1695.2956194837311</v>
      </c>
    </row>
    <row r="31" spans="1:23">
      <c r="A31" s="116" t="s">
        <v>196</v>
      </c>
      <c r="B31" s="115">
        <v>19903.053307119535</v>
      </c>
      <c r="C31" s="115">
        <v>15734.414056140016</v>
      </c>
      <c r="D31" s="115">
        <v>2.9471517514358223</v>
      </c>
      <c r="E31" s="115">
        <v>1.4282250311442652</v>
      </c>
      <c r="F31" s="115">
        <v>7.1081766850440955</v>
      </c>
      <c r="G31" s="115">
        <v>48.314505585219408</v>
      </c>
      <c r="H31" s="115">
        <v>35.09539747828034</v>
      </c>
      <c r="I31" s="115">
        <v>7.0190173860958378</v>
      </c>
      <c r="J31" s="115">
        <v>15.434140247019947</v>
      </c>
      <c r="K31" s="115">
        <v>4.2923507068617059</v>
      </c>
      <c r="L31" s="115">
        <v>1.4282250311442652</v>
      </c>
      <c r="M31" s="115">
        <v>966.57097859511771</v>
      </c>
      <c r="N31" s="115">
        <v>2.7929648335237025</v>
      </c>
      <c r="O31" s="115">
        <v>8.3389932251186849</v>
      </c>
      <c r="P31" s="118">
        <v>248.55228586165788</v>
      </c>
      <c r="Q31" s="115">
        <v>131.74320213775309</v>
      </c>
      <c r="R31" s="119">
        <v>0</v>
      </c>
      <c r="S31" s="115">
        <v>26.647285738649622</v>
      </c>
      <c r="T31" s="115">
        <v>2.9276109044822691</v>
      </c>
      <c r="U31" s="115">
        <v>2365.3119401213471</v>
      </c>
      <c r="V31" s="115">
        <v>50.794674799943238</v>
      </c>
      <c r="W31" s="115">
        <v>241.89212486153471</v>
      </c>
    </row>
    <row r="32" spans="1:23">
      <c r="A32" s="116" t="s">
        <v>197</v>
      </c>
      <c r="B32" s="115">
        <v>66710.77663991772</v>
      </c>
      <c r="C32" s="115">
        <v>37635.197258347805</v>
      </c>
      <c r="D32" s="115">
        <v>21.378596438964582</v>
      </c>
      <c r="E32" s="115">
        <v>4.3481401181829424</v>
      </c>
      <c r="F32" s="115">
        <v>12.749855355383373</v>
      </c>
      <c r="G32" s="115">
        <v>1712.769885588682</v>
      </c>
      <c r="H32" s="115">
        <v>15.617321532820629</v>
      </c>
      <c r="I32" s="115">
        <v>1270.0144819316624</v>
      </c>
      <c r="J32" s="115">
        <v>477.66547053597878</v>
      </c>
      <c r="K32" s="115">
        <v>2.7734239865701493</v>
      </c>
      <c r="L32" s="115">
        <v>13.070817233385972</v>
      </c>
      <c r="M32" s="115">
        <v>5535.478868773017</v>
      </c>
      <c r="N32" s="115">
        <v>22.428129625990451</v>
      </c>
      <c r="O32" s="115">
        <v>15.744271786335604</v>
      </c>
      <c r="P32" s="118">
        <v>4303.8336969122092</v>
      </c>
      <c r="Q32" s="115">
        <v>3828.2036070471017</v>
      </c>
      <c r="R32" s="119">
        <v>0</v>
      </c>
      <c r="S32" s="115">
        <v>118.9290284455997</v>
      </c>
      <c r="T32" s="115">
        <v>4.2016490177144146</v>
      </c>
      <c r="U32" s="115">
        <v>9935.0458849098559</v>
      </c>
      <c r="V32" s="115">
        <v>564.96765588725111</v>
      </c>
      <c r="W32" s="115">
        <v>1216.3585964250915</v>
      </c>
    </row>
    <row r="33" spans="1:23">
      <c r="A33" s="802" t="s">
        <v>198</v>
      </c>
      <c r="B33" s="803">
        <v>40162.553708276173</v>
      </c>
      <c r="C33" s="803">
        <v>9595.8932001806588</v>
      </c>
      <c r="D33" s="803">
        <v>2.8430424385648534</v>
      </c>
      <c r="E33" s="803">
        <v>2.8564500622885305</v>
      </c>
      <c r="F33" s="803">
        <v>5.7901941900006761</v>
      </c>
      <c r="G33" s="803">
        <v>797.75543662398263</v>
      </c>
      <c r="H33" s="803">
        <v>73.827904984218151</v>
      </c>
      <c r="I33" s="803">
        <v>43.993430703778685</v>
      </c>
      <c r="J33" s="803">
        <v>109.4967098871286</v>
      </c>
      <c r="K33" s="803">
        <v>11.159691224021161</v>
      </c>
      <c r="L33" s="803">
        <v>33.905108249420287</v>
      </c>
      <c r="M33" s="803">
        <v>10471.204881572728</v>
      </c>
      <c r="N33" s="803">
        <v>67.614748439384513</v>
      </c>
      <c r="O33" s="803">
        <v>128.26510616105162</v>
      </c>
      <c r="P33" s="804">
        <v>546.42668986916772</v>
      </c>
      <c r="Q33" s="803">
        <v>4155.6300589190841</v>
      </c>
      <c r="R33" s="803">
        <v>7.0203334686227841</v>
      </c>
      <c r="S33" s="803">
        <v>151.50325394843327</v>
      </c>
      <c r="T33" s="805">
        <v>0</v>
      </c>
      <c r="U33" s="803">
        <v>11736.90559745342</v>
      </c>
      <c r="V33" s="803">
        <v>1178.5444063311229</v>
      </c>
      <c r="W33" s="803">
        <v>1041.9174635737675</v>
      </c>
    </row>
    <row r="34" spans="1:23">
      <c r="A34" s="689"/>
      <c r="B34" s="689"/>
      <c r="C34" s="689"/>
      <c r="D34" s="689"/>
      <c r="E34" s="689"/>
      <c r="F34" s="689"/>
      <c r="G34" s="689"/>
      <c r="H34" s="689"/>
      <c r="I34" s="689"/>
      <c r="J34" s="689"/>
      <c r="K34" s="689"/>
      <c r="L34" s="689"/>
      <c r="M34" s="689"/>
      <c r="N34" s="689"/>
      <c r="O34" s="689"/>
      <c r="P34" s="689"/>
      <c r="Q34" s="689"/>
      <c r="R34" s="689"/>
      <c r="S34" s="689"/>
      <c r="T34" s="689"/>
      <c r="U34" s="689"/>
      <c r="V34" s="689"/>
      <c r="W34" s="689"/>
    </row>
  </sheetData>
  <mergeCells count="1">
    <mergeCell ref="A1:W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298F-F150-454A-93AE-FB925A91A88A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>
    <row r="1" spans="1:1">
      <c r="A1" s="675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22C7-02D1-4541-9C34-9E18E125AF26}">
  <dimension ref="A1:M70"/>
  <sheetViews>
    <sheetView zoomScaleNormal="100" workbookViewId="0">
      <selection activeCell="A2" sqref="A2:A3"/>
    </sheetView>
  </sheetViews>
  <sheetFormatPr defaultRowHeight="15"/>
  <cols>
    <col min="1" max="1" width="16.85546875" style="319" customWidth="1"/>
    <col min="2" max="2" width="13.28515625" style="319" customWidth="1"/>
    <col min="3" max="3" width="9.140625" style="319"/>
    <col min="4" max="4" width="11" style="319" customWidth="1"/>
    <col min="5" max="5" width="3.42578125" style="319" customWidth="1"/>
    <col min="6" max="8" width="9.140625" style="319"/>
    <col min="9" max="9" width="2.5703125" style="319" customWidth="1"/>
    <col min="10" max="12" width="9.140625" style="319"/>
    <col min="13" max="13" width="13.7109375" style="319" customWidth="1"/>
    <col min="14" max="16384" width="9.140625" style="9"/>
  </cols>
  <sheetData>
    <row r="1" spans="1:13" ht="24.75" customHeight="1">
      <c r="A1" s="1181" t="s">
        <v>304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</row>
    <row r="2" spans="1:13" ht="21.75" customHeight="1">
      <c r="A2" s="1184" t="s">
        <v>606</v>
      </c>
      <c r="B2" s="1182" t="s">
        <v>305</v>
      </c>
      <c r="C2" s="1182"/>
      <c r="D2" s="1182"/>
      <c r="E2" s="672"/>
      <c r="F2" s="1183" t="s">
        <v>306</v>
      </c>
      <c r="G2" s="1184"/>
      <c r="H2" s="1184"/>
      <c r="I2" s="540"/>
      <c r="J2" s="1182" t="s">
        <v>307</v>
      </c>
      <c r="K2" s="1182"/>
      <c r="L2" s="1182"/>
      <c r="M2" s="1185" t="s">
        <v>308</v>
      </c>
    </row>
    <row r="3" spans="1:13" ht="21" customHeight="1">
      <c r="A3" s="1188"/>
      <c r="B3" s="813" t="s">
        <v>0</v>
      </c>
      <c r="C3" s="813" t="s">
        <v>1</v>
      </c>
      <c r="D3" s="813" t="s">
        <v>2</v>
      </c>
      <c r="E3" s="814"/>
      <c r="F3" s="813" t="s">
        <v>0</v>
      </c>
      <c r="G3" s="813" t="s">
        <v>1</v>
      </c>
      <c r="H3" s="813" t="s">
        <v>2</v>
      </c>
      <c r="I3" s="815"/>
      <c r="J3" s="813" t="s">
        <v>0</v>
      </c>
      <c r="K3" s="813" t="s">
        <v>1</v>
      </c>
      <c r="L3" s="813" t="s">
        <v>2</v>
      </c>
      <c r="M3" s="1186"/>
    </row>
    <row r="4" spans="1:13" ht="14.25" customHeight="1">
      <c r="A4" s="541" t="s">
        <v>220</v>
      </c>
      <c r="B4" s="401">
        <v>1260987.4314829344</v>
      </c>
      <c r="C4" s="401">
        <v>598520.06442811224</v>
      </c>
      <c r="D4" s="401">
        <v>662467.36706013209</v>
      </c>
      <c r="E4" s="401"/>
      <c r="F4" s="401">
        <v>805758.32385607495</v>
      </c>
      <c r="G4" s="401">
        <v>464640.58765771135</v>
      </c>
      <c r="H4" s="401">
        <v>341117.73619886092</v>
      </c>
      <c r="I4" s="401"/>
      <c r="J4" s="430">
        <v>63.898997225665113</v>
      </c>
      <c r="K4" s="430">
        <v>77.631580839800904</v>
      </c>
      <c r="L4" s="430">
        <v>51.49200597060743</v>
      </c>
      <c r="M4" s="820">
        <f>+L4/K4</f>
        <v>0.66328684040152919</v>
      </c>
    </row>
    <row r="5" spans="1:13" ht="14.25" customHeight="1">
      <c r="A5" s="816"/>
      <c r="B5" s="385"/>
      <c r="C5" s="385"/>
      <c r="D5" s="385"/>
      <c r="E5" s="385"/>
      <c r="F5" s="385"/>
      <c r="G5" s="385"/>
      <c r="H5" s="385"/>
      <c r="I5" s="385"/>
      <c r="J5" s="432"/>
      <c r="K5" s="432"/>
      <c r="L5" s="432"/>
      <c r="M5" s="817"/>
    </row>
    <row r="6" spans="1:13" ht="18" customHeight="1">
      <c r="A6" s="1187" t="s">
        <v>143</v>
      </c>
      <c r="B6" s="1187"/>
      <c r="C6" s="413"/>
      <c r="D6" s="413"/>
      <c r="E6" s="413"/>
      <c r="F6" s="413"/>
      <c r="G6" s="413"/>
      <c r="H6" s="413"/>
      <c r="I6" s="413"/>
      <c r="J6" s="436"/>
      <c r="K6" s="436"/>
      <c r="L6" s="436"/>
      <c r="M6" s="818"/>
    </row>
    <row r="7" spans="1:13" ht="18.75" customHeight="1">
      <c r="A7" s="439" t="s">
        <v>4</v>
      </c>
      <c r="B7" s="386">
        <v>534990.84102279192</v>
      </c>
      <c r="C7" s="386">
        <v>253344.26880549017</v>
      </c>
      <c r="D7" s="386">
        <v>281646.57221790118</v>
      </c>
      <c r="E7" s="386"/>
      <c r="F7" s="386">
        <v>440235.23377817142</v>
      </c>
      <c r="G7" s="386">
        <v>229159.53339269906</v>
      </c>
      <c r="H7" s="386">
        <v>211075.70038603706</v>
      </c>
      <c r="I7" s="386"/>
      <c r="J7" s="434">
        <v>82.288368327522917</v>
      </c>
      <c r="K7" s="434">
        <v>90.453805990329982</v>
      </c>
      <c r="L7" s="434">
        <v>74.943465039940392</v>
      </c>
      <c r="M7" s="819">
        <f t="shared" ref="M7:M69" si="0">+L7/K7</f>
        <v>0.82852749223125299</v>
      </c>
    </row>
    <row r="8" spans="1:13">
      <c r="A8" s="439" t="s">
        <v>5</v>
      </c>
      <c r="B8" s="386">
        <v>725996.59046536323</v>
      </c>
      <c r="C8" s="386">
        <v>345175.79562308901</v>
      </c>
      <c r="D8" s="386">
        <v>380820.79484253697</v>
      </c>
      <c r="E8" s="386"/>
      <c r="F8" s="386">
        <v>365523.09007842932</v>
      </c>
      <c r="G8" s="386">
        <v>235481.05426568817</v>
      </c>
      <c r="H8" s="386">
        <v>130042.03581313814</v>
      </c>
      <c r="I8" s="386"/>
      <c r="J8" s="434">
        <v>50.347769518474415</v>
      </c>
      <c r="K8" s="434">
        <v>68.220616060557049</v>
      </c>
      <c r="L8" s="434">
        <v>34.147829523608131</v>
      </c>
      <c r="M8" s="460">
        <f t="shared" si="0"/>
        <v>0.50055000226465707</v>
      </c>
    </row>
    <row r="9" spans="1:13" ht="15.75" customHeight="1">
      <c r="A9" s="1180" t="s">
        <v>299</v>
      </c>
      <c r="B9" s="1180"/>
      <c r="C9" s="404"/>
      <c r="D9" s="404"/>
      <c r="E9" s="404"/>
      <c r="F9" s="404"/>
      <c r="G9" s="404"/>
      <c r="H9" s="404"/>
      <c r="I9" s="404"/>
      <c r="J9" s="458"/>
      <c r="K9" s="458"/>
      <c r="L9" s="458"/>
      <c r="M9" s="459"/>
    </row>
    <row r="10" spans="1:13">
      <c r="A10" s="440" t="s">
        <v>163</v>
      </c>
      <c r="B10" s="385">
        <v>142325.16049383741</v>
      </c>
      <c r="C10" s="385">
        <v>66717.487055024059</v>
      </c>
      <c r="D10" s="385">
        <v>75607.673438923055</v>
      </c>
      <c r="E10" s="385"/>
      <c r="F10" s="385">
        <v>128015.55343352621</v>
      </c>
      <c r="G10" s="385">
        <v>63107.69740638628</v>
      </c>
      <c r="H10" s="385">
        <v>64907.856027266484</v>
      </c>
      <c r="I10" s="385"/>
      <c r="J10" s="432">
        <v>89.945834587129397</v>
      </c>
      <c r="K10" s="432">
        <v>94.589440028336213</v>
      </c>
      <c r="L10" s="432">
        <v>85.848238776502512</v>
      </c>
      <c r="M10" s="460">
        <f t="shared" si="0"/>
        <v>0.90758797970243721</v>
      </c>
    </row>
    <row r="11" spans="1:13">
      <c r="A11" s="542" t="s">
        <v>163</v>
      </c>
      <c r="B11" s="386">
        <v>135082.09048561248</v>
      </c>
      <c r="C11" s="386">
        <v>63314.44915496152</v>
      </c>
      <c r="D11" s="386">
        <v>71767.641330771818</v>
      </c>
      <c r="E11" s="386"/>
      <c r="F11" s="386">
        <v>123254.77433527098</v>
      </c>
      <c r="G11" s="386">
        <v>60406.5864632171</v>
      </c>
      <c r="H11" s="386">
        <v>62848.187872167895</v>
      </c>
      <c r="I11" s="386"/>
      <c r="J11" s="434">
        <v>91.244349189654869</v>
      </c>
      <c r="K11" s="434">
        <v>95.407268434600155</v>
      </c>
      <c r="L11" s="434">
        <v>87.571761739317054</v>
      </c>
      <c r="M11" s="460">
        <f t="shared" si="0"/>
        <v>0.91787306330173168</v>
      </c>
    </row>
    <row r="12" spans="1:13">
      <c r="A12" s="542" t="s">
        <v>164</v>
      </c>
      <c r="B12" s="386">
        <v>7243.0700082205876</v>
      </c>
      <c r="C12" s="386">
        <v>3403.0379000623307</v>
      </c>
      <c r="D12" s="386">
        <v>3840.0321081580387</v>
      </c>
      <c r="E12" s="386"/>
      <c r="F12" s="386">
        <v>4760.779098263929</v>
      </c>
      <c r="G12" s="386">
        <v>2701.1109431667637</v>
      </c>
      <c r="H12" s="386">
        <v>2059.6681550969597</v>
      </c>
      <c r="I12" s="386"/>
      <c r="J12" s="434">
        <v>65.728746137486411</v>
      </c>
      <c r="K12" s="434">
        <v>79.373519263986296</v>
      </c>
      <c r="L12" s="434">
        <v>53.636743055384287</v>
      </c>
      <c r="M12" s="460">
        <f t="shared" si="0"/>
        <v>0.67575110128348037</v>
      </c>
    </row>
    <row r="13" spans="1:13">
      <c r="A13" s="440" t="s">
        <v>165</v>
      </c>
      <c r="B13" s="385">
        <v>49166.005583134625</v>
      </c>
      <c r="C13" s="385">
        <v>24003.672883379415</v>
      </c>
      <c r="D13" s="385">
        <v>25162.332699733543</v>
      </c>
      <c r="E13" s="385"/>
      <c r="F13" s="385">
        <v>33005.326024140486</v>
      </c>
      <c r="G13" s="385">
        <v>19454.295104014021</v>
      </c>
      <c r="H13" s="385">
        <v>13551.03092012774</v>
      </c>
      <c r="I13" s="385"/>
      <c r="J13" s="432">
        <v>67.130379278699479</v>
      </c>
      <c r="K13" s="432">
        <v>81.047159734815054</v>
      </c>
      <c r="L13" s="432">
        <v>53.854430278127275</v>
      </c>
      <c r="M13" s="460">
        <f t="shared" si="0"/>
        <v>0.66448263522544238</v>
      </c>
    </row>
    <row r="14" spans="1:13">
      <c r="A14" s="542" t="s">
        <v>165</v>
      </c>
      <c r="B14" s="386">
        <v>42500.455419072088</v>
      </c>
      <c r="C14" s="386">
        <v>20782.315718646329</v>
      </c>
      <c r="D14" s="386">
        <v>21718.139700412325</v>
      </c>
      <c r="E14" s="386"/>
      <c r="F14" s="386">
        <v>30229.972575349453</v>
      </c>
      <c r="G14" s="386">
        <v>17631.148143385544</v>
      </c>
      <c r="H14" s="386">
        <v>12598.824431966197</v>
      </c>
      <c r="I14" s="386"/>
      <c r="J14" s="434">
        <v>71.128585040496858</v>
      </c>
      <c r="K14" s="434">
        <v>84.837264441936611</v>
      </c>
      <c r="L14" s="434">
        <v>58.010605907133701</v>
      </c>
      <c r="M14" s="460">
        <f t="shared" si="0"/>
        <v>0.68378685108165749</v>
      </c>
    </row>
    <row r="15" spans="1:13">
      <c r="A15" s="542" t="s">
        <v>166</v>
      </c>
      <c r="B15" s="386">
        <v>6665.5501640561088</v>
      </c>
      <c r="C15" s="386">
        <v>3221.3571647338904</v>
      </c>
      <c r="D15" s="386">
        <v>3444.1929993220215</v>
      </c>
      <c r="E15" s="386"/>
      <c r="F15" s="386">
        <v>2775.3534487911261</v>
      </c>
      <c r="G15" s="386">
        <v>1823.146960629349</v>
      </c>
      <c r="H15" s="386">
        <v>952.20648816173355</v>
      </c>
      <c r="I15" s="386"/>
      <c r="J15" s="434">
        <v>41.637274950793064</v>
      </c>
      <c r="K15" s="434">
        <v>56.595616921601668</v>
      </c>
      <c r="L15" s="434">
        <v>27.646722711217375</v>
      </c>
      <c r="M15" s="460">
        <f t="shared" si="0"/>
        <v>0.48849582732731112</v>
      </c>
    </row>
    <row r="16" spans="1:13">
      <c r="A16" s="440" t="s">
        <v>167</v>
      </c>
      <c r="B16" s="385">
        <v>122234.64990942804</v>
      </c>
      <c r="C16" s="385">
        <v>57381.692655017345</v>
      </c>
      <c r="D16" s="385">
        <v>64852.957254524961</v>
      </c>
      <c r="E16" s="385"/>
      <c r="F16" s="385">
        <v>81738.014944016017</v>
      </c>
      <c r="G16" s="385">
        <v>47172.265153929067</v>
      </c>
      <c r="H16" s="385">
        <v>34565.749790098933</v>
      </c>
      <c r="I16" s="385"/>
      <c r="J16" s="432">
        <v>66.869758292366896</v>
      </c>
      <c r="K16" s="432">
        <v>82.207866257124763</v>
      </c>
      <c r="L16" s="432">
        <v>53.298648594300175</v>
      </c>
      <c r="M16" s="460">
        <f t="shared" si="0"/>
        <v>0.64834000711800377</v>
      </c>
    </row>
    <row r="17" spans="1:13">
      <c r="A17" s="542" t="s">
        <v>167</v>
      </c>
      <c r="B17" s="386">
        <v>89382.900381167536</v>
      </c>
      <c r="C17" s="386">
        <v>41912.055741166449</v>
      </c>
      <c r="D17" s="386">
        <v>47470.844640031217</v>
      </c>
      <c r="E17" s="386"/>
      <c r="F17" s="386">
        <v>65896.60020054887</v>
      </c>
      <c r="G17" s="386">
        <v>36298.887263266864</v>
      </c>
      <c r="H17" s="386">
        <v>29597.712937249726</v>
      </c>
      <c r="I17" s="386"/>
      <c r="J17" s="434">
        <v>73.723944870296862</v>
      </c>
      <c r="K17" s="434">
        <v>86.60726996413284</v>
      </c>
      <c r="L17" s="434">
        <v>62.349244387140089</v>
      </c>
      <c r="M17" s="460">
        <f t="shared" si="0"/>
        <v>0.71990774461498597</v>
      </c>
    </row>
    <row r="18" spans="1:13">
      <c r="A18" s="542" t="s">
        <v>168</v>
      </c>
      <c r="B18" s="386">
        <v>32851.74952830698</v>
      </c>
      <c r="C18" s="386">
        <v>15469.63691383416</v>
      </c>
      <c r="D18" s="386">
        <v>17382.112614474801</v>
      </c>
      <c r="E18" s="386"/>
      <c r="F18" s="386">
        <v>15841.414743494946</v>
      </c>
      <c r="G18" s="386">
        <v>10873.377890648737</v>
      </c>
      <c r="H18" s="386">
        <v>4968.0368528474628</v>
      </c>
      <c r="I18" s="386"/>
      <c r="J18" s="434">
        <v>48.220916605509075</v>
      </c>
      <c r="K18" s="434">
        <v>70.288513888295057</v>
      </c>
      <c r="L18" s="434">
        <v>28.581317835382883</v>
      </c>
      <c r="M18" s="460">
        <f t="shared" si="0"/>
        <v>0.40662856922548263</v>
      </c>
    </row>
    <row r="19" spans="1:13">
      <c r="A19" s="440" t="s">
        <v>169</v>
      </c>
      <c r="B19" s="385">
        <v>75648.338009559899</v>
      </c>
      <c r="C19" s="385">
        <v>36142.232859506599</v>
      </c>
      <c r="D19" s="385">
        <v>39506.105150044481</v>
      </c>
      <c r="E19" s="385"/>
      <c r="F19" s="385">
        <v>37787.652122850879</v>
      </c>
      <c r="G19" s="385">
        <v>23599.51528195008</v>
      </c>
      <c r="H19" s="385">
        <v>14188.136840895775</v>
      </c>
      <c r="I19" s="385"/>
      <c r="J19" s="432">
        <v>49.951728110769345</v>
      </c>
      <c r="K19" s="432">
        <v>65.296229410309721</v>
      </c>
      <c r="L19" s="432">
        <v>35.913782912818689</v>
      </c>
      <c r="M19" s="460">
        <f t="shared" si="0"/>
        <v>0.55001312077521292</v>
      </c>
    </row>
    <row r="20" spans="1:13">
      <c r="A20" s="542" t="s">
        <v>169</v>
      </c>
      <c r="B20" s="386">
        <v>36795.006137821852</v>
      </c>
      <c r="C20" s="386">
        <v>17687.88788688332</v>
      </c>
      <c r="D20" s="386">
        <v>19107.118250935055</v>
      </c>
      <c r="E20" s="386"/>
      <c r="F20" s="386">
        <v>20531.396024179783</v>
      </c>
      <c r="G20" s="386">
        <v>12057.7191581229</v>
      </c>
      <c r="H20" s="386">
        <v>8473.6768660591861</v>
      </c>
      <c r="I20" s="386"/>
      <c r="J20" s="434">
        <v>55.799409156982243</v>
      </c>
      <c r="K20" s="434">
        <v>68.169355409952587</v>
      </c>
      <c r="L20" s="434">
        <v>44.348272485540235</v>
      </c>
      <c r="M20" s="460">
        <f t="shared" si="0"/>
        <v>0.6505602439518664</v>
      </c>
    </row>
    <row r="21" spans="1:13">
      <c r="A21" s="542" t="s">
        <v>170</v>
      </c>
      <c r="B21" s="386">
        <v>7051.3718904934631</v>
      </c>
      <c r="C21" s="386">
        <v>3369.6673369055534</v>
      </c>
      <c r="D21" s="386">
        <v>3681.7045535876946</v>
      </c>
      <c r="E21" s="386"/>
      <c r="F21" s="386">
        <v>2163.0209890733445</v>
      </c>
      <c r="G21" s="386">
        <v>1609.7672287145544</v>
      </c>
      <c r="H21" s="386">
        <v>553.25376035879583</v>
      </c>
      <c r="I21" s="386"/>
      <c r="J21" s="434">
        <v>30.675179563135554</v>
      </c>
      <c r="K21" s="434">
        <v>47.772289302386639</v>
      </c>
      <c r="L21" s="434">
        <v>15.027109109547263</v>
      </c>
      <c r="M21" s="460">
        <f t="shared" si="0"/>
        <v>0.31455702309825312</v>
      </c>
    </row>
    <row r="22" spans="1:13">
      <c r="A22" s="542" t="s">
        <v>171</v>
      </c>
      <c r="B22" s="386">
        <v>31801.959981229429</v>
      </c>
      <c r="C22" s="386">
        <v>15084.677635716198</v>
      </c>
      <c r="D22" s="386">
        <v>16717.282345515388</v>
      </c>
      <c r="E22" s="386"/>
      <c r="F22" s="386">
        <v>15093.235109593807</v>
      </c>
      <c r="G22" s="386">
        <v>9932.0288951157363</v>
      </c>
      <c r="H22" s="386">
        <v>5161.2062144792681</v>
      </c>
      <c r="I22" s="386"/>
      <c r="J22" s="434">
        <v>47.460078304931244</v>
      </c>
      <c r="K22" s="434">
        <v>65.841837226933961</v>
      </c>
      <c r="L22" s="434">
        <v>30.873476368983926</v>
      </c>
      <c r="M22" s="460">
        <f t="shared" si="0"/>
        <v>0.46890362828992405</v>
      </c>
    </row>
    <row r="23" spans="1:13">
      <c r="A23" s="440" t="s">
        <v>172</v>
      </c>
      <c r="B23" s="385">
        <v>78610.117273843789</v>
      </c>
      <c r="C23" s="385">
        <v>37862.164843687744</v>
      </c>
      <c r="D23" s="385">
        <v>40747.952430154037</v>
      </c>
      <c r="E23" s="385"/>
      <c r="F23" s="385">
        <v>60166.201402976476</v>
      </c>
      <c r="G23" s="385">
        <v>32180.45373638031</v>
      </c>
      <c r="H23" s="385">
        <v>27985.747666563479</v>
      </c>
      <c r="I23" s="385"/>
      <c r="J23" s="432">
        <v>76.537478240024697</v>
      </c>
      <c r="K23" s="432">
        <v>84.993697188846454</v>
      </c>
      <c r="L23" s="432">
        <v>68.680132368700541</v>
      </c>
      <c r="M23" s="460">
        <f t="shared" si="0"/>
        <v>0.80806147561860964</v>
      </c>
    </row>
    <row r="24" spans="1:13">
      <c r="A24" s="542" t="s">
        <v>172</v>
      </c>
      <c r="B24" s="386">
        <v>69286.191335395401</v>
      </c>
      <c r="C24" s="386">
        <v>33061.741684061861</v>
      </c>
      <c r="D24" s="386">
        <v>36224.44965130432</v>
      </c>
      <c r="E24" s="386"/>
      <c r="F24" s="386">
        <v>55458.876866663028</v>
      </c>
      <c r="G24" s="386">
        <v>29260.03770182424</v>
      </c>
      <c r="H24" s="386">
        <v>26198.839164811754</v>
      </c>
      <c r="I24" s="386"/>
      <c r="J24" s="434">
        <v>80.043188689884573</v>
      </c>
      <c r="K24" s="434">
        <v>88.501198701017614</v>
      </c>
      <c r="L24" s="434">
        <v>72.323636154591156</v>
      </c>
      <c r="M24" s="460">
        <f t="shared" si="0"/>
        <v>0.81720515898232182</v>
      </c>
    </row>
    <row r="25" spans="1:13">
      <c r="A25" s="542" t="s">
        <v>173</v>
      </c>
      <c r="B25" s="386">
        <v>9323.9259384638772</v>
      </c>
      <c r="C25" s="386">
        <v>4800.4231596197596</v>
      </c>
      <c r="D25" s="386">
        <v>4523.5027788443167</v>
      </c>
      <c r="E25" s="386"/>
      <c r="F25" s="386">
        <v>4707.3245363089154</v>
      </c>
      <c r="G25" s="386">
        <v>2920.4160345567793</v>
      </c>
      <c r="H25" s="386">
        <v>1786.9085017519878</v>
      </c>
      <c r="I25" s="386"/>
      <c r="J25" s="434">
        <v>50.486507157780871</v>
      </c>
      <c r="K25" s="434">
        <v>60.836637468186034</v>
      </c>
      <c r="L25" s="434">
        <v>39.502761225417238</v>
      </c>
      <c r="M25" s="460">
        <f t="shared" si="0"/>
        <v>0.64932519069737948</v>
      </c>
    </row>
    <row r="26" spans="1:13">
      <c r="A26" s="440" t="s">
        <v>174</v>
      </c>
      <c r="B26" s="385">
        <v>76814.332849603728</v>
      </c>
      <c r="C26" s="385">
        <v>37344.293426212666</v>
      </c>
      <c r="D26" s="385">
        <v>39470.03942338151</v>
      </c>
      <c r="E26" s="385"/>
      <c r="F26" s="385">
        <v>47703.026929816253</v>
      </c>
      <c r="G26" s="385">
        <v>28936.646005121122</v>
      </c>
      <c r="H26" s="385">
        <v>18766.380924676123</v>
      </c>
      <c r="I26" s="385"/>
      <c r="J26" s="432">
        <v>62.101726540015058</v>
      </c>
      <c r="K26" s="432">
        <v>77.486125322735845</v>
      </c>
      <c r="L26" s="432">
        <v>47.54588847347177</v>
      </c>
      <c r="M26" s="460">
        <f t="shared" si="0"/>
        <v>0.61360518770863015</v>
      </c>
    </row>
    <row r="27" spans="1:13">
      <c r="A27" s="542" t="s">
        <v>174</v>
      </c>
      <c r="B27" s="386">
        <v>69515.600683843135</v>
      </c>
      <c r="C27" s="386">
        <v>33809.216832713442</v>
      </c>
      <c r="D27" s="386">
        <v>35706.383851100021</v>
      </c>
      <c r="E27" s="386"/>
      <c r="F27" s="386">
        <v>44480.166978347275</v>
      </c>
      <c r="G27" s="386">
        <v>26731.075920673884</v>
      </c>
      <c r="H27" s="386">
        <v>17749.091057658334</v>
      </c>
      <c r="I27" s="386"/>
      <c r="J27" s="434">
        <v>63.98587732936722</v>
      </c>
      <c r="K27" s="434">
        <v>79.064463554246743</v>
      </c>
      <c r="L27" s="434">
        <v>49.70845306451227</v>
      </c>
      <c r="M27" s="460">
        <f t="shared" si="0"/>
        <v>0.62870790276603739</v>
      </c>
    </row>
    <row r="28" spans="1:13">
      <c r="A28" s="542" t="s">
        <v>175</v>
      </c>
      <c r="B28" s="386">
        <v>7298.7321657721941</v>
      </c>
      <c r="C28" s="386">
        <v>3535.0765934948681</v>
      </c>
      <c r="D28" s="386">
        <v>3763.6555722771277</v>
      </c>
      <c r="E28" s="386"/>
      <c r="F28" s="386">
        <v>3222.8599514657935</v>
      </c>
      <c r="G28" s="386">
        <v>2205.5700844477456</v>
      </c>
      <c r="H28" s="386">
        <v>1017.2898670179702</v>
      </c>
      <c r="I28" s="386"/>
      <c r="J28" s="434">
        <v>44.156435368042324</v>
      </c>
      <c r="K28" s="434">
        <v>62.391012644714891</v>
      </c>
      <c r="L28" s="434">
        <v>27.029302960431828</v>
      </c>
      <c r="M28" s="460">
        <f t="shared" si="0"/>
        <v>0.43322430290320774</v>
      </c>
    </row>
    <row r="29" spans="1:13">
      <c r="A29" s="440" t="s">
        <v>176</v>
      </c>
      <c r="B29" s="385">
        <v>97756.195929353169</v>
      </c>
      <c r="C29" s="385">
        <v>44746.180686713655</v>
      </c>
      <c r="D29" s="385">
        <v>53010.01524269193</v>
      </c>
      <c r="E29" s="385"/>
      <c r="F29" s="385">
        <v>56203.014560805444</v>
      </c>
      <c r="G29" s="385">
        <v>32113.98618712278</v>
      </c>
      <c r="H29" s="385">
        <v>24089.028373654481</v>
      </c>
      <c r="I29" s="385"/>
      <c r="J29" s="432">
        <v>57.493045864205165</v>
      </c>
      <c r="K29" s="432">
        <v>71.769222968930563</v>
      </c>
      <c r="L29" s="432">
        <v>45.442409822689413</v>
      </c>
      <c r="M29" s="460">
        <f t="shared" si="0"/>
        <v>0.63317405348476152</v>
      </c>
    </row>
    <row r="30" spans="1:13">
      <c r="A30" s="542" t="s">
        <v>176</v>
      </c>
      <c r="B30" s="386">
        <v>79188.306391208127</v>
      </c>
      <c r="C30" s="386">
        <v>36132.881310675242</v>
      </c>
      <c r="D30" s="386">
        <v>43055.425080534318</v>
      </c>
      <c r="E30" s="386"/>
      <c r="F30" s="386">
        <v>49269.562511713877</v>
      </c>
      <c r="G30" s="386">
        <v>27559.136487655476</v>
      </c>
      <c r="H30" s="386">
        <v>21710.426024037908</v>
      </c>
      <c r="I30" s="386"/>
      <c r="J30" s="434">
        <v>62.218229883954791</v>
      </c>
      <c r="K30" s="434">
        <v>76.271627083102985</v>
      </c>
      <c r="L30" s="434">
        <v>50.424368087015573</v>
      </c>
      <c r="M30" s="460">
        <f t="shared" si="0"/>
        <v>0.66111567322504983</v>
      </c>
    </row>
    <row r="31" spans="1:13">
      <c r="A31" s="542" t="s">
        <v>177</v>
      </c>
      <c r="B31" s="386">
        <v>18567.889538174775</v>
      </c>
      <c r="C31" s="386">
        <v>8613.2993760287773</v>
      </c>
      <c r="D31" s="386">
        <v>9954.5901621481971</v>
      </c>
      <c r="E31" s="386"/>
      <c r="F31" s="386">
        <v>6933.4520490856276</v>
      </c>
      <c r="G31" s="386">
        <v>4554.8496994685765</v>
      </c>
      <c r="H31" s="386">
        <v>2378.6023496168286</v>
      </c>
      <c r="I31" s="386"/>
      <c r="J31" s="434">
        <v>37.341088414116577</v>
      </c>
      <c r="K31" s="434">
        <v>52.881590440763866</v>
      </c>
      <c r="L31" s="434">
        <v>23.894528161102389</v>
      </c>
      <c r="M31" s="460">
        <f t="shared" si="0"/>
        <v>0.45184965054839293</v>
      </c>
    </row>
    <row r="32" spans="1:13">
      <c r="A32" s="440" t="s">
        <v>178</v>
      </c>
      <c r="B32" s="385">
        <v>154921.43479444468</v>
      </c>
      <c r="C32" s="385">
        <v>73971.582322201604</v>
      </c>
      <c r="D32" s="385">
        <v>80949.852472328857</v>
      </c>
      <c r="E32" s="385"/>
      <c r="F32" s="385">
        <v>111570.04553983139</v>
      </c>
      <c r="G32" s="385">
        <v>61065.39331552427</v>
      </c>
      <c r="H32" s="385">
        <v>50504.652224400998</v>
      </c>
      <c r="I32" s="385"/>
      <c r="J32" s="432">
        <v>72.017178054103795</v>
      </c>
      <c r="K32" s="432">
        <v>82.552503810837933</v>
      </c>
      <c r="L32" s="432">
        <v>62.390048507676198</v>
      </c>
      <c r="M32" s="460">
        <f t="shared" si="0"/>
        <v>0.75576203782549956</v>
      </c>
    </row>
    <row r="33" spans="1:13">
      <c r="A33" s="542" t="s">
        <v>178</v>
      </c>
      <c r="B33" s="386">
        <v>154921.43479444468</v>
      </c>
      <c r="C33" s="386">
        <v>73971.582322201604</v>
      </c>
      <c r="D33" s="386">
        <v>80949.852472328857</v>
      </c>
      <c r="E33" s="386"/>
      <c r="F33" s="386">
        <v>111570.04553983139</v>
      </c>
      <c r="G33" s="386">
        <v>61065.39331552427</v>
      </c>
      <c r="H33" s="386">
        <v>50504.652224400998</v>
      </c>
      <c r="I33" s="386"/>
      <c r="J33" s="434">
        <v>72.017178054103795</v>
      </c>
      <c r="K33" s="434">
        <v>82.552503810837933</v>
      </c>
      <c r="L33" s="434">
        <v>62.390048507676198</v>
      </c>
      <c r="M33" s="460">
        <f t="shared" si="0"/>
        <v>0.75576203782549956</v>
      </c>
    </row>
    <row r="34" spans="1:13">
      <c r="A34" s="440" t="s">
        <v>179</v>
      </c>
      <c r="B34" s="385">
        <v>45386.824379167614</v>
      </c>
      <c r="C34" s="385">
        <v>21952.11833770146</v>
      </c>
      <c r="D34" s="385">
        <v>23434.706041449866</v>
      </c>
      <c r="E34" s="385"/>
      <c r="F34" s="385">
        <v>31974.694079657776</v>
      </c>
      <c r="G34" s="385">
        <v>18034.146248759575</v>
      </c>
      <c r="H34" s="385">
        <v>13940.547830899934</v>
      </c>
      <c r="I34" s="385"/>
      <c r="J34" s="432">
        <v>70.449286807424656</v>
      </c>
      <c r="K34" s="432">
        <v>82.152191288926772</v>
      </c>
      <c r="L34" s="432">
        <v>59.486762096539017</v>
      </c>
      <c r="M34" s="460">
        <f t="shared" si="0"/>
        <v>0.72410438678775924</v>
      </c>
    </row>
    <row r="35" spans="1:13">
      <c r="A35" s="542" t="s">
        <v>179</v>
      </c>
      <c r="B35" s="386">
        <v>36516.709963653317</v>
      </c>
      <c r="C35" s="386">
        <v>17630.733170629763</v>
      </c>
      <c r="D35" s="386">
        <v>18885.976793019363</v>
      </c>
      <c r="E35" s="386"/>
      <c r="F35" s="386">
        <v>26491.082149527108</v>
      </c>
      <c r="G35" s="386">
        <v>14721.61783511963</v>
      </c>
      <c r="H35" s="386">
        <v>11769.464314409868</v>
      </c>
      <c r="I35" s="386"/>
      <c r="J35" s="434">
        <v>72.545095590201754</v>
      </c>
      <c r="K35" s="434">
        <v>83.499748380540666</v>
      </c>
      <c r="L35" s="434">
        <v>62.318536358473629</v>
      </c>
      <c r="M35" s="460">
        <f t="shared" si="0"/>
        <v>0.74633202575011293</v>
      </c>
    </row>
    <row r="36" spans="1:13">
      <c r="A36" s="542" t="s">
        <v>180</v>
      </c>
      <c r="B36" s="386">
        <v>8870.1144155048823</v>
      </c>
      <c r="C36" s="386">
        <v>4321.3851670733393</v>
      </c>
      <c r="D36" s="386">
        <v>4548.7292484315603</v>
      </c>
      <c r="E36" s="386"/>
      <c r="F36" s="386">
        <v>5483.6119301314657</v>
      </c>
      <c r="G36" s="386">
        <v>3312.5284136407936</v>
      </c>
      <c r="H36" s="386">
        <v>2171.0835164904402</v>
      </c>
      <c r="I36" s="386"/>
      <c r="J36" s="434">
        <v>61.821208535325091</v>
      </c>
      <c r="K36" s="434">
        <v>76.654319982408168</v>
      </c>
      <c r="L36" s="434">
        <v>47.729451411931485</v>
      </c>
      <c r="M36" s="460">
        <f t="shared" si="0"/>
        <v>0.62265833710200791</v>
      </c>
    </row>
    <row r="37" spans="1:13">
      <c r="A37" s="440" t="s">
        <v>181</v>
      </c>
      <c r="B37" s="385">
        <v>44887.297621703692</v>
      </c>
      <c r="C37" s="385">
        <v>21213.790524292566</v>
      </c>
      <c r="D37" s="385">
        <v>23673.507097395755</v>
      </c>
      <c r="E37" s="385"/>
      <c r="F37" s="385">
        <v>20259.731348706544</v>
      </c>
      <c r="G37" s="385">
        <v>13719.93626759439</v>
      </c>
      <c r="H37" s="385">
        <v>6539.79508111419</v>
      </c>
      <c r="I37" s="385"/>
      <c r="J37" s="432">
        <v>45.134664865436704</v>
      </c>
      <c r="K37" s="432">
        <v>64.674609904740521</v>
      </c>
      <c r="L37" s="432">
        <v>27.624952459339038</v>
      </c>
      <c r="M37" s="460">
        <f t="shared" si="0"/>
        <v>0.4271375196545899</v>
      </c>
    </row>
    <row r="38" spans="1:13">
      <c r="A38" s="542" t="s">
        <v>181</v>
      </c>
      <c r="B38" s="386">
        <v>44887.297621703692</v>
      </c>
      <c r="C38" s="386">
        <v>21213.790524292566</v>
      </c>
      <c r="D38" s="386">
        <v>23673.507097395755</v>
      </c>
      <c r="E38" s="386"/>
      <c r="F38" s="386">
        <v>20259.731348706544</v>
      </c>
      <c r="G38" s="386">
        <v>13719.93626759439</v>
      </c>
      <c r="H38" s="386">
        <v>6539.79508111419</v>
      </c>
      <c r="I38" s="386"/>
      <c r="J38" s="434">
        <v>45.134664865436704</v>
      </c>
      <c r="K38" s="434">
        <v>64.674609904740521</v>
      </c>
      <c r="L38" s="434">
        <v>27.624952459339038</v>
      </c>
      <c r="M38" s="460">
        <f t="shared" si="0"/>
        <v>0.4271375196545899</v>
      </c>
    </row>
    <row r="39" spans="1:13">
      <c r="A39" s="440" t="s">
        <v>182</v>
      </c>
      <c r="B39" s="385">
        <v>70445.809937134647</v>
      </c>
      <c r="C39" s="385">
        <v>32761.168993092771</v>
      </c>
      <c r="D39" s="385">
        <v>37684.640944015853</v>
      </c>
      <c r="E39" s="385"/>
      <c r="F39" s="385">
        <v>33073.397601291057</v>
      </c>
      <c r="G39" s="385">
        <v>22262.914948029586</v>
      </c>
      <c r="H39" s="385">
        <v>10810.48265326187</v>
      </c>
      <c r="I39" s="385"/>
      <c r="J39" s="432">
        <v>46.948707993858392</v>
      </c>
      <c r="K39" s="432">
        <v>67.95519095403634</v>
      </c>
      <c r="L39" s="432">
        <v>28.686707322812687</v>
      </c>
      <c r="M39" s="460">
        <f t="shared" si="0"/>
        <v>0.42214151590296989</v>
      </c>
    </row>
    <row r="40" spans="1:13">
      <c r="A40" s="542" t="s">
        <v>182</v>
      </c>
      <c r="B40" s="386">
        <v>48597.024749677184</v>
      </c>
      <c r="C40" s="386">
        <v>22486.060192201752</v>
      </c>
      <c r="D40" s="386">
        <v>26110.96455745606</v>
      </c>
      <c r="E40" s="386"/>
      <c r="F40" s="386">
        <v>23396.525858065022</v>
      </c>
      <c r="G40" s="386">
        <v>15295.829372534679</v>
      </c>
      <c r="H40" s="386">
        <v>8100.6964855327979</v>
      </c>
      <c r="I40" s="386"/>
      <c r="J40" s="434">
        <v>48.143947039106138</v>
      </c>
      <c r="K40" s="434">
        <v>68.023607700916756</v>
      </c>
      <c r="L40" s="434">
        <v>31.024118116001997</v>
      </c>
      <c r="M40" s="460">
        <f t="shared" si="0"/>
        <v>0.45607869333257789</v>
      </c>
    </row>
    <row r="41" spans="1:13">
      <c r="A41" s="542" t="s">
        <v>183</v>
      </c>
      <c r="B41" s="386">
        <v>21848.785187444704</v>
      </c>
      <c r="C41" s="386">
        <v>10275.108800892376</v>
      </c>
      <c r="D41" s="386">
        <v>11573.676386555011</v>
      </c>
      <c r="E41" s="386"/>
      <c r="F41" s="386">
        <v>9676.8717432265457</v>
      </c>
      <c r="G41" s="386">
        <v>6967.0855754971417</v>
      </c>
      <c r="H41" s="386">
        <v>2709.7861677296578</v>
      </c>
      <c r="I41" s="386"/>
      <c r="J41" s="434">
        <v>44.290204971156214</v>
      </c>
      <c r="K41" s="434">
        <v>67.805467664651928</v>
      </c>
      <c r="L41" s="434">
        <v>23.413356976850952</v>
      </c>
      <c r="M41" s="460">
        <f t="shared" si="0"/>
        <v>0.34530190238709479</v>
      </c>
    </row>
    <row r="42" spans="1:13" ht="15" customHeight="1">
      <c r="A42" s="440" t="s">
        <v>184</v>
      </c>
      <c r="B42" s="385">
        <v>59467.229635812248</v>
      </c>
      <c r="C42" s="385">
        <v>28131.534869438263</v>
      </c>
      <c r="D42" s="385">
        <v>31335.694766341574</v>
      </c>
      <c r="E42" s="385"/>
      <c r="F42" s="385">
        <v>35493.140544147442</v>
      </c>
      <c r="G42" s="385">
        <v>21262.847315988431</v>
      </c>
      <c r="H42" s="385">
        <v>14230.293228156292</v>
      </c>
      <c r="I42" s="385"/>
      <c r="J42" s="432">
        <v>59.685209419565474</v>
      </c>
      <c r="K42" s="432">
        <v>75.583672965846489</v>
      </c>
      <c r="L42" s="432">
        <v>45.412406950817903</v>
      </c>
      <c r="M42" s="460">
        <f t="shared" si="0"/>
        <v>0.60082297100510207</v>
      </c>
    </row>
    <row r="43" spans="1:13">
      <c r="A43" s="542" t="s">
        <v>184</v>
      </c>
      <c r="B43" s="386">
        <v>33342.113423992734</v>
      </c>
      <c r="C43" s="386">
        <v>15835.218007603253</v>
      </c>
      <c r="D43" s="386">
        <v>17506.895416390165</v>
      </c>
      <c r="E43" s="386"/>
      <c r="F43" s="386">
        <v>23017.794184381488</v>
      </c>
      <c r="G43" s="386">
        <v>12901.227527065837</v>
      </c>
      <c r="H43" s="386">
        <v>10116.566657318159</v>
      </c>
      <c r="I43" s="386"/>
      <c r="J43" s="434">
        <v>69.035198494104222</v>
      </c>
      <c r="K43" s="434">
        <v>81.471739264165464</v>
      </c>
      <c r="L43" s="434">
        <v>57.786183196406846</v>
      </c>
      <c r="M43" s="460">
        <f t="shared" si="0"/>
        <v>0.70927887041959259</v>
      </c>
    </row>
    <row r="44" spans="1:13">
      <c r="A44" s="542" t="s">
        <v>185</v>
      </c>
      <c r="B44" s="386">
        <v>26125.116211787932</v>
      </c>
      <c r="C44" s="386">
        <v>12296.316861837211</v>
      </c>
      <c r="D44" s="386">
        <v>13828.79934995314</v>
      </c>
      <c r="E44" s="386"/>
      <c r="F44" s="386">
        <v>12475.346359763373</v>
      </c>
      <c r="G44" s="386">
        <v>8361.6197889251816</v>
      </c>
      <c r="H44" s="386">
        <v>4113.7265708390778</v>
      </c>
      <c r="I44" s="386"/>
      <c r="J44" s="434">
        <v>47.752309534742217</v>
      </c>
      <c r="K44" s="434">
        <v>68.001011057839946</v>
      </c>
      <c r="L44" s="434">
        <v>29.747532426615511</v>
      </c>
      <c r="M44" s="460">
        <f t="shared" si="0"/>
        <v>0.43745720782464559</v>
      </c>
    </row>
    <row r="45" spans="1:13">
      <c r="A45" s="440" t="s">
        <v>186</v>
      </c>
      <c r="B45" s="385">
        <v>16358.689410225847</v>
      </c>
      <c r="C45" s="385">
        <v>8069.1148587726993</v>
      </c>
      <c r="D45" s="385">
        <v>8289.57455145532</v>
      </c>
      <c r="E45" s="385"/>
      <c r="F45" s="385">
        <v>9289.8907302458101</v>
      </c>
      <c r="G45" s="385">
        <v>6008.7116217839848</v>
      </c>
      <c r="H45" s="385">
        <v>3281.1791084619431</v>
      </c>
      <c r="I45" s="385"/>
      <c r="J45" s="432">
        <v>56.788722478212243</v>
      </c>
      <c r="K45" s="432">
        <v>74.465560683537404</v>
      </c>
      <c r="L45" s="432">
        <v>39.581996495656448</v>
      </c>
      <c r="M45" s="460">
        <f t="shared" si="0"/>
        <v>0.53154768637103811</v>
      </c>
    </row>
    <row r="46" spans="1:13">
      <c r="A46" s="542" t="s">
        <v>186</v>
      </c>
      <c r="B46" s="386">
        <v>8122.8467511086219</v>
      </c>
      <c r="C46" s="386">
        <v>3964.0648343971484</v>
      </c>
      <c r="D46" s="386">
        <v>4158.7819167112511</v>
      </c>
      <c r="E46" s="386"/>
      <c r="F46" s="386">
        <v>4403.3559259220892</v>
      </c>
      <c r="G46" s="386">
        <v>2941.5499298982477</v>
      </c>
      <c r="H46" s="386">
        <v>1461.805996023699</v>
      </c>
      <c r="I46" s="386"/>
      <c r="J46" s="434">
        <v>54.209516205890658</v>
      </c>
      <c r="K46" s="434">
        <v>74.205394028212055</v>
      </c>
      <c r="L46" s="434">
        <v>35.149859389109075</v>
      </c>
      <c r="M46" s="460">
        <f t="shared" si="0"/>
        <v>0.4736833467354879</v>
      </c>
    </row>
    <row r="47" spans="1:13">
      <c r="A47" s="542" t="s">
        <v>187</v>
      </c>
      <c r="B47" s="386">
        <v>8235.8426591194275</v>
      </c>
      <c r="C47" s="386">
        <v>4105.0500243753331</v>
      </c>
      <c r="D47" s="386">
        <v>4130.7926347438952</v>
      </c>
      <c r="E47" s="386"/>
      <c r="F47" s="386">
        <v>4886.5348043238446</v>
      </c>
      <c r="G47" s="386">
        <v>3067.1616918855152</v>
      </c>
      <c r="H47" s="386">
        <v>1819.3731124381684</v>
      </c>
      <c r="I47" s="386"/>
      <c r="J47" s="434">
        <v>59.332541994508233</v>
      </c>
      <c r="K47" s="434">
        <v>74.71679208957211</v>
      </c>
      <c r="L47" s="434">
        <v>44.044164723629812</v>
      </c>
      <c r="M47" s="460">
        <f t="shared" si="0"/>
        <v>0.58948147386773131</v>
      </c>
    </row>
    <row r="48" spans="1:13">
      <c r="A48" s="440" t="s">
        <v>188</v>
      </c>
      <c r="B48" s="385">
        <v>12189.666431039095</v>
      </c>
      <c r="C48" s="385">
        <v>6140.097309192246</v>
      </c>
      <c r="D48" s="385">
        <v>6049.5691218478851</v>
      </c>
      <c r="E48" s="385"/>
      <c r="F48" s="385">
        <v>4500.7998422066057</v>
      </c>
      <c r="G48" s="385">
        <v>3070.1410112394396</v>
      </c>
      <c r="H48" s="385">
        <v>1430.6588309670431</v>
      </c>
      <c r="I48" s="385"/>
      <c r="J48" s="432">
        <v>36.923076342317621</v>
      </c>
      <c r="K48" s="432">
        <v>50.001504156018896</v>
      </c>
      <c r="L48" s="432">
        <v>23.648937670622658</v>
      </c>
      <c r="M48" s="460">
        <f t="shared" si="0"/>
        <v>0.47296452516370818</v>
      </c>
    </row>
    <row r="49" spans="1:13">
      <c r="A49" s="542" t="s">
        <v>188</v>
      </c>
      <c r="B49" s="386">
        <v>12189.666431039095</v>
      </c>
      <c r="C49" s="386">
        <v>6140.097309192246</v>
      </c>
      <c r="D49" s="386">
        <v>6049.5691218478851</v>
      </c>
      <c r="E49" s="386"/>
      <c r="F49" s="386">
        <v>4500.7998422066057</v>
      </c>
      <c r="G49" s="386">
        <v>3070.1410112394396</v>
      </c>
      <c r="H49" s="386">
        <v>1430.6588309670431</v>
      </c>
      <c r="I49" s="386"/>
      <c r="J49" s="434">
        <v>36.923076342317621</v>
      </c>
      <c r="K49" s="434">
        <v>50.001504156018896</v>
      </c>
      <c r="L49" s="434">
        <v>23.648937670622658</v>
      </c>
      <c r="M49" s="460">
        <f t="shared" si="0"/>
        <v>0.47296452516370818</v>
      </c>
    </row>
    <row r="50" spans="1:13">
      <c r="A50" s="440" t="s">
        <v>189</v>
      </c>
      <c r="B50" s="385">
        <v>3484.1665689934002</v>
      </c>
      <c r="C50" s="385">
        <v>1794.4528284177866</v>
      </c>
      <c r="D50" s="385">
        <v>1689.7137405754845</v>
      </c>
      <c r="E50" s="385"/>
      <c r="F50" s="385">
        <v>1839.7883631913469</v>
      </c>
      <c r="G50" s="385">
        <v>1195.6781347360579</v>
      </c>
      <c r="H50" s="385">
        <v>644.11022845531022</v>
      </c>
      <c r="I50" s="385"/>
      <c r="J50" s="432">
        <v>52.804259691949284</v>
      </c>
      <c r="K50" s="432">
        <v>66.631906718345249</v>
      </c>
      <c r="L50" s="432">
        <v>38.1194881113965</v>
      </c>
      <c r="M50" s="460">
        <f t="shared" si="0"/>
        <v>0.57209060927114896</v>
      </c>
    </row>
    <row r="51" spans="1:13">
      <c r="A51" s="542" t="s">
        <v>189</v>
      </c>
      <c r="B51" s="386">
        <v>3484.1665689934002</v>
      </c>
      <c r="C51" s="386">
        <v>1794.4528284177866</v>
      </c>
      <c r="D51" s="386">
        <v>1689.7137405754845</v>
      </c>
      <c r="E51" s="386"/>
      <c r="F51" s="386">
        <v>1839.7883631913469</v>
      </c>
      <c r="G51" s="386">
        <v>1195.6781347360579</v>
      </c>
      <c r="H51" s="386">
        <v>644.11022845531022</v>
      </c>
      <c r="I51" s="386"/>
      <c r="J51" s="434">
        <v>52.804259691949284</v>
      </c>
      <c r="K51" s="434">
        <v>66.631906718345249</v>
      </c>
      <c r="L51" s="434">
        <v>38.1194881113965</v>
      </c>
      <c r="M51" s="460">
        <f t="shared" si="0"/>
        <v>0.57209060927114896</v>
      </c>
    </row>
    <row r="52" spans="1:13">
      <c r="A52" s="440" t="s">
        <v>190</v>
      </c>
      <c r="B52" s="385">
        <v>6938.6322666846563</v>
      </c>
      <c r="C52" s="385">
        <v>3387.0672582473007</v>
      </c>
      <c r="D52" s="385">
        <v>3551.5650084371568</v>
      </c>
      <c r="E52" s="385"/>
      <c r="F52" s="385">
        <v>3595.9211057160037</v>
      </c>
      <c r="G52" s="385">
        <v>2332.5286151623977</v>
      </c>
      <c r="H52" s="385">
        <v>1263.3924905535011</v>
      </c>
      <c r="I52" s="385"/>
      <c r="J52" s="432">
        <v>51.824638740137011</v>
      </c>
      <c r="K52" s="432">
        <v>68.865730654825782</v>
      </c>
      <c r="L52" s="432">
        <v>35.572838665550485</v>
      </c>
      <c r="M52" s="460">
        <f t="shared" si="0"/>
        <v>0.51655356484710013</v>
      </c>
    </row>
    <row r="53" spans="1:13">
      <c r="A53" s="542" t="s">
        <v>190</v>
      </c>
      <c r="B53" s="386">
        <v>6938.6322666846563</v>
      </c>
      <c r="C53" s="386">
        <v>3387.0672582473007</v>
      </c>
      <c r="D53" s="386">
        <v>3551.5650084371568</v>
      </c>
      <c r="E53" s="386"/>
      <c r="F53" s="386">
        <v>3595.9211057160037</v>
      </c>
      <c r="G53" s="386">
        <v>2332.5286151623977</v>
      </c>
      <c r="H53" s="386">
        <v>1263.3924905535011</v>
      </c>
      <c r="I53" s="386"/>
      <c r="J53" s="434">
        <v>51.824638740137011</v>
      </c>
      <c r="K53" s="434">
        <v>68.865730654825782</v>
      </c>
      <c r="L53" s="434">
        <v>35.572838665550485</v>
      </c>
      <c r="M53" s="460">
        <f t="shared" si="0"/>
        <v>0.51655356484710013</v>
      </c>
    </row>
    <row r="54" spans="1:13">
      <c r="A54" s="542" t="s">
        <v>191</v>
      </c>
      <c r="B54" s="386">
        <v>3632.2157974477755</v>
      </c>
      <c r="C54" s="386">
        <v>1874.6948651677255</v>
      </c>
      <c r="D54" s="386">
        <v>1757.520932279919</v>
      </c>
      <c r="E54" s="386"/>
      <c r="F54" s="386">
        <v>1865.4612185631179</v>
      </c>
      <c r="G54" s="386">
        <v>1218.9869239943482</v>
      </c>
      <c r="H54" s="386">
        <v>646.47429456879058</v>
      </c>
      <c r="I54" s="386"/>
      <c r="J54" s="434">
        <v>51.358766179969763</v>
      </c>
      <c r="K54" s="434">
        <v>65.023217732304303</v>
      </c>
      <c r="L54" s="434">
        <v>36.783305546759863</v>
      </c>
      <c r="M54" s="460">
        <f t="shared" si="0"/>
        <v>0.56569494450726765</v>
      </c>
    </row>
    <row r="55" spans="1:13">
      <c r="A55" s="542" t="s">
        <v>191</v>
      </c>
      <c r="B55" s="386">
        <v>3632.2157974477755</v>
      </c>
      <c r="C55" s="386">
        <v>1874.6948651677255</v>
      </c>
      <c r="D55" s="386">
        <v>1757.520932279919</v>
      </c>
      <c r="E55" s="386"/>
      <c r="F55" s="386">
        <v>1865.4612185631179</v>
      </c>
      <c r="G55" s="386">
        <v>1218.9869239943482</v>
      </c>
      <c r="H55" s="386">
        <v>646.47429456879058</v>
      </c>
      <c r="I55" s="386"/>
      <c r="J55" s="434">
        <v>51.358766179969763</v>
      </c>
      <c r="K55" s="434">
        <v>65.023217732304303</v>
      </c>
      <c r="L55" s="434">
        <v>36.783305546759863</v>
      </c>
      <c r="M55" s="460">
        <f t="shared" si="0"/>
        <v>0.56569494450726765</v>
      </c>
    </row>
    <row r="56" spans="1:13">
      <c r="A56" s="440" t="s">
        <v>192</v>
      </c>
      <c r="B56" s="385">
        <v>46558.030369108354</v>
      </c>
      <c r="C56" s="385">
        <v>21713.594026684514</v>
      </c>
      <c r="D56" s="385">
        <v>24844.436342407342</v>
      </c>
      <c r="E56" s="385"/>
      <c r="F56" s="385">
        <v>20503.339944645635</v>
      </c>
      <c r="G56" s="385">
        <v>14801.592044071736</v>
      </c>
      <c r="H56" s="385">
        <v>5701.7479005756322</v>
      </c>
      <c r="I56" s="385"/>
      <c r="J56" s="432">
        <v>44.0382459955825</v>
      </c>
      <c r="K56" s="432">
        <v>68.167397925383</v>
      </c>
      <c r="L56" s="432">
        <v>22.949797781658241</v>
      </c>
      <c r="M56" s="460">
        <f t="shared" si="0"/>
        <v>0.33666823848519806</v>
      </c>
    </row>
    <row r="57" spans="1:13">
      <c r="A57" s="542" t="s">
        <v>192</v>
      </c>
      <c r="B57" s="386">
        <v>46558.030369108354</v>
      </c>
      <c r="C57" s="386">
        <v>21713.594026684514</v>
      </c>
      <c r="D57" s="386">
        <v>24844.436342407342</v>
      </c>
      <c r="E57" s="386"/>
      <c r="F57" s="386">
        <v>20503.339944645635</v>
      </c>
      <c r="G57" s="386">
        <v>14801.592044071736</v>
      </c>
      <c r="H57" s="386">
        <v>5701.7479005756322</v>
      </c>
      <c r="I57" s="386"/>
      <c r="J57" s="434">
        <v>44.0382459955825</v>
      </c>
      <c r="K57" s="434">
        <v>68.167397925383</v>
      </c>
      <c r="L57" s="434">
        <v>22.949797781658241</v>
      </c>
      <c r="M57" s="460">
        <f t="shared" si="0"/>
        <v>0.33666823848519806</v>
      </c>
    </row>
    <row r="58" spans="1:13">
      <c r="A58" s="440" t="s">
        <v>193</v>
      </c>
      <c r="B58" s="385">
        <v>21348.80259708727</v>
      </c>
      <c r="C58" s="385">
        <v>10635.011005951963</v>
      </c>
      <c r="D58" s="385">
        <v>10713.79159113758</v>
      </c>
      <c r="E58" s="385"/>
      <c r="F58" s="385">
        <v>11393.975821861661</v>
      </c>
      <c r="G58" s="385">
        <v>7124.0218794351076</v>
      </c>
      <c r="H58" s="385">
        <v>4269.9539424271898</v>
      </c>
      <c r="I58" s="385"/>
      <c r="J58" s="432">
        <v>53.370561510632882</v>
      </c>
      <c r="K58" s="432">
        <v>66.986502180842535</v>
      </c>
      <c r="L58" s="432">
        <v>39.854741490016735</v>
      </c>
      <c r="M58" s="460">
        <f t="shared" si="0"/>
        <v>0.59496674990465148</v>
      </c>
    </row>
    <row r="59" spans="1:13">
      <c r="A59" s="542" t="s">
        <v>193</v>
      </c>
      <c r="B59" s="386">
        <v>21348.80259708727</v>
      </c>
      <c r="C59" s="386">
        <v>10635.011005951963</v>
      </c>
      <c r="D59" s="386">
        <v>10713.79159113758</v>
      </c>
      <c r="E59" s="386"/>
      <c r="F59" s="386">
        <v>11393.975821861661</v>
      </c>
      <c r="G59" s="386">
        <v>7124.0218794351076</v>
      </c>
      <c r="H59" s="386">
        <v>4269.9539424271898</v>
      </c>
      <c r="I59" s="386"/>
      <c r="J59" s="434">
        <v>53.370561510632882</v>
      </c>
      <c r="K59" s="434">
        <v>66.986502180842535</v>
      </c>
      <c r="L59" s="434">
        <v>39.854741490016735</v>
      </c>
      <c r="M59" s="460">
        <f t="shared" si="0"/>
        <v>0.59496674990465148</v>
      </c>
    </row>
    <row r="60" spans="1:13" ht="15.75" customHeight="1">
      <c r="A60" s="440" t="s">
        <v>194</v>
      </c>
      <c r="B60" s="385">
        <v>43319.807626493821</v>
      </c>
      <c r="C60" s="385">
        <v>20345.169595820378</v>
      </c>
      <c r="D60" s="385">
        <v>22974.638030661263</v>
      </c>
      <c r="E60" s="385"/>
      <c r="F60" s="385">
        <v>24516.568089912136</v>
      </c>
      <c r="G60" s="385">
        <v>14960.946938481067</v>
      </c>
      <c r="H60" s="385">
        <v>9555.6211514331098</v>
      </c>
      <c r="I60" s="385"/>
      <c r="J60" s="432">
        <v>56.594360485843374</v>
      </c>
      <c r="K60" s="432">
        <v>73.535621652204355</v>
      </c>
      <c r="L60" s="432">
        <v>41.592042227959354</v>
      </c>
      <c r="M60" s="460">
        <f t="shared" si="0"/>
        <v>0.56560400651365894</v>
      </c>
    </row>
    <row r="61" spans="1:13" ht="15.75" customHeight="1">
      <c r="A61" s="542" t="s">
        <v>194</v>
      </c>
      <c r="B61" s="386">
        <v>43319.807626493821</v>
      </c>
      <c r="C61" s="386">
        <v>20345.169595820378</v>
      </c>
      <c r="D61" s="386">
        <v>22974.638030661263</v>
      </c>
      <c r="E61" s="386"/>
      <c r="F61" s="386">
        <v>24516.568089912136</v>
      </c>
      <c r="G61" s="386">
        <v>14960.946938481067</v>
      </c>
      <c r="H61" s="386">
        <v>9555.6211514331098</v>
      </c>
      <c r="I61" s="386"/>
      <c r="J61" s="434">
        <v>56.594360485843374</v>
      </c>
      <c r="K61" s="434">
        <v>73.535621652204355</v>
      </c>
      <c r="L61" s="434">
        <v>41.592042227959354</v>
      </c>
      <c r="M61" s="460">
        <f t="shared" si="0"/>
        <v>0.56560400651365894</v>
      </c>
    </row>
    <row r="62" spans="1:13">
      <c r="A62" s="440" t="s">
        <v>195</v>
      </c>
      <c r="B62" s="385">
        <v>16258.099472685701</v>
      </c>
      <c r="C62" s="385">
        <v>7354.5731595458883</v>
      </c>
      <c r="D62" s="385">
        <v>8903.5263131416796</v>
      </c>
      <c r="E62" s="385"/>
      <c r="F62" s="385">
        <v>12276.828489792866</v>
      </c>
      <c r="G62" s="385">
        <v>6380.0468064239722</v>
      </c>
      <c r="H62" s="385">
        <v>5896.7816833695524</v>
      </c>
      <c r="I62" s="385"/>
      <c r="J62" s="432">
        <v>75.512076367957874</v>
      </c>
      <c r="K62" s="432">
        <v>86.749382568078687</v>
      </c>
      <c r="L62" s="432">
        <v>66.229732759542287</v>
      </c>
      <c r="M62" s="460">
        <f t="shared" si="0"/>
        <v>0.76346056650682093</v>
      </c>
    </row>
    <row r="63" spans="1:13">
      <c r="A63" s="542" t="s">
        <v>195</v>
      </c>
      <c r="B63" s="386">
        <v>16258.099472685701</v>
      </c>
      <c r="C63" s="386">
        <v>7354.5731595458883</v>
      </c>
      <c r="D63" s="386">
        <v>8903.5263131416796</v>
      </c>
      <c r="E63" s="386"/>
      <c r="F63" s="386">
        <v>12276.828489792866</v>
      </c>
      <c r="G63" s="386">
        <v>6380.0468064239722</v>
      </c>
      <c r="H63" s="386">
        <v>5896.7816833695524</v>
      </c>
      <c r="I63" s="386"/>
      <c r="J63" s="434">
        <v>75.512076367957874</v>
      </c>
      <c r="K63" s="434">
        <v>86.749382568078687</v>
      </c>
      <c r="L63" s="434">
        <v>66.229732759542287</v>
      </c>
      <c r="M63" s="460">
        <f t="shared" si="0"/>
        <v>0.76346056650682093</v>
      </c>
    </row>
    <row r="64" spans="1:13">
      <c r="A64" s="440" t="s">
        <v>196</v>
      </c>
      <c r="B64" s="385">
        <v>12729.030690029826</v>
      </c>
      <c r="C64" s="385">
        <v>6261.720797698561</v>
      </c>
      <c r="D64" s="385">
        <v>6467.3098923325788</v>
      </c>
      <c r="E64" s="385"/>
      <c r="F64" s="385">
        <v>6552.1428029338476</v>
      </c>
      <c r="G64" s="385">
        <v>3918.3760077442307</v>
      </c>
      <c r="H64" s="385">
        <v>2633.7667951894364</v>
      </c>
      <c r="I64" s="385"/>
      <c r="J64" s="432">
        <v>51.474012141911842</v>
      </c>
      <c r="K64" s="432">
        <v>62.576664376097121</v>
      </c>
      <c r="L64" s="432">
        <v>40.724301742705912</v>
      </c>
      <c r="M64" s="460">
        <f t="shared" si="0"/>
        <v>0.65079054866116637</v>
      </c>
    </row>
    <row r="65" spans="1:13">
      <c r="A65" s="542" t="s">
        <v>196</v>
      </c>
      <c r="B65" s="386">
        <v>12729.030690029826</v>
      </c>
      <c r="C65" s="386">
        <v>6261.720797698561</v>
      </c>
      <c r="D65" s="386">
        <v>6467.3098923325788</v>
      </c>
      <c r="E65" s="386"/>
      <c r="F65" s="386">
        <v>6552.1428029338476</v>
      </c>
      <c r="G65" s="386">
        <v>3918.3760077442307</v>
      </c>
      <c r="H65" s="386">
        <v>2633.7667951894364</v>
      </c>
      <c r="I65" s="386"/>
      <c r="J65" s="434">
        <v>51.474012141911842</v>
      </c>
      <c r="K65" s="434">
        <v>62.576664376097121</v>
      </c>
      <c r="L65" s="434">
        <v>40.724301742705912</v>
      </c>
      <c r="M65" s="460">
        <f t="shared" si="0"/>
        <v>0.65079054866116637</v>
      </c>
    </row>
    <row r="66" spans="1:13">
      <c r="A66" s="440" t="s">
        <v>197</v>
      </c>
      <c r="B66" s="385">
        <v>36732.195887546353</v>
      </c>
      <c r="C66" s="385">
        <v>17299.629242600196</v>
      </c>
      <c r="D66" s="385">
        <v>19432.566644942719</v>
      </c>
      <c r="E66" s="385"/>
      <c r="F66" s="385">
        <v>16793.290669162059</v>
      </c>
      <c r="G66" s="385">
        <v>11568.648340920468</v>
      </c>
      <c r="H66" s="385">
        <v>5224.6423282428159</v>
      </c>
      <c r="I66" s="385"/>
      <c r="J66" s="432">
        <v>45.718177918287147</v>
      </c>
      <c r="K66" s="432">
        <v>66.872232801574299</v>
      </c>
      <c r="L66" s="432">
        <v>26.886012659589838</v>
      </c>
      <c r="M66" s="460">
        <f t="shared" si="0"/>
        <v>0.40205047047504733</v>
      </c>
    </row>
    <row r="67" spans="1:13">
      <c r="A67" s="542" t="s">
        <v>197</v>
      </c>
      <c r="B67" s="386">
        <v>36732.195887546353</v>
      </c>
      <c r="C67" s="386">
        <v>17299.629242600196</v>
      </c>
      <c r="D67" s="386">
        <v>19432.566644942719</v>
      </c>
      <c r="E67" s="386"/>
      <c r="F67" s="386">
        <v>16793.290669162059</v>
      </c>
      <c r="G67" s="386">
        <v>11568.648340920468</v>
      </c>
      <c r="H67" s="386">
        <v>5224.6423282428159</v>
      </c>
      <c r="I67" s="386"/>
      <c r="J67" s="434">
        <v>45.718177918287147</v>
      </c>
      <c r="K67" s="434">
        <v>66.872232801574299</v>
      </c>
      <c r="L67" s="434">
        <v>26.886012659589838</v>
      </c>
      <c r="M67" s="460">
        <f t="shared" si="0"/>
        <v>0.40205047047504733</v>
      </c>
    </row>
    <row r="68" spans="1:13" ht="15" customHeight="1">
      <c r="A68" s="440" t="s">
        <v>198</v>
      </c>
      <c r="B68" s="385">
        <v>23774.697955861782</v>
      </c>
      <c r="C68" s="385">
        <v>11417.020024848238</v>
      </c>
      <c r="D68" s="385">
        <v>12357.677931016971</v>
      </c>
      <c r="E68" s="385"/>
      <c r="F68" s="385">
        <v>15640.518247833223</v>
      </c>
      <c r="G68" s="385">
        <v>9150.8123638047855</v>
      </c>
      <c r="H68" s="385">
        <v>6489.7058840299296</v>
      </c>
      <c r="I68" s="385"/>
      <c r="J68" s="432">
        <v>65.786401479717597</v>
      </c>
      <c r="K68" s="432">
        <v>80.150620248441982</v>
      </c>
      <c r="L68" s="432">
        <v>52.515577119395005</v>
      </c>
      <c r="M68" s="460">
        <f t="shared" si="0"/>
        <v>0.65521111323422143</v>
      </c>
    </row>
    <row r="69" spans="1:13" ht="16.5" customHeight="1">
      <c r="A69" s="821" t="s">
        <v>198</v>
      </c>
      <c r="B69" s="386">
        <v>23774.697955861782</v>
      </c>
      <c r="C69" s="386">
        <v>11417.020024848238</v>
      </c>
      <c r="D69" s="386">
        <v>12357.677931016971</v>
      </c>
      <c r="E69" s="386"/>
      <c r="F69" s="386">
        <v>15640.518247833223</v>
      </c>
      <c r="G69" s="386">
        <v>9150.8123638047855</v>
      </c>
      <c r="H69" s="386">
        <v>6489.7058840299296</v>
      </c>
      <c r="I69" s="386"/>
      <c r="J69" s="434">
        <v>65.786401479717597</v>
      </c>
      <c r="K69" s="434">
        <v>80.150620248441982</v>
      </c>
      <c r="L69" s="434">
        <v>52.515577119395005</v>
      </c>
      <c r="M69" s="822">
        <f t="shared" si="0"/>
        <v>0.65521111323422143</v>
      </c>
    </row>
    <row r="70" spans="1:13" s="689" customFormat="1">
      <c r="A70" s="823"/>
      <c r="B70" s="823"/>
      <c r="C70" s="823"/>
      <c r="D70" s="823"/>
      <c r="E70" s="823"/>
      <c r="F70" s="823"/>
      <c r="G70" s="823"/>
      <c r="H70" s="823"/>
      <c r="I70" s="823"/>
      <c r="J70" s="823"/>
      <c r="K70" s="823"/>
      <c r="L70" s="823"/>
      <c r="M70" s="823"/>
    </row>
  </sheetData>
  <mergeCells count="8">
    <mergeCell ref="A9:B9"/>
    <mergeCell ref="A1:M1"/>
    <mergeCell ref="B2:D2"/>
    <mergeCell ref="F2:H2"/>
    <mergeCell ref="J2:L2"/>
    <mergeCell ref="M2:M3"/>
    <mergeCell ref="A6:B6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0C35-835D-43A8-A62E-CD1345173D9C}">
  <dimension ref="A1:M57"/>
  <sheetViews>
    <sheetView workbookViewId="0">
      <selection activeCell="A2" sqref="A2:A3"/>
    </sheetView>
  </sheetViews>
  <sheetFormatPr defaultRowHeight="15"/>
  <cols>
    <col min="1" max="1" width="13.28515625" style="319" customWidth="1"/>
    <col min="2" max="2" width="14.140625" style="319" customWidth="1"/>
    <col min="3" max="3" width="10.5703125" style="319" customWidth="1"/>
    <col min="4" max="4" width="11.5703125" style="319" customWidth="1"/>
    <col min="5" max="5" width="2.140625" style="319" customWidth="1"/>
    <col min="6" max="7" width="9.140625" style="319"/>
    <col min="8" max="8" width="13" style="319" customWidth="1"/>
    <col min="9" max="9" width="2.85546875" style="319" customWidth="1"/>
    <col min="10" max="12" width="9.140625" style="319"/>
    <col min="13" max="13" width="14.28515625" style="319" customWidth="1"/>
    <col min="14" max="16384" width="9.140625" style="9"/>
  </cols>
  <sheetData>
    <row r="1" spans="1:13" ht="33" customHeight="1">
      <c r="A1" s="1189" t="s">
        <v>309</v>
      </c>
      <c r="B1" s="1189"/>
      <c r="C1" s="1189"/>
      <c r="D1" s="1189"/>
      <c r="E1" s="1189"/>
      <c r="F1" s="1189"/>
      <c r="G1" s="1189"/>
      <c r="H1" s="1189"/>
      <c r="I1" s="1189"/>
      <c r="J1" s="1189"/>
      <c r="K1" s="1189"/>
      <c r="L1" s="1189"/>
      <c r="M1" s="1189"/>
    </row>
    <row r="2" spans="1:13" ht="17.25" customHeight="1">
      <c r="A2" s="1190" t="s">
        <v>559</v>
      </c>
      <c r="B2" s="1192" t="s">
        <v>305</v>
      </c>
      <c r="C2" s="1192"/>
      <c r="D2" s="1192"/>
      <c r="E2" s="467"/>
      <c r="F2" s="1192" t="s">
        <v>306</v>
      </c>
      <c r="G2" s="1192"/>
      <c r="H2" s="1192"/>
      <c r="I2" s="467"/>
      <c r="J2" s="1190" t="s">
        <v>307</v>
      </c>
      <c r="K2" s="1190"/>
      <c r="L2" s="1190"/>
      <c r="M2" s="1193" t="s">
        <v>310</v>
      </c>
    </row>
    <row r="3" spans="1:13" ht="18" customHeight="1">
      <c r="A3" s="1191"/>
      <c r="B3" s="824" t="s">
        <v>0</v>
      </c>
      <c r="C3" s="824" t="s">
        <v>1</v>
      </c>
      <c r="D3" s="824" t="s">
        <v>2</v>
      </c>
      <c r="E3" s="825"/>
      <c r="F3" s="824" t="s">
        <v>0</v>
      </c>
      <c r="G3" s="824" t="s">
        <v>1</v>
      </c>
      <c r="H3" s="824" t="s">
        <v>2</v>
      </c>
      <c r="I3" s="826"/>
      <c r="J3" s="824" t="s">
        <v>0</v>
      </c>
      <c r="K3" s="824" t="s">
        <v>1</v>
      </c>
      <c r="L3" s="824" t="s">
        <v>2</v>
      </c>
      <c r="M3" s="1194"/>
    </row>
    <row r="4" spans="1:13" ht="15.75" customHeight="1">
      <c r="A4" s="827" t="s">
        <v>220</v>
      </c>
      <c r="B4" s="401">
        <v>1260987.4314829344</v>
      </c>
      <c r="C4" s="401">
        <v>598520.06442811224</v>
      </c>
      <c r="D4" s="401">
        <v>662467.36706013209</v>
      </c>
      <c r="E4" s="401"/>
      <c r="F4" s="401">
        <v>805758.32385607495</v>
      </c>
      <c r="G4" s="401">
        <v>464640.58765771135</v>
      </c>
      <c r="H4" s="401">
        <v>341117.73619886092</v>
      </c>
      <c r="I4" s="401"/>
      <c r="J4" s="430">
        <v>63.898997225665113</v>
      </c>
      <c r="K4" s="430">
        <v>77.631580839800904</v>
      </c>
      <c r="L4" s="430">
        <v>51.49200597060743</v>
      </c>
      <c r="M4" s="461">
        <f>+L4/K4</f>
        <v>0.66328684040152919</v>
      </c>
    </row>
    <row r="5" spans="1:13">
      <c r="A5" s="438" t="s">
        <v>111</v>
      </c>
      <c r="B5" s="386">
        <v>268953.95951474691</v>
      </c>
      <c r="C5" s="386">
        <v>132708.45799871057</v>
      </c>
      <c r="D5" s="386">
        <v>136245.50151722832</v>
      </c>
      <c r="E5" s="386"/>
      <c r="F5" s="386">
        <v>188121.19657721702</v>
      </c>
      <c r="G5" s="386">
        <v>100041.7388787689</v>
      </c>
      <c r="H5" s="386">
        <v>88079.457699018836</v>
      </c>
      <c r="I5" s="386"/>
      <c r="J5" s="434">
        <v>69.945501794319412</v>
      </c>
      <c r="K5" s="434">
        <v>75.384598982942336</v>
      </c>
      <c r="L5" s="434">
        <v>64.647607970985149</v>
      </c>
      <c r="M5" s="462">
        <f t="shared" ref="M5:M57" si="0">+L5/K5</f>
        <v>0.85757049640355976</v>
      </c>
    </row>
    <row r="6" spans="1:13">
      <c r="A6" s="438" t="s">
        <v>112</v>
      </c>
      <c r="B6" s="386">
        <v>210120.46658203172</v>
      </c>
      <c r="C6" s="386">
        <v>100991.22017707031</v>
      </c>
      <c r="D6" s="386">
        <v>109129.2464044896</v>
      </c>
      <c r="E6" s="386"/>
      <c r="F6" s="386">
        <v>149570.86638635671</v>
      </c>
      <c r="G6" s="386">
        <v>80087.718621347463</v>
      </c>
      <c r="H6" s="386">
        <v>69483.147765154368</v>
      </c>
      <c r="I6" s="386"/>
      <c r="J6" s="434">
        <v>71.183387710581599</v>
      </c>
      <c r="K6" s="434">
        <v>79.301664521858427</v>
      </c>
      <c r="L6" s="434">
        <v>63.670510018540547</v>
      </c>
      <c r="M6" s="463">
        <f t="shared" si="0"/>
        <v>0.80288995700702648</v>
      </c>
    </row>
    <row r="7" spans="1:13">
      <c r="A7" s="438" t="s">
        <v>113</v>
      </c>
      <c r="B7" s="386">
        <v>164727.19041693822</v>
      </c>
      <c r="C7" s="386">
        <v>79859.202616365525</v>
      </c>
      <c r="D7" s="386">
        <v>84867.987800563395</v>
      </c>
      <c r="E7" s="386"/>
      <c r="F7" s="386">
        <v>116767.39387101091</v>
      </c>
      <c r="G7" s="386">
        <v>65278.453273485386</v>
      </c>
      <c r="H7" s="386">
        <v>51488.94059778627</v>
      </c>
      <c r="I7" s="386"/>
      <c r="J7" s="434">
        <v>70.885318674817313</v>
      </c>
      <c r="K7" s="434">
        <v>81.741929714774272</v>
      </c>
      <c r="L7" s="434">
        <v>60.669449025676876</v>
      </c>
      <c r="M7" s="463">
        <f t="shared" si="0"/>
        <v>0.74220720305201338</v>
      </c>
    </row>
    <row r="8" spans="1:13">
      <c r="A8" s="438" t="s">
        <v>114</v>
      </c>
      <c r="B8" s="386">
        <v>127631.01314034563</v>
      </c>
      <c r="C8" s="386">
        <v>62672.359354668595</v>
      </c>
      <c r="D8" s="386">
        <v>64958.653785613315</v>
      </c>
      <c r="E8" s="386"/>
      <c r="F8" s="386">
        <v>85928.326551505539</v>
      </c>
      <c r="G8" s="386">
        <v>50622.474843084412</v>
      </c>
      <c r="H8" s="386">
        <v>35305.851708357404</v>
      </c>
      <c r="I8" s="386"/>
      <c r="J8" s="434">
        <v>67.325585245426083</v>
      </c>
      <c r="K8" s="434">
        <v>80.773207462334796</v>
      </c>
      <c r="L8" s="434">
        <v>54.351267538440702</v>
      </c>
      <c r="M8" s="463">
        <f t="shared" si="0"/>
        <v>0.67288732546352259</v>
      </c>
    </row>
    <row r="9" spans="1:13">
      <c r="A9" s="438" t="s">
        <v>115</v>
      </c>
      <c r="B9" s="386">
        <v>101201.28047652257</v>
      </c>
      <c r="C9" s="386">
        <v>47931.888051276394</v>
      </c>
      <c r="D9" s="386">
        <v>53269.392425182457</v>
      </c>
      <c r="E9" s="386"/>
      <c r="F9" s="386">
        <v>62007.46041972965</v>
      </c>
      <c r="G9" s="386">
        <v>38195.062970136591</v>
      </c>
      <c r="H9" s="386">
        <v>23812.397449552456</v>
      </c>
      <c r="I9" s="386"/>
      <c r="J9" s="434">
        <v>61.271418827629368</v>
      </c>
      <c r="K9" s="434">
        <v>79.686122377042921</v>
      </c>
      <c r="L9" s="434">
        <v>44.701837895006733</v>
      </c>
      <c r="M9" s="463">
        <f t="shared" si="0"/>
        <v>0.56097393826613218</v>
      </c>
    </row>
    <row r="10" spans="1:13">
      <c r="A10" s="438" t="s">
        <v>116</v>
      </c>
      <c r="B10" s="386">
        <v>81230.364797222952</v>
      </c>
      <c r="C10" s="386">
        <v>38926.170061732591</v>
      </c>
      <c r="D10" s="386">
        <v>42304.194735426638</v>
      </c>
      <c r="E10" s="386"/>
      <c r="F10" s="386">
        <v>46347.118344059629</v>
      </c>
      <c r="G10" s="386">
        <v>29711.966812936163</v>
      </c>
      <c r="H10" s="386">
        <v>16635.151531109288</v>
      </c>
      <c r="I10" s="386"/>
      <c r="J10" s="434">
        <v>57.056395671462361</v>
      </c>
      <c r="K10" s="434">
        <v>76.329026888181176</v>
      </c>
      <c r="L10" s="434">
        <v>39.32269987679215</v>
      </c>
      <c r="M10" s="463">
        <f t="shared" si="0"/>
        <v>0.51517360406543966</v>
      </c>
    </row>
    <row r="11" spans="1:13">
      <c r="A11" s="438" t="s">
        <v>117</v>
      </c>
      <c r="B11" s="386">
        <v>76808.920817733131</v>
      </c>
      <c r="C11" s="386">
        <v>34450.126831453083</v>
      </c>
      <c r="D11" s="386">
        <v>42358.793986258199</v>
      </c>
      <c r="E11" s="386"/>
      <c r="F11" s="386">
        <v>41857.934478783915</v>
      </c>
      <c r="G11" s="386">
        <v>25995.563755713119</v>
      </c>
      <c r="H11" s="386">
        <v>15862.370723051952</v>
      </c>
      <c r="I11" s="386"/>
      <c r="J11" s="434">
        <v>54.496188767028698</v>
      </c>
      <c r="K11" s="434">
        <v>75.458542962413929</v>
      </c>
      <c r="L11" s="434">
        <v>37.447644822475198</v>
      </c>
      <c r="M11" s="463">
        <f t="shared" si="0"/>
        <v>0.49626779622723372</v>
      </c>
    </row>
    <row r="12" spans="1:13">
      <c r="A12" s="438" t="s">
        <v>118</v>
      </c>
      <c r="B12" s="386">
        <v>61052.999799290206</v>
      </c>
      <c r="C12" s="386">
        <v>27438.093726827308</v>
      </c>
      <c r="D12" s="386">
        <v>33614.906072395148</v>
      </c>
      <c r="E12" s="386"/>
      <c r="F12" s="386">
        <v>34259.063259119568</v>
      </c>
      <c r="G12" s="386">
        <v>21403.214320709103</v>
      </c>
      <c r="H12" s="386">
        <v>12855.848938411878</v>
      </c>
      <c r="I12" s="386"/>
      <c r="J12" s="434">
        <v>56.113644492061376</v>
      </c>
      <c r="K12" s="434">
        <v>78.00547127584062</v>
      </c>
      <c r="L12" s="434">
        <v>38.244488652529576</v>
      </c>
      <c r="M12" s="463">
        <f t="shared" si="0"/>
        <v>0.49027956663822408</v>
      </c>
    </row>
    <row r="13" spans="1:13">
      <c r="A13" s="438" t="s">
        <v>119</v>
      </c>
      <c r="B13" s="386">
        <v>48797.636373897636</v>
      </c>
      <c r="C13" s="386">
        <v>21669.338582172932</v>
      </c>
      <c r="D13" s="386">
        <v>27128.297791687364</v>
      </c>
      <c r="E13" s="386"/>
      <c r="F13" s="386">
        <v>28387.95262928282</v>
      </c>
      <c r="G13" s="386">
        <v>17547.824378989535</v>
      </c>
      <c r="H13" s="386">
        <v>10840.128250298674</v>
      </c>
      <c r="I13" s="386"/>
      <c r="J13" s="434">
        <v>58.174851773088186</v>
      </c>
      <c r="K13" s="434">
        <v>80.979972288739575</v>
      </c>
      <c r="L13" s="434">
        <v>39.958748365046901</v>
      </c>
      <c r="M13" s="463">
        <f t="shared" si="0"/>
        <v>0.49343988687192036</v>
      </c>
    </row>
    <row r="14" spans="1:13">
      <c r="A14" s="438" t="s">
        <v>120</v>
      </c>
      <c r="B14" s="386">
        <v>42882.854070372981</v>
      </c>
      <c r="C14" s="386">
        <v>18186.522606502724</v>
      </c>
      <c r="D14" s="386">
        <v>24696.331463848685</v>
      </c>
      <c r="E14" s="386"/>
      <c r="F14" s="386">
        <v>20714.020720507906</v>
      </c>
      <c r="G14" s="386">
        <v>14062.278923714568</v>
      </c>
      <c r="H14" s="386">
        <v>6651.7417967976999</v>
      </c>
      <c r="I14" s="386"/>
      <c r="J14" s="434">
        <v>48.303736235756951</v>
      </c>
      <c r="K14" s="434">
        <v>77.322527390096866</v>
      </c>
      <c r="L14" s="434">
        <v>26.93412908931392</v>
      </c>
      <c r="M14" s="463">
        <f t="shared" si="0"/>
        <v>0.34833482554740608</v>
      </c>
    </row>
    <row r="15" spans="1:13">
      <c r="A15" s="438" t="s">
        <v>121</v>
      </c>
      <c r="B15" s="386">
        <v>28837.113081510288</v>
      </c>
      <c r="C15" s="386">
        <v>12873.88336307902</v>
      </c>
      <c r="D15" s="386">
        <v>15963.229718420214</v>
      </c>
      <c r="E15" s="386"/>
      <c r="F15" s="386">
        <v>12766.451791203579</v>
      </c>
      <c r="G15" s="386">
        <v>9215.7006079358125</v>
      </c>
      <c r="H15" s="386">
        <v>3550.7511832700939</v>
      </c>
      <c r="I15" s="386"/>
      <c r="J15" s="434">
        <v>44.270907961976953</v>
      </c>
      <c r="K15" s="434">
        <v>71.584465603944651</v>
      </c>
      <c r="L15" s="434">
        <v>22.243313201041257</v>
      </c>
      <c r="M15" s="463">
        <f t="shared" si="0"/>
        <v>0.31072821475132367</v>
      </c>
    </row>
    <row r="16" spans="1:13">
      <c r="A16" s="438" t="s">
        <v>122</v>
      </c>
      <c r="B16" s="386">
        <v>21422.95729425054</v>
      </c>
      <c r="C16" s="386">
        <v>9343.792097479607</v>
      </c>
      <c r="D16" s="386">
        <v>12079.165196769671</v>
      </c>
      <c r="E16" s="386"/>
      <c r="F16" s="386">
        <v>8352.1160493986172</v>
      </c>
      <c r="G16" s="386">
        <v>5827.4741103242031</v>
      </c>
      <c r="H16" s="386">
        <v>2524.6419390745032</v>
      </c>
      <c r="I16" s="386"/>
      <c r="J16" s="434">
        <v>38.986755818437707</v>
      </c>
      <c r="K16" s="434">
        <v>62.367334905658865</v>
      </c>
      <c r="L16" s="434">
        <v>20.900798175602795</v>
      </c>
      <c r="M16" s="463">
        <f t="shared" si="0"/>
        <v>0.33512411917582791</v>
      </c>
    </row>
    <row r="17" spans="1:13">
      <c r="A17" s="438" t="s">
        <v>123</v>
      </c>
      <c r="B17" s="386">
        <v>12259.595144406629</v>
      </c>
      <c r="C17" s="386">
        <v>5355.0506596408641</v>
      </c>
      <c r="D17" s="386">
        <v>6904.5444847684339</v>
      </c>
      <c r="E17" s="386"/>
      <c r="F17" s="386">
        <v>5408.7664455786198</v>
      </c>
      <c r="G17" s="386">
        <v>3370.3212356330168</v>
      </c>
      <c r="H17" s="386">
        <v>2038.4452099455857</v>
      </c>
      <c r="I17" s="386"/>
      <c r="J17" s="434">
        <v>44.118638355246233</v>
      </c>
      <c r="K17" s="434">
        <v>62.93724279835088</v>
      </c>
      <c r="L17" s="434">
        <v>29.523239577098884</v>
      </c>
      <c r="M17" s="463">
        <f t="shared" si="0"/>
        <v>0.46909013271665706</v>
      </c>
    </row>
    <row r="18" spans="1:13">
      <c r="A18" s="438" t="s">
        <v>124</v>
      </c>
      <c r="B18" s="386">
        <v>10076.530510783894</v>
      </c>
      <c r="C18" s="386">
        <v>4399.1851355177232</v>
      </c>
      <c r="D18" s="386">
        <v>5677.3453752673986</v>
      </c>
      <c r="E18" s="386"/>
      <c r="F18" s="386">
        <v>4463.9195442119417</v>
      </c>
      <c r="G18" s="386">
        <v>2711.9585259343694</v>
      </c>
      <c r="H18" s="386">
        <v>1751.961018277555</v>
      </c>
      <c r="I18" s="386"/>
      <c r="J18" s="434">
        <v>44.300164024058688</v>
      </c>
      <c r="K18" s="434">
        <v>61.646837820913284</v>
      </c>
      <c r="L18" s="434">
        <v>30.858806404657006</v>
      </c>
      <c r="M18" s="463">
        <f t="shared" si="0"/>
        <v>0.50057403583786675</v>
      </c>
    </row>
    <row r="19" spans="1:13">
      <c r="A19" s="438" t="s">
        <v>125</v>
      </c>
      <c r="B19" s="386">
        <v>2519.1326276962718</v>
      </c>
      <c r="C19" s="386">
        <v>947.60155705577665</v>
      </c>
      <c r="D19" s="386">
        <v>1571.531070640478</v>
      </c>
      <c r="E19" s="386"/>
      <c r="F19" s="386">
        <v>453.14086085951459</v>
      </c>
      <c r="G19" s="386">
        <v>344.33196113944973</v>
      </c>
      <c r="H19" s="386">
        <v>108.80889972006599</v>
      </c>
      <c r="I19" s="386"/>
      <c r="J19" s="434">
        <v>17.987971569163108</v>
      </c>
      <c r="K19" s="434">
        <v>36.337209302325235</v>
      </c>
      <c r="L19" s="434">
        <v>6.9237510955301032</v>
      </c>
      <c r="M19" s="463">
        <f t="shared" si="0"/>
        <v>0.19054163014899025</v>
      </c>
    </row>
    <row r="20" spans="1:13">
      <c r="A20" s="438" t="s">
        <v>126</v>
      </c>
      <c r="B20" s="386">
        <v>1608.7189224435397</v>
      </c>
      <c r="C20" s="386">
        <v>542.66717075577174</v>
      </c>
      <c r="D20" s="386">
        <v>1066.0517516877508</v>
      </c>
      <c r="E20" s="386"/>
      <c r="F20" s="386">
        <v>245.16435633128913</v>
      </c>
      <c r="G20" s="386">
        <v>161.14735781326263</v>
      </c>
      <c r="H20" s="386">
        <v>84.016998518025645</v>
      </c>
      <c r="I20" s="386"/>
      <c r="J20" s="434">
        <v>15.239726027396994</v>
      </c>
      <c r="K20" s="434">
        <v>29.695431472081296</v>
      </c>
      <c r="L20" s="434">
        <v>7.8811369509042732</v>
      </c>
      <c r="M20" s="463">
        <f t="shared" si="0"/>
        <v>0.26539897082532271</v>
      </c>
    </row>
    <row r="21" spans="1:13" ht="15.75" customHeight="1">
      <c r="A21" s="438" t="s">
        <v>107</v>
      </c>
      <c r="B21" s="386">
        <v>856.69791931495922</v>
      </c>
      <c r="C21" s="386">
        <v>224.50443866292196</v>
      </c>
      <c r="D21" s="386">
        <v>632.19348065203133</v>
      </c>
      <c r="E21" s="386"/>
      <c r="F21" s="386">
        <v>107.4315718755082</v>
      </c>
      <c r="G21" s="386">
        <v>63.357080849658679</v>
      </c>
      <c r="H21" s="386">
        <v>44.074491025849518</v>
      </c>
      <c r="I21" s="386"/>
      <c r="J21" s="434">
        <v>12.540192926044888</v>
      </c>
      <c r="K21" s="434">
        <v>28.220858895705394</v>
      </c>
      <c r="L21" s="434">
        <v>6.9716775599128331</v>
      </c>
      <c r="M21" s="463">
        <f t="shared" si="0"/>
        <v>0.24703987875343411</v>
      </c>
    </row>
    <row r="22" spans="1:13">
      <c r="A22" s="437" t="s">
        <v>4</v>
      </c>
      <c r="B22" s="401">
        <v>534990.84102279192</v>
      </c>
      <c r="C22" s="401">
        <v>253344.26880549017</v>
      </c>
      <c r="D22" s="401">
        <v>281646.57221790118</v>
      </c>
      <c r="E22" s="401"/>
      <c r="F22" s="401">
        <v>440235.23377817142</v>
      </c>
      <c r="G22" s="401">
        <v>229159.53339269906</v>
      </c>
      <c r="H22" s="401">
        <v>211075.70038603706</v>
      </c>
      <c r="I22" s="401"/>
      <c r="J22" s="430">
        <v>82.288368327522917</v>
      </c>
      <c r="K22" s="430">
        <v>90.453805990329982</v>
      </c>
      <c r="L22" s="430">
        <v>74.943465039940392</v>
      </c>
      <c r="M22" s="464">
        <f t="shared" si="0"/>
        <v>0.82852749223125299</v>
      </c>
    </row>
    <row r="23" spans="1:13">
      <c r="A23" s="438" t="s">
        <v>111</v>
      </c>
      <c r="B23" s="386">
        <v>121994.04577232324</v>
      </c>
      <c r="C23" s="386">
        <v>59797.257724660027</v>
      </c>
      <c r="D23" s="386">
        <v>62196.788047647147</v>
      </c>
      <c r="E23" s="386"/>
      <c r="F23" s="386">
        <v>106770.61046846627</v>
      </c>
      <c r="G23" s="386">
        <v>53188.645614593494</v>
      </c>
      <c r="H23" s="386">
        <v>53581.964853856713</v>
      </c>
      <c r="I23" s="386"/>
      <c r="J23" s="434">
        <v>87.521165309799741</v>
      </c>
      <c r="K23" s="434">
        <v>88.948302377779143</v>
      </c>
      <c r="L23" s="434">
        <v>86.149086690402157</v>
      </c>
      <c r="M23" s="463">
        <f t="shared" si="0"/>
        <v>0.96852985821485138</v>
      </c>
    </row>
    <row r="24" spans="1:13">
      <c r="A24" s="438" t="s">
        <v>112</v>
      </c>
      <c r="B24" s="386">
        <v>91019.353009670958</v>
      </c>
      <c r="C24" s="386">
        <v>42506.833376919181</v>
      </c>
      <c r="D24" s="386">
        <v>48512.519632881354</v>
      </c>
      <c r="E24" s="386"/>
      <c r="F24" s="386">
        <v>80053.441220600173</v>
      </c>
      <c r="G24" s="386">
        <v>38630.630642393298</v>
      </c>
      <c r="H24" s="386">
        <v>41422.810578280587</v>
      </c>
      <c r="I24" s="386"/>
      <c r="J24" s="434">
        <v>87.952109714621358</v>
      </c>
      <c r="K24" s="434">
        <v>90.880989180863338</v>
      </c>
      <c r="L24" s="434">
        <v>85.385815644627229</v>
      </c>
      <c r="M24" s="463">
        <f t="shared" si="0"/>
        <v>0.93953440003497213</v>
      </c>
    </row>
    <row r="25" spans="1:13">
      <c r="A25" s="438" t="s">
        <v>113</v>
      </c>
      <c r="B25" s="386">
        <v>73432.189976248497</v>
      </c>
      <c r="C25" s="386">
        <v>33937.483190052822</v>
      </c>
      <c r="D25" s="386">
        <v>39494.706786235656</v>
      </c>
      <c r="E25" s="386"/>
      <c r="F25" s="386">
        <v>64121.590998258427</v>
      </c>
      <c r="G25" s="386">
        <v>31498.074836858199</v>
      </c>
      <c r="H25" s="386">
        <v>32623.516161399981</v>
      </c>
      <c r="I25" s="386"/>
      <c r="J25" s="434">
        <v>87.320820772149546</v>
      </c>
      <c r="K25" s="434">
        <v>92.812052857518154</v>
      </c>
      <c r="L25" s="434">
        <v>82.602249303888357</v>
      </c>
      <c r="M25" s="463">
        <f t="shared" si="0"/>
        <v>0.88999485261570999</v>
      </c>
    </row>
    <row r="26" spans="1:13">
      <c r="A26" s="438" t="s">
        <v>114</v>
      </c>
      <c r="B26" s="386">
        <v>58032.153651937908</v>
      </c>
      <c r="C26" s="386">
        <v>27618.662115231247</v>
      </c>
      <c r="D26" s="386">
        <v>30413.491536662306</v>
      </c>
      <c r="E26" s="386"/>
      <c r="F26" s="386">
        <v>48772.872509239423</v>
      </c>
      <c r="G26" s="386">
        <v>25428.158208817287</v>
      </c>
      <c r="H26" s="386">
        <v>23344.714300401694</v>
      </c>
      <c r="I26" s="386"/>
      <c r="J26" s="434">
        <v>84.044567433727963</v>
      </c>
      <c r="K26" s="434">
        <v>92.068754462968144</v>
      </c>
      <c r="L26" s="434">
        <v>76.757758221435793</v>
      </c>
      <c r="M26" s="463">
        <f t="shared" si="0"/>
        <v>0.83370040866914596</v>
      </c>
    </row>
    <row r="27" spans="1:13">
      <c r="A27" s="438" t="s">
        <v>115</v>
      </c>
      <c r="B27" s="386">
        <v>45627.280725937169</v>
      </c>
      <c r="C27" s="386">
        <v>21948.708273870354</v>
      </c>
      <c r="D27" s="386">
        <v>23678.572452054497</v>
      </c>
      <c r="E27" s="386"/>
      <c r="F27" s="386">
        <v>36632.832209866909</v>
      </c>
      <c r="G27" s="386">
        <v>20159.679359950271</v>
      </c>
      <c r="H27" s="386">
        <v>16473.152849927548</v>
      </c>
      <c r="I27" s="386"/>
      <c r="J27" s="434">
        <v>80.287125656106497</v>
      </c>
      <c r="K27" s="434">
        <v>91.84904691612131</v>
      </c>
      <c r="L27" s="434">
        <v>69.569873282180566</v>
      </c>
      <c r="M27" s="463">
        <f t="shared" si="0"/>
        <v>0.75743707330695975</v>
      </c>
    </row>
    <row r="28" spans="1:13">
      <c r="A28" s="438" t="s">
        <v>116</v>
      </c>
      <c r="B28" s="386">
        <v>34960.724083230198</v>
      </c>
      <c r="C28" s="386">
        <v>17157.773363443423</v>
      </c>
      <c r="D28" s="386">
        <v>17802.950719802004</v>
      </c>
      <c r="E28" s="386"/>
      <c r="F28" s="386">
        <v>26739.643184297285</v>
      </c>
      <c r="G28" s="386">
        <v>15554.690761835222</v>
      </c>
      <c r="H28" s="386">
        <v>11184.952422475171</v>
      </c>
      <c r="I28" s="386"/>
      <c r="J28" s="434">
        <v>76.484809412568197</v>
      </c>
      <c r="K28" s="434">
        <v>90.656814449901461</v>
      </c>
      <c r="L28" s="434">
        <v>62.826396581731622</v>
      </c>
      <c r="M28" s="463">
        <f t="shared" si="0"/>
        <v>0.69301350331971556</v>
      </c>
    </row>
    <row r="29" spans="1:13">
      <c r="A29" s="438" t="s">
        <v>117</v>
      </c>
      <c r="B29" s="386">
        <v>30360.001643719908</v>
      </c>
      <c r="C29" s="386">
        <v>14000.865632607531</v>
      </c>
      <c r="D29" s="386">
        <v>16359.136011117766</v>
      </c>
      <c r="E29" s="386"/>
      <c r="F29" s="386">
        <v>22342.155304745585</v>
      </c>
      <c r="G29" s="386">
        <v>12565.159360505235</v>
      </c>
      <c r="H29" s="386">
        <v>9776.9959442457384</v>
      </c>
      <c r="I29" s="386"/>
      <c r="J29" s="434">
        <v>73.590757889091392</v>
      </c>
      <c r="K29" s="434">
        <v>89.745589238746476</v>
      </c>
      <c r="L29" s="434">
        <v>59.764745140591145</v>
      </c>
      <c r="M29" s="463">
        <f t="shared" si="0"/>
        <v>0.66593518018586373</v>
      </c>
    </row>
    <row r="30" spans="1:13">
      <c r="A30" s="438" t="s">
        <v>118</v>
      </c>
      <c r="B30" s="386">
        <v>23384.816513762842</v>
      </c>
      <c r="C30" s="386">
        <v>11087.146154529202</v>
      </c>
      <c r="D30" s="386">
        <v>12297.670359239028</v>
      </c>
      <c r="E30" s="386"/>
      <c r="F30" s="386">
        <v>17581.942874049</v>
      </c>
      <c r="G30" s="386">
        <v>10073.144481361896</v>
      </c>
      <c r="H30" s="386">
        <v>7508.7983926920369</v>
      </c>
      <c r="I30" s="386"/>
      <c r="J30" s="434">
        <v>75.185293259447434</v>
      </c>
      <c r="K30" s="434">
        <v>90.854258985740941</v>
      </c>
      <c r="L30" s="434">
        <v>61.058706025983447</v>
      </c>
      <c r="M30" s="463">
        <f t="shared" si="0"/>
        <v>0.67205111469310719</v>
      </c>
    </row>
    <row r="31" spans="1:13">
      <c r="A31" s="438" t="s">
        <v>119</v>
      </c>
      <c r="B31" s="386">
        <v>17869.902972350887</v>
      </c>
      <c r="C31" s="386">
        <v>8353.5723303648501</v>
      </c>
      <c r="D31" s="386">
        <v>9516.3306419914243</v>
      </c>
      <c r="E31" s="386"/>
      <c r="F31" s="386">
        <v>13677.422299443801</v>
      </c>
      <c r="G31" s="386">
        <v>7687.5793068037538</v>
      </c>
      <c r="H31" s="386">
        <v>5989.8429926436338</v>
      </c>
      <c r="I31" s="386"/>
      <c r="J31" s="434">
        <v>76.538872766183971</v>
      </c>
      <c r="K31" s="434">
        <v>92.027446495674624</v>
      </c>
      <c r="L31" s="434">
        <v>62.942779291559781</v>
      </c>
      <c r="M31" s="463">
        <f t="shared" si="0"/>
        <v>0.6839565986927405</v>
      </c>
    </row>
    <row r="32" spans="1:13">
      <c r="A32" s="438" t="s">
        <v>120</v>
      </c>
      <c r="B32" s="386">
        <v>14335.22688419029</v>
      </c>
      <c r="C32" s="386">
        <v>6533.0094339906818</v>
      </c>
      <c r="D32" s="386">
        <v>7802.2174502036332</v>
      </c>
      <c r="E32" s="386"/>
      <c r="F32" s="386">
        <v>9550.4491370508895</v>
      </c>
      <c r="G32" s="386">
        <v>5826.0742163580917</v>
      </c>
      <c r="H32" s="386">
        <v>3724.3749206936345</v>
      </c>
      <c r="I32" s="386"/>
      <c r="J32" s="434">
        <v>66.62223914701319</v>
      </c>
      <c r="K32" s="434">
        <v>89.179026530187173</v>
      </c>
      <c r="L32" s="434">
        <v>47.734825957668633</v>
      </c>
      <c r="M32" s="463">
        <f t="shared" si="0"/>
        <v>0.53526964595773374</v>
      </c>
    </row>
    <row r="33" spans="1:13">
      <c r="A33" s="438" t="s">
        <v>121</v>
      </c>
      <c r="B33" s="386">
        <v>9083.4771348583472</v>
      </c>
      <c r="C33" s="386">
        <v>4162.2847462537748</v>
      </c>
      <c r="D33" s="386">
        <v>4921.1923886051445</v>
      </c>
      <c r="E33" s="386"/>
      <c r="F33" s="386">
        <v>5615.3656222622958</v>
      </c>
      <c r="G33" s="386">
        <v>3594.8256742959447</v>
      </c>
      <c r="H33" s="386">
        <v>2020.5399479663338</v>
      </c>
      <c r="I33" s="386"/>
      <c r="J33" s="434">
        <v>61.819560272931696</v>
      </c>
      <c r="K33" s="434">
        <v>86.366644606216241</v>
      </c>
      <c r="L33" s="434">
        <v>41.057934508815229</v>
      </c>
      <c r="M33" s="463">
        <f t="shared" si="0"/>
        <v>0.47539110377642346</v>
      </c>
    </row>
    <row r="34" spans="1:13">
      <c r="A34" s="438" t="s">
        <v>122</v>
      </c>
      <c r="B34" s="386">
        <v>6122.2222690595809</v>
      </c>
      <c r="C34" s="386">
        <v>2692.6759361105596</v>
      </c>
      <c r="D34" s="386">
        <v>3429.546332949004</v>
      </c>
      <c r="E34" s="386"/>
      <c r="F34" s="386">
        <v>3477.7528075085283</v>
      </c>
      <c r="G34" s="386">
        <v>2194.0832563806216</v>
      </c>
      <c r="H34" s="386">
        <v>1283.6695511278895</v>
      </c>
      <c r="I34" s="386"/>
      <c r="J34" s="434">
        <v>56.805399325081375</v>
      </c>
      <c r="K34" s="434">
        <v>81.483375959078089</v>
      </c>
      <c r="L34" s="434">
        <v>37.429718875500228</v>
      </c>
      <c r="M34" s="463">
        <f t="shared" si="0"/>
        <v>0.4593540514852732</v>
      </c>
    </row>
    <row r="35" spans="1:13">
      <c r="A35" s="438" t="s">
        <v>123</v>
      </c>
      <c r="B35" s="386">
        <v>4016.2879947306437</v>
      </c>
      <c r="C35" s="386">
        <v>1721.6598056972825</v>
      </c>
      <c r="D35" s="386">
        <v>2294.6281890333439</v>
      </c>
      <c r="E35" s="386"/>
      <c r="F35" s="386">
        <v>2501.2273657170199</v>
      </c>
      <c r="G35" s="386">
        <v>1432.4209583401362</v>
      </c>
      <c r="H35" s="386">
        <v>1068.8064073768664</v>
      </c>
      <c r="I35" s="386"/>
      <c r="J35" s="434">
        <v>62.277091906720855</v>
      </c>
      <c r="K35" s="434">
        <v>83.199999999996976</v>
      </c>
      <c r="L35" s="434">
        <v>46.578631452579181</v>
      </c>
      <c r="M35" s="463">
        <f t="shared" si="0"/>
        <v>0.55983932034352013</v>
      </c>
    </row>
    <row r="36" spans="1:13">
      <c r="A36" s="438" t="s">
        <v>124</v>
      </c>
      <c r="B36" s="386">
        <v>3320.7374332289346</v>
      </c>
      <c r="C36" s="386">
        <v>1429.6663026510205</v>
      </c>
      <c r="D36" s="386">
        <v>1891.0711305778968</v>
      </c>
      <c r="E36" s="386"/>
      <c r="F36" s="386">
        <v>2050.8411605466063</v>
      </c>
      <c r="G36" s="386">
        <v>1141.804783138432</v>
      </c>
      <c r="H36" s="386">
        <v>909.03637740815714</v>
      </c>
      <c r="I36" s="386"/>
      <c r="J36" s="434">
        <v>61.758606387389939</v>
      </c>
      <c r="K36" s="434">
        <v>79.865125240844819</v>
      </c>
      <c r="L36" s="434">
        <v>48.069919883465296</v>
      </c>
      <c r="M36" s="463">
        <f t="shared" si="0"/>
        <v>0.60188874353484711</v>
      </c>
    </row>
    <row r="37" spans="1:13">
      <c r="A37" s="438" t="s">
        <v>125</v>
      </c>
      <c r="B37" s="386">
        <v>731.3610854601958</v>
      </c>
      <c r="C37" s="386">
        <v>232.76840573026882</v>
      </c>
      <c r="D37" s="386">
        <v>498.59267972992143</v>
      </c>
      <c r="E37" s="386"/>
      <c r="F37" s="386">
        <v>187.31658685986105</v>
      </c>
      <c r="G37" s="386">
        <v>110.18622756462379</v>
      </c>
      <c r="H37" s="386">
        <v>77.130359295236659</v>
      </c>
      <c r="I37" s="386"/>
      <c r="J37" s="434">
        <v>25.612052730696664</v>
      </c>
      <c r="K37" s="434">
        <v>47.337278106508691</v>
      </c>
      <c r="L37" s="434">
        <v>15.469613259668538</v>
      </c>
      <c r="M37" s="463">
        <f t="shared" si="0"/>
        <v>0.32679558011049914</v>
      </c>
    </row>
    <row r="38" spans="1:13">
      <c r="A38" s="438" t="s">
        <v>126</v>
      </c>
      <c r="B38" s="386">
        <v>417.33033690101223</v>
      </c>
      <c r="C38" s="386">
        <v>104.6769161863926</v>
      </c>
      <c r="D38" s="386">
        <v>312.65342071462072</v>
      </c>
      <c r="E38" s="386"/>
      <c r="F38" s="386">
        <v>100.54493265271921</v>
      </c>
      <c r="G38" s="386">
        <v>49.583802404080707</v>
      </c>
      <c r="H38" s="386">
        <v>50.961130248638504</v>
      </c>
      <c r="I38" s="386"/>
      <c r="J38" s="434">
        <v>24.09240924092412</v>
      </c>
      <c r="K38" s="434">
        <v>47.368421052631597</v>
      </c>
      <c r="L38" s="434">
        <v>16.299559471365608</v>
      </c>
      <c r="M38" s="463">
        <f t="shared" si="0"/>
        <v>0.3441018110621627</v>
      </c>
    </row>
    <row r="39" spans="1:13" ht="15" customHeight="1">
      <c r="A39" s="438" t="s">
        <v>107</v>
      </c>
      <c r="B39" s="386">
        <v>283.72953597890728</v>
      </c>
      <c r="C39" s="386">
        <v>59.225097315985288</v>
      </c>
      <c r="D39" s="386">
        <v>224.50443866292196</v>
      </c>
      <c r="E39" s="386"/>
      <c r="F39" s="386">
        <v>59.225097315985288</v>
      </c>
      <c r="G39" s="386">
        <v>24.791901202040357</v>
      </c>
      <c r="H39" s="386">
        <v>34.433196113944938</v>
      </c>
      <c r="I39" s="386"/>
      <c r="J39" s="434">
        <v>20.873786407766914</v>
      </c>
      <c r="K39" s="434">
        <v>41.860465116279101</v>
      </c>
      <c r="L39" s="434">
        <v>15.337423312883381</v>
      </c>
      <c r="M39" s="463">
        <f t="shared" si="0"/>
        <v>0.36639400136332495</v>
      </c>
    </row>
    <row r="40" spans="1:13">
      <c r="A40" s="437" t="s">
        <v>5</v>
      </c>
      <c r="B40" s="401">
        <v>725996.59046536323</v>
      </c>
      <c r="C40" s="401">
        <v>345175.79562308901</v>
      </c>
      <c r="D40" s="401">
        <v>380820.79484253697</v>
      </c>
      <c r="E40" s="401"/>
      <c r="F40" s="401">
        <v>365523.09007842932</v>
      </c>
      <c r="G40" s="401">
        <v>235481.05426568817</v>
      </c>
      <c r="H40" s="401">
        <v>130042.03581313814</v>
      </c>
      <c r="I40" s="401"/>
      <c r="J40" s="430">
        <v>50.347769518474415</v>
      </c>
      <c r="K40" s="430">
        <v>68.220616060557049</v>
      </c>
      <c r="L40" s="430">
        <v>34.147829523608131</v>
      </c>
      <c r="M40" s="464">
        <f t="shared" si="0"/>
        <v>0.50055000226465707</v>
      </c>
    </row>
    <row r="41" spans="1:13">
      <c r="A41" s="438" t="s">
        <v>111</v>
      </c>
      <c r="B41" s="386">
        <v>146959.91374352228</v>
      </c>
      <c r="C41" s="386">
        <v>72911.200274051313</v>
      </c>
      <c r="D41" s="386">
        <v>74048.71346961832</v>
      </c>
      <c r="E41" s="386"/>
      <c r="F41" s="386">
        <v>81350.586109321463</v>
      </c>
      <c r="G41" s="386">
        <v>46853.093264159339</v>
      </c>
      <c r="H41" s="386">
        <v>34497.492845146058</v>
      </c>
      <c r="I41" s="386"/>
      <c r="J41" s="434">
        <v>55.355630006165192</v>
      </c>
      <c r="K41" s="434">
        <v>64.260488221312301</v>
      </c>
      <c r="L41" s="434">
        <v>46.587565439985951</v>
      </c>
      <c r="M41" s="463">
        <f t="shared" si="0"/>
        <v>0.72497994847998926</v>
      </c>
    </row>
    <row r="42" spans="1:13">
      <c r="A42" s="438" t="s">
        <v>112</v>
      </c>
      <c r="B42" s="386">
        <v>119101.11357188896</v>
      </c>
      <c r="C42" s="386">
        <v>58484.386800331507</v>
      </c>
      <c r="D42" s="386">
        <v>60616.726771830086</v>
      </c>
      <c r="E42" s="386"/>
      <c r="F42" s="386">
        <v>69517.425165901659</v>
      </c>
      <c r="G42" s="386">
        <v>41457.087979028052</v>
      </c>
      <c r="H42" s="386">
        <v>28060.337186893645</v>
      </c>
      <c r="I42" s="386"/>
      <c r="J42" s="434">
        <v>58.368409061024693</v>
      </c>
      <c r="K42" s="434">
        <v>70.88573591543269</v>
      </c>
      <c r="L42" s="434">
        <v>46.29140945290262</v>
      </c>
      <c r="M42" s="463">
        <f t="shared" si="0"/>
        <v>0.65304265879568046</v>
      </c>
    </row>
    <row r="43" spans="1:13">
      <c r="A43" s="438" t="s">
        <v>113</v>
      </c>
      <c r="B43" s="386">
        <v>91295.000440680422</v>
      </c>
      <c r="C43" s="386">
        <v>45921.719426385425</v>
      </c>
      <c r="D43" s="386">
        <v>45373.281014425978</v>
      </c>
      <c r="E43" s="386"/>
      <c r="F43" s="386">
        <v>52645.802873013228</v>
      </c>
      <c r="G43" s="386">
        <v>33780.378436626939</v>
      </c>
      <c r="H43" s="386">
        <v>18865.424436386042</v>
      </c>
      <c r="I43" s="386"/>
      <c r="J43" s="434">
        <v>57.665592440860799</v>
      </c>
      <c r="K43" s="434">
        <v>73.560787484853847</v>
      </c>
      <c r="L43" s="434">
        <v>41.578268123002822</v>
      </c>
      <c r="M43" s="463">
        <f t="shared" si="0"/>
        <v>0.56522326017191948</v>
      </c>
    </row>
    <row r="44" spans="1:13">
      <c r="A44" s="438" t="s">
        <v>114</v>
      </c>
      <c r="B44" s="386">
        <v>69598.859488343995</v>
      </c>
      <c r="C44" s="386">
        <v>35053.697239386915</v>
      </c>
      <c r="D44" s="386">
        <v>34545.162248893357</v>
      </c>
      <c r="E44" s="386"/>
      <c r="F44" s="386">
        <v>37155.454042202393</v>
      </c>
      <c r="G44" s="386">
        <v>25194.316634241906</v>
      </c>
      <c r="H44" s="386">
        <v>11961.137407964336</v>
      </c>
      <c r="I44" s="386"/>
      <c r="J44" s="434">
        <v>53.385147853544495</v>
      </c>
      <c r="K44" s="434">
        <v>71.873493007591577</v>
      </c>
      <c r="L44" s="434">
        <v>34.62463809486119</v>
      </c>
      <c r="M44" s="463">
        <f t="shared" si="0"/>
        <v>0.48174419589157846</v>
      </c>
    </row>
    <row r="45" spans="1:13">
      <c r="A45" s="438" t="s">
        <v>115</v>
      </c>
      <c r="B45" s="386">
        <v>55573.999750521682</v>
      </c>
      <c r="C45" s="386">
        <v>25983.17977738777</v>
      </c>
      <c r="D45" s="386">
        <v>29590.819973095906</v>
      </c>
      <c r="E45" s="386"/>
      <c r="F45" s="386">
        <v>25374.628209818104</v>
      </c>
      <c r="G45" s="386">
        <v>18035.383610193196</v>
      </c>
      <c r="H45" s="386">
        <v>7339.2445996341212</v>
      </c>
      <c r="I45" s="386"/>
      <c r="J45" s="434">
        <v>45.659172137581379</v>
      </c>
      <c r="K45" s="434">
        <v>69.411764705897468</v>
      </c>
      <c r="L45" s="434">
        <v>24.80243739884958</v>
      </c>
      <c r="M45" s="463">
        <f t="shared" si="0"/>
        <v>0.35732325066131443</v>
      </c>
    </row>
    <row r="46" spans="1:13">
      <c r="A46" s="438" t="s">
        <v>116</v>
      </c>
      <c r="B46" s="386">
        <v>46269.640713929031</v>
      </c>
      <c r="C46" s="386">
        <v>21768.396698294157</v>
      </c>
      <c r="D46" s="386">
        <v>24501.244015620898</v>
      </c>
      <c r="E46" s="386"/>
      <c r="F46" s="386">
        <v>19607.475159748166</v>
      </c>
      <c r="G46" s="386">
        <v>14157.276051117888</v>
      </c>
      <c r="H46" s="386">
        <v>5450.1991086341768</v>
      </c>
      <c r="I46" s="386"/>
      <c r="J46" s="434">
        <v>42.376545089196078</v>
      </c>
      <c r="K46" s="434">
        <v>65.035915356247173</v>
      </c>
      <c r="L46" s="434">
        <v>22.244581153346033</v>
      </c>
      <c r="M46" s="463">
        <f t="shared" si="0"/>
        <v>0.34203533588321022</v>
      </c>
    </row>
    <row r="47" spans="1:13">
      <c r="A47" s="438" t="s">
        <v>117</v>
      </c>
      <c r="B47" s="386">
        <v>46448.91917399779</v>
      </c>
      <c r="C47" s="386">
        <v>20449.261198846456</v>
      </c>
      <c r="D47" s="386">
        <v>25999.657975120255</v>
      </c>
      <c r="E47" s="386"/>
      <c r="F47" s="386">
        <v>19515.779174019488</v>
      </c>
      <c r="G47" s="386">
        <v>13430.404395213272</v>
      </c>
      <c r="H47" s="386">
        <v>6085.3747788102</v>
      </c>
      <c r="I47" s="386"/>
      <c r="J47" s="434">
        <v>42.015572205075536</v>
      </c>
      <c r="K47" s="434">
        <v>65.676721836655247</v>
      </c>
      <c r="L47" s="434">
        <v>23.405595506808446</v>
      </c>
      <c r="M47" s="463">
        <f t="shared" si="0"/>
        <v>0.35637581858943213</v>
      </c>
    </row>
    <row r="48" spans="1:13">
      <c r="A48" s="438" t="s">
        <v>118</v>
      </c>
      <c r="B48" s="386">
        <v>37668.183285470419</v>
      </c>
      <c r="C48" s="386">
        <v>16350.947572303494</v>
      </c>
      <c r="D48" s="386">
        <v>21317.235713159251</v>
      </c>
      <c r="E48" s="386"/>
      <c r="F48" s="386">
        <v>16677.120385071983</v>
      </c>
      <c r="G48" s="386">
        <v>11330.069839352594</v>
      </c>
      <c r="H48" s="386">
        <v>5347.050545722881</v>
      </c>
      <c r="I48" s="386"/>
      <c r="J48" s="434">
        <v>44.273758197176939</v>
      </c>
      <c r="K48" s="434">
        <v>69.293047324957286</v>
      </c>
      <c r="L48" s="434">
        <v>25.083226632532693</v>
      </c>
      <c r="M48" s="463">
        <f t="shared" si="0"/>
        <v>0.36198763946550327</v>
      </c>
    </row>
    <row r="49" spans="1:13">
      <c r="A49" s="438" t="s">
        <v>119</v>
      </c>
      <c r="B49" s="386">
        <v>30927.733401509409</v>
      </c>
      <c r="C49" s="386">
        <v>13315.766251813469</v>
      </c>
      <c r="D49" s="386">
        <v>17611.96714970133</v>
      </c>
      <c r="E49" s="386"/>
      <c r="F49" s="386">
        <v>14710.530329844407</v>
      </c>
      <c r="G49" s="386">
        <v>9860.2450721908335</v>
      </c>
      <c r="H49" s="386">
        <v>4850.2852576567366</v>
      </c>
      <c r="I49" s="386"/>
      <c r="J49" s="434">
        <v>47.564204395048272</v>
      </c>
      <c r="K49" s="434">
        <v>74.049400430482137</v>
      </c>
      <c r="L49" s="434">
        <v>27.539713289432299</v>
      </c>
      <c r="M49" s="463">
        <f t="shared" si="0"/>
        <v>0.37191001047046546</v>
      </c>
    </row>
    <row r="50" spans="1:13">
      <c r="A50" s="438" t="s">
        <v>120</v>
      </c>
      <c r="B50" s="386">
        <v>28547.627186161117</v>
      </c>
      <c r="C50" s="386">
        <v>11653.513172516325</v>
      </c>
      <c r="D50" s="386">
        <v>16894.114013650182</v>
      </c>
      <c r="E50" s="386"/>
      <c r="F50" s="386">
        <v>11163.571583462404</v>
      </c>
      <c r="G50" s="386">
        <v>8236.2047073602898</v>
      </c>
      <c r="H50" s="386">
        <v>2927.3668761039962</v>
      </c>
      <c r="I50" s="386"/>
      <c r="J50" s="434">
        <v>39.105076967225514</v>
      </c>
      <c r="K50" s="434">
        <v>70.675723152610217</v>
      </c>
      <c r="L50" s="434">
        <v>17.327732450121896</v>
      </c>
      <c r="M50" s="463">
        <f t="shared" si="0"/>
        <v>0.24517234033397992</v>
      </c>
    </row>
    <row r="51" spans="1:13">
      <c r="A51" s="438" t="s">
        <v>121</v>
      </c>
      <c r="B51" s="386">
        <v>19753.635946645336</v>
      </c>
      <c r="C51" s="386">
        <v>8711.598616827976</v>
      </c>
      <c r="D51" s="386">
        <v>11042.037329818302</v>
      </c>
      <c r="E51" s="386"/>
      <c r="F51" s="386">
        <v>7151.0861689442872</v>
      </c>
      <c r="G51" s="386">
        <v>5620.8749336405272</v>
      </c>
      <c r="H51" s="386">
        <v>1530.2112353037428</v>
      </c>
      <c r="I51" s="386"/>
      <c r="J51" s="434">
        <v>36.201366615536251</v>
      </c>
      <c r="K51" s="434">
        <v>64.521739130430703</v>
      </c>
      <c r="L51" s="434">
        <v>13.858051640266245</v>
      </c>
      <c r="M51" s="463">
        <f t="shared" si="0"/>
        <v>0.21478112380467909</v>
      </c>
    </row>
    <row r="52" spans="1:13">
      <c r="A52" s="438" t="s">
        <v>122</v>
      </c>
      <c r="B52" s="386">
        <v>15300.735025188331</v>
      </c>
      <c r="C52" s="386">
        <v>6651.1161613697914</v>
      </c>
      <c r="D52" s="386">
        <v>8649.6188638229141</v>
      </c>
      <c r="E52" s="386"/>
      <c r="F52" s="386">
        <v>4874.363241890178</v>
      </c>
      <c r="G52" s="386">
        <v>3633.3908539435643</v>
      </c>
      <c r="H52" s="386">
        <v>1240.9723879465964</v>
      </c>
      <c r="I52" s="386"/>
      <c r="J52" s="434">
        <v>31.857052840046467</v>
      </c>
      <c r="K52" s="434">
        <v>54.62828743010656</v>
      </c>
      <c r="L52" s="434">
        <v>14.347133757961572</v>
      </c>
      <c r="M52" s="463">
        <f t="shared" si="0"/>
        <v>0.26263195192267053</v>
      </c>
    </row>
    <row r="53" spans="1:13">
      <c r="A53" s="438" t="s">
        <v>123</v>
      </c>
      <c r="B53" s="386">
        <v>8243.3071496786197</v>
      </c>
      <c r="C53" s="386">
        <v>3633.3908539435643</v>
      </c>
      <c r="D53" s="386">
        <v>4609.9162957350727</v>
      </c>
      <c r="E53" s="386"/>
      <c r="F53" s="386">
        <v>2907.5390798615826</v>
      </c>
      <c r="G53" s="386">
        <v>1937.9002772928634</v>
      </c>
      <c r="H53" s="386">
        <v>969.63880256870209</v>
      </c>
      <c r="I53" s="386"/>
      <c r="J53" s="434">
        <v>35.271512113616538</v>
      </c>
      <c r="K53" s="434">
        <v>53.335860500377869</v>
      </c>
      <c r="L53" s="434">
        <v>21.033761577531273</v>
      </c>
      <c r="M53" s="463">
        <f t="shared" si="0"/>
        <v>0.3943643428680082</v>
      </c>
    </row>
    <row r="54" spans="1:13">
      <c r="A54" s="438" t="s">
        <v>124</v>
      </c>
      <c r="B54" s="386">
        <v>6755.7930775561872</v>
      </c>
      <c r="C54" s="386">
        <v>2969.5188328666854</v>
      </c>
      <c r="D54" s="386">
        <v>3786.2742446894845</v>
      </c>
      <c r="E54" s="386"/>
      <c r="F54" s="386">
        <v>2413.0783836653181</v>
      </c>
      <c r="G54" s="386">
        <v>1570.1537427959202</v>
      </c>
      <c r="H54" s="386">
        <v>842.92464086938082</v>
      </c>
      <c r="I54" s="386"/>
      <c r="J54" s="434">
        <v>35.718654434250254</v>
      </c>
      <c r="K54" s="434">
        <v>52.875695732836789</v>
      </c>
      <c r="L54" s="434">
        <v>22.26264096034846</v>
      </c>
      <c r="M54" s="463">
        <f t="shared" si="0"/>
        <v>0.42103731500449926</v>
      </c>
    </row>
    <row r="55" spans="1:13">
      <c r="A55" s="438" t="s">
        <v>125</v>
      </c>
      <c r="B55" s="386">
        <v>1787.7715422360588</v>
      </c>
      <c r="C55" s="386">
        <v>714.83315132550172</v>
      </c>
      <c r="D55" s="386">
        <v>1072.93839091054</v>
      </c>
      <c r="E55" s="386"/>
      <c r="F55" s="386">
        <v>265.8242739996561</v>
      </c>
      <c r="G55" s="386">
        <v>234.14573357482664</v>
      </c>
      <c r="H55" s="386">
        <v>31.678540424829343</v>
      </c>
      <c r="I55" s="386"/>
      <c r="J55" s="434">
        <v>14.869029275808664</v>
      </c>
      <c r="K55" s="434">
        <v>32.755298651252268</v>
      </c>
      <c r="L55" s="434">
        <v>2.9525032092425776</v>
      </c>
      <c r="M55" s="463">
        <f t="shared" si="0"/>
        <v>9.0138186211582608E-2</v>
      </c>
    </row>
    <row r="56" spans="1:13">
      <c r="A56" s="438" t="s">
        <v>126</v>
      </c>
      <c r="B56" s="386">
        <v>1191.3885855425142</v>
      </c>
      <c r="C56" s="386">
        <v>437.99025456937898</v>
      </c>
      <c r="D56" s="386">
        <v>753.39833097312123</v>
      </c>
      <c r="E56" s="386"/>
      <c r="F56" s="386">
        <v>144.61942367856889</v>
      </c>
      <c r="G56" s="386">
        <v>111.56355540918159</v>
      </c>
      <c r="H56" s="386">
        <v>33.05586826938714</v>
      </c>
      <c r="I56" s="386"/>
      <c r="J56" s="434">
        <v>12.138728323699242</v>
      </c>
      <c r="K56" s="434">
        <v>25.471698113207598</v>
      </c>
      <c r="L56" s="434">
        <v>4.3875685557586523</v>
      </c>
      <c r="M56" s="462">
        <f t="shared" si="0"/>
        <v>0.1722526914483023</v>
      </c>
    </row>
    <row r="57" spans="1:13" ht="15.75" customHeight="1">
      <c r="A57" s="670" t="s">
        <v>107</v>
      </c>
      <c r="B57" s="444">
        <v>572.96838333604421</v>
      </c>
      <c r="C57" s="444">
        <v>165.27934134693606</v>
      </c>
      <c r="D57" s="444">
        <v>407.68904198910775</v>
      </c>
      <c r="E57" s="444"/>
      <c r="F57" s="444">
        <v>48.20647455952291</v>
      </c>
      <c r="G57" s="444">
        <v>38.565179647618329</v>
      </c>
      <c r="H57" s="444">
        <v>9.6412949119045877</v>
      </c>
      <c r="I57" s="444"/>
      <c r="J57" s="445">
        <v>8.4134615384615348</v>
      </c>
      <c r="K57" s="445">
        <v>23.3333333333333</v>
      </c>
      <c r="L57" s="445">
        <v>2.3648648648648676</v>
      </c>
      <c r="M57" s="671">
        <f t="shared" si="0"/>
        <v>0.10135135135135161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5137-2D2D-4D5F-BDE0-A20EC081231B}">
  <dimension ref="A1:M73"/>
  <sheetViews>
    <sheetView workbookViewId="0">
      <selection activeCell="A2" sqref="A2:A3"/>
    </sheetView>
  </sheetViews>
  <sheetFormatPr defaultRowHeight="15"/>
  <cols>
    <col min="1" max="1" width="19.42578125" style="319" customWidth="1"/>
    <col min="2" max="2" width="9.140625" style="319"/>
    <col min="3" max="3" width="11" style="319" customWidth="1"/>
    <col min="4" max="4" width="9.140625" style="319"/>
    <col min="5" max="5" width="2.28515625" style="319" customWidth="1"/>
    <col min="6" max="7" width="9.140625" style="319"/>
    <col min="8" max="8" width="13.28515625" style="319" customWidth="1"/>
    <col min="9" max="9" width="1.5703125" style="319" customWidth="1"/>
    <col min="10" max="12" width="9.140625" style="319"/>
    <col min="13" max="16384" width="9.140625" style="9"/>
  </cols>
  <sheetData>
    <row r="1" spans="1:13" ht="24" customHeight="1">
      <c r="A1" s="1195" t="s">
        <v>311</v>
      </c>
      <c r="B1" s="1195"/>
      <c r="C1" s="1195"/>
      <c r="D1" s="1195"/>
      <c r="E1" s="1195"/>
      <c r="F1" s="1195"/>
      <c r="G1" s="1195"/>
      <c r="H1" s="1195"/>
      <c r="I1" s="1195"/>
      <c r="J1" s="1196"/>
      <c r="K1" s="1196"/>
      <c r="L1" s="1196"/>
    </row>
    <row r="2" spans="1:13" ht="24" customHeight="1">
      <c r="A2" s="1198" t="s">
        <v>607</v>
      </c>
      <c r="B2" s="1197" t="s">
        <v>312</v>
      </c>
      <c r="C2" s="1197"/>
      <c r="D2" s="1197"/>
      <c r="E2" s="429"/>
      <c r="F2" s="1197" t="s">
        <v>306</v>
      </c>
      <c r="G2" s="1197"/>
      <c r="H2" s="1197"/>
      <c r="I2" s="429"/>
      <c r="J2" s="1197" t="s">
        <v>307</v>
      </c>
      <c r="K2" s="1197"/>
      <c r="L2" s="1197"/>
    </row>
    <row r="3" spans="1:13">
      <c r="A3" s="1199"/>
      <c r="B3" s="828" t="s">
        <v>0</v>
      </c>
      <c r="C3" s="828" t="s">
        <v>1</v>
      </c>
      <c r="D3" s="828" t="s">
        <v>2</v>
      </c>
      <c r="E3" s="828"/>
      <c r="F3" s="829" t="s">
        <v>0</v>
      </c>
      <c r="G3" s="828" t="s">
        <v>1</v>
      </c>
      <c r="H3" s="828" t="s">
        <v>2</v>
      </c>
      <c r="I3" s="828"/>
      <c r="J3" s="828" t="s">
        <v>0</v>
      </c>
      <c r="K3" s="828" t="s">
        <v>1</v>
      </c>
      <c r="L3" s="828" t="s">
        <v>2</v>
      </c>
    </row>
    <row r="4" spans="1:13" ht="14.25" customHeight="1">
      <c r="A4" s="830" t="s">
        <v>220</v>
      </c>
      <c r="B4" s="401">
        <v>479074.4260969754</v>
      </c>
      <c r="C4" s="401">
        <v>233699.67817554047</v>
      </c>
      <c r="D4" s="401">
        <v>245374.74792150391</v>
      </c>
      <c r="E4" s="401"/>
      <c r="F4" s="401">
        <v>337692.06296349195</v>
      </c>
      <c r="G4" s="401">
        <v>180129.45749995793</v>
      </c>
      <c r="H4" s="401">
        <v>157562.60546401987</v>
      </c>
      <c r="I4" s="401"/>
      <c r="J4" s="430">
        <v>70.488434483345216</v>
      </c>
      <c r="K4" s="430">
        <v>77.077323728734854</v>
      </c>
      <c r="L4" s="430">
        <v>64.213048326658139</v>
      </c>
      <c r="M4" s="689"/>
    </row>
    <row r="5" spans="1:13" ht="14.25" customHeight="1">
      <c r="A5" s="543"/>
      <c r="B5" s="524"/>
      <c r="C5" s="524"/>
      <c r="D5" s="524"/>
      <c r="E5" s="524"/>
      <c r="F5" s="524"/>
      <c r="G5" s="524"/>
      <c r="H5" s="524"/>
      <c r="I5" s="524"/>
      <c r="J5" s="544"/>
      <c r="K5" s="544"/>
      <c r="L5" s="544"/>
    </row>
    <row r="6" spans="1:13" ht="13.5" customHeight="1">
      <c r="A6" s="541" t="s">
        <v>3</v>
      </c>
      <c r="B6" s="401"/>
      <c r="C6" s="401"/>
      <c r="D6" s="401"/>
      <c r="E6" s="401"/>
      <c r="F6" s="401"/>
      <c r="G6" s="401"/>
      <c r="H6" s="401"/>
      <c r="I6" s="401"/>
      <c r="J6" s="401"/>
      <c r="K6" s="401"/>
      <c r="L6" s="401"/>
    </row>
    <row r="7" spans="1:13">
      <c r="A7" s="433" t="s">
        <v>4</v>
      </c>
      <c r="B7" s="386">
        <v>213013.39878174529</v>
      </c>
      <c r="C7" s="386">
        <v>102304.09110149866</v>
      </c>
      <c r="D7" s="386">
        <v>110709.30768042625</v>
      </c>
      <c r="E7" s="386"/>
      <c r="F7" s="386">
        <v>186824.05168885906</v>
      </c>
      <c r="G7" s="386">
        <v>91819.276256927347</v>
      </c>
      <c r="H7" s="386">
        <v>95004.775432070353</v>
      </c>
      <c r="I7" s="386"/>
      <c r="J7" s="434">
        <v>87.705305280271958</v>
      </c>
      <c r="K7" s="434">
        <v>89.751323987446085</v>
      </c>
      <c r="L7" s="434">
        <v>85.814623379556068</v>
      </c>
    </row>
    <row r="8" spans="1:13">
      <c r="A8" s="433" t="s">
        <v>5</v>
      </c>
      <c r="B8" s="386">
        <v>266061.02731529222</v>
      </c>
      <c r="C8" s="386">
        <v>131395.58707423121</v>
      </c>
      <c r="D8" s="386">
        <v>134665.44024129244</v>
      </c>
      <c r="E8" s="386"/>
      <c r="F8" s="386">
        <v>150868.01127506432</v>
      </c>
      <c r="G8" s="386">
        <v>88310.181243128915</v>
      </c>
      <c r="H8" s="386">
        <v>62557.830032046724</v>
      </c>
      <c r="I8" s="386"/>
      <c r="J8" s="434">
        <v>56.704288034072917</v>
      </c>
      <c r="K8" s="434">
        <v>67.20939660875122</v>
      </c>
      <c r="L8" s="434">
        <v>46.454257246632778</v>
      </c>
    </row>
    <row r="9" spans="1:13" ht="15" customHeight="1">
      <c r="A9" s="435" t="s">
        <v>602</v>
      </c>
      <c r="B9" s="413"/>
      <c r="C9" s="413"/>
      <c r="D9" s="413"/>
      <c r="E9" s="413"/>
      <c r="F9" s="413"/>
      <c r="G9" s="413"/>
      <c r="H9" s="413"/>
      <c r="I9" s="413"/>
      <c r="J9" s="436"/>
      <c r="K9" s="436"/>
      <c r="L9" s="436"/>
    </row>
    <row r="10" spans="1:13" ht="18" customHeight="1">
      <c r="A10" s="431" t="s">
        <v>163</v>
      </c>
      <c r="B10" s="385">
        <v>56395.952122103896</v>
      </c>
      <c r="C10" s="385">
        <v>26248.212068387096</v>
      </c>
      <c r="D10" s="385">
        <v>30147.740053707003</v>
      </c>
      <c r="E10" s="385"/>
      <c r="F10" s="385">
        <v>52746.443962976628</v>
      </c>
      <c r="G10" s="385">
        <v>24687.428383192717</v>
      </c>
      <c r="H10" s="385">
        <v>28059.015579774121</v>
      </c>
      <c r="I10" s="385"/>
      <c r="J10" s="432">
        <v>93.528776407114279</v>
      </c>
      <c r="K10" s="432">
        <v>94.053752380804269</v>
      </c>
      <c r="L10" s="432">
        <v>93.071704644473073</v>
      </c>
    </row>
    <row r="11" spans="1:13">
      <c r="A11" s="545" t="s">
        <v>163</v>
      </c>
      <c r="B11" s="386">
        <v>53711.49629248977</v>
      </c>
      <c r="C11" s="386">
        <v>24940.600253378834</v>
      </c>
      <c r="D11" s="386">
        <v>28770.896039101139</v>
      </c>
      <c r="E11" s="386"/>
      <c r="F11" s="386">
        <v>50665.792757152856</v>
      </c>
      <c r="G11" s="386">
        <v>23626.893107865246</v>
      </c>
      <c r="H11" s="386">
        <v>27038.899649277821</v>
      </c>
      <c r="I11" s="386"/>
      <c r="J11" s="434">
        <v>94.329512775479785</v>
      </c>
      <c r="K11" s="434">
        <v>94.73265626259608</v>
      </c>
      <c r="L11" s="434">
        <v>93.980040150735505</v>
      </c>
    </row>
    <row r="12" spans="1:13">
      <c r="A12" s="545" t="s">
        <v>164</v>
      </c>
      <c r="B12" s="386">
        <v>2684.4558296129562</v>
      </c>
      <c r="C12" s="386">
        <v>1307.6118150076932</v>
      </c>
      <c r="D12" s="386">
        <v>1376.844014605233</v>
      </c>
      <c r="E12" s="386"/>
      <c r="F12" s="386">
        <v>2080.6512058228182</v>
      </c>
      <c r="G12" s="386">
        <v>1060.5352753270395</v>
      </c>
      <c r="H12" s="386">
        <v>1020.1159304958452</v>
      </c>
      <c r="I12" s="386"/>
      <c r="J12" s="434">
        <v>77.507373482203178</v>
      </c>
      <c r="K12" s="434">
        <v>81.104748607734848</v>
      </c>
      <c r="L12" s="434">
        <v>74.090886089831955</v>
      </c>
    </row>
    <row r="13" spans="1:13">
      <c r="A13" s="431" t="s">
        <v>165</v>
      </c>
      <c r="B13" s="385">
        <v>18113.307441030523</v>
      </c>
      <c r="C13" s="385">
        <v>9433.1292271271905</v>
      </c>
      <c r="D13" s="385">
        <v>8680.1782139051102</v>
      </c>
      <c r="E13" s="385"/>
      <c r="F13" s="385">
        <v>14300.022670153758</v>
      </c>
      <c r="G13" s="385">
        <v>7831.423098108321</v>
      </c>
      <c r="H13" s="385">
        <v>6468.5995720471965</v>
      </c>
      <c r="I13" s="385"/>
      <c r="J13" s="432">
        <v>78.947606430847031</v>
      </c>
      <c r="K13" s="432">
        <v>83.020415702429517</v>
      </c>
      <c r="L13" s="432">
        <v>74.521506501844158</v>
      </c>
    </row>
    <row r="14" spans="1:13">
      <c r="A14" s="545" t="s">
        <v>165</v>
      </c>
      <c r="B14" s="386">
        <v>15790.105707847129</v>
      </c>
      <c r="C14" s="386">
        <v>8262.4393083774157</v>
      </c>
      <c r="D14" s="386">
        <v>7527.6663994720184</v>
      </c>
      <c r="E14" s="386"/>
      <c r="F14" s="386">
        <v>13100.406244940625</v>
      </c>
      <c r="G14" s="386">
        <v>7144.8886835015974</v>
      </c>
      <c r="H14" s="386">
        <v>5955.5175614403934</v>
      </c>
      <c r="I14" s="386"/>
      <c r="J14" s="434">
        <v>82.965918577928591</v>
      </c>
      <c r="K14" s="434">
        <v>86.474325763061074</v>
      </c>
      <c r="L14" s="434">
        <v>79.115056983101098</v>
      </c>
    </row>
    <row r="15" spans="1:13">
      <c r="A15" s="545" t="s">
        <v>166</v>
      </c>
      <c r="B15" s="386">
        <v>2323.2017331830539</v>
      </c>
      <c r="C15" s="386">
        <v>1170.6899187499841</v>
      </c>
      <c r="D15" s="386">
        <v>1152.5118144330963</v>
      </c>
      <c r="E15" s="386"/>
      <c r="F15" s="386">
        <v>1199.6164252134076</v>
      </c>
      <c r="G15" s="386">
        <v>686.53441460665863</v>
      </c>
      <c r="H15" s="386">
        <v>513.08201060675242</v>
      </c>
      <c r="I15" s="386"/>
      <c r="J15" s="434">
        <v>51.636343416884223</v>
      </c>
      <c r="K15" s="434">
        <v>58.64357449491871</v>
      </c>
      <c r="L15" s="434">
        <v>44.518590107393074</v>
      </c>
    </row>
    <row r="16" spans="1:13">
      <c r="A16" s="431" t="s">
        <v>167</v>
      </c>
      <c r="B16" s="385">
        <v>45509.760056390456</v>
      </c>
      <c r="C16" s="385">
        <v>22344.44664776123</v>
      </c>
      <c r="D16" s="385">
        <v>23165.313408619902</v>
      </c>
      <c r="E16" s="385"/>
      <c r="F16" s="385">
        <v>34060.9073496087</v>
      </c>
      <c r="G16" s="385">
        <v>18347.44311898138</v>
      </c>
      <c r="H16" s="385">
        <v>15713.464230619451</v>
      </c>
      <c r="I16" s="385"/>
      <c r="J16" s="432">
        <v>74.843082686876102</v>
      </c>
      <c r="K16" s="432">
        <v>82.111870605746219</v>
      </c>
      <c r="L16" s="432">
        <v>67.831865485456461</v>
      </c>
    </row>
    <row r="17" spans="1:12">
      <c r="A17" s="545" t="s">
        <v>167</v>
      </c>
      <c r="B17" s="386">
        <v>33498.407600024504</v>
      </c>
      <c r="C17" s="386">
        <v>16412.753052641914</v>
      </c>
      <c r="D17" s="386">
        <v>17085.654547374412</v>
      </c>
      <c r="E17" s="386"/>
      <c r="F17" s="386">
        <v>27529.023424605737</v>
      </c>
      <c r="G17" s="386">
        <v>14225.158642383109</v>
      </c>
      <c r="H17" s="386">
        <v>13303.864782218267</v>
      </c>
      <c r="I17" s="386"/>
      <c r="J17" s="434">
        <v>82.180095702762415</v>
      </c>
      <c r="K17" s="434">
        <v>86.671374368200503</v>
      </c>
      <c r="L17" s="434">
        <v>77.865701576316255</v>
      </c>
    </row>
    <row r="18" spans="1:12">
      <c r="A18" s="545" t="s">
        <v>168</v>
      </c>
      <c r="B18" s="386">
        <v>12011.352456360346</v>
      </c>
      <c r="C18" s="386">
        <v>5931.6935951175419</v>
      </c>
      <c r="D18" s="386">
        <v>6079.6588612437281</v>
      </c>
      <c r="E18" s="386"/>
      <c r="F18" s="386">
        <v>6531.8839250004294</v>
      </c>
      <c r="G18" s="386">
        <v>4122.28447659839</v>
      </c>
      <c r="H18" s="386">
        <v>2409.5994484017829</v>
      </c>
      <c r="I18" s="386"/>
      <c r="J18" s="434">
        <v>54.380919623596547</v>
      </c>
      <c r="K18" s="434">
        <v>69.495910577565809</v>
      </c>
      <c r="L18" s="434">
        <v>39.633793661719807</v>
      </c>
    </row>
    <row r="19" spans="1:12">
      <c r="A19" s="431" t="s">
        <v>169</v>
      </c>
      <c r="B19" s="385">
        <v>28922.697138030886</v>
      </c>
      <c r="C19" s="385">
        <v>14064.157408742676</v>
      </c>
      <c r="D19" s="385">
        <v>14858.539729282395</v>
      </c>
      <c r="E19" s="385"/>
      <c r="F19" s="385">
        <v>14796.119854954892</v>
      </c>
      <c r="G19" s="385">
        <v>8642.3535573689878</v>
      </c>
      <c r="H19" s="385">
        <v>6153.7662975877047</v>
      </c>
      <c r="I19" s="385"/>
      <c r="J19" s="432">
        <v>51.157469112725003</v>
      </c>
      <c r="K19" s="432">
        <v>61.449493959709351</v>
      </c>
      <c r="L19" s="432">
        <v>41.415686936313726</v>
      </c>
    </row>
    <row r="20" spans="1:12">
      <c r="A20" s="545" t="s">
        <v>169</v>
      </c>
      <c r="B20" s="386">
        <v>14205.082419995579</v>
      </c>
      <c r="C20" s="386">
        <v>6960.8149366759399</v>
      </c>
      <c r="D20" s="386">
        <v>7244.2674833214269</v>
      </c>
      <c r="E20" s="386"/>
      <c r="F20" s="386">
        <v>8177.7175461241604</v>
      </c>
      <c r="G20" s="386">
        <v>4543.7187479849254</v>
      </c>
      <c r="H20" s="386">
        <v>3633.9987981389777</v>
      </c>
      <c r="I20" s="386"/>
      <c r="J20" s="434">
        <v>57.568955281900067</v>
      </c>
      <c r="K20" s="434">
        <v>65.275672307333835</v>
      </c>
      <c r="L20" s="434">
        <v>50.163785455263465</v>
      </c>
    </row>
    <row r="21" spans="1:12">
      <c r="A21" s="545" t="s">
        <v>170</v>
      </c>
      <c r="B21" s="386">
        <v>2712.0013508328466</v>
      </c>
      <c r="C21" s="386">
        <v>1343.9412083940217</v>
      </c>
      <c r="D21" s="386">
        <v>1368.0601424387896</v>
      </c>
      <c r="E21" s="386"/>
      <c r="F21" s="386">
        <v>761.55996007112265</v>
      </c>
      <c r="G21" s="386">
        <v>534.31767934178538</v>
      </c>
      <c r="H21" s="386">
        <v>227.24228072933357</v>
      </c>
      <c r="I21" s="386"/>
      <c r="J21" s="434">
        <v>28.081105484598687</v>
      </c>
      <c r="K21" s="434">
        <v>39.75751885607243</v>
      </c>
      <c r="L21" s="434">
        <v>16.610547568781367</v>
      </c>
    </row>
    <row r="22" spans="1:12">
      <c r="A22" s="545" t="s">
        <v>171</v>
      </c>
      <c r="B22" s="386">
        <v>12005.613367197404</v>
      </c>
      <c r="C22" s="386">
        <v>5759.4012636742946</v>
      </c>
      <c r="D22" s="386">
        <v>6246.2121035241034</v>
      </c>
      <c r="E22" s="386"/>
      <c r="F22" s="386">
        <v>5856.84234876148</v>
      </c>
      <c r="G22" s="386">
        <v>3564.3171300421095</v>
      </c>
      <c r="H22" s="386">
        <v>2292.525218719114</v>
      </c>
      <c r="I22" s="386"/>
      <c r="J22" s="434">
        <v>48.784199271014245</v>
      </c>
      <c r="K22" s="434">
        <v>61.88693870876466</v>
      </c>
      <c r="L22" s="434">
        <v>36.702647632245849</v>
      </c>
    </row>
    <row r="23" spans="1:12">
      <c r="A23" s="431" t="s">
        <v>172</v>
      </c>
      <c r="B23" s="385">
        <v>28159.98988681722</v>
      </c>
      <c r="C23" s="385">
        <v>13641.120613216744</v>
      </c>
      <c r="D23" s="385">
        <v>14518.869273595403</v>
      </c>
      <c r="E23" s="385"/>
      <c r="F23" s="385">
        <v>23518.286731877768</v>
      </c>
      <c r="G23" s="385">
        <v>11486.650548065165</v>
      </c>
      <c r="H23" s="385">
        <v>12031.636183810935</v>
      </c>
      <c r="I23" s="385"/>
      <c r="J23" s="432">
        <v>83.516673217570656</v>
      </c>
      <c r="K23" s="432">
        <v>84.206062491206836</v>
      </c>
      <c r="L23" s="432">
        <v>82.868961467220487</v>
      </c>
    </row>
    <row r="24" spans="1:12">
      <c r="A24" s="545" t="s">
        <v>172</v>
      </c>
      <c r="B24" s="386">
        <v>25049.788295475493</v>
      </c>
      <c r="C24" s="386">
        <v>11963.276105964611</v>
      </c>
      <c r="D24" s="386">
        <v>13086.512189508016</v>
      </c>
      <c r="E24" s="386"/>
      <c r="F24" s="386">
        <v>21909.379456500115</v>
      </c>
      <c r="G24" s="386">
        <v>10587.035434427316</v>
      </c>
      <c r="H24" s="386">
        <v>11322.344022072199</v>
      </c>
      <c r="I24" s="386"/>
      <c r="J24" s="434">
        <v>87.463331817672554</v>
      </c>
      <c r="K24" s="434">
        <v>88.49612213789942</v>
      </c>
      <c r="L24" s="434">
        <v>86.519187527681567</v>
      </c>
    </row>
    <row r="25" spans="1:12">
      <c r="A25" s="545" t="s">
        <v>173</v>
      </c>
      <c r="B25" s="386">
        <v>3110.2015913403734</v>
      </c>
      <c r="C25" s="386">
        <v>1677.8445072525501</v>
      </c>
      <c r="D25" s="386">
        <v>1432.3570840877242</v>
      </c>
      <c r="E25" s="386"/>
      <c r="F25" s="386">
        <v>1608.9072753769306</v>
      </c>
      <c r="G25" s="386">
        <v>899.61511363806574</v>
      </c>
      <c r="H25" s="386">
        <v>709.29216173890154</v>
      </c>
      <c r="I25" s="386"/>
      <c r="J25" s="434">
        <v>51.729999748459797</v>
      </c>
      <c r="K25" s="434">
        <v>53.617311362848753</v>
      </c>
      <c r="L25" s="434">
        <v>49.519227406247303</v>
      </c>
    </row>
    <row r="26" spans="1:12">
      <c r="A26" s="431" t="s">
        <v>174</v>
      </c>
      <c r="B26" s="385">
        <v>28157.838902523323</v>
      </c>
      <c r="C26" s="385">
        <v>14043.546133824459</v>
      </c>
      <c r="D26" s="385">
        <v>14114.292768693676</v>
      </c>
      <c r="E26" s="385"/>
      <c r="F26" s="385">
        <v>20278.258382064589</v>
      </c>
      <c r="G26" s="385">
        <v>11095.766358031025</v>
      </c>
      <c r="H26" s="385">
        <v>9182.4920240341962</v>
      </c>
      <c r="I26" s="385"/>
      <c r="J26" s="432">
        <v>72.016387522709323</v>
      </c>
      <c r="K26" s="432">
        <v>79.009719142856355</v>
      </c>
      <c r="L26" s="432">
        <v>65.058109354243655</v>
      </c>
    </row>
    <row r="27" spans="1:12">
      <c r="A27" s="545" t="s">
        <v>174</v>
      </c>
      <c r="B27" s="386">
        <v>25805.582977345799</v>
      </c>
      <c r="C27" s="386">
        <v>12776.702261865117</v>
      </c>
      <c r="D27" s="386">
        <v>13028.880715477188</v>
      </c>
      <c r="E27" s="386"/>
      <c r="F27" s="386">
        <v>18999.519443024976</v>
      </c>
      <c r="G27" s="386">
        <v>10297.327292001124</v>
      </c>
      <c r="H27" s="386">
        <v>8702.1921510252396</v>
      </c>
      <c r="I27" s="386"/>
      <c r="J27" s="434">
        <v>73.625616052550185</v>
      </c>
      <c r="K27" s="434">
        <v>80.594562516627889</v>
      </c>
      <c r="L27" s="434">
        <v>66.79155593686707</v>
      </c>
    </row>
    <row r="28" spans="1:12">
      <c r="A28" s="545" t="s">
        <v>175</v>
      </c>
      <c r="B28" s="386">
        <v>2352.2559251764287</v>
      </c>
      <c r="C28" s="386">
        <v>1266.8438719596845</v>
      </c>
      <c r="D28" s="386">
        <v>1085.4120532167674</v>
      </c>
      <c r="E28" s="386"/>
      <c r="F28" s="386">
        <v>1278.7389390391659</v>
      </c>
      <c r="G28" s="386">
        <v>798.43906603012442</v>
      </c>
      <c r="H28" s="386">
        <v>480.29987300905299</v>
      </c>
      <c r="I28" s="386"/>
      <c r="J28" s="434">
        <v>54.362236921276384</v>
      </c>
      <c r="K28" s="434">
        <v>63.025845860153744</v>
      </c>
      <c r="L28" s="434">
        <v>44.250464290092907</v>
      </c>
    </row>
    <row r="29" spans="1:12">
      <c r="A29" s="431" t="s">
        <v>176</v>
      </c>
      <c r="B29" s="385">
        <v>38014.915391175338</v>
      </c>
      <c r="C29" s="385">
        <v>18081.933730133023</v>
      </c>
      <c r="D29" s="385">
        <v>19932.981661033635</v>
      </c>
      <c r="E29" s="385"/>
      <c r="F29" s="385">
        <v>23695.963163559845</v>
      </c>
      <c r="G29" s="385">
        <v>12354.247758657575</v>
      </c>
      <c r="H29" s="385">
        <v>11341.715404900566</v>
      </c>
      <c r="I29" s="385"/>
      <c r="J29" s="432">
        <v>62.333331324621497</v>
      </c>
      <c r="K29" s="432">
        <v>68.323708863451742</v>
      </c>
      <c r="L29" s="432">
        <v>56.89924165772554</v>
      </c>
    </row>
    <row r="30" spans="1:12">
      <c r="A30" s="545" t="s">
        <v>176</v>
      </c>
      <c r="B30" s="386">
        <v>30783.120128959934</v>
      </c>
      <c r="C30" s="386">
        <v>14654.980947931503</v>
      </c>
      <c r="D30" s="386">
        <v>16128.139181021681</v>
      </c>
      <c r="E30" s="386"/>
      <c r="F30" s="386">
        <v>20915.990555967452</v>
      </c>
      <c r="G30" s="386">
        <v>10752.60227705023</v>
      </c>
      <c r="H30" s="386">
        <v>10163.388278917355</v>
      </c>
      <c r="I30" s="386"/>
      <c r="J30" s="434">
        <v>67.94629806315929</v>
      </c>
      <c r="K30" s="434">
        <v>73.371656471304632</v>
      </c>
      <c r="L30" s="434">
        <v>63.016496601653586</v>
      </c>
    </row>
    <row r="31" spans="1:12">
      <c r="A31" s="545" t="s">
        <v>177</v>
      </c>
      <c r="B31" s="386">
        <v>7231.7952622126768</v>
      </c>
      <c r="C31" s="386">
        <v>3426.9527822014988</v>
      </c>
      <c r="D31" s="386">
        <v>3804.8424800109224</v>
      </c>
      <c r="E31" s="386"/>
      <c r="F31" s="386">
        <v>2779.9726075912236</v>
      </c>
      <c r="G31" s="386">
        <v>1601.6454816076985</v>
      </c>
      <c r="H31" s="386">
        <v>1178.3271259834814</v>
      </c>
      <c r="I31" s="386"/>
      <c r="J31" s="434">
        <v>38.440974983307555</v>
      </c>
      <c r="K31" s="434">
        <v>46.73672453049744</v>
      </c>
      <c r="L31" s="434">
        <v>30.969143457946711</v>
      </c>
    </row>
    <row r="32" spans="1:12">
      <c r="A32" s="431" t="s">
        <v>178</v>
      </c>
      <c r="B32" s="385">
        <v>63215.275796286922</v>
      </c>
      <c r="C32" s="385">
        <v>30163.382238512684</v>
      </c>
      <c r="D32" s="385">
        <v>33051.89355776507</v>
      </c>
      <c r="E32" s="385"/>
      <c r="F32" s="385">
        <v>49418.277540312534</v>
      </c>
      <c r="G32" s="385">
        <v>25011.553767101814</v>
      </c>
      <c r="H32" s="385">
        <v>24406.723773201269</v>
      </c>
      <c r="I32" s="385"/>
      <c r="J32" s="432">
        <v>78.174581883565779</v>
      </c>
      <c r="K32" s="432">
        <v>82.920255988942856</v>
      </c>
      <c r="L32" s="432">
        <v>73.843647507037673</v>
      </c>
    </row>
    <row r="33" spans="1:12">
      <c r="A33" s="545" t="s">
        <v>178</v>
      </c>
      <c r="B33" s="386">
        <v>63215.275796286922</v>
      </c>
      <c r="C33" s="386">
        <v>30163.382238512684</v>
      </c>
      <c r="D33" s="386">
        <v>33051.89355776507</v>
      </c>
      <c r="E33" s="386"/>
      <c r="F33" s="386">
        <v>49418.277540312534</v>
      </c>
      <c r="G33" s="386">
        <v>25011.553767101814</v>
      </c>
      <c r="H33" s="386">
        <v>24406.723773201269</v>
      </c>
      <c r="I33" s="386"/>
      <c r="J33" s="434">
        <v>78.174581883565779</v>
      </c>
      <c r="K33" s="434">
        <v>82.920255988942856</v>
      </c>
      <c r="L33" s="434">
        <v>73.843647507037673</v>
      </c>
    </row>
    <row r="34" spans="1:12">
      <c r="A34" s="431" t="s">
        <v>179</v>
      </c>
      <c r="B34" s="385">
        <v>18931.011881317583</v>
      </c>
      <c r="C34" s="385">
        <v>9114.0246851980919</v>
      </c>
      <c r="D34" s="385">
        <v>9816.987196120901</v>
      </c>
      <c r="E34" s="385"/>
      <c r="F34" s="385">
        <v>14233.600307039978</v>
      </c>
      <c r="G34" s="385">
        <v>7376.8714985309907</v>
      </c>
      <c r="H34" s="385">
        <v>6856.7288085108075</v>
      </c>
      <c r="I34" s="385"/>
      <c r="J34" s="432">
        <v>75.186685192919583</v>
      </c>
      <c r="K34" s="432">
        <v>80.93977966190478</v>
      </c>
      <c r="L34" s="432">
        <v>69.845551099628821</v>
      </c>
    </row>
    <row r="35" spans="1:12">
      <c r="A35" s="545" t="s">
        <v>179</v>
      </c>
      <c r="B35" s="386">
        <v>15175.3253785163</v>
      </c>
      <c r="C35" s="386">
        <v>7311.4349088655345</v>
      </c>
      <c r="D35" s="386">
        <v>7863.8904696530935</v>
      </c>
      <c r="E35" s="386"/>
      <c r="F35" s="386">
        <v>11744.342039864097</v>
      </c>
      <c r="G35" s="386">
        <v>6007.1954243287782</v>
      </c>
      <c r="H35" s="386">
        <v>5737.1466155362614</v>
      </c>
      <c r="I35" s="386"/>
      <c r="J35" s="434">
        <v>77.391039380886355</v>
      </c>
      <c r="K35" s="434">
        <v>82.161648147128602</v>
      </c>
      <c r="L35" s="434">
        <v>72.955576348317834</v>
      </c>
    </row>
    <row r="36" spans="1:12">
      <c r="A36" s="545" t="s">
        <v>180</v>
      </c>
      <c r="B36" s="386">
        <v>3755.6865028008851</v>
      </c>
      <c r="C36" s="386">
        <v>1802.5897763325809</v>
      </c>
      <c r="D36" s="386">
        <v>1953.0967264681017</v>
      </c>
      <c r="E36" s="386"/>
      <c r="F36" s="386">
        <v>2489.2582671765026</v>
      </c>
      <c r="G36" s="386">
        <v>1369.6760742020649</v>
      </c>
      <c r="H36" s="386">
        <v>1119.5821929744382</v>
      </c>
      <c r="I36" s="386"/>
      <c r="J36" s="434">
        <v>66.279713850452993</v>
      </c>
      <c r="K36" s="434">
        <v>75.983792440492024</v>
      </c>
      <c r="L36" s="434">
        <v>57.323438097151467</v>
      </c>
    </row>
    <row r="37" spans="1:12">
      <c r="A37" s="431" t="s">
        <v>181</v>
      </c>
      <c r="B37" s="385">
        <v>16019.433187169925</v>
      </c>
      <c r="C37" s="385">
        <v>8182.3980592220159</v>
      </c>
      <c r="D37" s="385">
        <v>7837.0351279503948</v>
      </c>
      <c r="E37" s="385"/>
      <c r="F37" s="385">
        <v>8713.5170809918982</v>
      </c>
      <c r="G37" s="385">
        <v>5441.731337483523</v>
      </c>
      <c r="H37" s="385">
        <v>3271.7857435082578</v>
      </c>
      <c r="I37" s="385"/>
      <c r="J37" s="432">
        <v>54.393416915468677</v>
      </c>
      <c r="K37" s="432">
        <v>66.505336187475294</v>
      </c>
      <c r="L37" s="432">
        <v>41.747748862825134</v>
      </c>
    </row>
    <row r="38" spans="1:12">
      <c r="A38" s="545" t="s">
        <v>181</v>
      </c>
      <c r="B38" s="386">
        <v>16019.433187169925</v>
      </c>
      <c r="C38" s="386">
        <v>8182.3980592220159</v>
      </c>
      <c r="D38" s="386">
        <v>7837.0351279503948</v>
      </c>
      <c r="E38" s="386"/>
      <c r="F38" s="386">
        <v>8713.5170809918982</v>
      </c>
      <c r="G38" s="386">
        <v>5441.731337483523</v>
      </c>
      <c r="H38" s="386">
        <v>3271.7857435082578</v>
      </c>
      <c r="I38" s="386"/>
      <c r="J38" s="434">
        <v>54.393416915468677</v>
      </c>
      <c r="K38" s="434">
        <v>66.505336187475294</v>
      </c>
      <c r="L38" s="434">
        <v>41.747748862825134</v>
      </c>
    </row>
    <row r="39" spans="1:12">
      <c r="A39" s="431" t="s">
        <v>182</v>
      </c>
      <c r="B39" s="385">
        <v>25646.701400672144</v>
      </c>
      <c r="C39" s="385">
        <v>12739.407519570579</v>
      </c>
      <c r="D39" s="385">
        <v>12907.293881097676</v>
      </c>
      <c r="E39" s="385"/>
      <c r="F39" s="385">
        <v>14257.156120888245</v>
      </c>
      <c r="G39" s="385">
        <v>8818.3144394234732</v>
      </c>
      <c r="H39" s="385">
        <v>5438.8416814664997</v>
      </c>
      <c r="I39" s="385"/>
      <c r="J39" s="432">
        <v>55.59060363417796</v>
      </c>
      <c r="K39" s="432">
        <v>69.220757918898911</v>
      </c>
      <c r="L39" s="432">
        <v>42.137738022925561</v>
      </c>
    </row>
    <row r="40" spans="1:12">
      <c r="A40" s="545" t="s">
        <v>182</v>
      </c>
      <c r="B40" s="386">
        <v>17690.324902208329</v>
      </c>
      <c r="C40" s="386">
        <v>8751.5032552217763</v>
      </c>
      <c r="D40" s="386">
        <v>8938.8216469885137</v>
      </c>
      <c r="E40" s="386"/>
      <c r="F40" s="386">
        <v>10015.5506983211</v>
      </c>
      <c r="G40" s="386">
        <v>6059.4632226610038</v>
      </c>
      <c r="H40" s="386">
        <v>3956.0874756604185</v>
      </c>
      <c r="I40" s="386"/>
      <c r="J40" s="434">
        <v>56.615979376794542</v>
      </c>
      <c r="K40" s="434">
        <v>69.239112938056351</v>
      </c>
      <c r="L40" s="434">
        <v>44.257371182620652</v>
      </c>
    </row>
    <row r="41" spans="1:12">
      <c r="A41" s="545" t="s">
        <v>183</v>
      </c>
      <c r="B41" s="386">
        <v>7956.3764984606642</v>
      </c>
      <c r="C41" s="386">
        <v>3987.9042643500179</v>
      </c>
      <c r="D41" s="386">
        <v>3968.4722341103907</v>
      </c>
      <c r="E41" s="386"/>
      <c r="F41" s="386">
        <v>4241.6054225684975</v>
      </c>
      <c r="G41" s="386">
        <v>2758.8512167624153</v>
      </c>
      <c r="H41" s="386">
        <v>1482.7542058059169</v>
      </c>
      <c r="I41" s="386"/>
      <c r="J41" s="434">
        <v>53.310768078770657</v>
      </c>
      <c r="K41" s="434">
        <v>69.180477611391055</v>
      </c>
      <c r="L41" s="434">
        <v>37.363350890076887</v>
      </c>
    </row>
    <row r="42" spans="1:12">
      <c r="A42" s="431" t="s">
        <v>184</v>
      </c>
      <c r="B42" s="385">
        <v>21468.305649810653</v>
      </c>
      <c r="C42" s="385">
        <v>10752.126619512543</v>
      </c>
      <c r="D42" s="385">
        <v>10716.179030297744</v>
      </c>
      <c r="E42" s="385"/>
      <c r="F42" s="385">
        <v>14780.013541607786</v>
      </c>
      <c r="G42" s="385">
        <v>8175.7191839801844</v>
      </c>
      <c r="H42" s="385">
        <v>6604.2943576296375</v>
      </c>
      <c r="I42" s="385"/>
      <c r="J42" s="432">
        <v>68.845738376835996</v>
      </c>
      <c r="K42" s="432">
        <v>76.03815945715651</v>
      </c>
      <c r="L42" s="432">
        <v>61.629190208162633</v>
      </c>
    </row>
    <row r="43" spans="1:12">
      <c r="A43" s="545" t="s">
        <v>184</v>
      </c>
      <c r="B43" s="386">
        <v>12139.651998145249</v>
      </c>
      <c r="C43" s="386">
        <v>6218.9953821900181</v>
      </c>
      <c r="D43" s="386">
        <v>5920.6566159563727</v>
      </c>
      <c r="E43" s="386"/>
      <c r="F43" s="386">
        <v>9759.0058714550287</v>
      </c>
      <c r="G43" s="386">
        <v>5164.1928053184683</v>
      </c>
      <c r="H43" s="386">
        <v>4594.8130661367568</v>
      </c>
      <c r="I43" s="386"/>
      <c r="J43" s="434">
        <v>80.389502705242222</v>
      </c>
      <c r="K43" s="434">
        <v>83.039019776525549</v>
      </c>
      <c r="L43" s="434">
        <v>77.606477865194918</v>
      </c>
    </row>
    <row r="44" spans="1:12">
      <c r="A44" s="545" t="s">
        <v>185</v>
      </c>
      <c r="B44" s="386">
        <v>9328.653651664903</v>
      </c>
      <c r="C44" s="386">
        <v>4533.1312373230749</v>
      </c>
      <c r="D44" s="386">
        <v>4795.5224143419355</v>
      </c>
      <c r="E44" s="386"/>
      <c r="F44" s="386">
        <v>5021.0076701543412</v>
      </c>
      <c r="G44" s="386">
        <v>3011.5263786614605</v>
      </c>
      <c r="H44" s="386">
        <v>2009.4812914926317</v>
      </c>
      <c r="I44" s="386"/>
      <c r="J44" s="434">
        <v>53.823497555381572</v>
      </c>
      <c r="K44" s="434">
        <v>66.433690555135172</v>
      </c>
      <c r="L44" s="434">
        <v>41.903282225997962</v>
      </c>
    </row>
    <row r="45" spans="1:12">
      <c r="A45" s="431" t="s">
        <v>186</v>
      </c>
      <c r="B45" s="385">
        <v>5764.658304592268</v>
      </c>
      <c r="C45" s="385">
        <v>2947.5448292745959</v>
      </c>
      <c r="D45" s="385">
        <v>2817.1134753174147</v>
      </c>
      <c r="E45" s="385"/>
      <c r="F45" s="385">
        <v>3721.8113307651292</v>
      </c>
      <c r="G45" s="385">
        <v>2211.9744798621982</v>
      </c>
      <c r="H45" s="385">
        <v>1509.8368509027612</v>
      </c>
      <c r="I45" s="385"/>
      <c r="J45" s="432">
        <v>64.562566142038392</v>
      </c>
      <c r="K45" s="432">
        <v>75.044642506985042</v>
      </c>
      <c r="L45" s="432">
        <v>53.595173362076558</v>
      </c>
    </row>
    <row r="46" spans="1:12">
      <c r="A46" s="545" t="s">
        <v>186</v>
      </c>
      <c r="B46" s="386">
        <v>3132.8590943992644</v>
      </c>
      <c r="C46" s="386">
        <v>1584.8758039909421</v>
      </c>
      <c r="D46" s="386">
        <v>1547.9832904082195</v>
      </c>
      <c r="E46" s="386"/>
      <c r="F46" s="386">
        <v>1968.3379349803593</v>
      </c>
      <c r="G46" s="386">
        <v>1186.0249806283073</v>
      </c>
      <c r="H46" s="386">
        <v>782.31295435210245</v>
      </c>
      <c r="I46" s="386"/>
      <c r="J46" s="434">
        <v>62.828805116045345</v>
      </c>
      <c r="K46" s="434">
        <v>74.833938258236259</v>
      </c>
      <c r="L46" s="434">
        <v>50.537558073110006</v>
      </c>
    </row>
    <row r="47" spans="1:12">
      <c r="A47" s="545" t="s">
        <v>187</v>
      </c>
      <c r="B47" s="386">
        <v>2631.7992101927457</v>
      </c>
      <c r="C47" s="386">
        <v>1362.6690252835801</v>
      </c>
      <c r="D47" s="386">
        <v>1269.1301849091426</v>
      </c>
      <c r="E47" s="386"/>
      <c r="F47" s="386">
        <v>1753.4733957845729</v>
      </c>
      <c r="G47" s="386">
        <v>1025.9494992339353</v>
      </c>
      <c r="H47" s="386">
        <v>727.52389655068555</v>
      </c>
      <c r="I47" s="386"/>
      <c r="J47" s="434">
        <v>66.626412417541516</v>
      </c>
      <c r="K47" s="434">
        <v>75.28970573176538</v>
      </c>
      <c r="L47" s="434">
        <v>57.324607451737549</v>
      </c>
    </row>
    <row r="48" spans="1:12">
      <c r="A48" s="431" t="s">
        <v>188</v>
      </c>
      <c r="B48" s="385">
        <v>4167.4711709770791</v>
      </c>
      <c r="C48" s="385">
        <v>2200.2332873509631</v>
      </c>
      <c r="D48" s="385">
        <v>1967.237883625872</v>
      </c>
      <c r="E48" s="385"/>
      <c r="F48" s="385">
        <v>1712.8727349285361</v>
      </c>
      <c r="G48" s="385">
        <v>1033.5732988437082</v>
      </c>
      <c r="H48" s="385">
        <v>679.2994360848719</v>
      </c>
      <c r="I48" s="385"/>
      <c r="J48" s="432">
        <v>41.101009812792249</v>
      </c>
      <c r="K48" s="432">
        <v>46.97562321166852</v>
      </c>
      <c r="L48" s="432">
        <v>34.530619898028135</v>
      </c>
    </row>
    <row r="49" spans="1:12">
      <c r="A49" s="545" t="s">
        <v>188</v>
      </c>
      <c r="B49" s="386">
        <v>4167.4711709770791</v>
      </c>
      <c r="C49" s="386">
        <v>2200.2332873509631</v>
      </c>
      <c r="D49" s="386">
        <v>1967.237883625872</v>
      </c>
      <c r="E49" s="386"/>
      <c r="F49" s="386">
        <v>1712.8727349285361</v>
      </c>
      <c r="G49" s="386">
        <v>1033.5732988437082</v>
      </c>
      <c r="H49" s="386">
        <v>679.2994360848719</v>
      </c>
      <c r="I49" s="386"/>
      <c r="J49" s="434">
        <v>41.101009812792249</v>
      </c>
      <c r="K49" s="434">
        <v>46.97562321166852</v>
      </c>
      <c r="L49" s="434">
        <v>34.530619898028135</v>
      </c>
    </row>
    <row r="50" spans="1:12">
      <c r="A50" s="431" t="s">
        <v>189</v>
      </c>
      <c r="B50" s="385">
        <v>1285.4510202357299</v>
      </c>
      <c r="C50" s="385">
        <v>657.66153863812815</v>
      </c>
      <c r="D50" s="385">
        <v>627.78948159761137</v>
      </c>
      <c r="E50" s="385"/>
      <c r="F50" s="385">
        <v>701.84266123753548</v>
      </c>
      <c r="G50" s="385">
        <v>400.73490760040818</v>
      </c>
      <c r="H50" s="385">
        <v>301.10775363712531</v>
      </c>
      <c r="I50" s="385"/>
      <c r="J50" s="432">
        <v>54.598942331448875</v>
      </c>
      <c r="K50" s="432">
        <v>60.933304451745776</v>
      </c>
      <c r="L50" s="432">
        <v>47.963172761489979</v>
      </c>
    </row>
    <row r="51" spans="1:12">
      <c r="A51" s="545" t="s">
        <v>189</v>
      </c>
      <c r="B51" s="386">
        <v>1285.4510202357299</v>
      </c>
      <c r="C51" s="386">
        <v>657.66153863812815</v>
      </c>
      <c r="D51" s="386">
        <v>627.78948159761137</v>
      </c>
      <c r="E51" s="386"/>
      <c r="F51" s="386">
        <v>701.84266123753548</v>
      </c>
      <c r="G51" s="386">
        <v>400.73490760040818</v>
      </c>
      <c r="H51" s="386">
        <v>301.10775363712531</v>
      </c>
      <c r="I51" s="386"/>
      <c r="J51" s="434">
        <v>54.598942331448875</v>
      </c>
      <c r="K51" s="434">
        <v>60.933304451745776</v>
      </c>
      <c r="L51" s="434">
        <v>47.963172761489979</v>
      </c>
    </row>
    <row r="52" spans="1:12">
      <c r="A52" s="431" t="s">
        <v>190</v>
      </c>
      <c r="B52" s="385">
        <v>2484.0816720008711</v>
      </c>
      <c r="C52" s="385">
        <v>1301.7916538933284</v>
      </c>
      <c r="D52" s="385">
        <v>1182.2900181075452</v>
      </c>
      <c r="E52" s="385"/>
      <c r="F52" s="385">
        <v>1583.266262934955</v>
      </c>
      <c r="G52" s="385">
        <v>908.23809431982772</v>
      </c>
      <c r="H52" s="385">
        <v>675.0281686151626</v>
      </c>
      <c r="I52" s="385"/>
      <c r="J52" s="432">
        <v>63.736481806562409</v>
      </c>
      <c r="K52" s="432">
        <v>69.768314430616115</v>
      </c>
      <c r="L52" s="432">
        <v>57.094973168736622</v>
      </c>
    </row>
    <row r="53" spans="1:12">
      <c r="A53" s="545" t="s">
        <v>190</v>
      </c>
      <c r="B53" s="386">
        <v>2484.0816720008711</v>
      </c>
      <c r="C53" s="386">
        <v>1301.7916538933284</v>
      </c>
      <c r="D53" s="386">
        <v>1182.2900181075452</v>
      </c>
      <c r="E53" s="386"/>
      <c r="F53" s="386">
        <v>1583.266262934955</v>
      </c>
      <c r="G53" s="386">
        <v>908.23809431982772</v>
      </c>
      <c r="H53" s="386">
        <v>675.0281686151626</v>
      </c>
      <c r="I53" s="386"/>
      <c r="J53" s="434">
        <v>63.736481806562409</v>
      </c>
      <c r="K53" s="434">
        <v>69.768314430616115</v>
      </c>
      <c r="L53" s="434">
        <v>57.094973168736622</v>
      </c>
    </row>
    <row r="54" spans="1:12">
      <c r="A54" s="431" t="s">
        <v>191</v>
      </c>
      <c r="B54" s="385">
        <v>1238.0712400645104</v>
      </c>
      <c r="C54" s="385">
        <v>632.7981683721232</v>
      </c>
      <c r="D54" s="385">
        <v>605.27307169239498</v>
      </c>
      <c r="E54" s="385"/>
      <c r="F54" s="385">
        <v>747.73356896628445</v>
      </c>
      <c r="G54" s="385">
        <v>438.04305751856725</v>
      </c>
      <c r="H54" s="385">
        <v>309.69051144771441</v>
      </c>
      <c r="I54" s="385"/>
      <c r="J54" s="432">
        <v>60.395035824215896</v>
      </c>
      <c r="K54" s="432">
        <v>69.223186698759321</v>
      </c>
      <c r="L54" s="432">
        <v>51.165420358416561</v>
      </c>
    </row>
    <row r="55" spans="1:12">
      <c r="A55" s="545" t="s">
        <v>191</v>
      </c>
      <c r="B55" s="386">
        <v>1238.0712400645104</v>
      </c>
      <c r="C55" s="386">
        <v>632.7981683721232</v>
      </c>
      <c r="D55" s="386">
        <v>605.27307169239498</v>
      </c>
      <c r="E55" s="386"/>
      <c r="F55" s="386">
        <v>747.73356896628445</v>
      </c>
      <c r="G55" s="386">
        <v>438.04305751856725</v>
      </c>
      <c r="H55" s="386">
        <v>309.69051144771441</v>
      </c>
      <c r="I55" s="386"/>
      <c r="J55" s="434">
        <v>60.395035824215896</v>
      </c>
      <c r="K55" s="434">
        <v>69.223186698759321</v>
      </c>
      <c r="L55" s="434">
        <v>51.165420358416561</v>
      </c>
    </row>
    <row r="56" spans="1:12">
      <c r="A56" s="431" t="s">
        <v>192</v>
      </c>
      <c r="B56" s="385">
        <v>17119.248159311832</v>
      </c>
      <c r="C56" s="385">
        <v>8556.3855123185931</v>
      </c>
      <c r="D56" s="385">
        <v>8562.8626469954015</v>
      </c>
      <c r="E56" s="385"/>
      <c r="F56" s="385">
        <v>8883.3417834607717</v>
      </c>
      <c r="G56" s="385">
        <v>5753.6411237621096</v>
      </c>
      <c r="H56" s="385">
        <v>3129.7006596986198</v>
      </c>
      <c r="I56" s="385"/>
      <c r="J56" s="432">
        <v>51.890957481268146</v>
      </c>
      <c r="K56" s="432">
        <v>67.24382761246811</v>
      </c>
      <c r="L56" s="432">
        <v>36.549700593372044</v>
      </c>
    </row>
    <row r="57" spans="1:12">
      <c r="A57" s="545" t="s">
        <v>192</v>
      </c>
      <c r="B57" s="386">
        <v>17119.248159311832</v>
      </c>
      <c r="C57" s="386">
        <v>8556.3855123185931</v>
      </c>
      <c r="D57" s="386">
        <v>8562.8626469954015</v>
      </c>
      <c r="E57" s="386"/>
      <c r="F57" s="386">
        <v>8883.3417834607717</v>
      </c>
      <c r="G57" s="386">
        <v>5753.6411237621096</v>
      </c>
      <c r="H57" s="386">
        <v>3129.7006596986198</v>
      </c>
      <c r="I57" s="386"/>
      <c r="J57" s="434">
        <v>51.890957481268146</v>
      </c>
      <c r="K57" s="434">
        <v>67.24382761246811</v>
      </c>
      <c r="L57" s="434">
        <v>36.549700593372044</v>
      </c>
    </row>
    <row r="58" spans="1:12">
      <c r="A58" s="431" t="s">
        <v>193</v>
      </c>
      <c r="B58" s="385">
        <v>8571.8674318487319</v>
      </c>
      <c r="C58" s="385">
        <v>4188.5057253562563</v>
      </c>
      <c r="D58" s="385">
        <v>4383.361706492331</v>
      </c>
      <c r="E58" s="385"/>
      <c r="F58" s="385">
        <v>4781.0722556293704</v>
      </c>
      <c r="G58" s="385">
        <v>2735.0336411468525</v>
      </c>
      <c r="H58" s="385">
        <v>2046.0386144822614</v>
      </c>
      <c r="I58" s="385"/>
      <c r="J58" s="432">
        <v>55.776320546732954</v>
      </c>
      <c r="K58" s="432">
        <v>65.298553242737029</v>
      </c>
      <c r="L58" s="432">
        <v>46.677384881377051</v>
      </c>
    </row>
    <row r="59" spans="1:12">
      <c r="A59" s="545" t="s">
        <v>193</v>
      </c>
      <c r="B59" s="386">
        <v>8571.8674318487319</v>
      </c>
      <c r="C59" s="386">
        <v>4188.5057253562563</v>
      </c>
      <c r="D59" s="386">
        <v>4383.361706492331</v>
      </c>
      <c r="E59" s="386"/>
      <c r="F59" s="386">
        <v>4781.0722556293704</v>
      </c>
      <c r="G59" s="386">
        <v>2735.0336411468525</v>
      </c>
      <c r="H59" s="386">
        <v>2046.0386144822614</v>
      </c>
      <c r="I59" s="386"/>
      <c r="J59" s="434">
        <v>55.776320546732954</v>
      </c>
      <c r="K59" s="434">
        <v>65.298553242737029</v>
      </c>
      <c r="L59" s="434">
        <v>46.677384881377051</v>
      </c>
    </row>
    <row r="60" spans="1:12">
      <c r="A60" s="431" t="s">
        <v>194</v>
      </c>
      <c r="B60" s="385">
        <v>17034.198849590914</v>
      </c>
      <c r="C60" s="385">
        <v>8336.5595261359467</v>
      </c>
      <c r="D60" s="385">
        <v>8697.6393234573188</v>
      </c>
      <c r="E60" s="385"/>
      <c r="F60" s="385">
        <v>10523.241591772541</v>
      </c>
      <c r="G60" s="385">
        <v>5999.3634934467118</v>
      </c>
      <c r="H60" s="385">
        <v>4523.8780983263023</v>
      </c>
      <c r="I60" s="385"/>
      <c r="J60" s="432">
        <v>61.777144230217814</v>
      </c>
      <c r="K60" s="432">
        <v>71.964501358597104</v>
      </c>
      <c r="L60" s="432">
        <v>52.012712071482916</v>
      </c>
    </row>
    <row r="61" spans="1:12">
      <c r="A61" s="545" t="s">
        <v>194</v>
      </c>
      <c r="B61" s="386">
        <v>17034.198849590914</v>
      </c>
      <c r="C61" s="386">
        <v>8336.5595261359467</v>
      </c>
      <c r="D61" s="386">
        <v>8697.6393234573188</v>
      </c>
      <c r="E61" s="386"/>
      <c r="F61" s="386">
        <v>10523.241591772541</v>
      </c>
      <c r="G61" s="386">
        <v>5999.3634934467118</v>
      </c>
      <c r="H61" s="386">
        <v>4523.8780983263023</v>
      </c>
      <c r="I61" s="386"/>
      <c r="J61" s="434">
        <v>61.777144230217814</v>
      </c>
      <c r="K61" s="434">
        <v>71.964501358597104</v>
      </c>
      <c r="L61" s="434">
        <v>52.012712071482916</v>
      </c>
    </row>
    <row r="62" spans="1:12">
      <c r="A62" s="431" t="s">
        <v>195</v>
      </c>
      <c r="B62" s="385">
        <v>5568.5624313663275</v>
      </c>
      <c r="C62" s="385">
        <v>2613.1856712094095</v>
      </c>
      <c r="D62" s="385">
        <v>2955.3767601566601</v>
      </c>
      <c r="E62" s="385"/>
      <c r="F62" s="385">
        <v>4686.0994257256352</v>
      </c>
      <c r="G62" s="385">
        <v>2272.3021386797896</v>
      </c>
      <c r="H62" s="385">
        <v>2413.7972870455874</v>
      </c>
      <c r="I62" s="385"/>
      <c r="J62" s="432">
        <v>84.152768034521443</v>
      </c>
      <c r="K62" s="432">
        <v>86.955250203410984</v>
      </c>
      <c r="L62" s="432">
        <v>81.674773909965339</v>
      </c>
    </row>
    <row r="63" spans="1:12">
      <c r="A63" s="545" t="s">
        <v>195</v>
      </c>
      <c r="B63" s="386">
        <v>5568.5624313663275</v>
      </c>
      <c r="C63" s="386">
        <v>2613.1856712094095</v>
      </c>
      <c r="D63" s="386">
        <v>2955.3767601566601</v>
      </c>
      <c r="E63" s="386"/>
      <c r="F63" s="386">
        <v>4686.0994257256352</v>
      </c>
      <c r="G63" s="386">
        <v>2272.3021386797896</v>
      </c>
      <c r="H63" s="386">
        <v>2413.7972870455874</v>
      </c>
      <c r="I63" s="386"/>
      <c r="J63" s="434">
        <v>84.152768034521443</v>
      </c>
      <c r="K63" s="434">
        <v>86.955250203410984</v>
      </c>
      <c r="L63" s="434">
        <v>81.674773909965339</v>
      </c>
    </row>
    <row r="64" spans="1:12">
      <c r="A64" s="431" t="s">
        <v>196</v>
      </c>
      <c r="B64" s="385">
        <v>4441.0602186417891</v>
      </c>
      <c r="C64" s="385">
        <v>2214.8239130080506</v>
      </c>
      <c r="D64" s="385">
        <v>2226.2363056334825</v>
      </c>
      <c r="E64" s="385"/>
      <c r="F64" s="385">
        <v>2271.7786151454193</v>
      </c>
      <c r="G64" s="385">
        <v>1292.4644598615009</v>
      </c>
      <c r="H64" s="385">
        <v>979.31415528394996</v>
      </c>
      <c r="I64" s="385"/>
      <c r="J64" s="432">
        <v>51.153970072494289</v>
      </c>
      <c r="K64" s="432">
        <v>58.35517904022236</v>
      </c>
      <c r="L64" s="432">
        <v>43.989676783447834</v>
      </c>
    </row>
    <row r="65" spans="1:13">
      <c r="A65" s="545" t="s">
        <v>196</v>
      </c>
      <c r="B65" s="386">
        <v>4441.0602186417891</v>
      </c>
      <c r="C65" s="386">
        <v>2214.8239130080506</v>
      </c>
      <c r="D65" s="386">
        <v>2226.2363056334825</v>
      </c>
      <c r="E65" s="386"/>
      <c r="F65" s="386">
        <v>2271.7786151454193</v>
      </c>
      <c r="G65" s="386">
        <v>1292.4644598615009</v>
      </c>
      <c r="H65" s="386">
        <v>979.31415528394996</v>
      </c>
      <c r="I65" s="386"/>
      <c r="J65" s="434">
        <v>51.153970072494289</v>
      </c>
      <c r="K65" s="434">
        <v>58.35517904022236</v>
      </c>
      <c r="L65" s="434">
        <v>43.989676783447834</v>
      </c>
    </row>
    <row r="66" spans="1:13">
      <c r="A66" s="431" t="s">
        <v>197</v>
      </c>
      <c r="B66" s="385">
        <v>14401.641795553574</v>
      </c>
      <c r="C66" s="385">
        <v>6986.8786023697912</v>
      </c>
      <c r="D66" s="385">
        <v>7414.7631931857059</v>
      </c>
      <c r="E66" s="385"/>
      <c r="F66" s="385">
        <v>6817.200757552655</v>
      </c>
      <c r="G66" s="385">
        <v>4386.0572650699351</v>
      </c>
      <c r="H66" s="385">
        <v>2431.1434924824625</v>
      </c>
      <c r="I66" s="385"/>
      <c r="J66" s="432">
        <v>47.336274949271846</v>
      </c>
      <c r="K66" s="432">
        <v>62.775632935456088</v>
      </c>
      <c r="L66" s="432">
        <v>32.787877766841575</v>
      </c>
    </row>
    <row r="67" spans="1:13">
      <c r="A67" s="545" t="s">
        <v>197</v>
      </c>
      <c r="B67" s="386">
        <v>14401.641795553574</v>
      </c>
      <c r="C67" s="386">
        <v>6986.8786023697912</v>
      </c>
      <c r="D67" s="386">
        <v>7414.7631931857059</v>
      </c>
      <c r="E67" s="386"/>
      <c r="F67" s="386">
        <v>6817.200757552655</v>
      </c>
      <c r="G67" s="386">
        <v>4386.0572650699351</v>
      </c>
      <c r="H67" s="386">
        <v>2431.1434924824625</v>
      </c>
      <c r="I67" s="386"/>
      <c r="J67" s="434">
        <v>47.336274949271846</v>
      </c>
      <c r="K67" s="434">
        <v>62.775632935456088</v>
      </c>
      <c r="L67" s="434">
        <v>32.787877766841575</v>
      </c>
    </row>
    <row r="68" spans="1:13">
      <c r="A68" s="431" t="s">
        <v>198</v>
      </c>
      <c r="B68" s="385">
        <v>8442.9249503340707</v>
      </c>
      <c r="C68" s="385">
        <v>4255.4247967568981</v>
      </c>
      <c r="D68" s="385">
        <v>4187.5001535769807</v>
      </c>
      <c r="E68" s="385"/>
      <c r="F68" s="385">
        <v>6463.2352701394329</v>
      </c>
      <c r="G68" s="385">
        <v>3428.5284910936011</v>
      </c>
      <c r="H68" s="385">
        <v>3034.7067790455744</v>
      </c>
      <c r="I68" s="385"/>
      <c r="J68" s="432">
        <v>76.552087199157754</v>
      </c>
      <c r="K68" s="432">
        <v>80.56841924938621</v>
      </c>
      <c r="L68" s="432">
        <v>72.470606990980912</v>
      </c>
    </row>
    <row r="69" spans="1:13">
      <c r="A69" s="831" t="s">
        <v>198</v>
      </c>
      <c r="B69" s="386">
        <v>8442.9249503340707</v>
      </c>
      <c r="C69" s="386">
        <v>4255.4247967568981</v>
      </c>
      <c r="D69" s="386">
        <v>4187.5001535769807</v>
      </c>
      <c r="E69" s="386"/>
      <c r="F69" s="386">
        <v>6463.2352701394329</v>
      </c>
      <c r="G69" s="386">
        <v>3428.5284910936011</v>
      </c>
      <c r="H69" s="386">
        <v>3034.7067790455744</v>
      </c>
      <c r="I69" s="386"/>
      <c r="J69" s="434">
        <v>76.552087199157754</v>
      </c>
      <c r="K69" s="434">
        <v>80.56841924938621</v>
      </c>
      <c r="L69" s="434">
        <v>72.470606990980912</v>
      </c>
    </row>
    <row r="70" spans="1:13">
      <c r="A70" s="823"/>
      <c r="B70" s="823"/>
      <c r="C70" s="823"/>
      <c r="D70" s="823"/>
      <c r="E70" s="823"/>
      <c r="F70" s="823"/>
      <c r="G70" s="823"/>
      <c r="H70" s="823"/>
      <c r="I70" s="823"/>
      <c r="J70" s="823"/>
      <c r="K70" s="823"/>
      <c r="L70" s="823"/>
      <c r="M70" s="689"/>
    </row>
    <row r="71" spans="1:13">
      <c r="A71" s="823"/>
      <c r="B71" s="823"/>
      <c r="C71" s="823"/>
      <c r="D71" s="823"/>
      <c r="E71" s="823"/>
      <c r="F71" s="823"/>
      <c r="G71" s="823"/>
      <c r="H71" s="823"/>
      <c r="I71" s="823"/>
      <c r="J71" s="823"/>
      <c r="K71" s="823"/>
      <c r="L71" s="823"/>
      <c r="M71" s="689"/>
    </row>
    <row r="72" spans="1:13">
      <c r="A72" s="823"/>
      <c r="B72" s="823"/>
      <c r="C72" s="823"/>
      <c r="D72" s="823"/>
      <c r="E72" s="823"/>
      <c r="F72" s="823"/>
      <c r="G72" s="823"/>
      <c r="H72" s="823"/>
      <c r="I72" s="823"/>
      <c r="J72" s="823"/>
      <c r="K72" s="823"/>
      <c r="L72" s="823"/>
      <c r="M72" s="689"/>
    </row>
    <row r="73" spans="1:13">
      <c r="A73" s="823"/>
      <c r="B73" s="823"/>
      <c r="C73" s="823"/>
      <c r="D73" s="823"/>
      <c r="E73" s="823"/>
      <c r="F73" s="823"/>
      <c r="G73" s="823"/>
      <c r="H73" s="823"/>
      <c r="I73" s="823"/>
      <c r="J73" s="823"/>
      <c r="K73" s="823"/>
      <c r="L73" s="823"/>
      <c r="M73" s="689"/>
    </row>
  </sheetData>
  <mergeCells count="5">
    <mergeCell ref="A1:L1"/>
    <mergeCell ref="B2:D2"/>
    <mergeCell ref="F2:H2"/>
    <mergeCell ref="J2:L2"/>
    <mergeCell ref="A2:A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BECB-ECAA-436C-97E7-4F453F50F319}">
  <dimension ref="A1:N70"/>
  <sheetViews>
    <sheetView workbookViewId="0">
      <selection activeCell="A2" sqref="A2:A3"/>
    </sheetView>
  </sheetViews>
  <sheetFormatPr defaultRowHeight="15"/>
  <cols>
    <col min="1" max="1" width="21.140625" style="319" customWidth="1"/>
    <col min="2" max="2" width="13.140625" style="319" customWidth="1"/>
    <col min="3" max="5" width="9.140625" style="319"/>
    <col min="6" max="6" width="6.42578125" style="319" customWidth="1"/>
    <col min="7" max="9" width="9.140625" style="319"/>
    <col min="10" max="10" width="5.42578125" style="319" customWidth="1"/>
    <col min="11" max="13" width="9.140625" style="319"/>
    <col min="14" max="16384" width="9.140625" style="9"/>
  </cols>
  <sheetData>
    <row r="1" spans="1:13" ht="21.75" customHeight="1">
      <c r="A1" s="1200" t="s">
        <v>313</v>
      </c>
      <c r="B1" s="1200"/>
      <c r="C1" s="1200"/>
      <c r="D1" s="1200"/>
      <c r="E1" s="1200"/>
      <c r="F1" s="1200"/>
      <c r="G1" s="1200"/>
      <c r="H1" s="1200"/>
      <c r="I1" s="1200"/>
      <c r="J1" s="1200"/>
      <c r="K1" s="1200"/>
      <c r="L1" s="1200"/>
      <c r="M1" s="1200"/>
    </row>
    <row r="2" spans="1:13" ht="16.5" customHeight="1">
      <c r="A2" s="1201" t="s">
        <v>607</v>
      </c>
      <c r="B2" s="1203" t="s">
        <v>314</v>
      </c>
      <c r="C2" s="1205" t="s">
        <v>315</v>
      </c>
      <c r="D2" s="1205"/>
      <c r="E2" s="1205"/>
      <c r="F2" s="468"/>
      <c r="G2" s="1205" t="s">
        <v>316</v>
      </c>
      <c r="H2" s="1205"/>
      <c r="I2" s="1205"/>
      <c r="J2" s="468"/>
      <c r="K2" s="1205" t="s">
        <v>317</v>
      </c>
      <c r="L2" s="1205"/>
      <c r="M2" s="1205"/>
    </row>
    <row r="3" spans="1:13" ht="21" customHeight="1">
      <c r="A3" s="1202"/>
      <c r="B3" s="1204"/>
      <c r="C3" s="679" t="s">
        <v>0</v>
      </c>
      <c r="D3" s="679" t="s">
        <v>1</v>
      </c>
      <c r="E3" s="679" t="s">
        <v>2</v>
      </c>
      <c r="F3" s="832"/>
      <c r="G3" s="679" t="s">
        <v>0</v>
      </c>
      <c r="H3" s="679" t="s">
        <v>1</v>
      </c>
      <c r="I3" s="679" t="s">
        <v>2</v>
      </c>
      <c r="J3" s="832"/>
      <c r="K3" s="679" t="s">
        <v>0</v>
      </c>
      <c r="L3" s="679" t="s">
        <v>1</v>
      </c>
      <c r="M3" s="679" t="s">
        <v>2</v>
      </c>
    </row>
    <row r="4" spans="1:13" ht="15" customHeight="1">
      <c r="A4" s="833" t="s">
        <v>220</v>
      </c>
      <c r="B4" s="401">
        <v>1917934.6934386683</v>
      </c>
      <c r="C4" s="425">
        <v>679862.53758042993</v>
      </c>
      <c r="D4" s="425">
        <v>354681.05593951436</v>
      </c>
      <c r="E4" s="425">
        <v>325181.48163634125</v>
      </c>
      <c r="F4" s="425"/>
      <c r="G4" s="425">
        <v>707730.97741490381</v>
      </c>
      <c r="H4" s="425">
        <v>374689.70352036331</v>
      </c>
      <c r="I4" s="425">
        <v>333041.27389381087</v>
      </c>
      <c r="J4" s="425"/>
      <c r="K4" s="425">
        <v>530341.17846821377</v>
      </c>
      <c r="L4" s="425">
        <v>199684.49033483514</v>
      </c>
      <c r="M4" s="425">
        <v>330656.68813337258</v>
      </c>
    </row>
    <row r="5" spans="1:13" ht="15" customHeight="1">
      <c r="A5" s="834"/>
      <c r="B5" s="524"/>
      <c r="C5" s="546"/>
      <c r="D5" s="546"/>
      <c r="E5" s="546"/>
      <c r="F5" s="546"/>
      <c r="G5" s="546"/>
      <c r="H5" s="546"/>
      <c r="I5" s="546"/>
      <c r="J5" s="546"/>
      <c r="K5" s="546"/>
      <c r="L5" s="546"/>
      <c r="M5" s="546"/>
    </row>
    <row r="6" spans="1:13" ht="16.5" customHeight="1">
      <c r="A6" s="425" t="s">
        <v>3</v>
      </c>
      <c r="B6" s="541"/>
      <c r="C6" s="541"/>
      <c r="D6" s="541"/>
      <c r="E6" s="541"/>
      <c r="F6" s="541"/>
      <c r="G6" s="541"/>
      <c r="H6" s="541"/>
      <c r="I6" s="541"/>
      <c r="J6" s="541"/>
      <c r="K6" s="541"/>
      <c r="L6" s="541"/>
      <c r="M6" s="541"/>
    </row>
    <row r="7" spans="1:13">
      <c r="A7" s="426" t="s">
        <v>4</v>
      </c>
      <c r="B7" s="386">
        <v>810360.70846626791</v>
      </c>
      <c r="C7" s="386">
        <v>383257.14547381527</v>
      </c>
      <c r="D7" s="386">
        <v>192187.10328802472</v>
      </c>
      <c r="E7" s="386">
        <v>191070.0421861301</v>
      </c>
      <c r="F7" s="386"/>
      <c r="G7" s="386">
        <v>311363.85015475511</v>
      </c>
      <c r="H7" s="386">
        <v>154309.14768412765</v>
      </c>
      <c r="I7" s="386">
        <v>157054.70247067569</v>
      </c>
      <c r="J7" s="386"/>
      <c r="K7" s="386">
        <v>115739.71283195088</v>
      </c>
      <c r="L7" s="386">
        <v>42330.597839531962</v>
      </c>
      <c r="M7" s="386">
        <v>73409.114992438859</v>
      </c>
    </row>
    <row r="8" spans="1:13">
      <c r="A8" s="426" t="s">
        <v>5</v>
      </c>
      <c r="B8" s="386">
        <v>1107573.9850037114</v>
      </c>
      <c r="C8" s="386">
        <v>296605.39210204053</v>
      </c>
      <c r="D8" s="386">
        <v>162493.95265176226</v>
      </c>
      <c r="E8" s="386">
        <v>134111.43945037085</v>
      </c>
      <c r="F8" s="386"/>
      <c r="G8" s="386">
        <v>396367.12725947605</v>
      </c>
      <c r="H8" s="386">
        <v>220380.5558365969</v>
      </c>
      <c r="I8" s="386">
        <v>175986.57142333177</v>
      </c>
      <c r="J8" s="386"/>
      <c r="K8" s="386">
        <v>414601.4656361916</v>
      </c>
      <c r="L8" s="386">
        <v>157353.89249532906</v>
      </c>
      <c r="M8" s="386">
        <v>257247.57314100611</v>
      </c>
    </row>
    <row r="9" spans="1:13" ht="15.75" customHeight="1">
      <c r="A9" s="427" t="s">
        <v>602</v>
      </c>
      <c r="B9" s="404"/>
      <c r="C9" s="404"/>
      <c r="D9" s="404"/>
      <c r="E9" s="404"/>
      <c r="F9" s="404"/>
      <c r="G9" s="404"/>
      <c r="H9" s="404"/>
      <c r="I9" s="404"/>
      <c r="J9" s="404"/>
      <c r="K9" s="404"/>
      <c r="L9" s="404"/>
      <c r="M9" s="404"/>
    </row>
    <row r="10" spans="1:13">
      <c r="A10" s="428" t="s">
        <v>163</v>
      </c>
      <c r="B10" s="385">
        <v>207562.18379140177</v>
      </c>
      <c r="C10" s="385">
        <v>104986.69855625222</v>
      </c>
      <c r="D10" s="385">
        <v>50291.342158197833</v>
      </c>
      <c r="E10" s="385">
        <v>54695.356398087068</v>
      </c>
      <c r="F10" s="385"/>
      <c r="G10" s="385">
        <v>83325.476694679906</v>
      </c>
      <c r="H10" s="385">
        <v>40334.432012907528</v>
      </c>
      <c r="I10" s="385">
        <v>42991.044681780215</v>
      </c>
      <c r="J10" s="385"/>
      <c r="K10" s="385">
        <v>19250.008540498267</v>
      </c>
      <c r="L10" s="385">
        <v>7231.4813115697525</v>
      </c>
      <c r="M10" s="385">
        <v>12018.5272289311</v>
      </c>
    </row>
    <row r="11" spans="1:13">
      <c r="A11" s="547" t="s">
        <v>163</v>
      </c>
      <c r="B11" s="386">
        <v>197246.74629491183</v>
      </c>
      <c r="C11" s="386">
        <v>102351.33201040406</v>
      </c>
      <c r="D11" s="386">
        <v>48997.554760958032</v>
      </c>
      <c r="E11" s="386">
        <v>53353.777249476188</v>
      </c>
      <c r="F11" s="386"/>
      <c r="G11" s="386">
        <v>78516.624979594184</v>
      </c>
      <c r="H11" s="386">
        <v>37766.216244414587</v>
      </c>
      <c r="I11" s="386">
        <v>40750.408735171761</v>
      </c>
      <c r="J11" s="386"/>
      <c r="K11" s="386">
        <v>16378.789304951497</v>
      </c>
      <c r="L11" s="386">
        <v>6198.3939666515716</v>
      </c>
      <c r="M11" s="386">
        <v>10180.395338298682</v>
      </c>
    </row>
    <row r="12" spans="1:13">
      <c r="A12" s="547" t="s">
        <v>164</v>
      </c>
      <c r="B12" s="386">
        <v>10315.437496497352</v>
      </c>
      <c r="C12" s="386">
        <v>2635.3665458512342</v>
      </c>
      <c r="D12" s="386">
        <v>1293.7873972400014</v>
      </c>
      <c r="E12" s="386">
        <v>1341.5791486112219</v>
      </c>
      <c r="F12" s="386"/>
      <c r="G12" s="386">
        <v>4808.8517150951911</v>
      </c>
      <c r="H12" s="386">
        <v>2568.2157684895706</v>
      </c>
      <c r="I12" s="386">
        <v>2240.635946605456</v>
      </c>
      <c r="J12" s="386"/>
      <c r="K12" s="386">
        <v>2871.2192355503762</v>
      </c>
      <c r="L12" s="386">
        <v>1033.0873449183655</v>
      </c>
      <c r="M12" s="386">
        <v>1838.1318906319368</v>
      </c>
    </row>
    <row r="13" spans="1:13">
      <c r="A13" s="428" t="s">
        <v>165</v>
      </c>
      <c r="B13" s="385">
        <v>73600.64368755644</v>
      </c>
      <c r="C13" s="385">
        <v>28917.422938775337</v>
      </c>
      <c r="D13" s="385">
        <v>15571.448960364698</v>
      </c>
      <c r="E13" s="385">
        <v>13345.973978420403</v>
      </c>
      <c r="F13" s="385"/>
      <c r="G13" s="385">
        <v>26000.471479663578</v>
      </c>
      <c r="H13" s="385">
        <v>14236.952461506944</v>
      </c>
      <c r="I13" s="385">
        <v>11763.519018161543</v>
      </c>
      <c r="J13" s="385"/>
      <c r="K13" s="385">
        <v>18682.749269103366</v>
      </c>
      <c r="L13" s="385">
        <v>6631.8451931263598</v>
      </c>
      <c r="M13" s="385">
        <v>12050.904075979643</v>
      </c>
    </row>
    <row r="14" spans="1:13">
      <c r="A14" s="547" t="s">
        <v>165</v>
      </c>
      <c r="B14" s="386">
        <v>63624.558012879905</v>
      </c>
      <c r="C14" s="386">
        <v>26631.24469592172</v>
      </c>
      <c r="D14" s="386">
        <v>14312.840391613274</v>
      </c>
      <c r="E14" s="386">
        <v>12318.404304316766</v>
      </c>
      <c r="F14" s="386"/>
      <c r="G14" s="386">
        <v>23254.404956788239</v>
      </c>
      <c r="H14" s="386">
        <v>12586.843263778233</v>
      </c>
      <c r="I14" s="386">
        <v>10667.561693014208</v>
      </c>
      <c r="J14" s="386"/>
      <c r="K14" s="386">
        <v>13738.908360158415</v>
      </c>
      <c r="L14" s="386">
        <v>4572.1733015394047</v>
      </c>
      <c r="M14" s="386">
        <v>9166.7350586187185</v>
      </c>
    </row>
    <row r="15" spans="1:13">
      <c r="A15" s="547" t="s">
        <v>166</v>
      </c>
      <c r="B15" s="386">
        <v>9976.0856746799545</v>
      </c>
      <c r="C15" s="386">
        <v>2286.1782428546703</v>
      </c>
      <c r="D15" s="386">
        <v>1258.6085687512702</v>
      </c>
      <c r="E15" s="386">
        <v>1027.5696741034296</v>
      </c>
      <c r="F15" s="386"/>
      <c r="G15" s="386">
        <v>2746.0665228763332</v>
      </c>
      <c r="H15" s="386">
        <v>1650.1091977288693</v>
      </c>
      <c r="I15" s="386">
        <v>1095.9573251474153</v>
      </c>
      <c r="J15" s="386"/>
      <c r="K15" s="386">
        <v>4943.8409089481329</v>
      </c>
      <c r="L15" s="386">
        <v>2059.6718915872557</v>
      </c>
      <c r="M15" s="386">
        <v>2884.1690173609236</v>
      </c>
    </row>
    <row r="16" spans="1:13">
      <c r="A16" s="428" t="s">
        <v>167</v>
      </c>
      <c r="B16" s="385">
        <v>188705.94395806582</v>
      </c>
      <c r="C16" s="385">
        <v>63362.1697038329</v>
      </c>
      <c r="D16" s="385">
        <v>33441.323237756369</v>
      </c>
      <c r="E16" s="385">
        <v>29920.846466077204</v>
      </c>
      <c r="F16" s="385"/>
      <c r="G16" s="385">
        <v>76099.464574397833</v>
      </c>
      <c r="H16" s="385">
        <v>40306.100290888229</v>
      </c>
      <c r="I16" s="385">
        <v>35793.364283500094</v>
      </c>
      <c r="J16" s="385"/>
      <c r="K16" s="385">
        <v>49244.309679915372</v>
      </c>
      <c r="L16" s="385">
        <v>17423.30655554857</v>
      </c>
      <c r="M16" s="385">
        <v>31821.00312437231</v>
      </c>
    </row>
    <row r="17" spans="1:13">
      <c r="A17" s="547" t="s">
        <v>167</v>
      </c>
      <c r="B17" s="386">
        <v>138214.34990406956</v>
      </c>
      <c r="C17" s="386">
        <v>52059.144252412327</v>
      </c>
      <c r="D17" s="386">
        <v>26945.387233673177</v>
      </c>
      <c r="E17" s="386">
        <v>25113.757018741133</v>
      </c>
      <c r="F17" s="386"/>
      <c r="G17" s="386">
        <v>57546.255237676829</v>
      </c>
      <c r="H17" s="386">
        <v>29429.969212273707</v>
      </c>
      <c r="I17" s="386">
        <v>28116.286025377045</v>
      </c>
      <c r="J17" s="386"/>
      <c r="K17" s="386">
        <v>28608.950414051589</v>
      </c>
      <c r="L17" s="386">
        <v>10048.391759808321</v>
      </c>
      <c r="M17" s="386">
        <v>18560.558654251556</v>
      </c>
    </row>
    <row r="18" spans="1:13">
      <c r="A18" s="547" t="s">
        <v>168</v>
      </c>
      <c r="B18" s="386">
        <v>50491.5940540187</v>
      </c>
      <c r="C18" s="386">
        <v>11303.025451425408</v>
      </c>
      <c r="D18" s="386">
        <v>6495.9360040858573</v>
      </c>
      <c r="E18" s="386">
        <v>4807.089447338587</v>
      </c>
      <c r="F18" s="386"/>
      <c r="G18" s="386">
        <v>18553.209336729611</v>
      </c>
      <c r="H18" s="386">
        <v>10876.131078609111</v>
      </c>
      <c r="I18" s="386">
        <v>7677.0782581228304</v>
      </c>
      <c r="J18" s="386"/>
      <c r="K18" s="386">
        <v>20635.359265864714</v>
      </c>
      <c r="L18" s="386">
        <v>7374.9147957391042</v>
      </c>
      <c r="M18" s="386">
        <v>13260.444470129674</v>
      </c>
    </row>
    <row r="19" spans="1:13">
      <c r="A19" s="428" t="s">
        <v>169</v>
      </c>
      <c r="B19" s="385">
        <v>117298.32116451957</v>
      </c>
      <c r="C19" s="385">
        <v>33665.101855359921</v>
      </c>
      <c r="D19" s="385">
        <v>18009.200778156133</v>
      </c>
      <c r="E19" s="385">
        <v>15655.901077214032</v>
      </c>
      <c r="F19" s="385"/>
      <c r="G19" s="385">
        <v>39055.41621043568</v>
      </c>
      <c r="H19" s="385">
        <v>20774.502798527446</v>
      </c>
      <c r="I19" s="385">
        <v>18280.913411905432</v>
      </c>
      <c r="J19" s="385"/>
      <c r="K19" s="385">
        <v>44577.803098753131</v>
      </c>
      <c r="L19" s="385">
        <v>18303.305365690099</v>
      </c>
      <c r="M19" s="385">
        <v>26274.497733069918</v>
      </c>
    </row>
    <row r="20" spans="1:13">
      <c r="A20" s="547" t="s">
        <v>169</v>
      </c>
      <c r="B20" s="386">
        <v>56981.847514276284</v>
      </c>
      <c r="C20" s="386">
        <v>18240.503403980856</v>
      </c>
      <c r="D20" s="386">
        <v>9547.4185088924914</v>
      </c>
      <c r="E20" s="386">
        <v>8693.0848950877316</v>
      </c>
      <c r="F20" s="386"/>
      <c r="G20" s="386">
        <v>19415.764634251787</v>
      </c>
      <c r="H20" s="386">
        <v>10059.640288959394</v>
      </c>
      <c r="I20" s="386">
        <v>9356.1243452951658</v>
      </c>
      <c r="J20" s="386"/>
      <c r="K20" s="386">
        <v>19325.57947604392</v>
      </c>
      <c r="L20" s="386">
        <v>8166.544341245175</v>
      </c>
      <c r="M20" s="386">
        <v>11159.035134801885</v>
      </c>
    </row>
    <row r="21" spans="1:13">
      <c r="A21" s="547" t="s">
        <v>170</v>
      </c>
      <c r="B21" s="386">
        <v>11011.966003288102</v>
      </c>
      <c r="C21" s="386">
        <v>1524.6253073231348</v>
      </c>
      <c r="D21" s="386">
        <v>873.37389965880925</v>
      </c>
      <c r="E21" s="386">
        <v>651.25140766435266</v>
      </c>
      <c r="F21" s="386"/>
      <c r="G21" s="386">
        <v>2432.6392236321785</v>
      </c>
      <c r="H21" s="386">
        <v>1555.2195518916571</v>
      </c>
      <c r="I21" s="386">
        <v>877.41967174051274</v>
      </c>
      <c r="J21" s="386"/>
      <c r="K21" s="386">
        <v>7054.7014723316233</v>
      </c>
      <c r="L21" s="386">
        <v>2940.2842847031757</v>
      </c>
      <c r="M21" s="386">
        <v>4114.4171876288374</v>
      </c>
    </row>
    <row r="22" spans="1:13">
      <c r="A22" s="547" t="s">
        <v>171</v>
      </c>
      <c r="B22" s="386">
        <v>49304.507646998325</v>
      </c>
      <c r="C22" s="386">
        <v>13899.973144066154</v>
      </c>
      <c r="D22" s="386">
        <v>7588.4083696043099</v>
      </c>
      <c r="E22" s="386">
        <v>6311.5647744603402</v>
      </c>
      <c r="F22" s="386"/>
      <c r="G22" s="386">
        <v>17207.012352550155</v>
      </c>
      <c r="H22" s="386">
        <v>9159.6429576797691</v>
      </c>
      <c r="I22" s="386">
        <v>8047.3693948721038</v>
      </c>
      <c r="J22" s="386"/>
      <c r="K22" s="386">
        <v>18197.522150388508</v>
      </c>
      <c r="L22" s="386">
        <v>7196.4767397414435</v>
      </c>
      <c r="M22" s="386">
        <v>11001.045410648625</v>
      </c>
    </row>
    <row r="23" spans="1:13">
      <c r="A23" s="428" t="s">
        <v>172</v>
      </c>
      <c r="B23" s="385">
        <v>114730.39934526075</v>
      </c>
      <c r="C23" s="385">
        <v>47136.000522901304</v>
      </c>
      <c r="D23" s="385">
        <v>23358.5189845565</v>
      </c>
      <c r="E23" s="385">
        <v>23777.481538345586</v>
      </c>
      <c r="F23" s="385"/>
      <c r="G23" s="385">
        <v>45740.335600685175</v>
      </c>
      <c r="H23" s="385">
        <v>24049.334059600071</v>
      </c>
      <c r="I23" s="385">
        <v>21691.001541072492</v>
      </c>
      <c r="J23" s="385"/>
      <c r="K23" s="385">
        <v>21854.063221714412</v>
      </c>
      <c r="L23" s="385">
        <v>8480.8291144568757</v>
      </c>
      <c r="M23" s="385">
        <v>13373.234107263472</v>
      </c>
    </row>
    <row r="24" spans="1:13">
      <c r="A24" s="547" t="s">
        <v>172</v>
      </c>
      <c r="B24" s="386">
        <v>101167.08260903665</v>
      </c>
      <c r="C24" s="386">
        <v>43995.954732466351</v>
      </c>
      <c r="D24" s="386">
        <v>21676.913950970378</v>
      </c>
      <c r="E24" s="386">
        <v>22319.040781499029</v>
      </c>
      <c r="F24" s="386"/>
      <c r="G24" s="386">
        <v>41461.360079298109</v>
      </c>
      <c r="H24" s="386">
        <v>21556.354650134625</v>
      </c>
      <c r="I24" s="386">
        <v>19905.005429156019</v>
      </c>
      <c r="J24" s="386"/>
      <c r="K24" s="386">
        <v>15709.767797298873</v>
      </c>
      <c r="L24" s="386">
        <v>5619.0129645628322</v>
      </c>
      <c r="M24" s="386">
        <v>10090.754832736016</v>
      </c>
    </row>
    <row r="25" spans="1:13">
      <c r="A25" s="547" t="s">
        <v>173</v>
      </c>
      <c r="B25" s="386">
        <v>13563.316736241055</v>
      </c>
      <c r="C25" s="386">
        <v>3140.0457904352197</v>
      </c>
      <c r="D25" s="386">
        <v>1681.6050335874468</v>
      </c>
      <c r="E25" s="386">
        <v>1458.4407568476761</v>
      </c>
      <c r="F25" s="386"/>
      <c r="G25" s="386">
        <v>4278.9755213835824</v>
      </c>
      <c r="H25" s="386">
        <v>2492.9794094664344</v>
      </c>
      <c r="I25" s="386">
        <v>1785.9961119170046</v>
      </c>
      <c r="J25" s="386"/>
      <c r="K25" s="386">
        <v>6144.295424421759</v>
      </c>
      <c r="L25" s="386">
        <v>2861.8161498941013</v>
      </c>
      <c r="M25" s="386">
        <v>3282.4792745278846</v>
      </c>
    </row>
    <row r="26" spans="1:13">
      <c r="A26" s="428" t="s">
        <v>174</v>
      </c>
      <c r="B26" s="385">
        <v>116508.53624458425</v>
      </c>
      <c r="C26" s="385">
        <v>40256.223037519194</v>
      </c>
      <c r="D26" s="385">
        <v>21667.898088598831</v>
      </c>
      <c r="E26" s="385">
        <v>18588.324948928192</v>
      </c>
      <c r="F26" s="385"/>
      <c r="G26" s="385">
        <v>41818.080472313079</v>
      </c>
      <c r="H26" s="385">
        <v>23542.195541173478</v>
      </c>
      <c r="I26" s="385">
        <v>18275.884931133281</v>
      </c>
      <c r="J26" s="385"/>
      <c r="K26" s="385">
        <v>34434.232734783633</v>
      </c>
      <c r="L26" s="385">
        <v>12543.798323206696</v>
      </c>
      <c r="M26" s="385">
        <v>21890.434411584203</v>
      </c>
    </row>
    <row r="27" spans="1:13">
      <c r="A27" s="547" t="s">
        <v>174</v>
      </c>
      <c r="B27" s="386">
        <v>105483.17502327966</v>
      </c>
      <c r="C27" s="386">
        <v>37755.797179546389</v>
      </c>
      <c r="D27" s="386">
        <v>20216.653930713681</v>
      </c>
      <c r="E27" s="386">
        <v>17539.143248841592</v>
      </c>
      <c r="F27" s="386"/>
      <c r="G27" s="386">
        <v>38060.093579244131</v>
      </c>
      <c r="H27" s="386">
        <v>21246.191111559667</v>
      </c>
      <c r="I27" s="386">
        <v>16813.90246768314</v>
      </c>
      <c r="J27" s="386"/>
      <c r="K27" s="386">
        <v>29667.284264505855</v>
      </c>
      <c r="L27" s="386">
        <v>10716.131255228313</v>
      </c>
      <c r="M27" s="386">
        <v>18951.153009284513</v>
      </c>
    </row>
    <row r="28" spans="1:13">
      <c r="A28" s="547" t="s">
        <v>175</v>
      </c>
      <c r="B28" s="386">
        <v>11025.361221320007</v>
      </c>
      <c r="C28" s="386">
        <v>2500.4258579734937</v>
      </c>
      <c r="D28" s="386">
        <v>1451.2441578860216</v>
      </c>
      <c r="E28" s="386">
        <v>1049.1817000874773</v>
      </c>
      <c r="F28" s="386"/>
      <c r="G28" s="386">
        <v>3757.9868930659086</v>
      </c>
      <c r="H28" s="386">
        <v>2296.0044296147153</v>
      </c>
      <c r="I28" s="386">
        <v>1461.9824634510644</v>
      </c>
      <c r="J28" s="386"/>
      <c r="K28" s="386">
        <v>4766.9484702798009</v>
      </c>
      <c r="L28" s="386">
        <v>1827.6670679777715</v>
      </c>
      <c r="M28" s="386">
        <v>2939.2814023020501</v>
      </c>
    </row>
    <row r="29" spans="1:13">
      <c r="A29" s="428" t="s">
        <v>176</v>
      </c>
      <c r="B29" s="385">
        <v>153854.57211056844</v>
      </c>
      <c r="C29" s="385">
        <v>45208.015391435772</v>
      </c>
      <c r="D29" s="385">
        <v>23454.422377460804</v>
      </c>
      <c r="E29" s="385">
        <v>21753.593013981532</v>
      </c>
      <c r="F29" s="385"/>
      <c r="G29" s="385">
        <v>60865.215319557406</v>
      </c>
      <c r="H29" s="385">
        <v>30524.747543261288</v>
      </c>
      <c r="I29" s="385">
        <v>30340.467776269372</v>
      </c>
      <c r="J29" s="385"/>
      <c r="K29" s="385">
        <v>47781.341399659228</v>
      </c>
      <c r="L29" s="385">
        <v>19089.391588130798</v>
      </c>
      <c r="M29" s="385">
        <v>28691.949811535269</v>
      </c>
    </row>
    <row r="30" spans="1:13">
      <c r="A30" s="547" t="s">
        <v>176</v>
      </c>
      <c r="B30" s="386">
        <v>125070.67540210311</v>
      </c>
      <c r="C30" s="386">
        <v>39677.670629411761</v>
      </c>
      <c r="D30" s="386">
        <v>20330.132905853239</v>
      </c>
      <c r="E30" s="386">
        <v>19347.537723567963</v>
      </c>
      <c r="F30" s="386"/>
      <c r="G30" s="386">
        <v>51814.58962267563</v>
      </c>
      <c r="H30" s="386">
        <v>25700.114303366176</v>
      </c>
      <c r="I30" s="386">
        <v>26114.475319292575</v>
      </c>
      <c r="J30" s="386"/>
      <c r="K30" s="386">
        <v>33578.415150068213</v>
      </c>
      <c r="L30" s="386">
        <v>13081.645292838595</v>
      </c>
      <c r="M30" s="386">
        <v>20496.769857239156</v>
      </c>
    </row>
    <row r="31" spans="1:13">
      <c r="A31" s="547" t="s">
        <v>177</v>
      </c>
      <c r="B31" s="386">
        <v>28783.896708489036</v>
      </c>
      <c r="C31" s="386">
        <v>5530.3447620260695</v>
      </c>
      <c r="D31" s="386">
        <v>3124.2894716104806</v>
      </c>
      <c r="E31" s="386">
        <v>2406.0552904157548</v>
      </c>
      <c r="F31" s="386"/>
      <c r="G31" s="386">
        <v>9050.6256968752823</v>
      </c>
      <c r="H31" s="386">
        <v>4824.6332398970681</v>
      </c>
      <c r="I31" s="386">
        <v>4225.9924569780396</v>
      </c>
      <c r="J31" s="386"/>
      <c r="K31" s="386">
        <v>14202.926249596558</v>
      </c>
      <c r="L31" s="386">
        <v>6007.7462952942687</v>
      </c>
      <c r="M31" s="386">
        <v>8195.1799543007146</v>
      </c>
    </row>
    <row r="32" spans="1:13">
      <c r="A32" s="428" t="s">
        <v>178</v>
      </c>
      <c r="B32" s="385">
        <v>234702.11832717448</v>
      </c>
      <c r="C32" s="385">
        <v>103029.96017980573</v>
      </c>
      <c r="D32" s="385">
        <v>52804.762510009983</v>
      </c>
      <c r="E32" s="385">
        <v>50225.197669834284</v>
      </c>
      <c r="F32" s="385"/>
      <c r="G32" s="385">
        <v>84193.638963628226</v>
      </c>
      <c r="H32" s="385">
        <v>42514.367326832828</v>
      </c>
      <c r="I32" s="385">
        <v>41679.271636807352</v>
      </c>
      <c r="J32" s="385"/>
      <c r="K32" s="385">
        <v>47478.519183786309</v>
      </c>
      <c r="L32" s="385">
        <v>18640.863437401134</v>
      </c>
      <c r="M32" s="385">
        <v>28837.655746388551</v>
      </c>
    </row>
    <row r="33" spans="1:13">
      <c r="A33" s="547" t="s">
        <v>178</v>
      </c>
      <c r="B33" s="386">
        <v>234702.11832717448</v>
      </c>
      <c r="C33" s="386">
        <v>103029.96017980573</v>
      </c>
      <c r="D33" s="386">
        <v>52804.762510009983</v>
      </c>
      <c r="E33" s="386">
        <v>50225.197669834284</v>
      </c>
      <c r="F33" s="386"/>
      <c r="G33" s="386">
        <v>84193.638963628226</v>
      </c>
      <c r="H33" s="386">
        <v>42514.367326832828</v>
      </c>
      <c r="I33" s="386">
        <v>41679.271636807352</v>
      </c>
      <c r="J33" s="386"/>
      <c r="K33" s="386">
        <v>47478.519183786309</v>
      </c>
      <c r="L33" s="386">
        <v>18640.863437401134</v>
      </c>
      <c r="M33" s="386">
        <v>28837.655746388551</v>
      </c>
    </row>
    <row r="34" spans="1:13">
      <c r="A34" s="428" t="s">
        <v>179</v>
      </c>
      <c r="B34" s="385">
        <v>72467.929508375499</v>
      </c>
      <c r="C34" s="385">
        <v>30089.862162690402</v>
      </c>
      <c r="D34" s="385">
        <v>15693.512816401311</v>
      </c>
      <c r="E34" s="385">
        <v>14396.349346300278</v>
      </c>
      <c r="F34" s="385"/>
      <c r="G34" s="385">
        <v>26779.158059600963</v>
      </c>
      <c r="H34" s="385">
        <v>13636.950740824348</v>
      </c>
      <c r="I34" s="385">
        <v>13142.207318781182</v>
      </c>
      <c r="J34" s="385"/>
      <c r="K34" s="385">
        <v>15598.909286076138</v>
      </c>
      <c r="L34" s="385">
        <v>6089.3559500200408</v>
      </c>
      <c r="M34" s="385">
        <v>9509.5533360549562</v>
      </c>
    </row>
    <row r="35" spans="1:13">
      <c r="A35" s="547" t="s">
        <v>179</v>
      </c>
      <c r="B35" s="386">
        <v>58295.074124732841</v>
      </c>
      <c r="C35" s="386">
        <v>25187.202361790805</v>
      </c>
      <c r="D35" s="386">
        <v>13030.076386059212</v>
      </c>
      <c r="E35" s="386">
        <v>12157.125975739762</v>
      </c>
      <c r="F35" s="386"/>
      <c r="G35" s="386">
        <v>20959.327000362351</v>
      </c>
      <c r="H35" s="386">
        <v>10656.234203730459</v>
      </c>
      <c r="I35" s="386">
        <v>10303.09279663537</v>
      </c>
      <c r="J35" s="386"/>
      <c r="K35" s="386">
        <v>12148.54476257581</v>
      </c>
      <c r="L35" s="386">
        <v>4761.4537604975321</v>
      </c>
      <c r="M35" s="386">
        <v>7387.0910020768006</v>
      </c>
    </row>
    <row r="36" spans="1:13">
      <c r="A36" s="547" t="s">
        <v>180</v>
      </c>
      <c r="B36" s="386">
        <v>14172.855383643293</v>
      </c>
      <c r="C36" s="386">
        <v>4902.6598009018289</v>
      </c>
      <c r="D36" s="386">
        <v>2663.4364303417201</v>
      </c>
      <c r="E36" s="386">
        <v>2239.2233705600934</v>
      </c>
      <c r="F36" s="386"/>
      <c r="G36" s="386">
        <v>5819.8310592405251</v>
      </c>
      <c r="H36" s="386">
        <v>2980.7165370942221</v>
      </c>
      <c r="I36" s="386">
        <v>2839.1145221461502</v>
      </c>
      <c r="J36" s="386"/>
      <c r="K36" s="386">
        <v>3450.3645235003182</v>
      </c>
      <c r="L36" s="386">
        <v>1327.9021895227995</v>
      </c>
      <c r="M36" s="386">
        <v>2122.4623339773698</v>
      </c>
    </row>
    <row r="37" spans="1:13">
      <c r="A37" s="428" t="s">
        <v>181</v>
      </c>
      <c r="B37" s="385">
        <v>68866.614506937243</v>
      </c>
      <c r="C37" s="385">
        <v>19774.129281360609</v>
      </c>
      <c r="D37" s="385">
        <v>11338.580227538672</v>
      </c>
      <c r="E37" s="385">
        <v>8435.5490538239064</v>
      </c>
      <c r="F37" s="385"/>
      <c r="G37" s="385">
        <v>20777.327186139602</v>
      </c>
      <c r="H37" s="385">
        <v>12245.532005860285</v>
      </c>
      <c r="I37" s="385">
        <v>8531.7951802823245</v>
      </c>
      <c r="J37" s="385"/>
      <c r="K37" s="385">
        <v>28315.158039425343</v>
      </c>
      <c r="L37" s="385">
        <v>10007.410511108708</v>
      </c>
      <c r="M37" s="385">
        <v>18307.747528323755</v>
      </c>
    </row>
    <row r="38" spans="1:13">
      <c r="A38" s="547" t="s">
        <v>181</v>
      </c>
      <c r="B38" s="386">
        <v>68866.614506937243</v>
      </c>
      <c r="C38" s="386">
        <v>19774.129281360609</v>
      </c>
      <c r="D38" s="386">
        <v>11338.580227538672</v>
      </c>
      <c r="E38" s="386">
        <v>8435.5490538239064</v>
      </c>
      <c r="F38" s="386"/>
      <c r="G38" s="386">
        <v>20777.327186139602</v>
      </c>
      <c r="H38" s="386">
        <v>12245.532005860285</v>
      </c>
      <c r="I38" s="386">
        <v>8531.7951802823245</v>
      </c>
      <c r="J38" s="386"/>
      <c r="K38" s="386">
        <v>28315.158039425343</v>
      </c>
      <c r="L38" s="386">
        <v>10007.410511108708</v>
      </c>
      <c r="M38" s="386">
        <v>18307.747528323755</v>
      </c>
    </row>
    <row r="39" spans="1:13">
      <c r="A39" s="428" t="s">
        <v>182</v>
      </c>
      <c r="B39" s="385">
        <v>108598.92612869892</v>
      </c>
      <c r="C39" s="385">
        <v>30480.388103170681</v>
      </c>
      <c r="D39" s="385">
        <v>17170.324112763454</v>
      </c>
      <c r="E39" s="385">
        <v>13310.063990418814</v>
      </c>
      <c r="F39" s="385"/>
      <c r="G39" s="385">
        <v>36483.398115374817</v>
      </c>
      <c r="H39" s="385">
        <v>20723.913611256477</v>
      </c>
      <c r="I39" s="385">
        <v>15759.484504119286</v>
      </c>
      <c r="J39" s="385"/>
      <c r="K39" s="385">
        <v>41635.139910164347</v>
      </c>
      <c r="L39" s="385">
        <v>14270.620148524718</v>
      </c>
      <c r="M39" s="385">
        <v>27364.51976164689</v>
      </c>
    </row>
    <row r="40" spans="1:13">
      <c r="A40" s="547" t="s">
        <v>182</v>
      </c>
      <c r="B40" s="386">
        <v>74520.913487950791</v>
      </c>
      <c r="C40" s="386">
        <v>21091.465014099773</v>
      </c>
      <c r="D40" s="386">
        <v>11861.899674317361</v>
      </c>
      <c r="E40" s="386">
        <v>9229.5653397858914</v>
      </c>
      <c r="F40" s="386"/>
      <c r="G40" s="386">
        <v>25082.599267699014</v>
      </c>
      <c r="H40" s="386">
        <v>14027.843206537573</v>
      </c>
      <c r="I40" s="386">
        <v>11054.756061165281</v>
      </c>
      <c r="J40" s="386"/>
      <c r="K40" s="386">
        <v>28346.849206139494</v>
      </c>
      <c r="L40" s="386">
        <v>9764.2069704072364</v>
      </c>
      <c r="M40" s="386">
        <v>18582.642235738695</v>
      </c>
    </row>
    <row r="41" spans="1:13">
      <c r="A41" s="547" t="s">
        <v>183</v>
      </c>
      <c r="B41" s="386">
        <v>34078.012640773632</v>
      </c>
      <c r="C41" s="386">
        <v>9388.9230890773269</v>
      </c>
      <c r="D41" s="386">
        <v>5308.4244384459726</v>
      </c>
      <c r="E41" s="386">
        <v>4080.4986506315181</v>
      </c>
      <c r="F41" s="386"/>
      <c r="G41" s="386">
        <v>11400.798847676131</v>
      </c>
      <c r="H41" s="386">
        <v>6696.0704047216432</v>
      </c>
      <c r="I41" s="386">
        <v>4704.7284429547826</v>
      </c>
      <c r="J41" s="386"/>
      <c r="K41" s="386">
        <v>13288.290704030827</v>
      </c>
      <c r="L41" s="386">
        <v>4506.4131781163496</v>
      </c>
      <c r="M41" s="386">
        <v>8781.8775259137565</v>
      </c>
    </row>
    <row r="42" spans="1:13">
      <c r="A42" s="428" t="s">
        <v>184</v>
      </c>
      <c r="B42" s="385">
        <v>91696.967012790352</v>
      </c>
      <c r="C42" s="385">
        <v>28864.290872525929</v>
      </c>
      <c r="D42" s="385">
        <v>15395.920719160857</v>
      </c>
      <c r="E42" s="385">
        <v>13468.370153374819</v>
      </c>
      <c r="F42" s="385"/>
      <c r="G42" s="385">
        <v>34357.356799692505</v>
      </c>
      <c r="H42" s="385">
        <v>18526.546574544038</v>
      </c>
      <c r="I42" s="385">
        <v>15830.810225151858</v>
      </c>
      <c r="J42" s="385"/>
      <c r="K42" s="385">
        <v>28475.319340564391</v>
      </c>
      <c r="L42" s="385">
        <v>10498.359315906026</v>
      </c>
      <c r="M42" s="385">
        <v>17976.96002466734</v>
      </c>
    </row>
    <row r="43" spans="1:13">
      <c r="A43" s="547" t="s">
        <v>184</v>
      </c>
      <c r="B43" s="386">
        <v>50603.691090683373</v>
      </c>
      <c r="C43" s="386">
        <v>19260.32586741374</v>
      </c>
      <c r="D43" s="386">
        <v>10118.893644132619</v>
      </c>
      <c r="E43" s="386">
        <v>9141.4322232825143</v>
      </c>
      <c r="F43" s="386"/>
      <c r="G43" s="386">
        <v>19053.878655671324</v>
      </c>
      <c r="H43" s="386">
        <v>9893.9612460598491</v>
      </c>
      <c r="I43" s="386">
        <v>9159.9174096142615</v>
      </c>
      <c r="J43" s="386"/>
      <c r="K43" s="386">
        <v>12289.486567600781</v>
      </c>
      <c r="L43" s="386">
        <v>4605.1591885503649</v>
      </c>
      <c r="M43" s="386">
        <v>7684.3273790490866</v>
      </c>
    </row>
    <row r="44" spans="1:13">
      <c r="A44" s="547" t="s">
        <v>185</v>
      </c>
      <c r="B44" s="386">
        <v>41093.275922106353</v>
      </c>
      <c r="C44" s="386">
        <v>9603.9650051184544</v>
      </c>
      <c r="D44" s="386">
        <v>5277.027075027313</v>
      </c>
      <c r="E44" s="386">
        <v>4326.9379300913024</v>
      </c>
      <c r="F44" s="386"/>
      <c r="G44" s="386">
        <v>15303.478144024351</v>
      </c>
      <c r="H44" s="386">
        <v>8632.5853284866789</v>
      </c>
      <c r="I44" s="386">
        <v>6670.8928155386748</v>
      </c>
      <c r="J44" s="386"/>
      <c r="K44" s="386">
        <v>16185.832772975897</v>
      </c>
      <c r="L44" s="386">
        <v>5893.2001273547148</v>
      </c>
      <c r="M44" s="386">
        <v>10292.632645620484</v>
      </c>
    </row>
    <row r="45" spans="1:13">
      <c r="A45" s="428" t="s">
        <v>186</v>
      </c>
      <c r="B45" s="385">
        <v>25815.360885763996</v>
      </c>
      <c r="C45" s="385">
        <v>8130.9706073117086</v>
      </c>
      <c r="D45" s="385">
        <v>4435.4985777335687</v>
      </c>
      <c r="E45" s="385">
        <v>3695.4720295787379</v>
      </c>
      <c r="F45" s="385"/>
      <c r="G45" s="385">
        <v>9339.2556610615811</v>
      </c>
      <c r="H45" s="385">
        <v>5289.6747994209081</v>
      </c>
      <c r="I45" s="385">
        <v>4049.5808616405088</v>
      </c>
      <c r="J45" s="385"/>
      <c r="K45" s="385">
        <v>8345.1346173966704</v>
      </c>
      <c r="L45" s="385">
        <v>3209.5740793308109</v>
      </c>
      <c r="M45" s="385">
        <v>5135.5605380660418</v>
      </c>
    </row>
    <row r="46" spans="1:13">
      <c r="A46" s="547" t="s">
        <v>186</v>
      </c>
      <c r="B46" s="386">
        <v>13655.349811393546</v>
      </c>
      <c r="C46" s="386">
        <v>4494.8197408512242</v>
      </c>
      <c r="D46" s="386">
        <v>2498.9276011100787</v>
      </c>
      <c r="E46" s="386">
        <v>1995.8921397410309</v>
      </c>
      <c r="F46" s="386"/>
      <c r="G46" s="386">
        <v>4835.4858720687998</v>
      </c>
      <c r="H46" s="386">
        <v>2699.1837768107553</v>
      </c>
      <c r="I46" s="386">
        <v>2136.3020952578709</v>
      </c>
      <c r="J46" s="386"/>
      <c r="K46" s="386">
        <v>4325.044198472764</v>
      </c>
      <c r="L46" s="386">
        <v>1643.583561774725</v>
      </c>
      <c r="M46" s="386">
        <v>2681.4606366979274</v>
      </c>
    </row>
    <row r="47" spans="1:13">
      <c r="A47" s="547" t="s">
        <v>187</v>
      </c>
      <c r="B47" s="386">
        <v>12160.011074378266</v>
      </c>
      <c r="C47" s="386">
        <v>3636.150866461051</v>
      </c>
      <c r="D47" s="386">
        <v>1936.5709766233649</v>
      </c>
      <c r="E47" s="386">
        <v>1699.5798898375376</v>
      </c>
      <c r="F47" s="386"/>
      <c r="G47" s="386">
        <v>4503.7697889925794</v>
      </c>
      <c r="H47" s="386">
        <v>2590.4910226099964</v>
      </c>
      <c r="I47" s="386">
        <v>1913.2787663824331</v>
      </c>
      <c r="J47" s="386"/>
      <c r="K47" s="386">
        <v>4020.0904189243488</v>
      </c>
      <c r="L47" s="386">
        <v>1565.9905175559509</v>
      </c>
      <c r="M47" s="386">
        <v>2454.0999013682358</v>
      </c>
    </row>
    <row r="48" spans="1:13">
      <c r="A48" s="428" t="s">
        <v>188</v>
      </c>
      <c r="B48" s="385">
        <v>17821.639665361763</v>
      </c>
      <c r="C48" s="385">
        <v>3554.3335719208626</v>
      </c>
      <c r="D48" s="385">
        <v>2011.3269998655558</v>
      </c>
      <c r="E48" s="385">
        <v>1543.0065720551609</v>
      </c>
      <c r="F48" s="385"/>
      <c r="G48" s="385">
        <v>4949.4907262495062</v>
      </c>
      <c r="H48" s="385">
        <v>2981.1780814715016</v>
      </c>
      <c r="I48" s="385">
        <v>1968.3126447778666</v>
      </c>
      <c r="J48" s="385"/>
      <c r="K48" s="385">
        <v>9317.8153671933087</v>
      </c>
      <c r="L48" s="385">
        <v>4214.3557626644333</v>
      </c>
      <c r="M48" s="385">
        <v>5103.4596045284479</v>
      </c>
    </row>
    <row r="49" spans="1:13">
      <c r="A49" s="547" t="s">
        <v>188</v>
      </c>
      <c r="B49" s="386">
        <v>17821.639665361763</v>
      </c>
      <c r="C49" s="386">
        <v>3554.3335719208626</v>
      </c>
      <c r="D49" s="386">
        <v>2011.3269998655558</v>
      </c>
      <c r="E49" s="386">
        <v>1543.0065720551609</v>
      </c>
      <c r="F49" s="386"/>
      <c r="G49" s="386">
        <v>4949.4907262495062</v>
      </c>
      <c r="H49" s="386">
        <v>2981.1780814715016</v>
      </c>
      <c r="I49" s="386">
        <v>1968.3126447778666</v>
      </c>
      <c r="J49" s="386"/>
      <c r="K49" s="386">
        <v>9317.8153671933087</v>
      </c>
      <c r="L49" s="386">
        <v>4214.3557626644333</v>
      </c>
      <c r="M49" s="386">
        <v>5103.4596045284479</v>
      </c>
    </row>
    <row r="50" spans="1:13">
      <c r="A50" s="428" t="s">
        <v>189</v>
      </c>
      <c r="B50" s="385">
        <v>5545.0204564782316</v>
      </c>
      <c r="C50" s="385">
        <v>1391.7788536732019</v>
      </c>
      <c r="D50" s="385">
        <v>765.6835374775028</v>
      </c>
      <c r="E50" s="385">
        <v>626.09531619571999</v>
      </c>
      <c r="F50" s="385"/>
      <c r="G50" s="385">
        <v>1945.7541018371248</v>
      </c>
      <c r="H50" s="385">
        <v>1166.2420128334445</v>
      </c>
      <c r="I50" s="385">
        <v>779.51208900370716</v>
      </c>
      <c r="J50" s="385"/>
      <c r="K50" s="385">
        <v>2207.4875009679113</v>
      </c>
      <c r="L50" s="385">
        <v>921.67448336768109</v>
      </c>
      <c r="M50" s="385">
        <v>1285.8130176002558</v>
      </c>
    </row>
    <row r="51" spans="1:13">
      <c r="A51" s="547" t="s">
        <v>189</v>
      </c>
      <c r="B51" s="386">
        <v>5545.0204564782316</v>
      </c>
      <c r="C51" s="386">
        <v>1391.7788536732019</v>
      </c>
      <c r="D51" s="386">
        <v>765.6835374775028</v>
      </c>
      <c r="E51" s="386">
        <v>626.09531619571999</v>
      </c>
      <c r="F51" s="386"/>
      <c r="G51" s="386">
        <v>1945.7541018371248</v>
      </c>
      <c r="H51" s="386">
        <v>1166.2420128334445</v>
      </c>
      <c r="I51" s="386">
        <v>779.51208900370716</v>
      </c>
      <c r="J51" s="386"/>
      <c r="K51" s="386">
        <v>2207.4875009679113</v>
      </c>
      <c r="L51" s="386">
        <v>921.67448336768109</v>
      </c>
      <c r="M51" s="386">
        <v>1285.8130176002558</v>
      </c>
    </row>
    <row r="52" spans="1:13">
      <c r="A52" s="428" t="s">
        <v>190</v>
      </c>
      <c r="B52" s="385">
        <v>10337.430044413721</v>
      </c>
      <c r="C52" s="385">
        <v>2377.6651107267103</v>
      </c>
      <c r="D52" s="385">
        <v>1292.0326009871333</v>
      </c>
      <c r="E52" s="385">
        <v>1085.6325097395988</v>
      </c>
      <c r="F52" s="385"/>
      <c r="G52" s="385">
        <v>3595.4650268557198</v>
      </c>
      <c r="H52" s="385">
        <v>2105.2314791288691</v>
      </c>
      <c r="I52" s="385">
        <v>1490.233547726715</v>
      </c>
      <c r="J52" s="385"/>
      <c r="K52" s="385">
        <v>4364.2999068305044</v>
      </c>
      <c r="L52" s="385">
        <v>1736.8356714647944</v>
      </c>
      <c r="M52" s="385">
        <v>2627.4642353656145</v>
      </c>
    </row>
    <row r="53" spans="1:13">
      <c r="A53" s="547" t="s">
        <v>190</v>
      </c>
      <c r="B53" s="386">
        <v>10337.430044413721</v>
      </c>
      <c r="C53" s="386">
        <v>2377.6651107267103</v>
      </c>
      <c r="D53" s="386">
        <v>1292.0326009871333</v>
      </c>
      <c r="E53" s="386">
        <v>1085.6325097395988</v>
      </c>
      <c r="F53" s="386"/>
      <c r="G53" s="386">
        <v>3595.4650268557198</v>
      </c>
      <c r="H53" s="386">
        <v>2105.2314791288691</v>
      </c>
      <c r="I53" s="386">
        <v>1490.233547726715</v>
      </c>
      <c r="J53" s="386"/>
      <c r="K53" s="386">
        <v>4364.2999068305044</v>
      </c>
      <c r="L53" s="386">
        <v>1736.8356714647944</v>
      </c>
      <c r="M53" s="386">
        <v>2627.4642353656145</v>
      </c>
    </row>
    <row r="54" spans="1:13">
      <c r="A54" s="428" t="s">
        <v>191</v>
      </c>
      <c r="B54" s="385">
        <v>5293.7880004096987</v>
      </c>
      <c r="C54" s="385">
        <v>1074.7605811268584</v>
      </c>
      <c r="D54" s="385">
        <v>575.84314446153337</v>
      </c>
      <c r="E54" s="385">
        <v>498.91743666532636</v>
      </c>
      <c r="F54" s="385"/>
      <c r="G54" s="385">
        <v>2238.8511487516721</v>
      </c>
      <c r="H54" s="385">
        <v>1346.0878921623089</v>
      </c>
      <c r="I54" s="385">
        <v>892.76325658937299</v>
      </c>
      <c r="J54" s="385"/>
      <c r="K54" s="385">
        <v>1980.1762705311753</v>
      </c>
      <c r="L54" s="385">
        <v>856.40132509578814</v>
      </c>
      <c r="M54" s="385">
        <v>1123.7749454354246</v>
      </c>
    </row>
    <row r="55" spans="1:13">
      <c r="A55" s="547" t="s">
        <v>191</v>
      </c>
      <c r="B55" s="386">
        <v>5293.7880004096987</v>
      </c>
      <c r="C55" s="386">
        <v>1074.7605811268584</v>
      </c>
      <c r="D55" s="386">
        <v>575.84314446153337</v>
      </c>
      <c r="E55" s="386">
        <v>498.91743666532636</v>
      </c>
      <c r="F55" s="386"/>
      <c r="G55" s="386">
        <v>2238.8511487516721</v>
      </c>
      <c r="H55" s="386">
        <v>1346.0878921623089</v>
      </c>
      <c r="I55" s="386">
        <v>892.76325658937299</v>
      </c>
      <c r="J55" s="386"/>
      <c r="K55" s="386">
        <v>1980.1762705311753</v>
      </c>
      <c r="L55" s="386">
        <v>856.40132509578814</v>
      </c>
      <c r="M55" s="386">
        <v>1123.7749454354246</v>
      </c>
    </row>
    <row r="56" spans="1:13">
      <c r="A56" s="428" t="s">
        <v>192</v>
      </c>
      <c r="B56" s="385">
        <v>69551.051444152603</v>
      </c>
      <c r="C56" s="385">
        <v>15313.831412148789</v>
      </c>
      <c r="D56" s="385">
        <v>8832.4635940701628</v>
      </c>
      <c r="E56" s="385">
        <v>6481.3678180763891</v>
      </c>
      <c r="F56" s="385"/>
      <c r="G56" s="385">
        <v>24117.114472025725</v>
      </c>
      <c r="H56" s="385">
        <v>14489.444198261619</v>
      </c>
      <c r="I56" s="385">
        <v>9627.6702737674696</v>
      </c>
      <c r="J56" s="385"/>
      <c r="K56" s="385">
        <v>30120.105559966403</v>
      </c>
      <c r="L56" s="385">
        <v>10017.087701623119</v>
      </c>
      <c r="M56" s="385">
        <v>20103.017858348994</v>
      </c>
    </row>
    <row r="57" spans="1:13">
      <c r="A57" s="547" t="s">
        <v>192</v>
      </c>
      <c r="B57" s="386">
        <v>69551.051444152603</v>
      </c>
      <c r="C57" s="386">
        <v>15313.831412148789</v>
      </c>
      <c r="D57" s="386">
        <v>8832.4635940701628</v>
      </c>
      <c r="E57" s="386">
        <v>6481.3678180763891</v>
      </c>
      <c r="F57" s="386"/>
      <c r="G57" s="386">
        <v>24117.114472025725</v>
      </c>
      <c r="H57" s="386">
        <v>14489.444198261619</v>
      </c>
      <c r="I57" s="386">
        <v>9627.6702737674696</v>
      </c>
      <c r="J57" s="386"/>
      <c r="K57" s="386">
        <v>30120.105559966403</v>
      </c>
      <c r="L57" s="386">
        <v>10017.087701623119</v>
      </c>
      <c r="M57" s="386">
        <v>20103.017858348994</v>
      </c>
    </row>
    <row r="58" spans="1:13">
      <c r="A58" s="428" t="s">
        <v>193</v>
      </c>
      <c r="B58" s="385">
        <v>32298.927671576599</v>
      </c>
      <c r="C58" s="385">
        <v>9061.5569888178015</v>
      </c>
      <c r="D58" s="385">
        <v>4960.5240787491066</v>
      </c>
      <c r="E58" s="385">
        <v>4101.0329100691224</v>
      </c>
      <c r="F58" s="385"/>
      <c r="G58" s="385">
        <v>10551.665819921454</v>
      </c>
      <c r="H58" s="385">
        <v>5943.8501291309531</v>
      </c>
      <c r="I58" s="385">
        <v>4607.8156907904713</v>
      </c>
      <c r="J58" s="385"/>
      <c r="K58" s="385">
        <v>12685.704862846984</v>
      </c>
      <c r="L58" s="385">
        <v>5263.1398583563587</v>
      </c>
      <c r="M58" s="385">
        <v>7422.5650044891745</v>
      </c>
    </row>
    <row r="59" spans="1:13">
      <c r="A59" s="547" t="s">
        <v>193</v>
      </c>
      <c r="B59" s="386">
        <v>32298.927671576599</v>
      </c>
      <c r="C59" s="386">
        <v>9061.5569888178015</v>
      </c>
      <c r="D59" s="386">
        <v>4960.5240787491066</v>
      </c>
      <c r="E59" s="386">
        <v>4101.0329100691224</v>
      </c>
      <c r="F59" s="386"/>
      <c r="G59" s="386">
        <v>10551.665819921454</v>
      </c>
      <c r="H59" s="386">
        <v>5943.8501291309531</v>
      </c>
      <c r="I59" s="386">
        <v>4607.8156907904713</v>
      </c>
      <c r="J59" s="386"/>
      <c r="K59" s="386">
        <v>12685.704862846984</v>
      </c>
      <c r="L59" s="386">
        <v>5263.1398583563587</v>
      </c>
      <c r="M59" s="386">
        <v>7422.5650044891745</v>
      </c>
    </row>
    <row r="60" spans="1:13">
      <c r="A60" s="428" t="s">
        <v>194</v>
      </c>
      <c r="B60" s="385">
        <v>66783.560792764023</v>
      </c>
      <c r="C60" s="385">
        <v>23420.874050253777</v>
      </c>
      <c r="D60" s="385">
        <v>12463.592948777823</v>
      </c>
      <c r="E60" s="385">
        <v>10957.281101482222</v>
      </c>
      <c r="F60" s="385"/>
      <c r="G60" s="385">
        <v>23837.627689031226</v>
      </c>
      <c r="H60" s="385">
        <v>12263.625272495499</v>
      </c>
      <c r="I60" s="385">
        <v>11574.002416539015</v>
      </c>
      <c r="J60" s="385"/>
      <c r="K60" s="385">
        <v>19525.059053471636</v>
      </c>
      <c r="L60" s="385">
        <v>7261.5656905850619</v>
      </c>
      <c r="M60" s="385">
        <v>12263.493362889591</v>
      </c>
    </row>
    <row r="61" spans="1:13">
      <c r="A61" s="547" t="s">
        <v>194</v>
      </c>
      <c r="B61" s="386">
        <v>66783.560792764023</v>
      </c>
      <c r="C61" s="386">
        <v>23420.874050253777</v>
      </c>
      <c r="D61" s="386">
        <v>12463.592948777823</v>
      </c>
      <c r="E61" s="386">
        <v>10957.281101482222</v>
      </c>
      <c r="F61" s="386"/>
      <c r="G61" s="386">
        <v>23837.627689031226</v>
      </c>
      <c r="H61" s="386">
        <v>12263.625272495499</v>
      </c>
      <c r="I61" s="386">
        <v>11574.002416539015</v>
      </c>
      <c r="J61" s="386"/>
      <c r="K61" s="386">
        <v>19525.059053471636</v>
      </c>
      <c r="L61" s="386">
        <v>7261.5656905850619</v>
      </c>
      <c r="M61" s="386">
        <v>12263.493362889591</v>
      </c>
    </row>
    <row r="62" spans="1:13">
      <c r="A62" s="428" t="s">
        <v>195</v>
      </c>
      <c r="B62" s="385">
        <v>24098.030372996942</v>
      </c>
      <c r="C62" s="385">
        <v>10822.996330354914</v>
      </c>
      <c r="D62" s="385">
        <v>5366.0666267692186</v>
      </c>
      <c r="E62" s="385">
        <v>5456.9297035855807</v>
      </c>
      <c r="F62" s="385"/>
      <c r="G62" s="385">
        <v>8801.3662669905152</v>
      </c>
      <c r="H62" s="385">
        <v>4475.9598552770685</v>
      </c>
      <c r="I62" s="385">
        <v>4325.406411713263</v>
      </c>
      <c r="J62" s="385"/>
      <c r="K62" s="385">
        <v>4473.6677756589042</v>
      </c>
      <c r="L62" s="385">
        <v>1485.7496855941238</v>
      </c>
      <c r="M62" s="385">
        <v>2987.9180900647534</v>
      </c>
    </row>
    <row r="63" spans="1:13">
      <c r="A63" s="547" t="s">
        <v>195</v>
      </c>
      <c r="B63" s="386">
        <v>24098.030372996942</v>
      </c>
      <c r="C63" s="386">
        <v>10822.996330354914</v>
      </c>
      <c r="D63" s="386">
        <v>5366.0666267692186</v>
      </c>
      <c r="E63" s="386">
        <v>5456.9297035855807</v>
      </c>
      <c r="F63" s="386"/>
      <c r="G63" s="386">
        <v>8801.3662669905152</v>
      </c>
      <c r="H63" s="386">
        <v>4475.9598552770685</v>
      </c>
      <c r="I63" s="386">
        <v>4325.406411713263</v>
      </c>
      <c r="J63" s="386"/>
      <c r="K63" s="386">
        <v>4473.6677756589042</v>
      </c>
      <c r="L63" s="386">
        <v>1485.7496855941238</v>
      </c>
      <c r="M63" s="386">
        <v>2987.9180900647534</v>
      </c>
    </row>
    <row r="64" spans="1:13">
      <c r="A64" s="428" t="s">
        <v>196</v>
      </c>
      <c r="B64" s="385">
        <v>17779.593752153018</v>
      </c>
      <c r="C64" s="385">
        <v>4925.2935279631101</v>
      </c>
      <c r="D64" s="385">
        <v>2577.3084730798696</v>
      </c>
      <c r="E64" s="385">
        <v>2347.985054883135</v>
      </c>
      <c r="F64" s="385"/>
      <c r="G64" s="385">
        <v>5054.2865511329346</v>
      </c>
      <c r="H64" s="385">
        <v>2845.0142752738875</v>
      </c>
      <c r="I64" s="385">
        <v>2209.2722758589093</v>
      </c>
      <c r="J64" s="385"/>
      <c r="K64" s="385">
        <v>7800.0136730579597</v>
      </c>
      <c r="L64" s="385">
        <v>3411.6126906923455</v>
      </c>
      <c r="M64" s="385">
        <v>4388.4009823659026</v>
      </c>
    </row>
    <row r="65" spans="1:14">
      <c r="A65" s="547" t="s">
        <v>196</v>
      </c>
      <c r="B65" s="386">
        <v>17779.593752153018</v>
      </c>
      <c r="C65" s="386">
        <v>4925.2935279631101</v>
      </c>
      <c r="D65" s="386">
        <v>2577.3084730798696</v>
      </c>
      <c r="E65" s="386">
        <v>2347.985054883135</v>
      </c>
      <c r="F65" s="386"/>
      <c r="G65" s="386">
        <v>5054.2865511329346</v>
      </c>
      <c r="H65" s="386">
        <v>2845.0142752738875</v>
      </c>
      <c r="I65" s="386">
        <v>2209.2722758589093</v>
      </c>
      <c r="J65" s="386"/>
      <c r="K65" s="386">
        <v>7800.0136730579597</v>
      </c>
      <c r="L65" s="386">
        <v>3411.6126906923455</v>
      </c>
      <c r="M65" s="386">
        <v>4388.4009823659026</v>
      </c>
    </row>
    <row r="66" spans="1:14">
      <c r="A66" s="428" t="s">
        <v>197</v>
      </c>
      <c r="B66" s="385">
        <v>58065.045747999342</v>
      </c>
      <c r="C66" s="385">
        <v>12085.558686918692</v>
      </c>
      <c r="D66" s="385">
        <v>6847.2831724821308</v>
      </c>
      <c r="E66" s="385">
        <v>5238.2755144352241</v>
      </c>
      <c r="F66" s="385"/>
      <c r="G66" s="385">
        <v>22536.097388264898</v>
      </c>
      <c r="H66" s="385">
        <v>12282.674934131624</v>
      </c>
      <c r="I66" s="385">
        <v>10253.422454136336</v>
      </c>
      <c r="J66" s="385"/>
      <c r="K66" s="385">
        <v>23443.389672812878</v>
      </c>
      <c r="L66" s="385">
        <v>8843.8015022335567</v>
      </c>
      <c r="M66" s="385">
        <v>14599.588170586607</v>
      </c>
    </row>
    <row r="67" spans="1:14">
      <c r="A67" s="547" t="s">
        <v>197</v>
      </c>
      <c r="B67" s="386">
        <v>58065.045747999342</v>
      </c>
      <c r="C67" s="386">
        <v>12085.558686918692</v>
      </c>
      <c r="D67" s="386">
        <v>6847.2831724821308</v>
      </c>
      <c r="E67" s="386">
        <v>5238.2755144352241</v>
      </c>
      <c r="F67" s="386"/>
      <c r="G67" s="386">
        <v>22536.097388264898</v>
      </c>
      <c r="H67" s="386">
        <v>12282.674934131624</v>
      </c>
      <c r="I67" s="386">
        <v>10253.422454136336</v>
      </c>
      <c r="J67" s="386"/>
      <c r="K67" s="386">
        <v>23443.389672812878</v>
      </c>
      <c r="L67" s="386">
        <v>8843.8015022335567</v>
      </c>
      <c r="M67" s="386">
        <v>14599.588170586607</v>
      </c>
    </row>
    <row r="68" spans="1:14">
      <c r="A68" s="428" t="s">
        <v>198</v>
      </c>
      <c r="B68" s="385">
        <v>35952.0888396222</v>
      </c>
      <c r="C68" s="385">
        <v>11932.655249632455</v>
      </c>
      <c r="D68" s="385">
        <v>6356.1772145370614</v>
      </c>
      <c r="E68" s="385">
        <v>5576.4780350942792</v>
      </c>
      <c r="F68" s="385"/>
      <c r="G68" s="385">
        <v>15268.663086743447</v>
      </c>
      <c r="H68" s="385">
        <v>8085.1456240688558</v>
      </c>
      <c r="I68" s="385">
        <v>7183.5174626756998</v>
      </c>
      <c r="J68" s="385"/>
      <c r="K68" s="385">
        <v>8750.7705032560953</v>
      </c>
      <c r="L68" s="385">
        <v>3252.1250692696758</v>
      </c>
      <c r="M68" s="385">
        <v>5498.6454339863376</v>
      </c>
    </row>
    <row r="69" spans="1:14">
      <c r="A69" s="835" t="s">
        <v>198</v>
      </c>
      <c r="B69" s="386">
        <v>35952.0888396222</v>
      </c>
      <c r="C69" s="386">
        <v>11932.655249632455</v>
      </c>
      <c r="D69" s="386">
        <v>6356.1772145370614</v>
      </c>
      <c r="E69" s="386">
        <v>5576.4780350942792</v>
      </c>
      <c r="F69" s="386"/>
      <c r="G69" s="386">
        <v>15268.663086743447</v>
      </c>
      <c r="H69" s="386">
        <v>8085.1456240688558</v>
      </c>
      <c r="I69" s="386">
        <v>7183.5174626756998</v>
      </c>
      <c r="J69" s="386"/>
      <c r="K69" s="386">
        <v>8750.7705032560953</v>
      </c>
      <c r="L69" s="386">
        <v>3252.1250692696758</v>
      </c>
      <c r="M69" s="386">
        <v>5498.6454339863376</v>
      </c>
    </row>
    <row r="70" spans="1:14">
      <c r="A70" s="823"/>
      <c r="B70" s="823"/>
      <c r="C70" s="823"/>
      <c r="D70" s="823"/>
      <c r="E70" s="823"/>
      <c r="F70" s="823"/>
      <c r="G70" s="823"/>
      <c r="H70" s="823"/>
      <c r="I70" s="823"/>
      <c r="J70" s="823"/>
      <c r="K70" s="823"/>
      <c r="L70" s="823"/>
      <c r="M70" s="823"/>
      <c r="N70" s="689"/>
    </row>
  </sheetData>
  <mergeCells count="6">
    <mergeCell ref="A1:M1"/>
    <mergeCell ref="A2:A3"/>
    <mergeCell ref="B2:B3"/>
    <mergeCell ref="C2:E2"/>
    <mergeCell ref="G2:I2"/>
    <mergeCell ref="K2:M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996C-A61A-4D91-8355-EC595C71B877}">
  <dimension ref="A1:H72"/>
  <sheetViews>
    <sheetView workbookViewId="0">
      <selection activeCell="A2" sqref="A2:A3"/>
    </sheetView>
  </sheetViews>
  <sheetFormatPr defaultRowHeight="15"/>
  <cols>
    <col min="1" max="1" width="24.140625" style="319" customWidth="1"/>
    <col min="2" max="2" width="8.7109375" style="319" customWidth="1"/>
    <col min="3" max="3" width="10.85546875" style="319" customWidth="1"/>
    <col min="4" max="4" width="11" style="319" customWidth="1"/>
    <col min="5" max="5" width="1.42578125" style="319" customWidth="1"/>
    <col min="6" max="7" width="9.140625" style="319"/>
    <col min="8" max="8" width="10.7109375" style="319" customWidth="1"/>
    <col min="9" max="16384" width="9.140625" style="9"/>
  </cols>
  <sheetData>
    <row r="1" spans="1:8" ht="29.25" customHeight="1">
      <c r="A1" s="1206" t="s">
        <v>318</v>
      </c>
      <c r="B1" s="1206"/>
      <c r="C1" s="1206"/>
      <c r="D1" s="1206"/>
      <c r="E1" s="1206"/>
      <c r="F1" s="1206"/>
      <c r="G1" s="1206"/>
      <c r="H1" s="1206"/>
    </row>
    <row r="2" spans="1:8" ht="24.75" customHeight="1">
      <c r="A2" s="1207" t="s">
        <v>607</v>
      </c>
      <c r="B2" s="1209" t="s">
        <v>319</v>
      </c>
      <c r="C2" s="1209"/>
      <c r="D2" s="1209"/>
      <c r="E2" s="420"/>
      <c r="F2" s="1210" t="s">
        <v>320</v>
      </c>
      <c r="G2" s="1210"/>
      <c r="H2" s="1210"/>
    </row>
    <row r="3" spans="1:8" ht="15" customHeight="1">
      <c r="A3" s="1208"/>
      <c r="B3" s="421" t="s">
        <v>0</v>
      </c>
      <c r="C3" s="421" t="s">
        <v>1</v>
      </c>
      <c r="D3" s="421" t="s">
        <v>2</v>
      </c>
      <c r="E3" s="422"/>
      <c r="F3" s="421" t="s">
        <v>0</v>
      </c>
      <c r="G3" s="421" t="s">
        <v>1</v>
      </c>
      <c r="H3" s="421" t="s">
        <v>2</v>
      </c>
    </row>
    <row r="4" spans="1:8" ht="17.25" customHeight="1">
      <c r="A4" s="423" t="s">
        <v>220</v>
      </c>
      <c r="B4" s="401">
        <v>466844.34850891226</v>
      </c>
      <c r="C4" s="401">
        <v>234123.36893202097</v>
      </c>
      <c r="D4" s="401">
        <v>232720.97957690834</v>
      </c>
      <c r="E4" s="401"/>
      <c r="F4" s="401">
        <v>188613.66282664787</v>
      </c>
      <c r="G4" s="401">
        <v>93859.215630157138</v>
      </c>
      <c r="H4" s="401">
        <v>94754.447196507754</v>
      </c>
    </row>
    <row r="5" spans="1:8" ht="17.25" customHeight="1">
      <c r="A5" s="548"/>
      <c r="B5" s="524"/>
      <c r="C5" s="524"/>
      <c r="D5" s="524"/>
      <c r="E5" s="524"/>
      <c r="F5" s="524"/>
      <c r="G5" s="524"/>
      <c r="H5" s="524"/>
    </row>
    <row r="6" spans="1:8" ht="17.25" customHeight="1">
      <c r="A6" s="541" t="s">
        <v>3</v>
      </c>
      <c r="B6" s="541"/>
      <c r="C6" s="541"/>
      <c r="D6" s="541"/>
      <c r="E6" s="541"/>
      <c r="F6" s="541"/>
      <c r="G6" s="541"/>
      <c r="H6" s="541"/>
    </row>
    <row r="7" spans="1:8">
      <c r="A7" s="116" t="s">
        <v>4</v>
      </c>
      <c r="B7" s="386">
        <v>189531.31020686642</v>
      </c>
      <c r="C7" s="386">
        <v>93522.978422138127</v>
      </c>
      <c r="D7" s="386">
        <v>96008.331784745315</v>
      </c>
      <c r="E7" s="386"/>
      <c r="F7" s="386">
        <v>46742.575868126507</v>
      </c>
      <c r="G7" s="386">
        <v>23277.421713499796</v>
      </c>
      <c r="H7" s="386">
        <v>23465.154154643744</v>
      </c>
    </row>
    <row r="8" spans="1:8">
      <c r="A8" s="116" t="s">
        <v>5</v>
      </c>
      <c r="B8" s="386">
        <v>277313.03830206289</v>
      </c>
      <c r="C8" s="386">
        <v>140600.39050989988</v>
      </c>
      <c r="D8" s="386">
        <v>136712.64779218007</v>
      </c>
      <c r="E8" s="386"/>
      <c r="F8" s="386">
        <v>141871.08695853839</v>
      </c>
      <c r="G8" s="386">
        <v>70581.793916674374</v>
      </c>
      <c r="H8" s="386">
        <v>71289.293041881043</v>
      </c>
    </row>
    <row r="9" spans="1:8" ht="17.25" customHeight="1">
      <c r="A9" s="423" t="s">
        <v>602</v>
      </c>
      <c r="B9" s="413"/>
      <c r="C9" s="413"/>
      <c r="D9" s="413"/>
      <c r="E9" s="413"/>
      <c r="F9" s="413"/>
      <c r="G9" s="413"/>
      <c r="H9" s="413"/>
    </row>
    <row r="10" spans="1:8">
      <c r="A10" s="424" t="s">
        <v>163</v>
      </c>
      <c r="B10" s="385">
        <v>44177.366168614804</v>
      </c>
      <c r="C10" s="385">
        <v>21339.854802290247</v>
      </c>
      <c r="D10" s="385">
        <v>22837.51136634159</v>
      </c>
      <c r="E10" s="385"/>
      <c r="F10" s="385">
        <v>9124.6372326235123</v>
      </c>
      <c r="G10" s="385">
        <v>4477.5588201238124</v>
      </c>
      <c r="H10" s="385">
        <v>4647.0784125001737</v>
      </c>
    </row>
    <row r="11" spans="1:8">
      <c r="A11" s="549" t="s">
        <v>163</v>
      </c>
      <c r="B11" s="386">
        <v>42046.462862794324</v>
      </c>
      <c r="C11" s="386">
        <v>20321.336259665994</v>
      </c>
      <c r="D11" s="386">
        <v>21725.126603145363</v>
      </c>
      <c r="E11" s="386"/>
      <c r="F11" s="386">
        <v>8038.8712483941463</v>
      </c>
      <c r="G11" s="386">
        <v>3946.5842291267313</v>
      </c>
      <c r="H11" s="386">
        <v>4092.2870192684445</v>
      </c>
    </row>
    <row r="12" spans="1:8">
      <c r="A12" s="549" t="s">
        <v>164</v>
      </c>
      <c r="B12" s="386">
        <v>2130.9033058223054</v>
      </c>
      <c r="C12" s="386">
        <v>1018.5185426251614</v>
      </c>
      <c r="D12" s="386">
        <v>1112.3847631972119</v>
      </c>
      <c r="E12" s="386"/>
      <c r="F12" s="386">
        <v>1085.7659842290186</v>
      </c>
      <c r="G12" s="386">
        <v>530.9745909971607</v>
      </c>
      <c r="H12" s="386">
        <v>554.79139323186189</v>
      </c>
    </row>
    <row r="13" spans="1:8">
      <c r="A13" s="424" t="s">
        <v>165</v>
      </c>
      <c r="B13" s="385">
        <v>17051.429411681114</v>
      </c>
      <c r="C13" s="385">
        <v>8575.4497928584151</v>
      </c>
      <c r="D13" s="385">
        <v>8475.9796188193286</v>
      </c>
      <c r="E13" s="385"/>
      <c r="F13" s="385">
        <v>6045.2648025134677</v>
      </c>
      <c r="G13" s="385">
        <v>3083.5753952104301</v>
      </c>
      <c r="H13" s="385">
        <v>2961.68940730342</v>
      </c>
    </row>
    <row r="14" spans="1:8">
      <c r="A14" s="549" t="s">
        <v>165</v>
      </c>
      <c r="B14" s="386">
        <v>14640.328432509195</v>
      </c>
      <c r="C14" s="386">
        <v>7335.575088287259</v>
      </c>
      <c r="D14" s="386">
        <v>7304.7533442188296</v>
      </c>
      <c r="E14" s="386"/>
      <c r="F14" s="386">
        <v>4588.2369010968087</v>
      </c>
      <c r="G14" s="386">
        <v>2325.640688800172</v>
      </c>
      <c r="H14" s="386">
        <v>2262.5962122965461</v>
      </c>
    </row>
    <row r="15" spans="1:8">
      <c r="A15" s="549" t="s">
        <v>166</v>
      </c>
      <c r="B15" s="386">
        <v>2411.1009791717538</v>
      </c>
      <c r="C15" s="386">
        <v>1239.8747045711903</v>
      </c>
      <c r="D15" s="386">
        <v>1171.2262746005865</v>
      </c>
      <c r="E15" s="386"/>
      <c r="F15" s="386">
        <v>1457.0279014169776</v>
      </c>
      <c r="G15" s="386">
        <v>757.93470641019553</v>
      </c>
      <c r="H15" s="386">
        <v>699.09319500681613</v>
      </c>
    </row>
    <row r="16" spans="1:8">
      <c r="A16" s="424" t="s">
        <v>167</v>
      </c>
      <c r="B16" s="385">
        <v>46729.966972825794</v>
      </c>
      <c r="C16" s="385">
        <v>23657.089560887929</v>
      </c>
      <c r="D16" s="385">
        <v>23072.877411954898</v>
      </c>
      <c r="E16" s="385"/>
      <c r="F16" s="385">
        <v>18890.927137218452</v>
      </c>
      <c r="G16" s="385">
        <v>9386.6220572053317</v>
      </c>
      <c r="H16" s="385">
        <v>9504.3050800121382</v>
      </c>
    </row>
    <row r="17" spans="1:8">
      <c r="A17" s="549" t="s">
        <v>167</v>
      </c>
      <c r="B17" s="386">
        <v>33993.581730739017</v>
      </c>
      <c r="C17" s="386">
        <v>17013.602725778976</v>
      </c>
      <c r="D17" s="386">
        <v>16979.979004977075</v>
      </c>
      <c r="E17" s="386"/>
      <c r="F17" s="386">
        <v>11595.98071156645</v>
      </c>
      <c r="G17" s="386">
        <v>5713.230559594479</v>
      </c>
      <c r="H17" s="386">
        <v>5882.7501519708403</v>
      </c>
    </row>
    <row r="18" spans="1:8">
      <c r="A18" s="549" t="s">
        <v>168</v>
      </c>
      <c r="B18" s="386">
        <v>12736.385242099075</v>
      </c>
      <c r="C18" s="386">
        <v>6643.4868351143459</v>
      </c>
      <c r="D18" s="386">
        <v>6092.8984069828584</v>
      </c>
      <c r="E18" s="386"/>
      <c r="F18" s="386">
        <v>7294.9464256516021</v>
      </c>
      <c r="G18" s="386">
        <v>3673.3914976110191</v>
      </c>
      <c r="H18" s="386">
        <v>3621.5549280413711</v>
      </c>
    </row>
    <row r="19" spans="1:8">
      <c r="A19" s="424" t="s">
        <v>169</v>
      </c>
      <c r="B19" s="385">
        <v>30226.324012559351</v>
      </c>
      <c r="C19" s="385">
        <v>15162.897093306086</v>
      </c>
      <c r="D19" s="385">
        <v>15063.426919267</v>
      </c>
      <c r="E19" s="385"/>
      <c r="F19" s="385">
        <v>15621.020289232583</v>
      </c>
      <c r="G19" s="385">
        <v>7772.6834587122567</v>
      </c>
      <c r="H19" s="385">
        <v>7848.3368305165832</v>
      </c>
    </row>
    <row r="20" spans="1:8">
      <c r="A20" s="549" t="s">
        <v>169</v>
      </c>
      <c r="B20" s="386">
        <v>14529.650351536127</v>
      </c>
      <c r="C20" s="386">
        <v>7282.337530350881</v>
      </c>
      <c r="D20" s="386">
        <v>7247.3128211822113</v>
      </c>
      <c r="E20" s="386"/>
      <c r="F20" s="386">
        <v>6644.8878234810927</v>
      </c>
      <c r="G20" s="386">
        <v>3307.7335338899888</v>
      </c>
      <c r="H20" s="386">
        <v>3337.1542895916809</v>
      </c>
    </row>
    <row r="21" spans="1:8">
      <c r="A21" s="549" t="s">
        <v>170</v>
      </c>
      <c r="B21" s="386">
        <v>2890.2390005993107</v>
      </c>
      <c r="C21" s="386">
        <v>1461.2308665172186</v>
      </c>
      <c r="D21" s="386">
        <v>1429.0081340820373</v>
      </c>
      <c r="E21" s="386"/>
      <c r="F21" s="386">
        <v>2307.4278400324579</v>
      </c>
      <c r="G21" s="386">
        <v>1155.8154025663694</v>
      </c>
      <c r="H21" s="386">
        <v>1151.6124374661283</v>
      </c>
    </row>
    <row r="22" spans="1:8">
      <c r="A22" s="549" t="s">
        <v>171</v>
      </c>
      <c r="B22" s="386">
        <v>12806.43466043646</v>
      </c>
      <c r="C22" s="386">
        <v>6419.3286964348599</v>
      </c>
      <c r="D22" s="386">
        <v>6387.1059639996838</v>
      </c>
      <c r="E22" s="386"/>
      <c r="F22" s="386">
        <v>6668.7046257157881</v>
      </c>
      <c r="G22" s="386">
        <v>3309.1345222567361</v>
      </c>
      <c r="H22" s="386">
        <v>3359.5701034596368</v>
      </c>
    </row>
    <row r="23" spans="1:8">
      <c r="A23" s="424" t="s">
        <v>172</v>
      </c>
      <c r="B23" s="385">
        <v>25153.345136572527</v>
      </c>
      <c r="C23" s="385">
        <v>12537.444894020902</v>
      </c>
      <c r="D23" s="385">
        <v>12615.900242558773</v>
      </c>
      <c r="E23" s="385"/>
      <c r="F23" s="385">
        <v>6990.9319500675492</v>
      </c>
      <c r="G23" s="385">
        <v>3565.5153933714814</v>
      </c>
      <c r="H23" s="385">
        <v>3425.4165566967572</v>
      </c>
    </row>
    <row r="24" spans="1:8">
      <c r="A24" s="549" t="s">
        <v>172</v>
      </c>
      <c r="B24" s="386">
        <v>22027.740090362473</v>
      </c>
      <c r="C24" s="386">
        <v>10910.897400226826</v>
      </c>
      <c r="D24" s="386">
        <v>11116.842690138737</v>
      </c>
      <c r="E24" s="386"/>
      <c r="F24" s="386">
        <v>5179.453991863953</v>
      </c>
      <c r="G24" s="386">
        <v>2604.4373737828732</v>
      </c>
      <c r="H24" s="386">
        <v>2575.0166180811812</v>
      </c>
    </row>
    <row r="25" spans="1:8">
      <c r="A25" s="549" t="s">
        <v>173</v>
      </c>
      <c r="B25" s="386">
        <v>3125.6050462128474</v>
      </c>
      <c r="C25" s="386">
        <v>1626.5474937933664</v>
      </c>
      <c r="D25" s="386">
        <v>1499.057552419388</v>
      </c>
      <c r="E25" s="386"/>
      <c r="F25" s="386">
        <v>1811.4779582039723</v>
      </c>
      <c r="G25" s="386">
        <v>961.07801958852917</v>
      </c>
      <c r="H25" s="386">
        <v>850.39993861550602</v>
      </c>
    </row>
    <row r="26" spans="1:8">
      <c r="A26" s="424" t="s">
        <v>174</v>
      </c>
      <c r="B26" s="385">
        <v>28363.009484787333</v>
      </c>
      <c r="C26" s="385">
        <v>14388.15052649461</v>
      </c>
      <c r="D26" s="385">
        <v>13974.858958304039</v>
      </c>
      <c r="E26" s="385"/>
      <c r="F26" s="385">
        <v>11011.76856263266</v>
      </c>
      <c r="G26" s="385">
        <v>5533.9040486508902</v>
      </c>
      <c r="H26" s="385">
        <v>5477.8645139810187</v>
      </c>
    </row>
    <row r="27" spans="1:8">
      <c r="A27" s="549" t="s">
        <v>174</v>
      </c>
      <c r="B27" s="386">
        <v>25615.671297598667</v>
      </c>
      <c r="C27" s="386">
        <v>12949.335473844725</v>
      </c>
      <c r="D27" s="386">
        <v>12666.33582376169</v>
      </c>
      <c r="E27" s="386"/>
      <c r="F27" s="386">
        <v>9522.5179287798583</v>
      </c>
      <c r="G27" s="386">
        <v>4749.3505632726892</v>
      </c>
      <c r="H27" s="386">
        <v>4773.1673655073846</v>
      </c>
    </row>
    <row r="28" spans="1:8">
      <c r="A28" s="549" t="s">
        <v>175</v>
      </c>
      <c r="B28" s="386">
        <v>2747.3381871910919</v>
      </c>
      <c r="C28" s="386">
        <v>1438.8150526492664</v>
      </c>
      <c r="D28" s="386">
        <v>1308.523134541794</v>
      </c>
      <c r="E28" s="386"/>
      <c r="F28" s="386">
        <v>1489.2506338521589</v>
      </c>
      <c r="G28" s="386">
        <v>784.55348537839097</v>
      </c>
      <c r="H28" s="386">
        <v>704.69714847380465</v>
      </c>
    </row>
    <row r="29" spans="1:8">
      <c r="A29" s="424" t="s">
        <v>176</v>
      </c>
      <c r="B29" s="385">
        <v>40188.75228848929</v>
      </c>
      <c r="C29" s="385">
        <v>20199.450271759102</v>
      </c>
      <c r="D29" s="385">
        <v>19989.30201674722</v>
      </c>
      <c r="E29" s="385"/>
      <c r="F29" s="385">
        <v>19639.054925060751</v>
      </c>
      <c r="G29" s="385">
        <v>9930.2055435034381</v>
      </c>
      <c r="H29" s="385">
        <v>9708.849381557302</v>
      </c>
    </row>
    <row r="30" spans="1:8">
      <c r="A30" s="549" t="s">
        <v>176</v>
      </c>
      <c r="B30" s="386">
        <v>32780.325805137087</v>
      </c>
      <c r="C30" s="386">
        <v>16346.73226320789</v>
      </c>
      <c r="D30" s="386">
        <v>16433.593541946182</v>
      </c>
      <c r="E30" s="386"/>
      <c r="F30" s="386">
        <v>14930.333024425969</v>
      </c>
      <c r="G30" s="386">
        <v>7526.1095061648221</v>
      </c>
      <c r="H30" s="386">
        <v>7404.2235182578515</v>
      </c>
    </row>
    <row r="31" spans="1:8">
      <c r="A31" s="549" t="s">
        <v>177</v>
      </c>
      <c r="B31" s="386">
        <v>7408.4264833580919</v>
      </c>
      <c r="C31" s="386">
        <v>3852.7180085546661</v>
      </c>
      <c r="D31" s="386">
        <v>3555.7084748042507</v>
      </c>
      <c r="E31" s="386"/>
      <c r="F31" s="386">
        <v>4708.7219006370324</v>
      </c>
      <c r="G31" s="386">
        <v>2404.0960373380176</v>
      </c>
      <c r="H31" s="386">
        <v>2304.6258632989634</v>
      </c>
    </row>
    <row r="32" spans="1:8">
      <c r="A32" s="424" t="s">
        <v>178</v>
      </c>
      <c r="B32" s="385">
        <v>56465.4351333429</v>
      </c>
      <c r="C32" s="385">
        <v>28287.356112983056</v>
      </c>
      <c r="D32" s="385">
        <v>28178.079020376877</v>
      </c>
      <c r="E32" s="385"/>
      <c r="F32" s="385">
        <v>17403.07749173433</v>
      </c>
      <c r="G32" s="385">
        <v>8610.4745020271075</v>
      </c>
      <c r="H32" s="385">
        <v>8792.6029897043081</v>
      </c>
    </row>
    <row r="33" spans="1:8">
      <c r="A33" s="549" t="s">
        <v>178</v>
      </c>
      <c r="B33" s="386">
        <v>56465.4351333429</v>
      </c>
      <c r="C33" s="386">
        <v>28287.356112983056</v>
      </c>
      <c r="D33" s="386">
        <v>28178.079020376877</v>
      </c>
      <c r="E33" s="386"/>
      <c r="F33" s="386">
        <v>17403.07749173433</v>
      </c>
      <c r="G33" s="386">
        <v>8610.4745020271075</v>
      </c>
      <c r="H33" s="386">
        <v>8792.6029897043081</v>
      </c>
    </row>
    <row r="34" spans="1:8">
      <c r="A34" s="424" t="s">
        <v>179</v>
      </c>
      <c r="B34" s="385">
        <v>19127.694171198506</v>
      </c>
      <c r="C34" s="385">
        <v>9547.7357193813168</v>
      </c>
      <c r="D34" s="385">
        <v>9579.9584518165138</v>
      </c>
      <c r="E34" s="385"/>
      <c r="F34" s="385">
        <v>6247.0071273250051</v>
      </c>
      <c r="G34" s="385">
        <v>3170.4366739487591</v>
      </c>
      <c r="H34" s="385">
        <v>3076.5704533766939</v>
      </c>
    </row>
    <row r="35" spans="1:8">
      <c r="A35" s="549" t="s">
        <v>179</v>
      </c>
      <c r="B35" s="386">
        <v>15283.382092846388</v>
      </c>
      <c r="C35" s="386">
        <v>7633.9856104043247</v>
      </c>
      <c r="D35" s="386">
        <v>7649.3964824385394</v>
      </c>
      <c r="E35" s="386"/>
      <c r="F35" s="386">
        <v>4712.9248657372727</v>
      </c>
      <c r="G35" s="386">
        <v>2411.1009791717538</v>
      </c>
      <c r="H35" s="386">
        <v>2301.8238865654689</v>
      </c>
    </row>
    <row r="36" spans="1:8">
      <c r="A36" s="549" t="s">
        <v>180</v>
      </c>
      <c r="B36" s="386">
        <v>3844.3120783541826</v>
      </c>
      <c r="C36" s="386">
        <v>1913.7501089765044</v>
      </c>
      <c r="D36" s="386">
        <v>1930.5619693774686</v>
      </c>
      <c r="E36" s="386"/>
      <c r="F36" s="386">
        <v>1534.0822615880634</v>
      </c>
      <c r="G36" s="386">
        <v>759.33569477694266</v>
      </c>
      <c r="H36" s="386">
        <v>774.74656681116107</v>
      </c>
    </row>
    <row r="37" spans="1:8">
      <c r="A37" s="424" t="s">
        <v>181</v>
      </c>
      <c r="B37" s="385">
        <v>17394.671561533854</v>
      </c>
      <c r="C37" s="385">
        <v>8844.4395592739729</v>
      </c>
      <c r="D37" s="385">
        <v>8550.2320022569565</v>
      </c>
      <c r="E37" s="385"/>
      <c r="F37" s="385">
        <v>8585.256711425649</v>
      </c>
      <c r="G37" s="385">
        <v>4180.5492863734935</v>
      </c>
      <c r="H37" s="385">
        <v>4404.7074250529795</v>
      </c>
    </row>
    <row r="38" spans="1:8">
      <c r="A38" s="549" t="s">
        <v>181</v>
      </c>
      <c r="B38" s="386">
        <v>17394.671561533854</v>
      </c>
      <c r="C38" s="386">
        <v>8844.4395592739729</v>
      </c>
      <c r="D38" s="386">
        <v>8550.2320022569565</v>
      </c>
      <c r="E38" s="386"/>
      <c r="F38" s="386">
        <v>8585.256711425649</v>
      </c>
      <c r="G38" s="386">
        <v>4180.5492863734935</v>
      </c>
      <c r="H38" s="386">
        <v>4404.7074250529795</v>
      </c>
    </row>
    <row r="39" spans="1:8">
      <c r="A39" s="424" t="s">
        <v>182</v>
      </c>
      <c r="B39" s="385">
        <v>27406.134430299899</v>
      </c>
      <c r="C39" s="385">
        <v>13857.175935497233</v>
      </c>
      <c r="D39" s="385">
        <v>13548.958494812739</v>
      </c>
      <c r="E39" s="385"/>
      <c r="F39" s="385">
        <v>12751.7961141333</v>
      </c>
      <c r="G39" s="385">
        <v>6192.3685810218803</v>
      </c>
      <c r="H39" s="385">
        <v>6559.4275331095387</v>
      </c>
    </row>
    <row r="40" spans="1:8">
      <c r="A40" s="549" t="s">
        <v>182</v>
      </c>
      <c r="B40" s="386">
        <v>18584.110684901105</v>
      </c>
      <c r="C40" s="386">
        <v>9390.8250223055747</v>
      </c>
      <c r="D40" s="386">
        <v>9193.2856625941495</v>
      </c>
      <c r="E40" s="386"/>
      <c r="F40" s="386">
        <v>8602.0685718266213</v>
      </c>
      <c r="G40" s="386">
        <v>4170.742367806266</v>
      </c>
      <c r="H40" s="386">
        <v>4431.3262040211685</v>
      </c>
    </row>
    <row r="41" spans="1:8">
      <c r="A41" s="549" t="s">
        <v>183</v>
      </c>
      <c r="B41" s="386">
        <v>8822.0237454060098</v>
      </c>
      <c r="C41" s="386">
        <v>4466.3509131898381</v>
      </c>
      <c r="D41" s="386">
        <v>4355.6728322168419</v>
      </c>
      <c r="E41" s="386"/>
      <c r="F41" s="386">
        <v>4149.7275423050642</v>
      </c>
      <c r="G41" s="386">
        <v>2021.6262132160246</v>
      </c>
      <c r="H41" s="386">
        <v>2128.1013290888109</v>
      </c>
    </row>
    <row r="42" spans="1:8">
      <c r="A42" s="424" t="s">
        <v>184</v>
      </c>
      <c r="B42" s="385">
        <v>23432.931422208589</v>
      </c>
      <c r="C42" s="385">
        <v>11745.886466808453</v>
      </c>
      <c r="D42" s="385">
        <v>11687.04495540505</v>
      </c>
      <c r="E42" s="385"/>
      <c r="F42" s="385">
        <v>10616.68984320981</v>
      </c>
      <c r="G42" s="385">
        <v>5234.0925381670777</v>
      </c>
      <c r="H42" s="385">
        <v>5382.5973050422372</v>
      </c>
    </row>
    <row r="43" spans="1:8">
      <c r="A43" s="549" t="s">
        <v>184</v>
      </c>
      <c r="B43" s="386">
        <v>12317.489720441514</v>
      </c>
      <c r="C43" s="386">
        <v>6232.9972436575372</v>
      </c>
      <c r="D43" s="386">
        <v>6084.4924767823777</v>
      </c>
      <c r="E43" s="386"/>
      <c r="F43" s="386">
        <v>4466.3509131898381</v>
      </c>
      <c r="G43" s="386">
        <v>2275.2051075972713</v>
      </c>
      <c r="H43" s="386">
        <v>2191.1458055924368</v>
      </c>
    </row>
    <row r="44" spans="1:8">
      <c r="A44" s="549" t="s">
        <v>185</v>
      </c>
      <c r="B44" s="386">
        <v>11115.44170177199</v>
      </c>
      <c r="C44" s="386">
        <v>5512.8892231496884</v>
      </c>
      <c r="D44" s="386">
        <v>5602.5524786214828</v>
      </c>
      <c r="E44" s="386"/>
      <c r="F44" s="386">
        <v>6150.3389300194767</v>
      </c>
      <c r="G44" s="386">
        <v>2958.8874305699255</v>
      </c>
      <c r="H44" s="386">
        <v>3191.4514994499677</v>
      </c>
    </row>
    <row r="45" spans="1:8">
      <c r="A45" s="424" t="s">
        <v>186</v>
      </c>
      <c r="B45" s="385">
        <v>7035.7635778034464</v>
      </c>
      <c r="C45" s="385">
        <v>3597.738125806668</v>
      </c>
      <c r="D45" s="385">
        <v>3438.0254519974824</v>
      </c>
      <c r="E45" s="385"/>
      <c r="F45" s="385">
        <v>3150.8228368142977</v>
      </c>
      <c r="G45" s="385">
        <v>1581.7158660574619</v>
      </c>
      <c r="H45" s="385">
        <v>1569.1069707567387</v>
      </c>
    </row>
    <row r="46" spans="1:8">
      <c r="A46" s="549" t="s">
        <v>186</v>
      </c>
      <c r="B46" s="386">
        <v>4124.509751703622</v>
      </c>
      <c r="C46" s="386">
        <v>2140.7102243895361</v>
      </c>
      <c r="D46" s="386">
        <v>1983.7995273138552</v>
      </c>
      <c r="E46" s="386"/>
      <c r="F46" s="386">
        <v>1812.8789465707193</v>
      </c>
      <c r="G46" s="386">
        <v>916.24639185262106</v>
      </c>
      <c r="H46" s="386">
        <v>896.63255471816126</v>
      </c>
    </row>
    <row r="47" spans="1:8">
      <c r="A47" s="549" t="s">
        <v>187</v>
      </c>
      <c r="B47" s="386">
        <v>2911.2538261005193</v>
      </c>
      <c r="C47" s="386">
        <v>1457.0279014169776</v>
      </c>
      <c r="D47" s="386">
        <v>1454.2259246834835</v>
      </c>
      <c r="E47" s="386"/>
      <c r="F47" s="386">
        <v>1337.9438902434813</v>
      </c>
      <c r="G47" s="386">
        <v>665.46947420488505</v>
      </c>
      <c r="H47" s="386">
        <v>672.47441603862069</v>
      </c>
    </row>
    <row r="48" spans="1:8">
      <c r="A48" s="424" t="s">
        <v>188</v>
      </c>
      <c r="B48" s="385">
        <v>4082.4801007012138</v>
      </c>
      <c r="C48" s="385">
        <v>2189.7448172256895</v>
      </c>
      <c r="D48" s="385">
        <v>1892.7352834752992</v>
      </c>
      <c r="E48" s="385"/>
      <c r="F48" s="385">
        <v>2535.7889438122584</v>
      </c>
      <c r="G48" s="385">
        <v>1368.7656343119156</v>
      </c>
      <c r="H48" s="385">
        <v>1167.0233095003455</v>
      </c>
    </row>
    <row r="49" spans="1:8">
      <c r="A49" s="549" t="s">
        <v>188</v>
      </c>
      <c r="B49" s="386">
        <v>4082.4801007012138</v>
      </c>
      <c r="C49" s="386">
        <v>2189.7448172256895</v>
      </c>
      <c r="D49" s="386">
        <v>1892.7352834752992</v>
      </c>
      <c r="E49" s="386"/>
      <c r="F49" s="386">
        <v>2535.7889438122584</v>
      </c>
      <c r="G49" s="386">
        <v>1368.7656343119156</v>
      </c>
      <c r="H49" s="386">
        <v>1167.0233095003455</v>
      </c>
    </row>
    <row r="50" spans="1:8">
      <c r="A50" s="424" t="s">
        <v>189</v>
      </c>
      <c r="B50" s="385">
        <v>1485.0476687519179</v>
      </c>
      <c r="C50" s="385">
        <v>766.3406366106783</v>
      </c>
      <c r="D50" s="385">
        <v>718.70703214127593</v>
      </c>
      <c r="E50" s="385"/>
      <c r="F50" s="385">
        <v>870.01377574996582</v>
      </c>
      <c r="G50" s="385">
        <v>435.70738205835596</v>
      </c>
      <c r="H50" s="385">
        <v>434.30639369160883</v>
      </c>
    </row>
    <row r="51" spans="1:8">
      <c r="A51" s="549" t="s">
        <v>189</v>
      </c>
      <c r="B51" s="386">
        <v>1485.0476687519179</v>
      </c>
      <c r="C51" s="386">
        <v>766.3406366106783</v>
      </c>
      <c r="D51" s="386">
        <v>718.70703214127593</v>
      </c>
      <c r="E51" s="386"/>
      <c r="F51" s="386">
        <v>870.01377574996582</v>
      </c>
      <c r="G51" s="386">
        <v>435.70738205835596</v>
      </c>
      <c r="H51" s="386">
        <v>434.30639369160883</v>
      </c>
    </row>
    <row r="52" spans="1:8">
      <c r="A52" s="424" t="s">
        <v>190</v>
      </c>
      <c r="B52" s="385">
        <v>2516.175106677797</v>
      </c>
      <c r="C52" s="385">
        <v>1281.9043555736007</v>
      </c>
      <c r="D52" s="385">
        <v>1234.2707511042022</v>
      </c>
      <c r="E52" s="385"/>
      <c r="F52" s="385">
        <v>1476.6417385514358</v>
      </c>
      <c r="G52" s="385">
        <v>752.33075294320702</v>
      </c>
      <c r="H52" s="385">
        <v>724.31098560826445</v>
      </c>
    </row>
    <row r="53" spans="1:8">
      <c r="A53" s="549" t="s">
        <v>190</v>
      </c>
      <c r="B53" s="386">
        <v>2516.175106677797</v>
      </c>
      <c r="C53" s="386">
        <v>1281.9043555736007</v>
      </c>
      <c r="D53" s="386">
        <v>1234.2707511042022</v>
      </c>
      <c r="E53" s="386"/>
      <c r="F53" s="386">
        <v>1476.6417385514358</v>
      </c>
      <c r="G53" s="386">
        <v>752.33075294320702</v>
      </c>
      <c r="H53" s="386">
        <v>724.31098560826445</v>
      </c>
    </row>
    <row r="54" spans="1:8">
      <c r="A54" s="424" t="s">
        <v>191</v>
      </c>
      <c r="B54" s="385">
        <v>1202.0480186690208</v>
      </c>
      <c r="C54" s="385">
        <v>626.24179993596545</v>
      </c>
      <c r="D54" s="385">
        <v>575.80621873306882</v>
      </c>
      <c r="E54" s="385"/>
      <c r="F54" s="385">
        <v>718.70703214127593</v>
      </c>
      <c r="G54" s="385">
        <v>392.27674268919498</v>
      </c>
      <c r="H54" s="385">
        <v>326.43028945207993</v>
      </c>
    </row>
    <row r="55" spans="1:8">
      <c r="A55" s="549" t="s">
        <v>191</v>
      </c>
      <c r="B55" s="386">
        <v>1202.0480186690208</v>
      </c>
      <c r="C55" s="386">
        <v>626.24179993596545</v>
      </c>
      <c r="D55" s="386">
        <v>575.80621873306882</v>
      </c>
      <c r="E55" s="386"/>
      <c r="F55" s="386">
        <v>718.70703214127593</v>
      </c>
      <c r="G55" s="386">
        <v>392.27674268919498</v>
      </c>
      <c r="H55" s="386">
        <v>326.43028945207993</v>
      </c>
    </row>
    <row r="56" spans="1:8">
      <c r="A56" s="549" t="s">
        <v>192</v>
      </c>
      <c r="B56" s="386">
        <v>16418.182669911977</v>
      </c>
      <c r="C56" s="386">
        <v>8208.3908407705185</v>
      </c>
      <c r="D56" s="386">
        <v>8209.7918291372662</v>
      </c>
      <c r="E56" s="386"/>
      <c r="F56" s="386">
        <v>8931.3008380123301</v>
      </c>
      <c r="G56" s="386">
        <v>4288.4253906129961</v>
      </c>
      <c r="H56" s="386">
        <v>4642.8754473999334</v>
      </c>
    </row>
    <row r="57" spans="1:8">
      <c r="A57" s="549" t="s">
        <v>192</v>
      </c>
      <c r="B57" s="386">
        <v>16418.182669911977</v>
      </c>
      <c r="C57" s="386">
        <v>8208.3908407705185</v>
      </c>
      <c r="D57" s="386">
        <v>8209.7918291372662</v>
      </c>
      <c r="E57" s="386"/>
      <c r="F57" s="386">
        <v>8931.3008380123301</v>
      </c>
      <c r="G57" s="386">
        <v>4288.4253906129961</v>
      </c>
      <c r="H57" s="386">
        <v>4642.8754473999334</v>
      </c>
    </row>
    <row r="58" spans="1:8">
      <c r="A58" s="424" t="s">
        <v>193</v>
      </c>
      <c r="B58" s="385">
        <v>7825.9210166486346</v>
      </c>
      <c r="C58" s="385">
        <v>3910.158531591303</v>
      </c>
      <c r="D58" s="385">
        <v>3915.762485058292</v>
      </c>
      <c r="E58" s="385"/>
      <c r="F58" s="385">
        <v>4542.0042849941647</v>
      </c>
      <c r="G58" s="385">
        <v>2220.5665612941289</v>
      </c>
      <c r="H58" s="385">
        <v>2321.4377236999303</v>
      </c>
    </row>
    <row r="59" spans="1:8" ht="15" customHeight="1">
      <c r="A59" s="549" t="s">
        <v>193</v>
      </c>
      <c r="B59" s="386">
        <v>7825.9210166486346</v>
      </c>
      <c r="C59" s="386">
        <v>3910.158531591303</v>
      </c>
      <c r="D59" s="386">
        <v>3915.762485058292</v>
      </c>
      <c r="E59" s="386"/>
      <c r="F59" s="386">
        <v>4542.0042849941647</v>
      </c>
      <c r="G59" s="386">
        <v>2220.5665612941289</v>
      </c>
      <c r="H59" s="386">
        <v>2321.4377236999303</v>
      </c>
    </row>
    <row r="60" spans="1:8" ht="15" customHeight="1">
      <c r="A60" s="424" t="s">
        <v>194</v>
      </c>
      <c r="B60" s="385">
        <v>17006.597783945246</v>
      </c>
      <c r="C60" s="385">
        <v>8400.326247014953</v>
      </c>
      <c r="D60" s="385">
        <v>8606.2715369268644</v>
      </c>
      <c r="E60" s="385"/>
      <c r="F60" s="385">
        <v>6696.7243930507238</v>
      </c>
      <c r="G60" s="385">
        <v>3262.9019061540771</v>
      </c>
      <c r="H60" s="385">
        <v>3433.8224868972407</v>
      </c>
    </row>
    <row r="61" spans="1:8">
      <c r="A61" s="549" t="s">
        <v>194</v>
      </c>
      <c r="B61" s="386">
        <v>17006.597783945246</v>
      </c>
      <c r="C61" s="386">
        <v>8400.326247014953</v>
      </c>
      <c r="D61" s="386">
        <v>8606.2715369268644</v>
      </c>
      <c r="E61" s="386"/>
      <c r="F61" s="386">
        <v>6696.7243930507238</v>
      </c>
      <c r="G61" s="386">
        <v>3262.9019061540771</v>
      </c>
      <c r="H61" s="386">
        <v>3433.8224868972407</v>
      </c>
    </row>
    <row r="62" spans="1:8">
      <c r="A62" s="424" t="s">
        <v>195</v>
      </c>
      <c r="B62" s="385">
        <v>5511.4882347829416</v>
      </c>
      <c r="C62" s="385">
        <v>2817.3876055284541</v>
      </c>
      <c r="D62" s="385">
        <v>2694.1006292546967</v>
      </c>
      <c r="E62" s="385"/>
      <c r="F62" s="385">
        <v>1440.2160410160134</v>
      </c>
      <c r="G62" s="385">
        <v>729.91493907525296</v>
      </c>
      <c r="H62" s="385">
        <v>710.30110194079316</v>
      </c>
    </row>
    <row r="63" spans="1:8">
      <c r="A63" s="549" t="s">
        <v>195</v>
      </c>
      <c r="B63" s="386">
        <v>5511.4882347829416</v>
      </c>
      <c r="C63" s="386">
        <v>2817.3876055284541</v>
      </c>
      <c r="D63" s="386">
        <v>2694.1006292546967</v>
      </c>
      <c r="E63" s="386"/>
      <c r="F63" s="386">
        <v>1440.2160410160134</v>
      </c>
      <c r="G63" s="386">
        <v>729.91493907525296</v>
      </c>
      <c r="H63" s="386">
        <v>710.30110194079316</v>
      </c>
    </row>
    <row r="64" spans="1:8">
      <c r="A64" s="424" t="s">
        <v>196</v>
      </c>
      <c r="B64" s="385">
        <v>3649.574695376316</v>
      </c>
      <c r="C64" s="385">
        <v>1853.5076092063828</v>
      </c>
      <c r="D64" s="385">
        <v>1796.0670861697552</v>
      </c>
      <c r="E64" s="385"/>
      <c r="F64" s="385">
        <v>2203.754700893162</v>
      </c>
      <c r="G64" s="385">
        <v>1144.6074956323932</v>
      </c>
      <c r="H64" s="385">
        <v>1059.1472052608253</v>
      </c>
    </row>
    <row r="65" spans="1:8">
      <c r="A65" s="549" t="s">
        <v>196</v>
      </c>
      <c r="B65" s="386">
        <v>3649.574695376316</v>
      </c>
      <c r="C65" s="386">
        <v>1853.5076092063828</v>
      </c>
      <c r="D65" s="386">
        <v>1796.0670861697552</v>
      </c>
      <c r="E65" s="386"/>
      <c r="F65" s="386">
        <v>2203.754700893162</v>
      </c>
      <c r="G65" s="386">
        <v>1144.6074956323932</v>
      </c>
      <c r="H65" s="386">
        <v>1059.1472052608253</v>
      </c>
    </row>
    <row r="66" spans="1:8">
      <c r="A66" s="424" t="s">
        <v>197</v>
      </c>
      <c r="B66" s="385">
        <v>15576.188661496657</v>
      </c>
      <c r="C66" s="385">
        <v>7804.9061911474328</v>
      </c>
      <c r="D66" s="385">
        <v>7771.2824703455099</v>
      </c>
      <c r="E66" s="385"/>
      <c r="F66" s="385">
        <v>9892.3788576012503</v>
      </c>
      <c r="G66" s="385">
        <v>4857.2266675121919</v>
      </c>
      <c r="H66" s="385">
        <v>5035.1521900890339</v>
      </c>
    </row>
    <row r="67" spans="1:8">
      <c r="A67" s="549" t="s">
        <v>197</v>
      </c>
      <c r="B67" s="386">
        <v>15576.188661496657</v>
      </c>
      <c r="C67" s="386">
        <v>7804.9061911474328</v>
      </c>
      <c r="D67" s="386">
        <v>7771.2824703455099</v>
      </c>
      <c r="E67" s="386"/>
      <c r="F67" s="386">
        <v>9892.3788576012503</v>
      </c>
      <c r="G67" s="386">
        <v>4857.2266675121919</v>
      </c>
      <c r="H67" s="386">
        <v>5035.1521900890339</v>
      </c>
    </row>
    <row r="68" spans="1:8">
      <c r="A68" s="424" t="s">
        <v>198</v>
      </c>
      <c r="B68" s="385">
        <v>8817.8207803057667</v>
      </c>
      <c r="C68" s="385">
        <v>4523.7914362264564</v>
      </c>
      <c r="D68" s="385">
        <v>4294.0293440799833</v>
      </c>
      <c r="E68" s="385"/>
      <c r="F68" s="385">
        <v>3227.877196985396</v>
      </c>
      <c r="G68" s="385">
        <v>1686.789993563488</v>
      </c>
      <c r="H68" s="385">
        <v>1541.0872034217984</v>
      </c>
    </row>
    <row r="69" spans="1:8">
      <c r="A69" s="836" t="s">
        <v>198</v>
      </c>
      <c r="B69" s="386">
        <v>8817.8207803057667</v>
      </c>
      <c r="C69" s="386">
        <v>4523.7914362264564</v>
      </c>
      <c r="D69" s="386">
        <v>4294.0293440799833</v>
      </c>
      <c r="E69" s="386"/>
      <c r="F69" s="386">
        <v>3227.877196985396</v>
      </c>
      <c r="G69" s="386">
        <v>1686.789993563488</v>
      </c>
      <c r="H69" s="386">
        <v>1541.0872034217984</v>
      </c>
    </row>
    <row r="70" spans="1:8">
      <c r="A70" s="823"/>
      <c r="B70" s="823"/>
      <c r="C70" s="823"/>
      <c r="D70" s="823"/>
      <c r="E70" s="823"/>
      <c r="F70" s="823"/>
      <c r="G70" s="823"/>
      <c r="H70" s="823"/>
    </row>
    <row r="71" spans="1:8">
      <c r="A71" s="823"/>
      <c r="B71" s="823"/>
      <c r="C71" s="823"/>
      <c r="D71" s="823"/>
      <c r="E71" s="823"/>
      <c r="F71" s="823"/>
      <c r="G71" s="823"/>
      <c r="H71" s="823"/>
    </row>
    <row r="72" spans="1:8">
      <c r="A72" s="823"/>
      <c r="B72" s="823"/>
      <c r="C72" s="823"/>
      <c r="D72" s="823"/>
      <c r="E72" s="823"/>
      <c r="F72" s="823"/>
      <c r="G72" s="823"/>
      <c r="H72" s="823"/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F824-3FFC-43F9-B4A2-BA2BF1E4CCAF}">
  <dimension ref="A1:I73"/>
  <sheetViews>
    <sheetView workbookViewId="0">
      <selection activeCell="A2" sqref="A2:A3"/>
    </sheetView>
  </sheetViews>
  <sheetFormatPr defaultRowHeight="12"/>
  <cols>
    <col min="1" max="1" width="16.85546875" style="35" customWidth="1"/>
    <col min="2" max="4" width="9.140625" style="35"/>
    <col min="5" max="5" width="3.42578125" style="35" customWidth="1"/>
    <col min="6" max="6" width="9.140625" style="35"/>
    <col min="7" max="7" width="12.42578125" style="35" customWidth="1"/>
    <col min="8" max="8" width="12.85546875" style="35" customWidth="1"/>
    <col min="9" max="16384" width="9.140625" style="35"/>
  </cols>
  <sheetData>
    <row r="1" spans="1:9" ht="39.75" customHeight="1">
      <c r="A1" s="1211" t="s">
        <v>321</v>
      </c>
      <c r="B1" s="1211"/>
      <c r="C1" s="1211"/>
      <c r="D1" s="1211"/>
      <c r="E1" s="1211"/>
      <c r="F1" s="1211"/>
      <c r="G1" s="1211"/>
      <c r="H1" s="1211"/>
    </row>
    <row r="2" spans="1:9" ht="24" customHeight="1">
      <c r="A2" s="1212" t="s">
        <v>606</v>
      </c>
      <c r="B2" s="1212" t="s">
        <v>322</v>
      </c>
      <c r="C2" s="1212"/>
      <c r="D2" s="1212"/>
      <c r="E2" s="415"/>
      <c r="F2" s="1213" t="s">
        <v>323</v>
      </c>
      <c r="G2" s="1213"/>
      <c r="H2" s="1213"/>
    </row>
    <row r="3" spans="1:9" ht="18" customHeight="1">
      <c r="A3" s="1214"/>
      <c r="B3" s="837" t="s">
        <v>0</v>
      </c>
      <c r="C3" s="837" t="s">
        <v>1</v>
      </c>
      <c r="D3" s="837" t="s">
        <v>2</v>
      </c>
      <c r="E3" s="838"/>
      <c r="F3" s="837" t="s">
        <v>0</v>
      </c>
      <c r="G3" s="837" t="s">
        <v>1</v>
      </c>
      <c r="H3" s="837" t="s">
        <v>2</v>
      </c>
    </row>
    <row r="4" spans="1:9">
      <c r="A4" s="839" t="s">
        <v>220</v>
      </c>
      <c r="B4" s="401">
        <v>190102.91346049873</v>
      </c>
      <c r="C4" s="401">
        <v>96411.816434368127</v>
      </c>
      <c r="D4" s="401">
        <v>93691.097026147632</v>
      </c>
      <c r="E4" s="401"/>
      <c r="F4" s="401">
        <v>58302.130882146746</v>
      </c>
      <c r="G4" s="401">
        <v>28253.732392181155</v>
      </c>
      <c r="H4" s="401">
        <v>30048.398489982625</v>
      </c>
      <c r="I4" s="760"/>
    </row>
    <row r="5" spans="1:9">
      <c r="A5" s="550"/>
      <c r="B5" s="524"/>
      <c r="C5" s="524"/>
      <c r="D5" s="524"/>
      <c r="E5" s="524"/>
      <c r="F5" s="524"/>
      <c r="G5" s="524"/>
      <c r="H5" s="524"/>
    </row>
    <row r="6" spans="1:9" ht="15.75" customHeight="1">
      <c r="A6" s="541" t="s">
        <v>3</v>
      </c>
      <c r="B6" s="401"/>
      <c r="C6" s="401"/>
      <c r="D6" s="401"/>
      <c r="E6" s="401"/>
      <c r="F6" s="401"/>
      <c r="G6" s="401"/>
      <c r="H6" s="401"/>
    </row>
    <row r="7" spans="1:9">
      <c r="A7" s="418" t="s">
        <v>4</v>
      </c>
      <c r="B7" s="386">
        <v>85838.557230536986</v>
      </c>
      <c r="C7" s="386">
        <v>41959.601584056079</v>
      </c>
      <c r="D7" s="386">
        <v>43878.955646497932</v>
      </c>
      <c r="E7" s="386"/>
      <c r="F7" s="386">
        <v>15169.902035139825</v>
      </c>
      <c r="G7" s="386">
        <v>7402.8225298911048</v>
      </c>
      <c r="H7" s="386">
        <v>7767.0795052452695</v>
      </c>
    </row>
    <row r="8" spans="1:9">
      <c r="A8" s="418" t="s">
        <v>5</v>
      </c>
      <c r="B8" s="386">
        <v>104264.35622997877</v>
      </c>
      <c r="C8" s="386">
        <v>54452.214850329074</v>
      </c>
      <c r="D8" s="386">
        <v>49812.141379666726</v>
      </c>
      <c r="E8" s="386"/>
      <c r="F8" s="386">
        <v>43132.228847022379</v>
      </c>
      <c r="G8" s="386">
        <v>20850.909862295935</v>
      </c>
      <c r="H8" s="386">
        <v>22281.318984743477</v>
      </c>
    </row>
    <row r="9" spans="1:9" ht="15.75" customHeight="1">
      <c r="A9" s="416" t="s">
        <v>299</v>
      </c>
      <c r="B9" s="413"/>
      <c r="C9" s="413"/>
      <c r="D9" s="413"/>
      <c r="E9" s="413"/>
      <c r="F9" s="413"/>
      <c r="G9" s="413"/>
      <c r="H9" s="413"/>
    </row>
    <row r="10" spans="1:9">
      <c r="A10" s="417" t="s">
        <v>163</v>
      </c>
      <c r="B10" s="385">
        <v>21059.657128941071</v>
      </c>
      <c r="C10" s="385">
        <v>9799.9136253959023</v>
      </c>
      <c r="D10" s="385">
        <v>11259.743503547003</v>
      </c>
      <c r="E10" s="385"/>
      <c r="F10" s="385">
        <v>2745.9371988243447</v>
      </c>
      <c r="G10" s="385">
        <v>1316.9290647422761</v>
      </c>
      <c r="H10" s="385">
        <v>1429.0081340820373</v>
      </c>
    </row>
    <row r="11" spans="1:9">
      <c r="A11" s="551" t="s">
        <v>163</v>
      </c>
      <c r="B11" s="386">
        <v>20118.192946487841</v>
      </c>
      <c r="C11" s="386">
        <v>9326.3795574351807</v>
      </c>
      <c r="D11" s="386">
        <v>10791.813389053272</v>
      </c>
      <c r="E11" s="386"/>
      <c r="F11" s="386">
        <v>2425.1108628392262</v>
      </c>
      <c r="G11" s="386">
        <v>1160.0183676666104</v>
      </c>
      <c r="H11" s="386">
        <v>1265.0924951726365</v>
      </c>
    </row>
    <row r="12" spans="1:9">
      <c r="A12" s="551" t="s">
        <v>164</v>
      </c>
      <c r="B12" s="386">
        <v>941.46418245406937</v>
      </c>
      <c r="C12" s="386">
        <v>473.53406796052843</v>
      </c>
      <c r="D12" s="386">
        <v>467.93011449353992</v>
      </c>
      <c r="E12" s="386"/>
      <c r="F12" s="386">
        <v>320.82633598509142</v>
      </c>
      <c r="G12" s="386">
        <v>156.9106970756774</v>
      </c>
      <c r="H12" s="386">
        <v>163.91563890941305</v>
      </c>
    </row>
    <row r="13" spans="1:9">
      <c r="A13" s="417" t="s">
        <v>165</v>
      </c>
      <c r="B13" s="385">
        <v>7383.2086927566497</v>
      </c>
      <c r="C13" s="385">
        <v>3861.1239387551495</v>
      </c>
      <c r="D13" s="385">
        <v>3522.0847540023169</v>
      </c>
      <c r="E13" s="385"/>
      <c r="F13" s="385">
        <v>1859.1115626733708</v>
      </c>
      <c r="G13" s="385">
        <v>966.68197305551769</v>
      </c>
      <c r="H13" s="385">
        <v>892.42958961791987</v>
      </c>
    </row>
    <row r="14" spans="1:9">
      <c r="A14" s="551" t="s">
        <v>165</v>
      </c>
      <c r="B14" s="386">
        <v>6483.7741613052121</v>
      </c>
      <c r="C14" s="386">
        <v>3353.9661499926478</v>
      </c>
      <c r="D14" s="386">
        <v>3129.8080113130891</v>
      </c>
      <c r="E14" s="386"/>
      <c r="F14" s="386">
        <v>1422.0031922483022</v>
      </c>
      <c r="G14" s="386">
        <v>721.50900887477019</v>
      </c>
      <c r="H14" s="386">
        <v>700.49418337356326</v>
      </c>
    </row>
    <row r="15" spans="1:9">
      <c r="A15" s="551" t="s">
        <v>166</v>
      </c>
      <c r="B15" s="386">
        <v>899.43453145165552</v>
      </c>
      <c r="C15" s="386">
        <v>507.15778876245952</v>
      </c>
      <c r="D15" s="386">
        <v>392.27674268919498</v>
      </c>
      <c r="E15" s="386"/>
      <c r="F15" s="386">
        <v>437.10837042510309</v>
      </c>
      <c r="G15" s="386">
        <v>245.1729641807465</v>
      </c>
      <c r="H15" s="386">
        <v>191.93540624435562</v>
      </c>
    </row>
    <row r="16" spans="1:9">
      <c r="A16" s="417" t="s">
        <v>167</v>
      </c>
      <c r="B16" s="385">
        <v>19741.3270758332</v>
      </c>
      <c r="C16" s="385">
        <v>10131.947868315106</v>
      </c>
      <c r="D16" s="385">
        <v>9609.3792075182155</v>
      </c>
      <c r="E16" s="385"/>
      <c r="F16" s="385">
        <v>6109.7102673838199</v>
      </c>
      <c r="G16" s="385">
        <v>2956.085453836431</v>
      </c>
      <c r="H16" s="385">
        <v>3153.6248135477922</v>
      </c>
    </row>
    <row r="17" spans="1:8">
      <c r="A17" s="551" t="s">
        <v>167</v>
      </c>
      <c r="B17" s="386">
        <v>14837.867792220621</v>
      </c>
      <c r="C17" s="386">
        <v>7498.0897388298863</v>
      </c>
      <c r="D17" s="386">
        <v>7339.7780533874993</v>
      </c>
      <c r="E17" s="386"/>
      <c r="F17" s="386">
        <v>3676.1934743445136</v>
      </c>
      <c r="G17" s="386">
        <v>1791.8641210695141</v>
      </c>
      <c r="H17" s="386">
        <v>1884.3293532748171</v>
      </c>
    </row>
    <row r="18" spans="1:8">
      <c r="A18" s="551" t="s">
        <v>168</v>
      </c>
      <c r="B18" s="386">
        <v>4903.4592836148358</v>
      </c>
      <c r="C18" s="386">
        <v>2633.8581294845653</v>
      </c>
      <c r="D18" s="386">
        <v>2269.6011541302823</v>
      </c>
      <c r="E18" s="386"/>
      <c r="F18" s="386">
        <v>2433.5167930397097</v>
      </c>
      <c r="G18" s="386">
        <v>1164.2213327668514</v>
      </c>
      <c r="H18" s="386">
        <v>1269.2954602728776</v>
      </c>
    </row>
    <row r="19" spans="1:8">
      <c r="A19" s="417" t="s">
        <v>169</v>
      </c>
      <c r="B19" s="385">
        <v>11423.659142456483</v>
      </c>
      <c r="C19" s="385">
        <v>5781.8789895650716</v>
      </c>
      <c r="D19" s="385">
        <v>5641.7801528903929</v>
      </c>
      <c r="E19" s="385"/>
      <c r="F19" s="385">
        <v>4663.8902729011352</v>
      </c>
      <c r="G19" s="385">
        <v>2287.8140028979965</v>
      </c>
      <c r="H19" s="385">
        <v>2376.0762700030728</v>
      </c>
    </row>
    <row r="20" spans="1:8">
      <c r="A20" s="551" t="s">
        <v>169</v>
      </c>
      <c r="B20" s="386">
        <v>5657.1910249246075</v>
      </c>
      <c r="C20" s="386">
        <v>2803.3777218609816</v>
      </c>
      <c r="D20" s="386">
        <v>2853.8133030638824</v>
      </c>
      <c r="E20" s="386"/>
      <c r="F20" s="386">
        <v>2123.8983639885691</v>
      </c>
      <c r="G20" s="386">
        <v>1063.3501703610664</v>
      </c>
      <c r="H20" s="386">
        <v>1060.5481936275723</v>
      </c>
    </row>
    <row r="21" spans="1:8">
      <c r="A21" s="551" t="s">
        <v>170</v>
      </c>
      <c r="B21" s="386">
        <v>1070.3551121948014</v>
      </c>
      <c r="C21" s="386">
        <v>537.97953283089635</v>
      </c>
      <c r="D21" s="386">
        <v>532.37557936390783</v>
      </c>
      <c r="E21" s="386"/>
      <c r="F21" s="386">
        <v>749.52877620971276</v>
      </c>
      <c r="G21" s="386">
        <v>372.66290555473518</v>
      </c>
      <c r="H21" s="386">
        <v>376.86587065497656</v>
      </c>
    </row>
    <row r="22" spans="1:8">
      <c r="A22" s="551" t="s">
        <v>171</v>
      </c>
      <c r="B22" s="386">
        <v>4696.1130053363113</v>
      </c>
      <c r="C22" s="386">
        <v>2440.5217348734459</v>
      </c>
      <c r="D22" s="386">
        <v>2255.5912704628099</v>
      </c>
      <c r="E22" s="386"/>
      <c r="F22" s="386">
        <v>1790.4631327027671</v>
      </c>
      <c r="G22" s="386">
        <v>851.80092698225315</v>
      </c>
      <c r="H22" s="386">
        <v>938.66220572057512</v>
      </c>
    </row>
    <row r="23" spans="1:8">
      <c r="A23" s="417" t="s">
        <v>172</v>
      </c>
      <c r="B23" s="385">
        <v>10966.936934896734</v>
      </c>
      <c r="C23" s="385">
        <v>5489.072420914993</v>
      </c>
      <c r="D23" s="385">
        <v>5477.8645139810187</v>
      </c>
      <c r="E23" s="385"/>
      <c r="F23" s="385">
        <v>2294.8189447317327</v>
      </c>
      <c r="G23" s="385">
        <v>1197.8450535687798</v>
      </c>
      <c r="H23" s="385">
        <v>1096.9738911629947</v>
      </c>
    </row>
    <row r="24" spans="1:8">
      <c r="A24" s="551" t="s">
        <v>172</v>
      </c>
      <c r="B24" s="386">
        <v>9853.1511833323148</v>
      </c>
      <c r="C24" s="386">
        <v>4879.6424813801405</v>
      </c>
      <c r="D24" s="386">
        <v>4973.5087019521752</v>
      </c>
      <c r="E24" s="386"/>
      <c r="F24" s="386">
        <v>1695.1959237639701</v>
      </c>
      <c r="G24" s="386">
        <v>877.01871758370146</v>
      </c>
      <c r="H24" s="386">
        <v>818.17720618032206</v>
      </c>
    </row>
    <row r="25" spans="1:8">
      <c r="A25" s="551" t="s">
        <v>173</v>
      </c>
      <c r="B25" s="386">
        <v>1113.7857515639589</v>
      </c>
      <c r="C25" s="386">
        <v>609.4299395349999</v>
      </c>
      <c r="D25" s="386">
        <v>504.35581202896526</v>
      </c>
      <c r="E25" s="386"/>
      <c r="F25" s="386">
        <v>599.62302096777</v>
      </c>
      <c r="G25" s="386">
        <v>320.82633598509142</v>
      </c>
      <c r="H25" s="386">
        <v>278.79668498267756</v>
      </c>
    </row>
    <row r="26" spans="1:8">
      <c r="A26" s="417" t="s">
        <v>174</v>
      </c>
      <c r="B26" s="385">
        <v>11331.193910251135</v>
      </c>
      <c r="C26" s="385">
        <v>6021.4480002787723</v>
      </c>
      <c r="D26" s="385">
        <v>5309.7459099714042</v>
      </c>
      <c r="E26" s="385"/>
      <c r="F26" s="385">
        <v>3410.0056846625375</v>
      </c>
      <c r="G26" s="385">
        <v>1735.8245863996335</v>
      </c>
      <c r="H26" s="385">
        <v>1674.1810982627649</v>
      </c>
    </row>
    <row r="27" spans="1:8">
      <c r="A27" s="551" t="s">
        <v>174</v>
      </c>
      <c r="B27" s="386">
        <v>10351.903041894495</v>
      </c>
      <c r="C27" s="386">
        <v>5420.4239909444004</v>
      </c>
      <c r="D27" s="386">
        <v>4931.4790509497716</v>
      </c>
      <c r="E27" s="386"/>
      <c r="F27" s="386">
        <v>2957.4864422031783</v>
      </c>
      <c r="G27" s="386">
        <v>1464.0328432507126</v>
      </c>
      <c r="H27" s="386">
        <v>1493.4535989523999</v>
      </c>
    </row>
    <row r="28" spans="1:8">
      <c r="A28" s="551" t="s">
        <v>175</v>
      </c>
      <c r="B28" s="386">
        <v>979.29086835624184</v>
      </c>
      <c r="C28" s="386">
        <v>601.02400933451713</v>
      </c>
      <c r="D28" s="386">
        <v>378.26685902172369</v>
      </c>
      <c r="E28" s="386"/>
      <c r="F28" s="386">
        <v>452.5192424593215</v>
      </c>
      <c r="G28" s="386">
        <v>271.79174314894192</v>
      </c>
      <c r="H28" s="386">
        <v>180.72749931037859</v>
      </c>
    </row>
    <row r="29" spans="1:8">
      <c r="A29" s="417" t="s">
        <v>176</v>
      </c>
      <c r="B29" s="385">
        <v>15909.623892782609</v>
      </c>
      <c r="C29" s="385">
        <v>8122.9305503989535</v>
      </c>
      <c r="D29" s="385">
        <v>7786.6933423797245</v>
      </c>
      <c r="E29" s="385"/>
      <c r="F29" s="385">
        <v>5942.9926517409522</v>
      </c>
      <c r="G29" s="385">
        <v>2971.4963258706507</v>
      </c>
      <c r="H29" s="385">
        <v>2971.4963258706507</v>
      </c>
    </row>
    <row r="30" spans="1:8">
      <c r="A30" s="551" t="s">
        <v>176</v>
      </c>
      <c r="B30" s="386">
        <v>13102.043205820224</v>
      </c>
      <c r="C30" s="386">
        <v>6632.2789281803716</v>
      </c>
      <c r="D30" s="386">
        <v>6469.7642776377443</v>
      </c>
      <c r="E30" s="386"/>
      <c r="F30" s="386">
        <v>4484.5637619575464</v>
      </c>
      <c r="G30" s="386">
        <v>2235.9774333283485</v>
      </c>
      <c r="H30" s="386">
        <v>2248.5863286290737</v>
      </c>
    </row>
    <row r="31" spans="1:8">
      <c r="A31" s="551" t="s">
        <v>177</v>
      </c>
      <c r="B31" s="386">
        <v>2807.5806869612234</v>
      </c>
      <c r="C31" s="386">
        <v>1490.6516222189059</v>
      </c>
      <c r="D31" s="386">
        <v>1316.9290647422761</v>
      </c>
      <c r="E31" s="386"/>
      <c r="F31" s="386">
        <v>1458.4288897837246</v>
      </c>
      <c r="G31" s="386">
        <v>735.51889254224147</v>
      </c>
      <c r="H31" s="386">
        <v>722.90999724151732</v>
      </c>
    </row>
    <row r="32" spans="1:8">
      <c r="A32" s="417" t="s">
        <v>178</v>
      </c>
      <c r="B32" s="385">
        <v>23315.248399401935</v>
      </c>
      <c r="C32" s="385">
        <v>11701.054839072527</v>
      </c>
      <c r="D32" s="385">
        <v>11614.19356033417</v>
      </c>
      <c r="E32" s="385"/>
      <c r="F32" s="385">
        <v>5879.9481752373467</v>
      </c>
      <c r="G32" s="385">
        <v>2865.0212099978603</v>
      </c>
      <c r="H32" s="385">
        <v>3014.9269652398152</v>
      </c>
    </row>
    <row r="33" spans="1:8">
      <c r="A33" s="551" t="s">
        <v>178</v>
      </c>
      <c r="B33" s="386">
        <v>23315.248399401935</v>
      </c>
      <c r="C33" s="386">
        <v>11701.054839072527</v>
      </c>
      <c r="D33" s="386">
        <v>11614.19356033417</v>
      </c>
      <c r="E33" s="386"/>
      <c r="F33" s="386">
        <v>5879.9481752373467</v>
      </c>
      <c r="G33" s="386">
        <v>2865.0212099978603</v>
      </c>
      <c r="H33" s="386">
        <v>3014.9269652398152</v>
      </c>
    </row>
    <row r="34" spans="1:8">
      <c r="A34" s="417" t="s">
        <v>179</v>
      </c>
      <c r="B34" s="385">
        <v>7953.4109580225922</v>
      </c>
      <c r="C34" s="385">
        <v>3919.9654501585337</v>
      </c>
      <c r="D34" s="385">
        <v>4033.4455078650603</v>
      </c>
      <c r="E34" s="385"/>
      <c r="F34" s="385">
        <v>1783.458190869032</v>
      </c>
      <c r="G34" s="385">
        <v>797.16238067911513</v>
      </c>
      <c r="H34" s="385">
        <v>986.29581018997749</v>
      </c>
    </row>
    <row r="35" spans="1:8">
      <c r="A35" s="551" t="s">
        <v>179</v>
      </c>
      <c r="B35" s="386">
        <v>6494.9820682391864</v>
      </c>
      <c r="C35" s="386">
        <v>3183.0455692494843</v>
      </c>
      <c r="D35" s="386">
        <v>3311.9364989902306</v>
      </c>
      <c r="E35" s="386"/>
      <c r="F35" s="386">
        <v>1361.7606924781805</v>
      </c>
      <c r="G35" s="386">
        <v>617.83586973548267</v>
      </c>
      <c r="H35" s="386">
        <v>743.92482274272425</v>
      </c>
    </row>
    <row r="36" spans="1:8">
      <c r="A36" s="551" t="s">
        <v>180</v>
      </c>
      <c r="B36" s="386">
        <v>1458.4288897837246</v>
      </c>
      <c r="C36" s="386">
        <v>736.9198809089886</v>
      </c>
      <c r="D36" s="386">
        <v>721.50900887477019</v>
      </c>
      <c r="E36" s="386"/>
      <c r="F36" s="386">
        <v>421.69749839088468</v>
      </c>
      <c r="G36" s="386">
        <v>179.32651094363146</v>
      </c>
      <c r="H36" s="386">
        <v>242.37098744725225</v>
      </c>
    </row>
    <row r="37" spans="1:8">
      <c r="A37" s="417" t="s">
        <v>181</v>
      </c>
      <c r="B37" s="385">
        <v>6584.6453237109808</v>
      </c>
      <c r="C37" s="385">
        <v>3533.2926609362949</v>
      </c>
      <c r="D37" s="385">
        <v>3051.3526627752435</v>
      </c>
      <c r="E37" s="385"/>
      <c r="F37" s="385">
        <v>2380.2792351033145</v>
      </c>
      <c r="G37" s="385">
        <v>1106.7808097302238</v>
      </c>
      <c r="H37" s="385">
        <v>1273.4984253731186</v>
      </c>
    </row>
    <row r="38" spans="1:8">
      <c r="A38" s="551" t="s">
        <v>181</v>
      </c>
      <c r="B38" s="386">
        <v>6584.6453237109808</v>
      </c>
      <c r="C38" s="386">
        <v>3533.2926609362949</v>
      </c>
      <c r="D38" s="386">
        <v>3051.3526627752435</v>
      </c>
      <c r="E38" s="386"/>
      <c r="F38" s="386">
        <v>2380.2792351033145</v>
      </c>
      <c r="G38" s="386">
        <v>1106.7808097302238</v>
      </c>
      <c r="H38" s="386">
        <v>1273.4984253731186</v>
      </c>
    </row>
    <row r="39" spans="1:8">
      <c r="A39" s="417" t="s">
        <v>182</v>
      </c>
      <c r="B39" s="385">
        <v>10746.981761317345</v>
      </c>
      <c r="C39" s="385">
        <v>5546.5129439516113</v>
      </c>
      <c r="D39" s="385">
        <v>5200.4688173651548</v>
      </c>
      <c r="E39" s="385"/>
      <c r="F39" s="385">
        <v>4302.435274280464</v>
      </c>
      <c r="G39" s="385">
        <v>1903.9431904092753</v>
      </c>
      <c r="H39" s="385">
        <v>2398.4920838710286</v>
      </c>
    </row>
    <row r="40" spans="1:8">
      <c r="A40" s="551" t="s">
        <v>182</v>
      </c>
      <c r="B40" s="386">
        <v>7339.7780533874993</v>
      </c>
      <c r="C40" s="386">
        <v>3777.064636750315</v>
      </c>
      <c r="D40" s="386">
        <v>3562.7134166379869</v>
      </c>
      <c r="E40" s="386"/>
      <c r="F40" s="386">
        <v>3024.7338838070459</v>
      </c>
      <c r="G40" s="386">
        <v>1333.7409251432402</v>
      </c>
      <c r="H40" s="386">
        <v>1690.992958663729</v>
      </c>
    </row>
    <row r="41" spans="1:8">
      <c r="A41" s="551" t="s">
        <v>183</v>
      </c>
      <c r="B41" s="386">
        <v>3407.203707929043</v>
      </c>
      <c r="C41" s="386">
        <v>1769.4483072015619</v>
      </c>
      <c r="D41" s="386">
        <v>1637.7554007273425</v>
      </c>
      <c r="E41" s="386"/>
      <c r="F41" s="386">
        <v>1277.7013904733597</v>
      </c>
      <c r="G41" s="386">
        <v>570.2022652660803</v>
      </c>
      <c r="H41" s="386">
        <v>707.4991252072989</v>
      </c>
    </row>
    <row r="42" spans="1:8">
      <c r="A42" s="417" t="s">
        <v>184</v>
      </c>
      <c r="B42" s="385">
        <v>8796.8059548045512</v>
      </c>
      <c r="C42" s="385">
        <v>4543.4052733609115</v>
      </c>
      <c r="D42" s="385">
        <v>4253.4006814443264</v>
      </c>
      <c r="E42" s="385"/>
      <c r="F42" s="385">
        <v>3049.9516744084963</v>
      </c>
      <c r="G42" s="385">
        <v>1494.854587319147</v>
      </c>
      <c r="H42" s="385">
        <v>1555.0970870892686</v>
      </c>
    </row>
    <row r="43" spans="1:8">
      <c r="A43" s="551" t="s">
        <v>184</v>
      </c>
      <c r="B43" s="386">
        <v>4944.0879462504927</v>
      </c>
      <c r="C43" s="386">
        <v>2549.7988274797308</v>
      </c>
      <c r="D43" s="386">
        <v>2394.2891187707869</v>
      </c>
      <c r="E43" s="386"/>
      <c r="F43" s="386">
        <v>1252.4835998719134</v>
      </c>
      <c r="G43" s="386">
        <v>685.08331133934485</v>
      </c>
      <c r="H43" s="386">
        <v>567.40028853258605</v>
      </c>
    </row>
    <row r="44" spans="1:8">
      <c r="A44" s="551" t="s">
        <v>185</v>
      </c>
      <c r="B44" s="386">
        <v>3852.7180085546661</v>
      </c>
      <c r="C44" s="386">
        <v>1993.6064458810843</v>
      </c>
      <c r="D44" s="386">
        <v>1859.1115626733708</v>
      </c>
      <c r="E44" s="386"/>
      <c r="F44" s="386">
        <v>1797.4680745365022</v>
      </c>
      <c r="G44" s="386">
        <v>809.77127597983929</v>
      </c>
      <c r="H44" s="386">
        <v>987.69679855672462</v>
      </c>
    </row>
    <row r="45" spans="1:8">
      <c r="A45" s="417" t="s">
        <v>186</v>
      </c>
      <c r="B45" s="385">
        <v>2420.9078977389845</v>
      </c>
      <c r="C45" s="385">
        <v>1267.8944719061305</v>
      </c>
      <c r="D45" s="385">
        <v>1153.0134258328753</v>
      </c>
      <c r="E45" s="385"/>
      <c r="F45" s="385">
        <v>799.96435741260939</v>
      </c>
      <c r="G45" s="385">
        <v>393.6777310559421</v>
      </c>
      <c r="H45" s="385">
        <v>406.28662635666626</v>
      </c>
    </row>
    <row r="46" spans="1:8">
      <c r="A46" s="551" t="s">
        <v>186</v>
      </c>
      <c r="B46" s="386">
        <v>1407.993308580832</v>
      </c>
      <c r="C46" s="386">
        <v>736.9198809089886</v>
      </c>
      <c r="D46" s="386">
        <v>671.07342767187356</v>
      </c>
      <c r="E46" s="386"/>
      <c r="F46" s="386">
        <v>424.49947512437893</v>
      </c>
      <c r="G46" s="386">
        <v>193.33639461110275</v>
      </c>
      <c r="H46" s="386">
        <v>231.16308051327522</v>
      </c>
    </row>
    <row r="47" spans="1:8">
      <c r="A47" s="551" t="s">
        <v>187</v>
      </c>
      <c r="B47" s="386">
        <v>1012.9145891581729</v>
      </c>
      <c r="C47" s="386">
        <v>530.9745909971607</v>
      </c>
      <c r="D47" s="386">
        <v>481.9399981610112</v>
      </c>
      <c r="E47" s="386"/>
      <c r="F47" s="386">
        <v>375.46488228822943</v>
      </c>
      <c r="G47" s="386">
        <v>200.34133644483839</v>
      </c>
      <c r="H47" s="386">
        <v>175.12354584339008</v>
      </c>
    </row>
    <row r="48" spans="1:8">
      <c r="A48" s="417" t="s">
        <v>188</v>
      </c>
      <c r="B48" s="385">
        <v>1549.4931336222805</v>
      </c>
      <c r="C48" s="385">
        <v>877.01871758370146</v>
      </c>
      <c r="D48" s="385">
        <v>672.47441603862069</v>
      </c>
      <c r="E48" s="385"/>
      <c r="F48" s="385">
        <v>778.94953191140246</v>
      </c>
      <c r="G48" s="385">
        <v>453.92023082606863</v>
      </c>
      <c r="H48" s="385">
        <v>325.0293010853328</v>
      </c>
    </row>
    <row r="49" spans="1:8">
      <c r="A49" s="551" t="s">
        <v>188</v>
      </c>
      <c r="B49" s="386">
        <v>1549.4931336222805</v>
      </c>
      <c r="C49" s="386">
        <v>877.01871758370146</v>
      </c>
      <c r="D49" s="386">
        <v>672.47441603862069</v>
      </c>
      <c r="E49" s="386"/>
      <c r="F49" s="386">
        <v>778.94953191140246</v>
      </c>
      <c r="G49" s="386">
        <v>453.92023082606863</v>
      </c>
      <c r="H49" s="386">
        <v>325.0293010853328</v>
      </c>
    </row>
    <row r="50" spans="1:8">
      <c r="A50" s="417" t="s">
        <v>189</v>
      </c>
      <c r="B50" s="385">
        <v>575.80621873306882</v>
      </c>
      <c r="C50" s="385">
        <v>292.80656865014885</v>
      </c>
      <c r="D50" s="385">
        <v>282.99965008291895</v>
      </c>
      <c r="E50" s="385"/>
      <c r="F50" s="385">
        <v>278.79668498267756</v>
      </c>
      <c r="G50" s="385">
        <v>140.09883667471186</v>
      </c>
      <c r="H50" s="385">
        <v>138.69784830796473</v>
      </c>
    </row>
    <row r="51" spans="1:8">
      <c r="A51" s="551" t="s">
        <v>189</v>
      </c>
      <c r="B51" s="386">
        <v>575.80621873306882</v>
      </c>
      <c r="C51" s="386">
        <v>292.80656865014885</v>
      </c>
      <c r="D51" s="386">
        <v>282.99965008291895</v>
      </c>
      <c r="E51" s="386"/>
      <c r="F51" s="386">
        <v>278.79668498267756</v>
      </c>
      <c r="G51" s="386">
        <v>140.09883667471186</v>
      </c>
      <c r="H51" s="386">
        <v>138.69784830796473</v>
      </c>
    </row>
    <row r="52" spans="1:8">
      <c r="A52" s="417" t="s">
        <v>190</v>
      </c>
      <c r="B52" s="385">
        <v>882.62267105068997</v>
      </c>
      <c r="C52" s="385">
        <v>465.12813776004566</v>
      </c>
      <c r="D52" s="385">
        <v>417.49453329064329</v>
      </c>
      <c r="E52" s="385"/>
      <c r="F52" s="385">
        <v>438.50935879185022</v>
      </c>
      <c r="G52" s="385">
        <v>233.96505724676948</v>
      </c>
      <c r="H52" s="385">
        <v>204.54430154507978</v>
      </c>
    </row>
    <row r="53" spans="1:8">
      <c r="A53" s="551" t="s">
        <v>190</v>
      </c>
      <c r="B53" s="386">
        <v>882.62267105068997</v>
      </c>
      <c r="C53" s="386">
        <v>465.12813776004566</v>
      </c>
      <c r="D53" s="386">
        <v>417.49453329064329</v>
      </c>
      <c r="E53" s="386"/>
      <c r="F53" s="386">
        <v>438.50935879185022</v>
      </c>
      <c r="G53" s="386">
        <v>233.96505724676948</v>
      </c>
      <c r="H53" s="386">
        <v>204.54430154507978</v>
      </c>
    </row>
    <row r="54" spans="1:8">
      <c r="A54" s="417" t="s">
        <v>191</v>
      </c>
      <c r="B54" s="385">
        <v>459.52418429305715</v>
      </c>
      <c r="C54" s="385">
        <v>277.39569661593043</v>
      </c>
      <c r="D54" s="385">
        <v>182.12848767712572</v>
      </c>
      <c r="E54" s="385"/>
      <c r="F54" s="385">
        <v>271.79174314894192</v>
      </c>
      <c r="G54" s="385">
        <v>166.7176156429073</v>
      </c>
      <c r="H54" s="385">
        <v>105.07412750603388</v>
      </c>
    </row>
    <row r="55" spans="1:8">
      <c r="A55" s="551" t="s">
        <v>191</v>
      </c>
      <c r="B55" s="386">
        <v>459.52418429305715</v>
      </c>
      <c r="C55" s="386">
        <v>277.39569661593043</v>
      </c>
      <c r="D55" s="386">
        <v>182.12848767712572</v>
      </c>
      <c r="E55" s="386"/>
      <c r="F55" s="386">
        <v>271.79174314894192</v>
      </c>
      <c r="G55" s="386">
        <v>166.7176156429073</v>
      </c>
      <c r="H55" s="386">
        <v>105.07412750603388</v>
      </c>
    </row>
    <row r="56" spans="1:8">
      <c r="A56" s="417" t="s">
        <v>192</v>
      </c>
      <c r="B56" s="385">
        <v>6574.8384051437533</v>
      </c>
      <c r="C56" s="385">
        <v>3417.0106264962737</v>
      </c>
      <c r="D56" s="385">
        <v>3157.8277786480339</v>
      </c>
      <c r="E56" s="385"/>
      <c r="F56" s="385">
        <v>3062.5605697092215</v>
      </c>
      <c r="G56" s="385">
        <v>1396.7854016468559</v>
      </c>
      <c r="H56" s="385">
        <v>1665.7751680622828</v>
      </c>
    </row>
    <row r="57" spans="1:8">
      <c r="A57" s="551" t="s">
        <v>192</v>
      </c>
      <c r="B57" s="386">
        <v>6574.8384051437533</v>
      </c>
      <c r="C57" s="386">
        <v>3417.0106264962737</v>
      </c>
      <c r="D57" s="386">
        <v>3157.8277786480339</v>
      </c>
      <c r="E57" s="386"/>
      <c r="F57" s="386">
        <v>3062.5605697092215</v>
      </c>
      <c r="G57" s="386">
        <v>1396.7854016468559</v>
      </c>
      <c r="H57" s="386">
        <v>1665.7751680622828</v>
      </c>
    </row>
    <row r="58" spans="1:8">
      <c r="A58" s="419" t="s">
        <v>193</v>
      </c>
      <c r="B58" s="385">
        <v>3124.2040578461001</v>
      </c>
      <c r="C58" s="385">
        <v>1622.3445286931253</v>
      </c>
      <c r="D58" s="385">
        <v>1501.859529152882</v>
      </c>
      <c r="E58" s="385"/>
      <c r="F58" s="385">
        <v>1535.4832499548104</v>
      </c>
      <c r="G58" s="385">
        <v>756.5337180434484</v>
      </c>
      <c r="H58" s="385">
        <v>778.94953191140246</v>
      </c>
    </row>
    <row r="59" spans="1:8" ht="12.75" customHeight="1">
      <c r="A59" s="551" t="s">
        <v>193</v>
      </c>
      <c r="B59" s="386">
        <v>3124.2040578461001</v>
      </c>
      <c r="C59" s="386">
        <v>1622.3445286931253</v>
      </c>
      <c r="D59" s="386">
        <v>1501.859529152882</v>
      </c>
      <c r="E59" s="386"/>
      <c r="F59" s="386">
        <v>1535.4832499548104</v>
      </c>
      <c r="G59" s="386">
        <v>756.5337180434484</v>
      </c>
      <c r="H59" s="386">
        <v>778.94953191140246</v>
      </c>
    </row>
    <row r="60" spans="1:8">
      <c r="A60" s="419" t="s">
        <v>194</v>
      </c>
      <c r="B60" s="385">
        <v>6457.1553823370232</v>
      </c>
      <c r="C60" s="385">
        <v>3243.2880690196157</v>
      </c>
      <c r="D60" s="385">
        <v>3213.8673133179236</v>
      </c>
      <c r="E60" s="385"/>
      <c r="F60" s="385">
        <v>1910.9481322430104</v>
      </c>
      <c r="G60" s="385">
        <v>892.42958961791987</v>
      </c>
      <c r="H60" s="385">
        <v>1018.5185426251614</v>
      </c>
    </row>
    <row r="61" spans="1:8">
      <c r="A61" s="551" t="s">
        <v>194</v>
      </c>
      <c r="B61" s="386">
        <v>6457.1553823370232</v>
      </c>
      <c r="C61" s="386">
        <v>3243.2880690196157</v>
      </c>
      <c r="D61" s="386">
        <v>3213.8673133179236</v>
      </c>
      <c r="E61" s="386"/>
      <c r="F61" s="386">
        <v>1910.9481322430104</v>
      </c>
      <c r="G61" s="386">
        <v>892.42958961791987</v>
      </c>
      <c r="H61" s="386">
        <v>1018.5185426251614</v>
      </c>
    </row>
    <row r="62" spans="1:8">
      <c r="A62" s="419" t="s">
        <v>195</v>
      </c>
      <c r="B62" s="385">
        <v>2328.4426655336665</v>
      </c>
      <c r="C62" s="385">
        <v>1155.8154025663694</v>
      </c>
      <c r="D62" s="385">
        <v>1172.6272629673335</v>
      </c>
      <c r="E62" s="385"/>
      <c r="F62" s="385">
        <v>385.27180085545933</v>
      </c>
      <c r="G62" s="385">
        <v>189.13342951086136</v>
      </c>
      <c r="H62" s="385">
        <v>196.138371344597</v>
      </c>
    </row>
    <row r="63" spans="1:8">
      <c r="A63" s="551" t="s">
        <v>195</v>
      </c>
      <c r="B63" s="386">
        <v>2328.4426655336665</v>
      </c>
      <c r="C63" s="386">
        <v>1155.8154025663694</v>
      </c>
      <c r="D63" s="386">
        <v>1172.6272629673335</v>
      </c>
      <c r="E63" s="386"/>
      <c r="F63" s="386">
        <v>385.27180085545933</v>
      </c>
      <c r="G63" s="386">
        <v>189.13342951086136</v>
      </c>
      <c r="H63" s="386">
        <v>196.138371344597</v>
      </c>
    </row>
    <row r="64" spans="1:8">
      <c r="A64" s="419" t="s">
        <v>196</v>
      </c>
      <c r="B64" s="385">
        <v>1400.988366747097</v>
      </c>
      <c r="C64" s="385">
        <v>718.70703214127593</v>
      </c>
      <c r="D64" s="385">
        <v>682.28133460585059</v>
      </c>
      <c r="E64" s="385"/>
      <c r="F64" s="385">
        <v>745.32581110947137</v>
      </c>
      <c r="G64" s="385">
        <v>368.45994045449379</v>
      </c>
      <c r="H64" s="385">
        <v>376.86587065497656</v>
      </c>
    </row>
    <row r="65" spans="1:8">
      <c r="A65" s="551" t="s">
        <v>196</v>
      </c>
      <c r="B65" s="386">
        <v>1400.988366747097</v>
      </c>
      <c r="C65" s="386">
        <v>718.70703214127593</v>
      </c>
      <c r="D65" s="386">
        <v>682.28133460585059</v>
      </c>
      <c r="E65" s="386"/>
      <c r="F65" s="386">
        <v>745.32581110947137</v>
      </c>
      <c r="G65" s="386">
        <v>368.45994045449379</v>
      </c>
      <c r="H65" s="386">
        <v>376.86587065497656</v>
      </c>
    </row>
    <row r="66" spans="1:8">
      <c r="A66" s="419" t="s">
        <v>197</v>
      </c>
      <c r="B66" s="385">
        <v>5756.6611989636294</v>
      </c>
      <c r="C66" s="385">
        <v>2869.224175098102</v>
      </c>
      <c r="D66" s="385">
        <v>2887.4370238658162</v>
      </c>
      <c r="E66" s="385"/>
      <c r="F66" s="385">
        <v>2786.5658614600147</v>
      </c>
      <c r="G66" s="385">
        <v>1218.859879069985</v>
      </c>
      <c r="H66" s="385">
        <v>1567.7059823899917</v>
      </c>
    </row>
    <row r="67" spans="1:8">
      <c r="A67" s="551" t="s">
        <v>197</v>
      </c>
      <c r="B67" s="386">
        <v>5756.6611989636294</v>
      </c>
      <c r="C67" s="386">
        <v>2869.224175098102</v>
      </c>
      <c r="D67" s="386">
        <v>2887.4370238658162</v>
      </c>
      <c r="E67" s="386"/>
      <c r="F67" s="386">
        <v>2786.5658614600147</v>
      </c>
      <c r="G67" s="386">
        <v>1218.859879069985</v>
      </c>
      <c r="H67" s="386">
        <v>1567.7059823899917</v>
      </c>
    </row>
    <row r="68" spans="1:8">
      <c r="A68" s="419" t="s">
        <v>198</v>
      </c>
      <c r="B68" s="385">
        <v>3359.5701034596368</v>
      </c>
      <c r="C68" s="385">
        <v>1752.6364468005977</v>
      </c>
      <c r="D68" s="385">
        <v>1606.9336566589081</v>
      </c>
      <c r="E68" s="385"/>
      <c r="F68" s="385">
        <v>885.42464778418423</v>
      </c>
      <c r="G68" s="385">
        <v>442.7123238920916</v>
      </c>
      <c r="H68" s="385">
        <v>442.7123238920916</v>
      </c>
    </row>
    <row r="69" spans="1:8">
      <c r="A69" s="840" t="s">
        <v>198</v>
      </c>
      <c r="B69" s="386">
        <v>3359.5701034596368</v>
      </c>
      <c r="C69" s="386">
        <v>1752.6364468005977</v>
      </c>
      <c r="D69" s="386">
        <v>1606.9336566589081</v>
      </c>
      <c r="E69" s="386"/>
      <c r="F69" s="386">
        <v>885.42464778418423</v>
      </c>
      <c r="G69" s="386">
        <v>442.7123238920916</v>
      </c>
      <c r="H69" s="386">
        <v>442.7123238920916</v>
      </c>
    </row>
    <row r="70" spans="1:8">
      <c r="A70" s="760"/>
      <c r="B70" s="760"/>
      <c r="C70" s="760"/>
      <c r="D70" s="760"/>
      <c r="E70" s="760"/>
      <c r="F70" s="760"/>
      <c r="G70" s="760"/>
      <c r="H70" s="760"/>
    </row>
    <row r="71" spans="1:8">
      <c r="A71" s="760"/>
      <c r="B71" s="760"/>
      <c r="C71" s="760"/>
      <c r="D71" s="760"/>
      <c r="E71" s="760"/>
      <c r="F71" s="760"/>
      <c r="G71" s="760"/>
      <c r="H71" s="760"/>
    </row>
    <row r="72" spans="1:8">
      <c r="A72" s="760"/>
      <c r="B72" s="760"/>
      <c r="C72" s="760"/>
      <c r="D72" s="760"/>
      <c r="E72" s="760"/>
      <c r="F72" s="760"/>
      <c r="G72" s="760"/>
      <c r="H72" s="760"/>
    </row>
    <row r="73" spans="1:8">
      <c r="A73" s="760"/>
      <c r="B73" s="760"/>
      <c r="C73" s="760"/>
      <c r="D73" s="760"/>
      <c r="E73" s="760"/>
      <c r="F73" s="760"/>
      <c r="G73" s="760"/>
      <c r="H73" s="760"/>
    </row>
  </sheetData>
  <mergeCells count="4">
    <mergeCell ref="A1:H1"/>
    <mergeCell ref="B2:D2"/>
    <mergeCell ref="F2:H2"/>
    <mergeCell ref="A2:A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789A-F474-45AA-8B14-033E3B8DF66A}">
  <dimension ref="A1:H70"/>
  <sheetViews>
    <sheetView zoomScaleNormal="100" workbookViewId="0">
      <selection activeCell="A2" sqref="A2:A3"/>
    </sheetView>
  </sheetViews>
  <sheetFormatPr defaultRowHeight="15"/>
  <cols>
    <col min="1" max="1" width="20.28515625" style="319" customWidth="1"/>
    <col min="2" max="4" width="9.140625" style="319"/>
    <col min="5" max="5" width="2.7109375" style="319" customWidth="1"/>
    <col min="6" max="6" width="9.140625" style="319"/>
    <col min="7" max="7" width="10.85546875" style="319" customWidth="1"/>
    <col min="8" max="8" width="10.140625" style="319" customWidth="1"/>
    <col min="9" max="16384" width="9.140625" style="9"/>
  </cols>
  <sheetData>
    <row r="1" spans="1:8" ht="32.25" customHeight="1">
      <c r="A1" s="1215" t="s">
        <v>587</v>
      </c>
      <c r="B1" s="1215"/>
      <c r="C1" s="1215"/>
      <c r="D1" s="1215"/>
      <c r="E1" s="1215"/>
      <c r="F1" s="1215"/>
      <c r="G1" s="1215"/>
      <c r="H1" s="1215"/>
    </row>
    <row r="2" spans="1:8" ht="24.75" customHeight="1">
      <c r="A2" s="1216" t="s">
        <v>607</v>
      </c>
      <c r="B2" s="1218" t="s">
        <v>324</v>
      </c>
      <c r="C2" s="1218"/>
      <c r="D2" s="1218"/>
      <c r="E2" s="409"/>
      <c r="F2" s="1218" t="s">
        <v>325</v>
      </c>
      <c r="G2" s="1218"/>
      <c r="H2" s="1218"/>
    </row>
    <row r="3" spans="1:8" ht="16.5" customHeight="1">
      <c r="A3" s="1217"/>
      <c r="B3" s="841" t="s">
        <v>0</v>
      </c>
      <c r="C3" s="841" t="s">
        <v>1</v>
      </c>
      <c r="D3" s="841" t="s">
        <v>2</v>
      </c>
      <c r="E3" s="842"/>
      <c r="F3" s="841" t="s">
        <v>0</v>
      </c>
      <c r="G3" s="841" t="s">
        <v>1</v>
      </c>
      <c r="H3" s="841" t="s">
        <v>2</v>
      </c>
    </row>
    <row r="4" spans="1:8" ht="16.5" customHeight="1">
      <c r="A4" s="843" t="s">
        <v>220</v>
      </c>
      <c r="B4" s="401">
        <v>220220.57391646929</v>
      </c>
      <c r="C4" s="401">
        <v>109666.74170145839</v>
      </c>
      <c r="D4" s="401">
        <v>110553.83221591177</v>
      </c>
      <c r="E4" s="401"/>
      <c r="F4" s="401">
        <v>103092.08520916998</v>
      </c>
      <c r="G4" s="401">
        <v>44413.948053764412</v>
      </c>
      <c r="H4" s="401">
        <v>58678.137155389501</v>
      </c>
    </row>
    <row r="5" spans="1:8" ht="16.5" customHeight="1">
      <c r="A5" s="552"/>
      <c r="B5" s="524"/>
      <c r="C5" s="524"/>
      <c r="D5" s="524"/>
      <c r="E5" s="524"/>
      <c r="F5" s="524"/>
      <c r="G5" s="524"/>
      <c r="H5" s="524"/>
    </row>
    <row r="6" spans="1:8" ht="16.5" customHeight="1">
      <c r="A6" s="541" t="s">
        <v>3</v>
      </c>
      <c r="B6" s="541"/>
      <c r="C6" s="541"/>
      <c r="D6" s="541"/>
      <c r="E6" s="541"/>
      <c r="F6" s="541"/>
      <c r="G6" s="541"/>
      <c r="H6" s="541"/>
    </row>
    <row r="7" spans="1:8">
      <c r="A7" s="412" t="s">
        <v>4</v>
      </c>
      <c r="B7" s="386">
        <v>100436.47293543954</v>
      </c>
      <c r="C7" s="386">
        <v>49609.157573816716</v>
      </c>
      <c r="D7" s="386">
        <v>50827.315361606758</v>
      </c>
      <c r="E7" s="386"/>
      <c r="F7" s="386">
        <v>28256.733261009158</v>
      </c>
      <c r="G7" s="386">
        <v>12317.400349002062</v>
      </c>
      <c r="H7" s="386">
        <v>15939.332911996833</v>
      </c>
    </row>
    <row r="8" spans="1:8">
      <c r="A8" s="412" t="s">
        <v>5</v>
      </c>
      <c r="B8" s="386">
        <v>119784.10098193062</v>
      </c>
      <c r="C8" s="386">
        <v>60057.584127625611</v>
      </c>
      <c r="D8" s="386">
        <v>59726.516854288944</v>
      </c>
      <c r="E8" s="386"/>
      <c r="F8" s="386">
        <v>74835.351948144758</v>
      </c>
      <c r="G8" s="386">
        <v>32096.54770475152</v>
      </c>
      <c r="H8" s="386">
        <v>42738.804243377177</v>
      </c>
    </row>
    <row r="9" spans="1:8" ht="16.5" customHeight="1">
      <c r="A9" s="410" t="s">
        <v>299</v>
      </c>
      <c r="B9" s="413"/>
      <c r="C9" s="413"/>
      <c r="D9" s="413"/>
      <c r="E9" s="413"/>
      <c r="F9" s="413"/>
      <c r="G9" s="413"/>
      <c r="H9" s="413"/>
    </row>
    <row r="10" spans="1:8">
      <c r="A10" s="411" t="s">
        <v>163</v>
      </c>
      <c r="B10" s="385">
        <v>26065.18109691302</v>
      </c>
      <c r="C10" s="385">
        <v>12201.385321593636</v>
      </c>
      <c r="D10" s="385">
        <v>13863.795775311939</v>
      </c>
      <c r="E10" s="385"/>
      <c r="F10" s="385">
        <v>5503.6397148664219</v>
      </c>
      <c r="G10" s="385">
        <v>2463.1971063192482</v>
      </c>
      <c r="H10" s="385">
        <v>3040.4426085469108</v>
      </c>
    </row>
    <row r="11" spans="1:8">
      <c r="A11" s="553" t="s">
        <v>163</v>
      </c>
      <c r="B11" s="386">
        <v>24938.986440605386</v>
      </c>
      <c r="C11" s="386">
        <v>11680.732515663138</v>
      </c>
      <c r="D11" s="386">
        <v>13258.253924936251</v>
      </c>
      <c r="E11" s="386"/>
      <c r="F11" s="386">
        <v>4840.0903507860939</v>
      </c>
      <c r="G11" s="386">
        <v>2174.5743552054169</v>
      </c>
      <c r="H11" s="386">
        <v>2665.5159955804143</v>
      </c>
    </row>
    <row r="12" spans="1:8">
      <c r="A12" s="553" t="s">
        <v>164</v>
      </c>
      <c r="B12" s="386">
        <v>1126.1946563067952</v>
      </c>
      <c r="C12" s="386">
        <v>520.65280593077455</v>
      </c>
      <c r="D12" s="386">
        <v>605.54185037601223</v>
      </c>
      <c r="E12" s="386"/>
      <c r="F12" s="386">
        <v>663.54936408025799</v>
      </c>
      <c r="G12" s="386">
        <v>288.62275111380046</v>
      </c>
      <c r="H12" s="386">
        <v>374.92661296645531</v>
      </c>
    </row>
    <row r="13" spans="1:8">
      <c r="A13" s="411" t="s">
        <v>165</v>
      </c>
      <c r="B13" s="385">
        <v>8357.3264256339517</v>
      </c>
      <c r="C13" s="385">
        <v>4533.074973375793</v>
      </c>
      <c r="D13" s="385">
        <v>3824.2514522580018</v>
      </c>
      <c r="E13" s="385"/>
      <c r="F13" s="385">
        <v>2931.5016681755137</v>
      </c>
      <c r="G13" s="385">
        <v>1376.6173374202262</v>
      </c>
      <c r="H13" s="385">
        <v>1554.8843307552111</v>
      </c>
    </row>
    <row r="14" spans="1:8">
      <c r="A14" s="553" t="s">
        <v>165</v>
      </c>
      <c r="B14" s="386">
        <v>7349.9764315504899</v>
      </c>
      <c r="C14" s="386">
        <v>4012.4221674449605</v>
      </c>
      <c r="D14" s="386">
        <v>3337.5542641052666</v>
      </c>
      <c r="E14" s="386"/>
      <c r="F14" s="386">
        <v>2334.4487222439607</v>
      </c>
      <c r="G14" s="386">
        <v>1099.3131255658054</v>
      </c>
      <c r="H14" s="386">
        <v>1235.1355966781748</v>
      </c>
    </row>
    <row r="15" spans="1:8">
      <c r="A15" s="553" t="s">
        <v>166</v>
      </c>
      <c r="B15" s="386">
        <v>1007.3499940834706</v>
      </c>
      <c r="C15" s="386">
        <v>520.65280593077455</v>
      </c>
      <c r="D15" s="386">
        <v>486.69718815268044</v>
      </c>
      <c r="E15" s="386"/>
      <c r="F15" s="386">
        <v>597.05294593148847</v>
      </c>
      <c r="G15" s="386">
        <v>277.30421185443589</v>
      </c>
      <c r="H15" s="386">
        <v>319.74873407705303</v>
      </c>
    </row>
    <row r="16" spans="1:8">
      <c r="A16" s="411" t="s">
        <v>167</v>
      </c>
      <c r="B16" s="385">
        <v>21195.379580567696</v>
      </c>
      <c r="C16" s="385">
        <v>10761.101200840247</v>
      </c>
      <c r="D16" s="385">
        <v>10434.278379726265</v>
      </c>
      <c r="E16" s="385"/>
      <c r="F16" s="385">
        <v>10248.937299354267</v>
      </c>
      <c r="G16" s="385">
        <v>4748.1272193037457</v>
      </c>
      <c r="H16" s="385">
        <v>5500.8100800515804</v>
      </c>
    </row>
    <row r="17" spans="1:8">
      <c r="A17" s="553" t="s">
        <v>167</v>
      </c>
      <c r="B17" s="386">
        <v>15908.206929033597</v>
      </c>
      <c r="C17" s="386">
        <v>8089.9259356315379</v>
      </c>
      <c r="D17" s="386">
        <v>7818.2809934067554</v>
      </c>
      <c r="E17" s="386"/>
      <c r="F17" s="386">
        <v>6595.8787533952345</v>
      </c>
      <c r="G17" s="386">
        <v>3133.8205574366798</v>
      </c>
      <c r="H17" s="386">
        <v>3462.0581959582919</v>
      </c>
    </row>
    <row r="18" spans="1:8">
      <c r="A18" s="553" t="s">
        <v>168</v>
      </c>
      <c r="B18" s="386">
        <v>5287.1726515310484</v>
      </c>
      <c r="C18" s="386">
        <v>2671.1752652100972</v>
      </c>
      <c r="D18" s="386">
        <v>2615.9973863206883</v>
      </c>
      <c r="E18" s="386"/>
      <c r="F18" s="386">
        <v>3653.058545960092</v>
      </c>
      <c r="G18" s="386">
        <v>1614.3066618668727</v>
      </c>
      <c r="H18" s="386">
        <v>2038.751884093027</v>
      </c>
    </row>
    <row r="19" spans="1:8">
      <c r="A19" s="411" t="s">
        <v>169</v>
      </c>
      <c r="B19" s="385">
        <v>13252.594655306571</v>
      </c>
      <c r="C19" s="385">
        <v>6537.8712396909841</v>
      </c>
      <c r="D19" s="385">
        <v>6714.7234156185768</v>
      </c>
      <c r="E19" s="385"/>
      <c r="F19" s="385">
        <v>7995.1331693343482</v>
      </c>
      <c r="G19" s="385">
        <v>3307.843098549431</v>
      </c>
      <c r="H19" s="385">
        <v>4687.2900707846538</v>
      </c>
    </row>
    <row r="20" spans="1:8">
      <c r="A20" s="553" t="s">
        <v>169</v>
      </c>
      <c r="B20" s="386">
        <v>6478.448908579313</v>
      </c>
      <c r="C20" s="386">
        <v>3261.1541241045466</v>
      </c>
      <c r="D20" s="386">
        <v>3217.2947844745036</v>
      </c>
      <c r="E20" s="386"/>
      <c r="F20" s="386">
        <v>3607.7843889226283</v>
      </c>
      <c r="G20" s="386">
        <v>1547.8102437181085</v>
      </c>
      <c r="H20" s="386">
        <v>2059.9741452043368</v>
      </c>
    </row>
    <row r="21" spans="1:8">
      <c r="A21" s="553" t="s">
        <v>170</v>
      </c>
      <c r="B21" s="386">
        <v>1243.6245011226979</v>
      </c>
      <c r="C21" s="386">
        <v>628.17892889474228</v>
      </c>
      <c r="D21" s="386">
        <v>615.44557222795663</v>
      </c>
      <c r="E21" s="386"/>
      <c r="F21" s="386">
        <v>994.61663741668497</v>
      </c>
      <c r="G21" s="386">
        <v>449.91193555974559</v>
      </c>
      <c r="H21" s="386">
        <v>544.70470185692523</v>
      </c>
    </row>
    <row r="22" spans="1:8">
      <c r="A22" s="553" t="s">
        <v>171</v>
      </c>
      <c r="B22" s="386">
        <v>5530.5212456074159</v>
      </c>
      <c r="C22" s="386">
        <v>2648.5381866913654</v>
      </c>
      <c r="D22" s="386">
        <v>2881.9830589157878</v>
      </c>
      <c r="E22" s="386"/>
      <c r="F22" s="386">
        <v>3392.7321429946755</v>
      </c>
      <c r="G22" s="386">
        <v>1310.1209192714621</v>
      </c>
      <c r="H22" s="386">
        <v>2082.6112237230686</v>
      </c>
    </row>
    <row r="23" spans="1:8">
      <c r="A23" s="411" t="s">
        <v>172</v>
      </c>
      <c r="B23" s="385">
        <v>12765.897467154149</v>
      </c>
      <c r="C23" s="385">
        <v>6321.4041763556106</v>
      </c>
      <c r="D23" s="385">
        <v>6444.4932908012152</v>
      </c>
      <c r="E23" s="385"/>
      <c r="F23" s="385">
        <v>4477.897094486384</v>
      </c>
      <c r="G23" s="385">
        <v>2185.8928944647828</v>
      </c>
      <c r="H23" s="385">
        <v>2292.0042000213384</v>
      </c>
    </row>
    <row r="24" spans="1:8">
      <c r="A24" s="553" t="s">
        <v>172</v>
      </c>
      <c r="B24" s="386">
        <v>11355.324511956576</v>
      </c>
      <c r="C24" s="386">
        <v>5553.1583241261478</v>
      </c>
      <c r="D24" s="386">
        <v>5802.1661878321984</v>
      </c>
      <c r="E24" s="386"/>
      <c r="F24" s="386">
        <v>3459.2285611434504</v>
      </c>
      <c r="G24" s="386">
        <v>1642.603010015283</v>
      </c>
      <c r="H24" s="386">
        <v>1816.6255511280062</v>
      </c>
    </row>
    <row r="25" spans="1:8">
      <c r="A25" s="553" t="s">
        <v>173</v>
      </c>
      <c r="B25" s="386">
        <v>1410.5729551983186</v>
      </c>
      <c r="C25" s="386">
        <v>768.24585222938447</v>
      </c>
      <c r="D25" s="386">
        <v>642.32710296894857</v>
      </c>
      <c r="E25" s="386"/>
      <c r="F25" s="386">
        <v>1018.6685333428356</v>
      </c>
      <c r="G25" s="386">
        <v>543.2898844495046</v>
      </c>
      <c r="H25" s="386">
        <v>475.37864889331587</v>
      </c>
    </row>
    <row r="26" spans="1:8">
      <c r="A26" s="411" t="s">
        <v>174</v>
      </c>
      <c r="B26" s="385">
        <v>13353.04669123338</v>
      </c>
      <c r="C26" s="385">
        <v>6883.0866871016451</v>
      </c>
      <c r="D26" s="385">
        <v>6469.9600041347885</v>
      </c>
      <c r="E26" s="385"/>
      <c r="F26" s="385">
        <v>6242.1744015400491</v>
      </c>
      <c r="G26" s="385">
        <v>2746.1605878033965</v>
      </c>
      <c r="H26" s="385">
        <v>3496.0138137363897</v>
      </c>
    </row>
    <row r="27" spans="1:8">
      <c r="A27" s="553" t="s">
        <v>174</v>
      </c>
      <c r="B27" s="386">
        <v>12235.340939371712</v>
      </c>
      <c r="C27" s="386">
        <v>6259.152210429098</v>
      </c>
      <c r="D27" s="386">
        <v>5976.1887289449496</v>
      </c>
      <c r="E27" s="386"/>
      <c r="F27" s="386">
        <v>5546.0842370890441</v>
      </c>
      <c r="G27" s="386">
        <v>2409.43404483726</v>
      </c>
      <c r="H27" s="386">
        <v>3136.6501922515213</v>
      </c>
    </row>
    <row r="28" spans="1:8">
      <c r="A28" s="553" t="s">
        <v>175</v>
      </c>
      <c r="B28" s="386">
        <v>1117.7057518622721</v>
      </c>
      <c r="C28" s="386">
        <v>623.9344766724804</v>
      </c>
      <c r="D28" s="386">
        <v>493.7712751897833</v>
      </c>
      <c r="E28" s="386"/>
      <c r="F28" s="386">
        <v>696.09016445093243</v>
      </c>
      <c r="G28" s="386">
        <v>336.72654296609988</v>
      </c>
      <c r="H28" s="386">
        <v>359.36362148482903</v>
      </c>
    </row>
    <row r="29" spans="1:8">
      <c r="A29" s="411" t="s">
        <v>176</v>
      </c>
      <c r="B29" s="385">
        <v>17532.417312753041</v>
      </c>
      <c r="C29" s="385">
        <v>8572.3786715617662</v>
      </c>
      <c r="D29" s="385">
        <v>8960.0386411948002</v>
      </c>
      <c r="E29" s="385"/>
      <c r="F29" s="385">
        <v>10036.714688241293</v>
      </c>
      <c r="G29" s="385">
        <v>4381.6895107817736</v>
      </c>
      <c r="H29" s="385">
        <v>5655.0251774604412</v>
      </c>
    </row>
    <row r="30" spans="1:8">
      <c r="A30" s="553" t="s">
        <v>176</v>
      </c>
      <c r="B30" s="386">
        <v>14460.848721243108</v>
      </c>
      <c r="C30" s="386">
        <v>7037.301784510506</v>
      </c>
      <c r="D30" s="386">
        <v>7423.5469367363685</v>
      </c>
      <c r="E30" s="386"/>
      <c r="F30" s="386">
        <v>7811.2069063696517</v>
      </c>
      <c r="G30" s="386">
        <v>3392.7321429946755</v>
      </c>
      <c r="H30" s="386">
        <v>4418.4747633747129</v>
      </c>
    </row>
    <row r="31" spans="1:8">
      <c r="A31" s="553" t="s">
        <v>177</v>
      </c>
      <c r="B31" s="386">
        <v>3071.5685915101672</v>
      </c>
      <c r="C31" s="386">
        <v>1535.0768870513239</v>
      </c>
      <c r="D31" s="386">
        <v>1536.4917044587444</v>
      </c>
      <c r="E31" s="386"/>
      <c r="F31" s="386">
        <v>2225.5077818725636</v>
      </c>
      <c r="G31" s="386">
        <v>988.95736778700245</v>
      </c>
      <c r="H31" s="386">
        <v>1236.5504140855953</v>
      </c>
    </row>
    <row r="32" spans="1:8">
      <c r="A32" s="414" t="s">
        <v>178</v>
      </c>
      <c r="B32" s="385">
        <v>27745.984176929942</v>
      </c>
      <c r="C32" s="385">
        <v>13401.150483085654</v>
      </c>
      <c r="D32" s="385">
        <v>14344.833693834682</v>
      </c>
      <c r="E32" s="385"/>
      <c r="F32" s="385">
        <v>11031.331325657435</v>
      </c>
      <c r="G32" s="385">
        <v>4504.7786252273781</v>
      </c>
      <c r="H32" s="385">
        <v>6526.5527004316182</v>
      </c>
    </row>
    <row r="33" spans="1:8">
      <c r="A33" s="553" t="s">
        <v>178</v>
      </c>
      <c r="B33" s="386">
        <v>27745.984176929942</v>
      </c>
      <c r="C33" s="386">
        <v>13401.150483085654</v>
      </c>
      <c r="D33" s="386">
        <v>14344.833693834682</v>
      </c>
      <c r="E33" s="386"/>
      <c r="F33" s="386">
        <v>11031.331325657435</v>
      </c>
      <c r="G33" s="386">
        <v>4504.7786252273781</v>
      </c>
      <c r="H33" s="386">
        <v>6526.5527004316182</v>
      </c>
    </row>
    <row r="34" spans="1:8">
      <c r="A34" s="411" t="s">
        <v>179</v>
      </c>
      <c r="B34" s="385">
        <v>9145.3797215667983</v>
      </c>
      <c r="C34" s="385">
        <v>4483.556364116067</v>
      </c>
      <c r="D34" s="385">
        <v>4661.8233574510805</v>
      </c>
      <c r="E34" s="385"/>
      <c r="F34" s="385">
        <v>3682.7697115159276</v>
      </c>
      <c r="G34" s="385">
        <v>1362.4691633460211</v>
      </c>
      <c r="H34" s="385">
        <v>2320.3005481697533</v>
      </c>
    </row>
    <row r="35" spans="1:8">
      <c r="A35" s="553" t="s">
        <v>179</v>
      </c>
      <c r="B35" s="386">
        <v>7375.4431448840633</v>
      </c>
      <c r="C35" s="386">
        <v>3626.1770152190979</v>
      </c>
      <c r="D35" s="386">
        <v>3749.2661296647025</v>
      </c>
      <c r="E35" s="386"/>
      <c r="F35" s="386">
        <v>2739.0865007662928</v>
      </c>
      <c r="G35" s="386">
        <v>1018.6685333428356</v>
      </c>
      <c r="H35" s="386">
        <v>1720.4179674234113</v>
      </c>
    </row>
    <row r="36" spans="1:8">
      <c r="A36" s="553" t="s">
        <v>180</v>
      </c>
      <c r="B36" s="386">
        <v>1769.9365766831293</v>
      </c>
      <c r="C36" s="386">
        <v>857.37934889688404</v>
      </c>
      <c r="D36" s="386">
        <v>912.55722778628854</v>
      </c>
      <c r="E36" s="386"/>
      <c r="F36" s="386">
        <v>943.68321074954235</v>
      </c>
      <c r="G36" s="386">
        <v>343.80063000320274</v>
      </c>
      <c r="H36" s="386">
        <v>599.88258074632972</v>
      </c>
    </row>
    <row r="37" spans="1:8">
      <c r="A37" s="411" t="s">
        <v>181</v>
      </c>
      <c r="B37" s="385">
        <v>7447.5988326625211</v>
      </c>
      <c r="C37" s="385">
        <v>3900.6515922587218</v>
      </c>
      <c r="D37" s="385">
        <v>3546.9472404035364</v>
      </c>
      <c r="E37" s="385"/>
      <c r="F37" s="385">
        <v>3986.9554541113871</v>
      </c>
      <c r="G37" s="385">
        <v>1629.8696533484983</v>
      </c>
      <c r="H37" s="385">
        <v>2357.0858007626925</v>
      </c>
    </row>
    <row r="38" spans="1:8">
      <c r="A38" s="553" t="s">
        <v>181</v>
      </c>
      <c r="B38" s="386">
        <v>7447.5988326625211</v>
      </c>
      <c r="C38" s="386">
        <v>3900.6515922587218</v>
      </c>
      <c r="D38" s="386">
        <v>3546.9472404035364</v>
      </c>
      <c r="E38" s="386"/>
      <c r="F38" s="386">
        <v>3986.9554541113871</v>
      </c>
      <c r="G38" s="386">
        <v>1629.8696533484983</v>
      </c>
      <c r="H38" s="386">
        <v>2357.0858007626925</v>
      </c>
    </row>
    <row r="39" spans="1:8">
      <c r="A39" s="411" t="s">
        <v>182</v>
      </c>
      <c r="B39" s="385">
        <v>12280.615096409147</v>
      </c>
      <c r="C39" s="385">
        <v>6312.9152719110862</v>
      </c>
      <c r="D39" s="385">
        <v>5967.6998245004252</v>
      </c>
      <c r="E39" s="385"/>
      <c r="F39" s="385">
        <v>7480.1396330331982</v>
      </c>
      <c r="G39" s="385">
        <v>3118.2575659550516</v>
      </c>
      <c r="H39" s="385">
        <v>4361.8820670778832</v>
      </c>
    </row>
    <row r="40" spans="1:8">
      <c r="A40" s="553" t="s">
        <v>182</v>
      </c>
      <c r="B40" s="386">
        <v>8401.1857652639665</v>
      </c>
      <c r="C40" s="386">
        <v>4308.119005595895</v>
      </c>
      <c r="D40" s="386">
        <v>4093.0667596679427</v>
      </c>
      <c r="E40" s="386"/>
      <c r="F40" s="386">
        <v>4992.8906307875341</v>
      </c>
      <c r="G40" s="386">
        <v>2079.7815889082271</v>
      </c>
      <c r="H40" s="386">
        <v>2913.1090418790441</v>
      </c>
    </row>
    <row r="41" spans="1:8">
      <c r="A41" s="553" t="s">
        <v>183</v>
      </c>
      <c r="B41" s="386">
        <v>3879.4293311474107</v>
      </c>
      <c r="C41" s="386">
        <v>2004.7962663149347</v>
      </c>
      <c r="D41" s="386">
        <v>1874.6330648322473</v>
      </c>
      <c r="E41" s="386"/>
      <c r="F41" s="386">
        <v>2487.2490022454008</v>
      </c>
      <c r="G41" s="386">
        <v>1038.4759770467233</v>
      </c>
      <c r="H41" s="386">
        <v>1448.7730251986725</v>
      </c>
    </row>
    <row r="42" spans="1:8">
      <c r="A42" s="411" t="s">
        <v>184</v>
      </c>
      <c r="B42" s="385">
        <v>9820.2476249060583</v>
      </c>
      <c r="C42" s="385">
        <v>5120.2241974554008</v>
      </c>
      <c r="D42" s="385">
        <v>4700.0234274514405</v>
      </c>
      <c r="E42" s="385"/>
      <c r="F42" s="385">
        <v>5312.6393648646217</v>
      </c>
      <c r="G42" s="385">
        <v>2422.1674015040467</v>
      </c>
      <c r="H42" s="385">
        <v>2890.4719633603122</v>
      </c>
    </row>
    <row r="43" spans="1:8">
      <c r="A43" s="553" t="s">
        <v>184</v>
      </c>
      <c r="B43" s="386">
        <v>5564.4768633855138</v>
      </c>
      <c r="C43" s="386">
        <v>2951.3091118794041</v>
      </c>
      <c r="D43" s="386">
        <v>2613.1677515058468</v>
      </c>
      <c r="E43" s="386"/>
      <c r="F43" s="386">
        <v>2280.6856607619725</v>
      </c>
      <c r="G43" s="386">
        <v>1058.2834207506105</v>
      </c>
      <c r="H43" s="386">
        <v>1222.4022400113902</v>
      </c>
    </row>
    <row r="44" spans="1:8">
      <c r="A44" s="553" t="s">
        <v>185</v>
      </c>
      <c r="B44" s="386">
        <v>4255.7707615213276</v>
      </c>
      <c r="C44" s="386">
        <v>2168.9150855757339</v>
      </c>
      <c r="D44" s="386">
        <v>2086.8556759453309</v>
      </c>
      <c r="E44" s="386"/>
      <c r="F44" s="386">
        <v>3031.9537041023864</v>
      </c>
      <c r="G44" s="386">
        <v>1363.8839807534416</v>
      </c>
      <c r="H44" s="386">
        <v>1668.0697233488522</v>
      </c>
    </row>
    <row r="45" spans="1:8">
      <c r="A45" s="411" t="s">
        <v>186</v>
      </c>
      <c r="B45" s="385">
        <v>2699.4716133585121</v>
      </c>
      <c r="C45" s="385">
        <v>1396.4247811241135</v>
      </c>
      <c r="D45" s="385">
        <v>1303.0468322343595</v>
      </c>
      <c r="E45" s="385"/>
      <c r="F45" s="385">
        <v>1553.4695133477906</v>
      </c>
      <c r="G45" s="385">
        <v>663.54936408025799</v>
      </c>
      <c r="H45" s="385">
        <v>889.92014926755849</v>
      </c>
    </row>
    <row r="46" spans="1:8">
      <c r="A46" s="553" t="s">
        <v>186</v>
      </c>
      <c r="B46" s="386">
        <v>1550.6398785329495</v>
      </c>
      <c r="C46" s="386">
        <v>788.05329593327326</v>
      </c>
      <c r="D46" s="386">
        <v>762.58658259970196</v>
      </c>
      <c r="E46" s="386"/>
      <c r="F46" s="386">
        <v>861.62380111914592</v>
      </c>
      <c r="G46" s="386">
        <v>360.7784388922496</v>
      </c>
      <c r="H46" s="386">
        <v>500.84536222688615</v>
      </c>
    </row>
    <row r="47" spans="1:8">
      <c r="A47" s="553" t="s">
        <v>187</v>
      </c>
      <c r="B47" s="386">
        <v>1148.8317348255234</v>
      </c>
      <c r="C47" s="386">
        <v>608.37148519085349</v>
      </c>
      <c r="D47" s="386">
        <v>540.46024963466334</v>
      </c>
      <c r="E47" s="386"/>
      <c r="F47" s="386">
        <v>691.84571222867055</v>
      </c>
      <c r="G47" s="386">
        <v>302.77092518800617</v>
      </c>
      <c r="H47" s="386">
        <v>389.07478704066102</v>
      </c>
    </row>
    <row r="48" spans="1:8">
      <c r="A48" s="411" t="s">
        <v>188</v>
      </c>
      <c r="B48" s="385">
        <v>1709.0994281640471</v>
      </c>
      <c r="C48" s="385">
        <v>913.97204519370916</v>
      </c>
      <c r="D48" s="385">
        <v>795.1273829703764</v>
      </c>
      <c r="E48" s="385"/>
      <c r="F48" s="385">
        <v>1102.1427603806465</v>
      </c>
      <c r="G48" s="385">
        <v>513.57871889367141</v>
      </c>
      <c r="H48" s="385">
        <v>588.5640414869647</v>
      </c>
    </row>
    <row r="49" spans="1:8">
      <c r="A49" s="553" t="s">
        <v>188</v>
      </c>
      <c r="B49" s="386">
        <v>1709.0994281640471</v>
      </c>
      <c r="C49" s="386">
        <v>913.97204519370916</v>
      </c>
      <c r="D49" s="386">
        <v>795.1273829703764</v>
      </c>
      <c r="E49" s="386"/>
      <c r="F49" s="386">
        <v>1102.1427603806465</v>
      </c>
      <c r="G49" s="386">
        <v>513.57871889367141</v>
      </c>
      <c r="H49" s="386">
        <v>588.5640414869647</v>
      </c>
    </row>
    <row r="50" spans="1:8">
      <c r="A50" s="411" t="s">
        <v>189</v>
      </c>
      <c r="B50" s="385">
        <v>618.27520704279789</v>
      </c>
      <c r="C50" s="385">
        <v>311.2598296325296</v>
      </c>
      <c r="D50" s="385">
        <v>307.01537741026789</v>
      </c>
      <c r="E50" s="385"/>
      <c r="F50" s="385">
        <v>369.26734333677302</v>
      </c>
      <c r="G50" s="385">
        <v>172.60772370531194</v>
      </c>
      <c r="H50" s="385">
        <v>196.65961963146214</v>
      </c>
    </row>
    <row r="51" spans="1:8">
      <c r="A51" s="553" t="s">
        <v>189</v>
      </c>
      <c r="B51" s="386">
        <v>618.27520704279789</v>
      </c>
      <c r="C51" s="386">
        <v>311.2598296325296</v>
      </c>
      <c r="D51" s="386">
        <v>307.01537741026789</v>
      </c>
      <c r="E51" s="386"/>
      <c r="F51" s="386">
        <v>369.26734333677302</v>
      </c>
      <c r="G51" s="386">
        <v>172.60772370531194</v>
      </c>
      <c r="H51" s="386">
        <v>196.65961963146214</v>
      </c>
    </row>
    <row r="52" spans="1:8">
      <c r="A52" s="411" t="s">
        <v>190</v>
      </c>
      <c r="B52" s="385">
        <v>1054.038968528349</v>
      </c>
      <c r="C52" s="385">
        <v>554.60842370886962</v>
      </c>
      <c r="D52" s="385">
        <v>499.43054481946558</v>
      </c>
      <c r="E52" s="385"/>
      <c r="F52" s="385">
        <v>635.25301593184543</v>
      </c>
      <c r="G52" s="385">
        <v>285.79311629895932</v>
      </c>
      <c r="H52" s="385">
        <v>349.45989963288503</v>
      </c>
    </row>
    <row r="53" spans="1:8">
      <c r="A53" s="553" t="s">
        <v>190</v>
      </c>
      <c r="B53" s="386">
        <v>1054.038968528349</v>
      </c>
      <c r="C53" s="386">
        <v>554.60842370886962</v>
      </c>
      <c r="D53" s="386">
        <v>499.43054481946558</v>
      </c>
      <c r="E53" s="386"/>
      <c r="F53" s="386">
        <v>635.25301593184543</v>
      </c>
      <c r="G53" s="386">
        <v>285.79311629895932</v>
      </c>
      <c r="H53" s="386">
        <v>349.45989963288503</v>
      </c>
    </row>
    <row r="54" spans="1:8">
      <c r="A54" s="411" t="s">
        <v>191</v>
      </c>
      <c r="B54" s="385">
        <v>471.13419667105416</v>
      </c>
      <c r="C54" s="385">
        <v>226.37078518729473</v>
      </c>
      <c r="D54" s="385">
        <v>244.76341148376252</v>
      </c>
      <c r="E54" s="385"/>
      <c r="F54" s="385">
        <v>312.67464703995017</v>
      </c>
      <c r="G54" s="385">
        <v>141.48174074205875</v>
      </c>
      <c r="H54" s="385">
        <v>171.19290629789134</v>
      </c>
    </row>
    <row r="55" spans="1:8">
      <c r="A55" s="553" t="s">
        <v>191</v>
      </c>
      <c r="B55" s="386">
        <v>471.13419667105416</v>
      </c>
      <c r="C55" s="386">
        <v>226.37078518729473</v>
      </c>
      <c r="D55" s="386">
        <v>244.76341148376252</v>
      </c>
      <c r="E55" s="386"/>
      <c r="F55" s="386">
        <v>312.67464703995017</v>
      </c>
      <c r="G55" s="386">
        <v>141.48174074205875</v>
      </c>
      <c r="H55" s="386">
        <v>171.19290629789134</v>
      </c>
    </row>
    <row r="56" spans="1:8">
      <c r="A56" s="411" t="s">
        <v>192</v>
      </c>
      <c r="B56" s="385">
        <v>7791.3994626657613</v>
      </c>
      <c r="C56" s="385">
        <v>3967.1480104074967</v>
      </c>
      <c r="D56" s="385">
        <v>3824.2514522580018</v>
      </c>
      <c r="E56" s="385"/>
      <c r="F56" s="385">
        <v>5275.8541122716824</v>
      </c>
      <c r="G56" s="385">
        <v>2246.7300429838747</v>
      </c>
      <c r="H56" s="385">
        <v>3029.1240692875449</v>
      </c>
    </row>
    <row r="57" spans="1:8">
      <c r="A57" s="553" t="s">
        <v>192</v>
      </c>
      <c r="B57" s="386">
        <v>7791.3994626657613</v>
      </c>
      <c r="C57" s="386">
        <v>3967.1480104074967</v>
      </c>
      <c r="D57" s="386">
        <v>3824.2514522580018</v>
      </c>
      <c r="E57" s="386"/>
      <c r="F57" s="386">
        <v>5275.8541122716824</v>
      </c>
      <c r="G57" s="386">
        <v>2246.7300429838747</v>
      </c>
      <c r="H57" s="386">
        <v>3029.1240692875449</v>
      </c>
    </row>
    <row r="58" spans="1:8">
      <c r="A58" s="411" t="s">
        <v>193</v>
      </c>
      <c r="B58" s="385">
        <v>3640.3251892933054</v>
      </c>
      <c r="C58" s="385">
        <v>1745.8846807569805</v>
      </c>
      <c r="D58" s="385">
        <v>1894.4405085361345</v>
      </c>
      <c r="E58" s="385"/>
      <c r="F58" s="385">
        <v>2308.9820089103873</v>
      </c>
      <c r="G58" s="385">
        <v>932.36467149017733</v>
      </c>
      <c r="H58" s="385">
        <v>1376.6173374202262</v>
      </c>
    </row>
    <row r="59" spans="1:8" ht="17.25" customHeight="1">
      <c r="A59" s="553" t="s">
        <v>193</v>
      </c>
      <c r="B59" s="386">
        <v>3640.3251892933054</v>
      </c>
      <c r="C59" s="386">
        <v>1745.8846807569805</v>
      </c>
      <c r="D59" s="386">
        <v>1894.4405085361345</v>
      </c>
      <c r="E59" s="386"/>
      <c r="F59" s="386">
        <v>2308.9820089103873</v>
      </c>
      <c r="G59" s="386">
        <v>932.36467149017733</v>
      </c>
      <c r="H59" s="386">
        <v>1376.6173374202262</v>
      </c>
    </row>
    <row r="60" spans="1:8">
      <c r="A60" s="411" t="s">
        <v>194</v>
      </c>
      <c r="B60" s="385">
        <v>8044.6517785940741</v>
      </c>
      <c r="C60" s="385">
        <v>3996.8591759633323</v>
      </c>
      <c r="D60" s="385">
        <v>4047.792602630479</v>
      </c>
      <c r="E60" s="385"/>
      <c r="F60" s="385">
        <v>4078.9185855937353</v>
      </c>
      <c r="G60" s="385">
        <v>1578.9362266813598</v>
      </c>
      <c r="H60" s="385">
        <v>2499.9823589121875</v>
      </c>
    </row>
    <row r="61" spans="1:8">
      <c r="A61" s="553" t="s">
        <v>194</v>
      </c>
      <c r="B61" s="386">
        <v>8044.6517785940741</v>
      </c>
      <c r="C61" s="386">
        <v>3996.8591759633323</v>
      </c>
      <c r="D61" s="386">
        <v>4047.792602630479</v>
      </c>
      <c r="E61" s="386"/>
      <c r="F61" s="386">
        <v>4078.9185855937353</v>
      </c>
      <c r="G61" s="386">
        <v>1578.9362266813598</v>
      </c>
      <c r="H61" s="386">
        <v>2499.9823589121875</v>
      </c>
    </row>
    <row r="62" spans="1:8">
      <c r="A62" s="411" t="s">
        <v>195</v>
      </c>
      <c r="B62" s="385">
        <v>2774.4569359518114</v>
      </c>
      <c r="C62" s="385">
        <v>1315.7801889011441</v>
      </c>
      <c r="D62" s="385">
        <v>1458.6767470506161</v>
      </c>
      <c r="E62" s="385"/>
      <c r="F62" s="385">
        <v>810.69037445200331</v>
      </c>
      <c r="G62" s="385">
        <v>366.43770852193188</v>
      </c>
      <c r="H62" s="385">
        <v>444.2526659300633</v>
      </c>
    </row>
    <row r="63" spans="1:8">
      <c r="A63" s="553" t="s">
        <v>195</v>
      </c>
      <c r="B63" s="386">
        <v>2774.4569359518114</v>
      </c>
      <c r="C63" s="386">
        <v>1315.7801889011441</v>
      </c>
      <c r="D63" s="386">
        <v>1458.6767470506161</v>
      </c>
      <c r="E63" s="386"/>
      <c r="F63" s="386">
        <v>810.69037445200331</v>
      </c>
      <c r="G63" s="386">
        <v>366.43770852193188</v>
      </c>
      <c r="H63" s="386">
        <v>444.2526659300633</v>
      </c>
    </row>
    <row r="64" spans="1:8">
      <c r="A64" s="411" t="s">
        <v>196</v>
      </c>
      <c r="B64" s="385">
        <v>1767.1069418682882</v>
      </c>
      <c r="C64" s="385">
        <v>911.14241037886791</v>
      </c>
      <c r="D64" s="385">
        <v>855.96453148946341</v>
      </c>
      <c r="E64" s="385"/>
      <c r="F64" s="385">
        <v>1089.4094037138618</v>
      </c>
      <c r="G64" s="385">
        <v>519.23798852335392</v>
      </c>
      <c r="H64" s="385">
        <v>570.17141519049653</v>
      </c>
    </row>
    <row r="65" spans="1:8">
      <c r="A65" s="553" t="s">
        <v>196</v>
      </c>
      <c r="B65" s="386">
        <v>1767.1069418682882</v>
      </c>
      <c r="C65" s="386">
        <v>911.14241037886791</v>
      </c>
      <c r="D65" s="386">
        <v>855.96453148946341</v>
      </c>
      <c r="E65" s="386"/>
      <c r="F65" s="386">
        <v>1089.4094037138618</v>
      </c>
      <c r="G65" s="386">
        <v>519.23798852335392</v>
      </c>
      <c r="H65" s="386">
        <v>570.17141519049653</v>
      </c>
    </row>
    <row r="66" spans="1:8">
      <c r="A66" s="411" t="s">
        <v>197</v>
      </c>
      <c r="B66" s="385">
        <v>6857.6199737680718</v>
      </c>
      <c r="C66" s="385">
        <v>3344.6283511423703</v>
      </c>
      <c r="D66" s="385">
        <v>3512.9916226254386</v>
      </c>
      <c r="E66" s="385"/>
      <c r="F66" s="385">
        <v>4868.3866989345088</v>
      </c>
      <c r="G66" s="385">
        <v>1965.1813789071603</v>
      </c>
      <c r="H66" s="385">
        <v>2903.2053200270989</v>
      </c>
    </row>
    <row r="67" spans="1:8">
      <c r="A67" s="553" t="s">
        <v>197</v>
      </c>
      <c r="B67" s="386">
        <v>6857.6199737680718</v>
      </c>
      <c r="C67" s="386">
        <v>3344.6283511423703</v>
      </c>
      <c r="D67" s="386">
        <v>3512.9916226254386</v>
      </c>
      <c r="E67" s="386"/>
      <c r="F67" s="386">
        <v>4868.3866989345088</v>
      </c>
      <c r="G67" s="386">
        <v>1965.1813789071603</v>
      </c>
      <c r="H67" s="386">
        <v>2903.2053200270989</v>
      </c>
    </row>
    <row r="68" spans="1:8">
      <c r="A68" s="411" t="s">
        <v>198</v>
      </c>
      <c r="B68" s="385">
        <v>3831.3255392951055</v>
      </c>
      <c r="C68" s="385">
        <v>1953.8628396477961</v>
      </c>
      <c r="D68" s="385">
        <v>1877.4626996470884</v>
      </c>
      <c r="E68" s="385"/>
      <c r="F68" s="385">
        <v>1757.2032200163446</v>
      </c>
      <c r="G68" s="385">
        <v>780.97920889617012</v>
      </c>
      <c r="H68" s="385">
        <v>976.2240111202168</v>
      </c>
    </row>
    <row r="69" spans="1:8">
      <c r="A69" s="844" t="s">
        <v>198</v>
      </c>
      <c r="B69" s="386">
        <v>3831.3255392951055</v>
      </c>
      <c r="C69" s="386">
        <v>1953.8628396477961</v>
      </c>
      <c r="D69" s="386">
        <v>1877.4626996470884</v>
      </c>
      <c r="E69" s="386"/>
      <c r="F69" s="386">
        <v>1757.2032200163446</v>
      </c>
      <c r="G69" s="386">
        <v>780.97920889617012</v>
      </c>
      <c r="H69" s="386">
        <v>976.2240111202168</v>
      </c>
    </row>
    <row r="70" spans="1:8">
      <c r="A70" s="823"/>
      <c r="B70" s="823"/>
      <c r="C70" s="823"/>
      <c r="D70" s="823"/>
      <c r="E70" s="823"/>
      <c r="F70" s="823"/>
      <c r="G70" s="823"/>
      <c r="H70" s="823"/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863A-9485-4BC4-A4BA-81A64C7505E7}">
  <dimension ref="A1:N76"/>
  <sheetViews>
    <sheetView workbookViewId="0">
      <selection activeCell="A2" sqref="A2:A3"/>
    </sheetView>
  </sheetViews>
  <sheetFormatPr defaultRowHeight="15"/>
  <cols>
    <col min="1" max="1" width="14.5703125" style="319" customWidth="1"/>
    <col min="2" max="2" width="12.140625" style="319" customWidth="1"/>
    <col min="3" max="5" width="9.140625" style="319"/>
    <col min="6" max="6" width="2.42578125" style="319" customWidth="1"/>
    <col min="7" max="9" width="9.140625" style="319"/>
    <col min="10" max="10" width="3" style="319" customWidth="1"/>
    <col min="11" max="13" width="9.140625" style="319"/>
    <col min="14" max="16384" width="9.140625" style="9"/>
  </cols>
  <sheetData>
    <row r="1" spans="1:14" ht="30" customHeight="1">
      <c r="A1" s="1219" t="s">
        <v>326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19"/>
      <c r="L1" s="1219"/>
      <c r="M1" s="1219"/>
    </row>
    <row r="2" spans="1:14" ht="27" customHeight="1">
      <c r="A2" s="1220" t="s">
        <v>559</v>
      </c>
      <c r="B2" s="1222" t="s">
        <v>327</v>
      </c>
      <c r="C2" s="1224" t="s">
        <v>315</v>
      </c>
      <c r="D2" s="1224"/>
      <c r="E2" s="1224"/>
      <c r="F2" s="406"/>
      <c r="G2" s="1224" t="s">
        <v>316</v>
      </c>
      <c r="H2" s="1224"/>
      <c r="I2" s="1224"/>
      <c r="J2" s="406"/>
      <c r="K2" s="1224" t="s">
        <v>317</v>
      </c>
      <c r="L2" s="1224"/>
      <c r="M2" s="1224"/>
    </row>
    <row r="3" spans="1:14">
      <c r="A3" s="1221"/>
      <c r="B3" s="1223"/>
      <c r="C3" s="681" t="s">
        <v>0</v>
      </c>
      <c r="D3" s="681" t="s">
        <v>1</v>
      </c>
      <c r="E3" s="681" t="s">
        <v>2</v>
      </c>
      <c r="F3" s="845"/>
      <c r="G3" s="681" t="s">
        <v>0</v>
      </c>
      <c r="H3" s="681" t="s">
        <v>1</v>
      </c>
      <c r="I3" s="681" t="s">
        <v>2</v>
      </c>
      <c r="J3" s="845"/>
      <c r="K3" s="681" t="s">
        <v>0</v>
      </c>
      <c r="L3" s="681" t="s">
        <v>1</v>
      </c>
      <c r="M3" s="681" t="s">
        <v>2</v>
      </c>
      <c r="N3" s="357"/>
    </row>
    <row r="4" spans="1:14" ht="18" customHeight="1">
      <c r="A4" s="846" t="s">
        <v>220</v>
      </c>
      <c r="B4" s="401">
        <v>1917934.6934386683</v>
      </c>
      <c r="C4" s="401">
        <v>679862.53758042993</v>
      </c>
      <c r="D4" s="401">
        <v>354681.05593951436</v>
      </c>
      <c r="E4" s="401">
        <v>325181.48163634125</v>
      </c>
      <c r="F4" s="401"/>
      <c r="G4" s="401">
        <v>707730.97741490381</v>
      </c>
      <c r="H4" s="401">
        <v>374689.70352036331</v>
      </c>
      <c r="I4" s="401">
        <v>333041.27389381087</v>
      </c>
      <c r="J4" s="401"/>
      <c r="K4" s="401">
        <v>530341.17846821377</v>
      </c>
      <c r="L4" s="401">
        <v>199684.49033483514</v>
      </c>
      <c r="M4" s="401">
        <v>330656.68813337258</v>
      </c>
    </row>
    <row r="5" spans="1:14">
      <c r="A5" s="847" t="s">
        <v>109</v>
      </c>
      <c r="B5" s="386">
        <v>336765.38063329097</v>
      </c>
      <c r="C5" s="386">
        <v>187022.14004202455</v>
      </c>
      <c r="D5" s="386">
        <v>93957.284815829349</v>
      </c>
      <c r="E5" s="386">
        <v>93064.855226212225</v>
      </c>
      <c r="F5" s="386"/>
      <c r="G5" s="386">
        <v>19315.426612342453</v>
      </c>
      <c r="H5" s="386">
        <v>9805.5175788628931</v>
      </c>
      <c r="I5" s="386">
        <v>9509.909033479129</v>
      </c>
      <c r="J5" s="386"/>
      <c r="K5" s="386">
        <v>130427.81397895805</v>
      </c>
      <c r="L5" s="386">
        <v>64755.083299378261</v>
      </c>
      <c r="M5" s="386">
        <v>65672.730679596818</v>
      </c>
    </row>
    <row r="6" spans="1:14">
      <c r="A6" s="407" t="s">
        <v>110</v>
      </c>
      <c r="B6" s="386">
        <v>320181.88133612002</v>
      </c>
      <c r="C6" s="386">
        <v>223009.32821862592</v>
      </c>
      <c r="D6" s="386">
        <v>114464.95252825551</v>
      </c>
      <c r="E6" s="386">
        <v>108544.37569038743</v>
      </c>
      <c r="F6" s="386"/>
      <c r="G6" s="386">
        <v>34006.19062603973</v>
      </c>
      <c r="H6" s="386">
        <v>16803.454470767094</v>
      </c>
      <c r="I6" s="386">
        <v>17202.736155289669</v>
      </c>
      <c r="J6" s="386"/>
      <c r="K6" s="386">
        <v>63166.362491488435</v>
      </c>
      <c r="L6" s="386">
        <v>30748.892673355564</v>
      </c>
      <c r="M6" s="386">
        <v>32417.469818149904</v>
      </c>
    </row>
    <row r="7" spans="1:14">
      <c r="A7" s="407" t="s">
        <v>111</v>
      </c>
      <c r="B7" s="386">
        <v>268953.95951474691</v>
      </c>
      <c r="C7" s="386">
        <v>133977.54921315474</v>
      </c>
      <c r="D7" s="386">
        <v>74580.684814808861</v>
      </c>
      <c r="E7" s="386">
        <v>59396.864398359699</v>
      </c>
      <c r="F7" s="386"/>
      <c r="G7" s="386">
        <v>87059.374348267826</v>
      </c>
      <c r="H7" s="386">
        <v>38167.529199997822</v>
      </c>
      <c r="I7" s="386">
        <v>48891.845148253939</v>
      </c>
      <c r="J7" s="386"/>
      <c r="K7" s="386">
        <v>47917.035954540421</v>
      </c>
      <c r="L7" s="386">
        <v>19960.243983888595</v>
      </c>
      <c r="M7" s="386">
        <v>27956.791970635768</v>
      </c>
    </row>
    <row r="8" spans="1:14">
      <c r="A8" s="407" t="s">
        <v>112</v>
      </c>
      <c r="B8" s="386">
        <v>210120.46658203172</v>
      </c>
      <c r="C8" s="386">
        <v>47187.126803979358</v>
      </c>
      <c r="D8" s="386">
        <v>25772.320687000327</v>
      </c>
      <c r="E8" s="386">
        <v>21414.806116978783</v>
      </c>
      <c r="F8" s="386"/>
      <c r="G8" s="386">
        <v>121270.58739418624</v>
      </c>
      <c r="H8" s="386">
        <v>59164.221915156239</v>
      </c>
      <c r="I8" s="386">
        <v>62106.365479313688</v>
      </c>
      <c r="J8" s="386"/>
      <c r="K8" s="386">
        <v>41662.752383512845</v>
      </c>
      <c r="L8" s="386">
        <v>16054.677575093876</v>
      </c>
      <c r="M8" s="386">
        <v>25608.074808418722</v>
      </c>
    </row>
    <row r="9" spans="1:14">
      <c r="A9" s="407" t="s">
        <v>113</v>
      </c>
      <c r="B9" s="386">
        <v>164727.19041693822</v>
      </c>
      <c r="C9" s="386">
        <v>21483.360918473714</v>
      </c>
      <c r="D9" s="386">
        <v>11150.15281814403</v>
      </c>
      <c r="E9" s="386">
        <v>10333.208100329437</v>
      </c>
      <c r="F9" s="386"/>
      <c r="G9" s="386">
        <v>109366.33175965837</v>
      </c>
      <c r="H9" s="386">
        <v>56734.811137179626</v>
      </c>
      <c r="I9" s="386">
        <v>52631.520622701784</v>
      </c>
      <c r="J9" s="386"/>
      <c r="K9" s="386">
        <v>33877.497738744758</v>
      </c>
      <c r="L9" s="386">
        <v>11974.238661114345</v>
      </c>
      <c r="M9" s="386">
        <v>21903.259077630166</v>
      </c>
    </row>
    <row r="10" spans="1:14">
      <c r="A10" s="407" t="s">
        <v>114</v>
      </c>
      <c r="B10" s="386">
        <v>127631.01314034563</v>
      </c>
      <c r="C10" s="386">
        <v>13524.776852416191</v>
      </c>
      <c r="D10" s="386">
        <v>7012.4298689018415</v>
      </c>
      <c r="E10" s="386">
        <v>6512.3469835140859</v>
      </c>
      <c r="F10" s="386"/>
      <c r="G10" s="386">
        <v>83709.648961402068</v>
      </c>
      <c r="H10" s="386">
        <v>45654.04572543683</v>
      </c>
      <c r="I10" s="386">
        <v>38055.603235901515</v>
      </c>
      <c r="J10" s="386"/>
      <c r="K10" s="386">
        <v>30396.587326452038</v>
      </c>
      <c r="L10" s="386">
        <v>10005.883760307421</v>
      </c>
      <c r="M10" s="386">
        <v>20390.703566157274</v>
      </c>
    </row>
    <row r="11" spans="1:14">
      <c r="A11" s="407" t="s">
        <v>115</v>
      </c>
      <c r="B11" s="386">
        <v>101201.28047652257</v>
      </c>
      <c r="C11" s="386">
        <v>10025.605338886093</v>
      </c>
      <c r="D11" s="386">
        <v>5260.0267437684106</v>
      </c>
      <c r="E11" s="386">
        <v>4765.5785951174184</v>
      </c>
      <c r="F11" s="386"/>
      <c r="G11" s="386">
        <v>60973.486228532223</v>
      </c>
      <c r="H11" s="386">
        <v>34452.18909273664</v>
      </c>
      <c r="I11" s="386">
        <v>26521.297135747984</v>
      </c>
      <c r="J11" s="386"/>
      <c r="K11" s="386">
        <v>30202.18890903395</v>
      </c>
      <c r="L11" s="386">
        <v>8219.6722147534092</v>
      </c>
      <c r="M11" s="386">
        <v>21982.516694290891</v>
      </c>
    </row>
    <row r="12" spans="1:14" ht="16.5" customHeight="1">
      <c r="A12" s="407" t="s">
        <v>116</v>
      </c>
      <c r="B12" s="386">
        <v>81230.364797222952</v>
      </c>
      <c r="C12" s="386">
        <v>7799.8843278645327</v>
      </c>
      <c r="D12" s="386">
        <v>4106.3143969160956</v>
      </c>
      <c r="E12" s="386">
        <v>3693.5699309481734</v>
      </c>
      <c r="F12" s="386"/>
      <c r="G12" s="386">
        <v>45917.469667880861</v>
      </c>
      <c r="H12" s="386">
        <v>27034.058178792795</v>
      </c>
      <c r="I12" s="386">
        <v>18883.411489074999</v>
      </c>
      <c r="J12" s="386"/>
      <c r="K12" s="386">
        <v>27513.010801417069</v>
      </c>
      <c r="L12" s="386">
        <v>7785.7974860226241</v>
      </c>
      <c r="M12" s="386">
        <v>19727.213315404235</v>
      </c>
    </row>
    <row r="13" spans="1:14" ht="15" customHeight="1">
      <c r="A13" s="407" t="s">
        <v>117</v>
      </c>
      <c r="B13" s="386">
        <v>76808.920817733131</v>
      </c>
      <c r="C13" s="386">
        <v>6788.2157770356516</v>
      </c>
      <c r="D13" s="386">
        <v>3448.697480612972</v>
      </c>
      <c r="E13" s="386">
        <v>3339.5182964226105</v>
      </c>
      <c r="F13" s="386"/>
      <c r="G13" s="386">
        <v>42528.021721753597</v>
      </c>
      <c r="H13" s="386">
        <v>23887.04076103817</v>
      </c>
      <c r="I13" s="386">
        <v>18640.9809606948</v>
      </c>
      <c r="J13" s="386"/>
      <c r="K13" s="386">
        <v>27492.683318922453</v>
      </c>
      <c r="L13" s="386">
        <v>7114.3885898043563</v>
      </c>
      <c r="M13" s="386">
        <v>20378.294729122768</v>
      </c>
    </row>
    <row r="14" spans="1:14" ht="17.25" customHeight="1">
      <c r="A14" s="407" t="s">
        <v>118</v>
      </c>
      <c r="B14" s="386">
        <v>61052.999799290206</v>
      </c>
      <c r="C14" s="386">
        <v>5675.9528380963447</v>
      </c>
      <c r="D14" s="386">
        <v>3018.8044428634239</v>
      </c>
      <c r="E14" s="386">
        <v>2657.1483952328517</v>
      </c>
      <c r="F14" s="386"/>
      <c r="G14" s="386">
        <v>34346.406606472032</v>
      </c>
      <c r="H14" s="386">
        <v>19200.52427967003</v>
      </c>
      <c r="I14" s="386">
        <v>15145.882326803183</v>
      </c>
      <c r="J14" s="386"/>
      <c r="K14" s="386">
        <v>21030.640354659743</v>
      </c>
      <c r="L14" s="386">
        <v>5218.7650042992063</v>
      </c>
      <c r="M14" s="386">
        <v>15811.875350363944</v>
      </c>
    </row>
    <row r="15" spans="1:14">
      <c r="A15" s="407" t="s">
        <v>119</v>
      </c>
      <c r="B15" s="386">
        <v>48797.636373897636</v>
      </c>
      <c r="C15" s="386">
        <v>4761.5771705020679</v>
      </c>
      <c r="D15" s="386">
        <v>2362.3645979188759</v>
      </c>
      <c r="E15" s="386">
        <v>2399.2125725831229</v>
      </c>
      <c r="F15" s="386"/>
      <c r="G15" s="386">
        <v>27900.740519833656</v>
      </c>
      <c r="H15" s="386">
        <v>15702.696166173655</v>
      </c>
      <c r="I15" s="386">
        <v>12198.044353665389</v>
      </c>
      <c r="J15" s="386"/>
      <c r="K15" s="386">
        <v>16135.318683527674</v>
      </c>
      <c r="L15" s="386">
        <v>3604.277818084237</v>
      </c>
      <c r="M15" s="386">
        <v>12531.04086544577</v>
      </c>
    </row>
    <row r="16" spans="1:14">
      <c r="A16" s="407" t="s">
        <v>120</v>
      </c>
      <c r="B16" s="386">
        <v>42882.854070372981</v>
      </c>
      <c r="C16" s="386">
        <v>4404.0153422786343</v>
      </c>
      <c r="D16" s="386">
        <v>2306.4102660213157</v>
      </c>
      <c r="E16" s="386">
        <v>2097.6050762572495</v>
      </c>
      <c r="F16" s="386"/>
      <c r="G16" s="386">
        <v>19609.946220383612</v>
      </c>
      <c r="H16" s="386">
        <v>12255.363425365291</v>
      </c>
      <c r="I16" s="386">
        <v>7354.5827950231514</v>
      </c>
      <c r="J16" s="386"/>
      <c r="K16" s="386">
        <v>18868.892507692028</v>
      </c>
      <c r="L16" s="386">
        <v>3624.7489151199297</v>
      </c>
      <c r="M16" s="386">
        <v>15244.143592574443</v>
      </c>
    </row>
    <row r="17" spans="1:13" ht="15.75" customHeight="1">
      <c r="A17" s="407" t="s">
        <v>139</v>
      </c>
      <c r="B17" s="386">
        <v>77580.74550044442</v>
      </c>
      <c r="C17" s="386">
        <v>14203.004733076457</v>
      </c>
      <c r="D17" s="386">
        <v>7240.6124788405468</v>
      </c>
      <c r="E17" s="386">
        <v>6962.3922542398632</v>
      </c>
      <c r="F17" s="386"/>
      <c r="G17" s="386">
        <v>21727.346747898024</v>
      </c>
      <c r="H17" s="386">
        <v>15828.251589653635</v>
      </c>
      <c r="I17" s="386">
        <v>5899.0951582412108</v>
      </c>
      <c r="J17" s="386"/>
      <c r="K17" s="386">
        <v>41650.394019440333</v>
      </c>
      <c r="L17" s="386">
        <v>10617.820353694768</v>
      </c>
      <c r="M17" s="386">
        <v>31032.573665736934</v>
      </c>
    </row>
    <row r="18" spans="1:13">
      <c r="A18" s="408" t="s">
        <v>328</v>
      </c>
      <c r="B18" s="401">
        <v>810360.70846626791</v>
      </c>
      <c r="C18" s="401">
        <v>383257.14547381527</v>
      </c>
      <c r="D18" s="401">
        <v>192187.10328802472</v>
      </c>
      <c r="E18" s="401">
        <v>191070.0421861301</v>
      </c>
      <c r="F18" s="401"/>
      <c r="G18" s="401">
        <v>311363.85015475511</v>
      </c>
      <c r="H18" s="401">
        <v>154309.14768412765</v>
      </c>
      <c r="I18" s="401">
        <v>157054.70247067569</v>
      </c>
      <c r="J18" s="401"/>
      <c r="K18" s="401">
        <v>115739.71283195088</v>
      </c>
      <c r="L18" s="401">
        <v>42330.597839531962</v>
      </c>
      <c r="M18" s="401">
        <v>73409.114992438859</v>
      </c>
    </row>
    <row r="19" spans="1:13">
      <c r="A19" s="407" t="s">
        <v>109</v>
      </c>
      <c r="B19" s="386">
        <v>134301.54681301041</v>
      </c>
      <c r="C19" s="386">
        <v>96809.697130523957</v>
      </c>
      <c r="D19" s="386">
        <v>47710.658829547909</v>
      </c>
      <c r="E19" s="386">
        <v>49099.038300993074</v>
      </c>
      <c r="F19" s="386"/>
      <c r="G19" s="386">
        <v>6869.0459621605787</v>
      </c>
      <c r="H19" s="386">
        <v>3470.2481844326689</v>
      </c>
      <c r="I19" s="386">
        <v>3398.7977777285596</v>
      </c>
      <c r="J19" s="386"/>
      <c r="K19" s="386">
        <v>30622.803720348435</v>
      </c>
      <c r="L19" s="386">
        <v>15262.367267345173</v>
      </c>
      <c r="M19" s="386">
        <v>15360.436453017512</v>
      </c>
    </row>
    <row r="20" spans="1:13">
      <c r="A20" s="407" t="s">
        <v>110</v>
      </c>
      <c r="B20" s="386">
        <v>141068.320624393</v>
      </c>
      <c r="C20" s="386">
        <v>116647.69240364559</v>
      </c>
      <c r="D20" s="386">
        <v>57091.676933278308</v>
      </c>
      <c r="E20" s="386">
        <v>59556.015470384307</v>
      </c>
      <c r="F20" s="386"/>
      <c r="G20" s="386">
        <v>11506.317456094597</v>
      </c>
      <c r="H20" s="386">
        <v>5721.6364897949597</v>
      </c>
      <c r="I20" s="386">
        <v>5784.6809662985652</v>
      </c>
      <c r="J20" s="386"/>
      <c r="K20" s="386">
        <v>12914.310764676033</v>
      </c>
      <c r="L20" s="386">
        <v>6225.9923018238032</v>
      </c>
      <c r="M20" s="386">
        <v>6688.3184628502431</v>
      </c>
    </row>
    <row r="21" spans="1:13">
      <c r="A21" s="407" t="s">
        <v>111</v>
      </c>
      <c r="B21" s="386">
        <v>121994.04577232324</v>
      </c>
      <c r="C21" s="386">
        <v>83929.798243051133</v>
      </c>
      <c r="D21" s="386">
        <v>43303.316388938416</v>
      </c>
      <c r="E21" s="386">
        <v>40626.481854096652</v>
      </c>
      <c r="F21" s="386"/>
      <c r="G21" s="386">
        <v>29329.16485583477</v>
      </c>
      <c r="H21" s="386">
        <v>12546.600769004075</v>
      </c>
      <c r="I21" s="386">
        <v>16782.564086819566</v>
      </c>
      <c r="J21" s="386"/>
      <c r="K21" s="386">
        <v>8735.0826734150469</v>
      </c>
      <c r="L21" s="386">
        <v>3947.3405667036063</v>
      </c>
      <c r="M21" s="386">
        <v>4787.7421067115265</v>
      </c>
    </row>
    <row r="22" spans="1:13">
      <c r="A22" s="407" t="s">
        <v>112</v>
      </c>
      <c r="B22" s="386">
        <v>91019.353009670958</v>
      </c>
      <c r="C22" s="386">
        <v>33459.027804619451</v>
      </c>
      <c r="D22" s="386">
        <v>17332.938977968108</v>
      </c>
      <c r="E22" s="386">
        <v>16126.088826651096</v>
      </c>
      <c r="F22" s="386"/>
      <c r="G22" s="386">
        <v>49273.763574481316</v>
      </c>
      <c r="H22" s="386">
        <v>21801.855100418914</v>
      </c>
      <c r="I22" s="386">
        <v>27471.908474062155</v>
      </c>
      <c r="J22" s="386"/>
      <c r="K22" s="386">
        <v>8286.5616306995216</v>
      </c>
      <c r="L22" s="386">
        <v>3372.0392985316662</v>
      </c>
      <c r="M22" s="386">
        <v>4914.5223321676103</v>
      </c>
    </row>
    <row r="23" spans="1:13">
      <c r="A23" s="407" t="s">
        <v>113</v>
      </c>
      <c r="B23" s="386">
        <v>73432.189976248497</v>
      </c>
      <c r="C23" s="386">
        <v>14423.644589526979</v>
      </c>
      <c r="D23" s="386">
        <v>7199.6823819986394</v>
      </c>
      <c r="E23" s="386">
        <v>7223.962207528094</v>
      </c>
      <c r="F23" s="386"/>
      <c r="G23" s="386">
        <v>52084.510435773482</v>
      </c>
      <c r="H23" s="386">
        <v>24348.380330949367</v>
      </c>
      <c r="I23" s="386">
        <v>27736.130104823867</v>
      </c>
      <c r="J23" s="386"/>
      <c r="K23" s="386">
        <v>6924.0349509877715</v>
      </c>
      <c r="L23" s="386">
        <v>2389.4204771043237</v>
      </c>
      <c r="M23" s="386">
        <v>4534.6144738832018</v>
      </c>
    </row>
    <row r="24" spans="1:13" ht="15.75" customHeight="1">
      <c r="A24" s="407" t="s">
        <v>114</v>
      </c>
      <c r="B24" s="386">
        <v>58032.153651937908</v>
      </c>
      <c r="C24" s="386">
        <v>8719.7551001411648</v>
      </c>
      <c r="D24" s="386">
        <v>4417.6336016222758</v>
      </c>
      <c r="E24" s="386">
        <v>4302.1214985186252</v>
      </c>
      <c r="F24" s="386"/>
      <c r="G24" s="386">
        <v>42326.733682373721</v>
      </c>
      <c r="H24" s="386">
        <v>21107.723815909496</v>
      </c>
      <c r="I24" s="386">
        <v>21219.00986646043</v>
      </c>
      <c r="J24" s="386"/>
      <c r="K24" s="386">
        <v>6985.6648694022151</v>
      </c>
      <c r="L24" s="386">
        <v>2093.3046977073554</v>
      </c>
      <c r="M24" s="386">
        <v>4892.3601716945959</v>
      </c>
    </row>
    <row r="25" spans="1:13">
      <c r="A25" s="407" t="s">
        <v>115</v>
      </c>
      <c r="B25" s="386">
        <v>45627.280725937169</v>
      </c>
      <c r="C25" s="386">
        <v>6374.2959334633815</v>
      </c>
      <c r="D25" s="386">
        <v>3379.4333578736114</v>
      </c>
      <c r="E25" s="386">
        <v>2994.8625755895064</v>
      </c>
      <c r="F25" s="386"/>
      <c r="G25" s="386">
        <v>32199.703082214011</v>
      </c>
      <c r="H25" s="386">
        <v>16815.463106685485</v>
      </c>
      <c r="I25" s="386">
        <v>15384.239975548127</v>
      </c>
      <c r="J25" s="386"/>
      <c r="K25" s="386">
        <v>7053.2817102433764</v>
      </c>
      <c r="L25" s="386">
        <v>1753.8118093174055</v>
      </c>
      <c r="M25" s="386">
        <v>5299.4699009257547</v>
      </c>
    </row>
    <row r="26" spans="1:13">
      <c r="A26" s="407" t="s">
        <v>116</v>
      </c>
      <c r="B26" s="386">
        <v>34960.724083230198</v>
      </c>
      <c r="C26" s="386">
        <v>4637.3883343560501</v>
      </c>
      <c r="D26" s="386">
        <v>2417.3020600712534</v>
      </c>
      <c r="E26" s="386">
        <v>2220.0862742845329</v>
      </c>
      <c r="F26" s="386"/>
      <c r="G26" s="386">
        <v>23758.867450553273</v>
      </c>
      <c r="H26" s="386">
        <v>13092.310807869597</v>
      </c>
      <c r="I26" s="386">
        <v>10666.556642692934</v>
      </c>
      <c r="J26" s="386"/>
      <c r="K26" s="386">
        <v>6564.4682983291477</v>
      </c>
      <c r="L26" s="386">
        <v>1648.160495503108</v>
      </c>
      <c r="M26" s="386">
        <v>4916.3078028258406</v>
      </c>
    </row>
    <row r="27" spans="1:13">
      <c r="A27" s="407" t="s">
        <v>117</v>
      </c>
      <c r="B27" s="386">
        <v>30360.001643719908</v>
      </c>
      <c r="C27" s="386">
        <v>3773.5055535792972</v>
      </c>
      <c r="D27" s="386">
        <v>1961.1310960192977</v>
      </c>
      <c r="E27" s="386">
        <v>1812.3744575599303</v>
      </c>
      <c r="F27" s="386"/>
      <c r="G27" s="386">
        <v>20083.510931808989</v>
      </c>
      <c r="H27" s="386">
        <v>10560.35659081106</v>
      </c>
      <c r="I27" s="386">
        <v>9523.1543410033173</v>
      </c>
      <c r="J27" s="386"/>
      <c r="K27" s="386">
        <v>6502.9851583383324</v>
      </c>
      <c r="L27" s="386">
        <v>1479.377945779328</v>
      </c>
      <c r="M27" s="386">
        <v>5023.6072125589353</v>
      </c>
    </row>
    <row r="28" spans="1:13">
      <c r="A28" s="407" t="s">
        <v>118</v>
      </c>
      <c r="B28" s="386">
        <v>23384.816513762842</v>
      </c>
      <c r="C28" s="386">
        <v>3013.3454836539058</v>
      </c>
      <c r="D28" s="386">
        <v>1610.3929668077617</v>
      </c>
      <c r="E28" s="386">
        <v>1402.952516846075</v>
      </c>
      <c r="F28" s="386"/>
      <c r="G28" s="386">
        <v>15720.437783604577</v>
      </c>
      <c r="H28" s="386">
        <v>8391.7850448314512</v>
      </c>
      <c r="I28" s="386">
        <v>7328.6527387779406</v>
      </c>
      <c r="J28" s="386"/>
      <c r="K28" s="386">
        <v>4651.033246509327</v>
      </c>
      <c r="L28" s="386">
        <v>1084.9681428916474</v>
      </c>
      <c r="M28" s="386">
        <v>3566.0651036176105</v>
      </c>
    </row>
    <row r="29" spans="1:13">
      <c r="A29" s="407" t="s">
        <v>119</v>
      </c>
      <c r="B29" s="386">
        <v>17869.902972350887</v>
      </c>
      <c r="C29" s="386">
        <v>2440.1547666545084</v>
      </c>
      <c r="D29" s="386">
        <v>1233.7247813510148</v>
      </c>
      <c r="E29" s="386">
        <v>1206.4299853034245</v>
      </c>
      <c r="F29" s="386"/>
      <c r="G29" s="386">
        <v>12075.217771451315</v>
      </c>
      <c r="H29" s="386">
        <v>6427.924469207459</v>
      </c>
      <c r="I29" s="386">
        <v>5647.2933022463749</v>
      </c>
      <c r="J29" s="386"/>
      <c r="K29" s="386">
        <v>3354.5304342487852</v>
      </c>
      <c r="L29" s="386">
        <v>691.92307980637406</v>
      </c>
      <c r="M29" s="386">
        <v>2662.6073544423698</v>
      </c>
    </row>
    <row r="30" spans="1:13">
      <c r="A30" s="407" t="s">
        <v>120</v>
      </c>
      <c r="B30" s="386">
        <v>14335.22688419029</v>
      </c>
      <c r="C30" s="386">
        <v>2190.4073828190567</v>
      </c>
      <c r="D30" s="386">
        <v>1134.09877577731</v>
      </c>
      <c r="E30" s="386">
        <v>1056.3086070416775</v>
      </c>
      <c r="F30" s="386"/>
      <c r="G30" s="386">
        <v>8084.7185892961934</v>
      </c>
      <c r="H30" s="386">
        <v>4705.6228386045077</v>
      </c>
      <c r="I30" s="386">
        <v>3379.0957506916166</v>
      </c>
      <c r="J30" s="386"/>
      <c r="K30" s="386">
        <v>4060.1009120789959</v>
      </c>
      <c r="L30" s="386">
        <v>693.28781960875347</v>
      </c>
      <c r="M30" s="386">
        <v>3366.8130924702009</v>
      </c>
    </row>
    <row r="31" spans="1:13" ht="17.25" customHeight="1">
      <c r="A31" s="407" t="s">
        <v>139</v>
      </c>
      <c r="B31" s="386">
        <v>23975.145790217903</v>
      </c>
      <c r="C31" s="386">
        <v>6838.4327482296576</v>
      </c>
      <c r="D31" s="386">
        <v>3395.113136835058</v>
      </c>
      <c r="E31" s="386">
        <v>3443.3196113945824</v>
      </c>
      <c r="F31" s="386"/>
      <c r="G31" s="386">
        <v>8051.8585792851145</v>
      </c>
      <c r="H31" s="386">
        <v>5319.2401356823602</v>
      </c>
      <c r="I31" s="386">
        <v>2732.618443602737</v>
      </c>
      <c r="J31" s="386"/>
      <c r="K31" s="386">
        <v>9084.8544627029041</v>
      </c>
      <c r="L31" s="386">
        <v>1688.6039374278944</v>
      </c>
      <c r="M31" s="386">
        <v>7396.2505252755827</v>
      </c>
    </row>
    <row r="32" spans="1:13">
      <c r="A32" s="408" t="s">
        <v>5</v>
      </c>
      <c r="B32" s="401">
        <v>1107573.9850037114</v>
      </c>
      <c r="C32" s="401">
        <v>296605.39210204053</v>
      </c>
      <c r="D32" s="401">
        <v>162493.95265176226</v>
      </c>
      <c r="E32" s="401">
        <v>134111.43945037085</v>
      </c>
      <c r="F32" s="401"/>
      <c r="G32" s="401">
        <v>396367.12725947605</v>
      </c>
      <c r="H32" s="401">
        <v>220380.5558365969</v>
      </c>
      <c r="I32" s="401">
        <v>175986.57142333177</v>
      </c>
      <c r="J32" s="401"/>
      <c r="K32" s="401">
        <v>414601.4656361916</v>
      </c>
      <c r="L32" s="401">
        <v>157353.89249532906</v>
      </c>
      <c r="M32" s="401">
        <v>257247.57314100611</v>
      </c>
    </row>
    <row r="33" spans="1:13">
      <c r="A33" s="407" t="s">
        <v>109</v>
      </c>
      <c r="B33" s="386">
        <v>202463.83382029762</v>
      </c>
      <c r="C33" s="386">
        <v>90212.442911517617</v>
      </c>
      <c r="D33" s="386">
        <v>46246.625986298466</v>
      </c>
      <c r="E33" s="386">
        <v>43965.816925236177</v>
      </c>
      <c r="F33" s="386"/>
      <c r="G33" s="386">
        <v>12446.380650182302</v>
      </c>
      <c r="H33" s="386">
        <v>6335.2693944300527</v>
      </c>
      <c r="I33" s="386">
        <v>6111.1112557505667</v>
      </c>
      <c r="J33" s="386"/>
      <c r="K33" s="386">
        <v>99805.010258626644</v>
      </c>
      <c r="L33" s="386">
        <v>49492.716032048666</v>
      </c>
      <c r="M33" s="386">
        <v>50312.294226595004</v>
      </c>
    </row>
    <row r="34" spans="1:13">
      <c r="A34" s="407" t="s">
        <v>110</v>
      </c>
      <c r="B34" s="386">
        <v>179113.56071174407</v>
      </c>
      <c r="C34" s="386">
        <v>106361.63581499735</v>
      </c>
      <c r="D34" s="386">
        <v>57373.275594994229</v>
      </c>
      <c r="E34" s="386">
        <v>48988.360220020149</v>
      </c>
      <c r="F34" s="386"/>
      <c r="G34" s="386">
        <v>22499.873169955834</v>
      </c>
      <c r="H34" s="386">
        <v>11081.817980970045</v>
      </c>
      <c r="I34" s="386">
        <v>11418.055188989492</v>
      </c>
      <c r="J34" s="386"/>
      <c r="K34" s="386">
        <v>50252.051726824931</v>
      </c>
      <c r="L34" s="386">
        <v>24522.900371536882</v>
      </c>
      <c r="M34" s="386">
        <v>25729.151355305083</v>
      </c>
    </row>
    <row r="35" spans="1:13">
      <c r="A35" s="407" t="s">
        <v>111</v>
      </c>
      <c r="B35" s="386">
        <v>146959.91374352228</v>
      </c>
      <c r="C35" s="386">
        <v>50047.750970117428</v>
      </c>
      <c r="D35" s="386">
        <v>31277.368425854384</v>
      </c>
      <c r="E35" s="386">
        <v>18770.382544246986</v>
      </c>
      <c r="F35" s="386"/>
      <c r="G35" s="386">
        <v>57730.209492416994</v>
      </c>
      <c r="H35" s="386">
        <v>25620.928430982622</v>
      </c>
      <c r="I35" s="386">
        <v>32109.281061418314</v>
      </c>
      <c r="J35" s="386"/>
      <c r="K35" s="386">
        <v>39181.953281119146</v>
      </c>
      <c r="L35" s="386">
        <v>16012.903417182664</v>
      </c>
      <c r="M35" s="386">
        <v>23169.0498639209</v>
      </c>
    </row>
    <row r="36" spans="1:13">
      <c r="A36" s="407" t="s">
        <v>112</v>
      </c>
      <c r="B36" s="386">
        <v>119101.11357188896</v>
      </c>
      <c r="C36" s="386">
        <v>13728.09899935966</v>
      </c>
      <c r="D36" s="386">
        <v>8439.3817090319717</v>
      </c>
      <c r="E36" s="386">
        <v>5288.7172903274413</v>
      </c>
      <c r="F36" s="386"/>
      <c r="G36" s="386">
        <v>71996.823819955694</v>
      </c>
      <c r="H36" s="386">
        <v>37362.366814737077</v>
      </c>
      <c r="I36" s="386">
        <v>34634.457005251286</v>
      </c>
      <c r="J36" s="386"/>
      <c r="K36" s="386">
        <v>33376.190752813076</v>
      </c>
      <c r="L36" s="386">
        <v>12682.638276561964</v>
      </c>
      <c r="M36" s="386">
        <v>20693.552476250865</v>
      </c>
    </row>
    <row r="37" spans="1:13">
      <c r="A37" s="407" t="s">
        <v>113</v>
      </c>
      <c r="B37" s="386">
        <v>91295.000440680422</v>
      </c>
      <c r="C37" s="386">
        <v>7059.7163289464888</v>
      </c>
      <c r="D37" s="386">
        <v>3950.4704361451454</v>
      </c>
      <c r="E37" s="386">
        <v>3109.2458928010979</v>
      </c>
      <c r="F37" s="386"/>
      <c r="G37" s="386">
        <v>57281.821324107928</v>
      </c>
      <c r="H37" s="386">
        <v>32386.430806230012</v>
      </c>
      <c r="I37" s="386">
        <v>24895.390517877669</v>
      </c>
      <c r="J37" s="386"/>
      <c r="K37" s="386">
        <v>26953.46278775674</v>
      </c>
      <c r="L37" s="386">
        <v>9584.818184009775</v>
      </c>
      <c r="M37" s="386">
        <v>17368.644603746718</v>
      </c>
    </row>
    <row r="38" spans="1:13">
      <c r="A38" s="407" t="s">
        <v>114</v>
      </c>
      <c r="B38" s="386">
        <v>69598.859488343995</v>
      </c>
      <c r="C38" s="386">
        <v>4805.0217522747625</v>
      </c>
      <c r="D38" s="386">
        <v>2594.7962672793019</v>
      </c>
      <c r="E38" s="386">
        <v>2210.2254849951969</v>
      </c>
      <c r="F38" s="386"/>
      <c r="G38" s="386">
        <v>41382.915278964625</v>
      </c>
      <c r="H38" s="386">
        <v>24546.321909514947</v>
      </c>
      <c r="I38" s="386">
        <v>16836.593369448321</v>
      </c>
      <c r="J38" s="386"/>
      <c r="K38" s="386">
        <v>23410.922457058579</v>
      </c>
      <c r="L38" s="386">
        <v>7912.5790625998015</v>
      </c>
      <c r="M38" s="386">
        <v>15498.343394467587</v>
      </c>
    </row>
    <row r="39" spans="1:13">
      <c r="A39" s="407" t="s">
        <v>115</v>
      </c>
      <c r="B39" s="386">
        <v>55573.999750521682</v>
      </c>
      <c r="C39" s="386">
        <v>3651.3094054224475</v>
      </c>
      <c r="D39" s="386">
        <v>1880.5933858945625</v>
      </c>
      <c r="E39" s="386">
        <v>1770.7160195276931</v>
      </c>
      <c r="F39" s="386"/>
      <c r="G39" s="386">
        <v>28773.783146266262</v>
      </c>
      <c r="H39" s="386">
        <v>17636.725986067697</v>
      </c>
      <c r="I39" s="386">
        <v>11137.057160212682</v>
      </c>
      <c r="J39" s="386"/>
      <c r="K39" s="386">
        <v>23148.907198799418</v>
      </c>
      <c r="L39" s="386">
        <v>6465.8604054357875</v>
      </c>
      <c r="M39" s="386">
        <v>16683.046793371715</v>
      </c>
    </row>
    <row r="40" spans="1:13">
      <c r="A40" s="407" t="s">
        <v>116</v>
      </c>
      <c r="B40" s="386">
        <v>46269.640713929031</v>
      </c>
      <c r="C40" s="386">
        <v>3162.4959935082188</v>
      </c>
      <c r="D40" s="386">
        <v>1689.0123368446364</v>
      </c>
      <c r="E40" s="386">
        <v>1473.4836566634694</v>
      </c>
      <c r="F40" s="386"/>
      <c r="G40" s="386">
        <v>22158.602217314521</v>
      </c>
      <c r="H40" s="386">
        <v>13941.747370936686</v>
      </c>
      <c r="I40" s="386">
        <v>8216.8548463850275</v>
      </c>
      <c r="J40" s="386"/>
      <c r="K40" s="386">
        <v>20948.542503096134</v>
      </c>
      <c r="L40" s="386">
        <v>6137.6369905193169</v>
      </c>
      <c r="M40" s="386">
        <v>14810.905512582447</v>
      </c>
    </row>
    <row r="41" spans="1:13">
      <c r="A41" s="407" t="s">
        <v>117</v>
      </c>
      <c r="B41" s="386">
        <v>46448.91917399779</v>
      </c>
      <c r="C41" s="386">
        <v>3014.7102234562853</v>
      </c>
      <c r="D41" s="386">
        <v>1487.5663845936051</v>
      </c>
      <c r="E41" s="386">
        <v>1527.1438388626111</v>
      </c>
      <c r="F41" s="386"/>
      <c r="G41" s="386">
        <v>22444.510789923981</v>
      </c>
      <c r="H41" s="386">
        <v>13326.684170232498</v>
      </c>
      <c r="I41" s="386">
        <v>9117.8266196968707</v>
      </c>
      <c r="J41" s="386"/>
      <c r="K41" s="386">
        <v>20989.698160588385</v>
      </c>
      <c r="L41" s="386">
        <v>5635.0106440249592</v>
      </c>
      <c r="M41" s="386">
        <v>15354.68751656711</v>
      </c>
    </row>
    <row r="42" spans="1:13">
      <c r="A42" s="407" t="s">
        <v>118</v>
      </c>
      <c r="B42" s="386">
        <v>37668.183285470419</v>
      </c>
      <c r="C42" s="386">
        <v>2662.6073544423698</v>
      </c>
      <c r="D42" s="386">
        <v>1408.4114760555931</v>
      </c>
      <c r="E42" s="386">
        <v>1254.1958783867076</v>
      </c>
      <c r="F42" s="386"/>
      <c r="G42" s="386">
        <v>18625.968822868635</v>
      </c>
      <c r="H42" s="386">
        <v>10808.739234843966</v>
      </c>
      <c r="I42" s="386">
        <v>7817.2295880298079</v>
      </c>
      <c r="J42" s="386"/>
      <c r="K42" s="386">
        <v>16379.607108153445</v>
      </c>
      <c r="L42" s="386">
        <v>4133.7968614074898</v>
      </c>
      <c r="M42" s="386">
        <v>12245.810246748641</v>
      </c>
    </row>
    <row r="43" spans="1:13">
      <c r="A43" s="407" t="s">
        <v>119</v>
      </c>
      <c r="B43" s="386">
        <v>30927.733401509409</v>
      </c>
      <c r="C43" s="386">
        <v>2321.4224038474904</v>
      </c>
      <c r="D43" s="386">
        <v>1128.639816567792</v>
      </c>
      <c r="E43" s="386">
        <v>1192.7825872796293</v>
      </c>
      <c r="F43" s="386"/>
      <c r="G43" s="386">
        <v>15825.52274838773</v>
      </c>
      <c r="H43" s="386">
        <v>9274.7716969704106</v>
      </c>
      <c r="I43" s="386">
        <v>6550.7510514216156</v>
      </c>
      <c r="J43" s="386"/>
      <c r="K43" s="386">
        <v>12780.788249281055</v>
      </c>
      <c r="L43" s="386">
        <v>2912.3547382778215</v>
      </c>
      <c r="M43" s="386">
        <v>9868.4335110051052</v>
      </c>
    </row>
    <row r="44" spans="1:13" ht="13.5" customHeight="1">
      <c r="A44" s="407" t="s">
        <v>120</v>
      </c>
      <c r="B44" s="386">
        <v>28547.627186161117</v>
      </c>
      <c r="C44" s="386">
        <v>2213.6079594595085</v>
      </c>
      <c r="D44" s="386">
        <v>1172.3114902439365</v>
      </c>
      <c r="E44" s="386">
        <v>1041.2964692155028</v>
      </c>
      <c r="F44" s="386"/>
      <c r="G44" s="386">
        <v>11525.227631092735</v>
      </c>
      <c r="H44" s="386">
        <v>7549.7405867634225</v>
      </c>
      <c r="I44" s="386">
        <v>3975.4870443314658</v>
      </c>
      <c r="J44" s="386"/>
      <c r="K44" s="386">
        <v>14808.791595615667</v>
      </c>
      <c r="L44" s="386">
        <v>2931.4610955111348</v>
      </c>
      <c r="M44" s="386">
        <v>11877.330500106416</v>
      </c>
    </row>
    <row r="45" spans="1:13" ht="15" customHeight="1">
      <c r="A45" s="669" t="s">
        <v>139</v>
      </c>
      <c r="B45" s="444">
        <v>53605.599710210277</v>
      </c>
      <c r="C45" s="444">
        <v>7364.5719848507524</v>
      </c>
      <c r="D45" s="444">
        <v>3845.4993420054716</v>
      </c>
      <c r="E45" s="444">
        <v>3519.0726428452635</v>
      </c>
      <c r="F45" s="444"/>
      <c r="G45" s="444">
        <v>13675.488168611153</v>
      </c>
      <c r="H45" s="444">
        <v>10509.01145397477</v>
      </c>
      <c r="I45" s="444">
        <v>3166.4767146384565</v>
      </c>
      <c r="J45" s="444"/>
      <c r="K45" s="444">
        <v>32565.539556730822</v>
      </c>
      <c r="L45" s="444">
        <v>8929.216416267971</v>
      </c>
      <c r="M45" s="444">
        <v>23636.32314045645</v>
      </c>
    </row>
    <row r="64" ht="15" customHeight="1"/>
    <row r="76" ht="16.5" customHeight="1"/>
  </sheetData>
  <mergeCells count="6">
    <mergeCell ref="A1:M1"/>
    <mergeCell ref="A2:A3"/>
    <mergeCell ref="B2:B3"/>
    <mergeCell ref="C2:E2"/>
    <mergeCell ref="G2:I2"/>
    <mergeCell ref="K2:M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A46F-A0E7-4159-A3E9-B513E64A05B4}">
  <dimension ref="A1:H69"/>
  <sheetViews>
    <sheetView zoomScaleNormal="100" workbookViewId="0">
      <selection activeCell="A2" sqref="A2:A3"/>
    </sheetView>
  </sheetViews>
  <sheetFormatPr defaultRowHeight="15"/>
  <cols>
    <col min="1" max="1" width="17.85546875" style="319" customWidth="1"/>
    <col min="2" max="4" width="9.140625" style="319"/>
    <col min="5" max="5" width="3.28515625" style="319" customWidth="1"/>
    <col min="6" max="8" width="9.140625" style="319"/>
    <col min="9" max="16384" width="9.140625" style="9"/>
  </cols>
  <sheetData>
    <row r="1" spans="1:8" ht="32.25" customHeight="1">
      <c r="A1" s="1225" t="s">
        <v>586</v>
      </c>
      <c r="B1" s="1225"/>
      <c r="C1" s="1225"/>
      <c r="D1" s="1225"/>
      <c r="E1" s="1225"/>
      <c r="F1" s="1225"/>
      <c r="G1" s="1225"/>
      <c r="H1" s="1225"/>
    </row>
    <row r="2" spans="1:8" ht="27.75" customHeight="1">
      <c r="A2" s="1226" t="s">
        <v>607</v>
      </c>
      <c r="B2" s="1228" t="s">
        <v>521</v>
      </c>
      <c r="C2" s="1228"/>
      <c r="D2" s="1228"/>
      <c r="E2" s="668"/>
      <c r="F2" s="1228" t="s">
        <v>522</v>
      </c>
      <c r="G2" s="1228"/>
      <c r="H2" s="1228"/>
    </row>
    <row r="3" spans="1:8" ht="18.75" customHeight="1">
      <c r="A3" s="1227"/>
      <c r="B3" s="848" t="s">
        <v>0</v>
      </c>
      <c r="C3" s="848" t="s">
        <v>1</v>
      </c>
      <c r="D3" s="848" t="s">
        <v>2</v>
      </c>
      <c r="E3" s="849"/>
      <c r="F3" s="848" t="s">
        <v>0</v>
      </c>
      <c r="G3" s="848" t="s">
        <v>1</v>
      </c>
      <c r="H3" s="848" t="s">
        <v>2</v>
      </c>
    </row>
    <row r="4" spans="1:8" ht="15.75" customHeight="1">
      <c r="A4" s="850" t="s">
        <v>220</v>
      </c>
      <c r="B4" s="401">
        <v>877167.83590105374</v>
      </c>
      <c r="C4" s="401">
        <v>440201.92706737801</v>
      </c>
      <c r="D4" s="401">
        <v>436965.908818461</v>
      </c>
      <c r="E4" s="401"/>
      <c r="F4" s="401">
        <v>350007.87891759985</v>
      </c>
      <c r="G4" s="401">
        <v>166526.89607607652</v>
      </c>
      <c r="H4" s="401">
        <v>183480.98284184627</v>
      </c>
    </row>
    <row r="5" spans="1:8" ht="15.75" customHeight="1">
      <c r="A5" s="851"/>
      <c r="B5" s="524"/>
      <c r="C5" s="524"/>
      <c r="D5" s="524"/>
      <c r="E5" s="524"/>
      <c r="F5" s="524"/>
      <c r="G5" s="524"/>
      <c r="H5" s="524"/>
    </row>
    <row r="6" spans="1:8" ht="15" customHeight="1">
      <c r="A6" s="541" t="s">
        <v>143</v>
      </c>
      <c r="B6" s="401"/>
      <c r="C6" s="401"/>
      <c r="D6" s="401"/>
      <c r="E6" s="401"/>
      <c r="F6" s="401"/>
      <c r="G6" s="401"/>
      <c r="H6" s="401"/>
    </row>
    <row r="7" spans="1:8" ht="13.5" customHeight="1">
      <c r="A7" s="402" t="s">
        <v>4</v>
      </c>
      <c r="B7" s="386">
        <v>375806.34037241829</v>
      </c>
      <c r="C7" s="386">
        <v>185091.73757997545</v>
      </c>
      <c r="D7" s="386">
        <v>190714.60279281533</v>
      </c>
      <c r="E7" s="386"/>
      <c r="F7" s="386">
        <v>90169.211164259439</v>
      </c>
      <c r="G7" s="386">
        <v>42997.644592381926</v>
      </c>
      <c r="H7" s="386">
        <v>47171.566571878</v>
      </c>
    </row>
    <row r="8" spans="1:8">
      <c r="A8" s="402" t="s">
        <v>5</v>
      </c>
      <c r="B8" s="386">
        <v>501361.49551366293</v>
      </c>
      <c r="C8" s="386">
        <v>255110.18948772346</v>
      </c>
      <c r="D8" s="386">
        <v>246251.30602602538</v>
      </c>
      <c r="E8" s="386"/>
      <c r="F8" s="386">
        <v>259838.66775356236</v>
      </c>
      <c r="G8" s="386">
        <v>123529.25148370613</v>
      </c>
      <c r="H8" s="386">
        <v>136309.41626998154</v>
      </c>
    </row>
    <row r="9" spans="1:8" ht="15" customHeight="1">
      <c r="A9" s="403" t="s">
        <v>200</v>
      </c>
      <c r="B9" s="404"/>
      <c r="C9" s="404"/>
      <c r="D9" s="404"/>
      <c r="E9" s="404"/>
      <c r="F9" s="404"/>
      <c r="G9" s="404"/>
      <c r="H9" s="404"/>
    </row>
    <row r="10" spans="1:8">
      <c r="A10" s="405" t="s">
        <v>163</v>
      </c>
      <c r="B10" s="385">
        <v>91302.204394453787</v>
      </c>
      <c r="C10" s="385">
        <v>43341.153749267898</v>
      </c>
      <c r="D10" s="385">
        <v>47961.050645188647</v>
      </c>
      <c r="E10" s="385"/>
      <c r="F10" s="385">
        <v>17374.214146315808</v>
      </c>
      <c r="G10" s="385">
        <v>8257.6849911846657</v>
      </c>
      <c r="H10" s="385">
        <v>9116.5291551289265</v>
      </c>
    </row>
    <row r="11" spans="1:8">
      <c r="A11" s="554" t="s">
        <v>163</v>
      </c>
      <c r="B11" s="386">
        <v>87103.642249872442</v>
      </c>
      <c r="C11" s="386">
        <v>41328.44833275237</v>
      </c>
      <c r="D11" s="386">
        <v>45775.19391712283</v>
      </c>
      <c r="E11" s="386"/>
      <c r="F11" s="386">
        <v>15304.072462022454</v>
      </c>
      <c r="G11" s="386">
        <v>7281.1769519981262</v>
      </c>
      <c r="H11" s="386">
        <v>8022.8955100207559</v>
      </c>
    </row>
    <row r="12" spans="1:8">
      <c r="A12" s="554" t="s">
        <v>164</v>
      </c>
      <c r="B12" s="386">
        <v>4198.562144583324</v>
      </c>
      <c r="C12" s="386">
        <v>2012.7054165163963</v>
      </c>
      <c r="D12" s="386">
        <v>2185.8567280667107</v>
      </c>
      <c r="E12" s="386"/>
      <c r="F12" s="386">
        <v>2070.1416842943013</v>
      </c>
      <c r="G12" s="386">
        <v>976.50803918663962</v>
      </c>
      <c r="H12" s="386">
        <v>1093.6336451077282</v>
      </c>
    </row>
    <row r="13" spans="1:8">
      <c r="A13" s="405" t="s">
        <v>165</v>
      </c>
      <c r="B13" s="385">
        <v>32791.964530058416</v>
      </c>
      <c r="C13" s="385">
        <v>16969.648704991338</v>
      </c>
      <c r="D13" s="385">
        <v>15822.315825082318</v>
      </c>
      <c r="E13" s="385"/>
      <c r="F13" s="385">
        <v>10835.878033363289</v>
      </c>
      <c r="G13" s="385">
        <v>5426.8747056859747</v>
      </c>
      <c r="H13" s="385">
        <v>5409.0033276763779</v>
      </c>
    </row>
    <row r="14" spans="1:8">
      <c r="A14" s="554" t="s">
        <v>165</v>
      </c>
      <c r="B14" s="386">
        <v>28474.079025353818</v>
      </c>
      <c r="C14" s="386">
        <v>14701.963405727138</v>
      </c>
      <c r="D14" s="386">
        <v>13772.115619639457</v>
      </c>
      <c r="E14" s="386"/>
      <c r="F14" s="386">
        <v>8344.688815588479</v>
      </c>
      <c r="G14" s="386">
        <v>4146.462823240895</v>
      </c>
      <c r="H14" s="386">
        <v>4198.2259923484353</v>
      </c>
    </row>
    <row r="15" spans="1:8">
      <c r="A15" s="554" t="s">
        <v>166</v>
      </c>
      <c r="B15" s="386">
        <v>4317.8855047069746</v>
      </c>
      <c r="C15" s="386">
        <v>2267.6852992643876</v>
      </c>
      <c r="D15" s="386">
        <v>2050.2002054424015</v>
      </c>
      <c r="E15" s="386"/>
      <c r="F15" s="386">
        <v>2491.1892177735681</v>
      </c>
      <c r="G15" s="386">
        <v>1280.4118824453592</v>
      </c>
      <c r="H15" s="386">
        <v>1210.7773353282123</v>
      </c>
    </row>
    <row r="16" spans="1:8">
      <c r="A16" s="405" t="s">
        <v>167</v>
      </c>
      <c r="B16" s="385">
        <v>87666.673629212892</v>
      </c>
      <c r="C16" s="385">
        <v>44550.138630030822</v>
      </c>
      <c r="D16" s="385">
        <v>43116.534999187053</v>
      </c>
      <c r="E16" s="385"/>
      <c r="F16" s="385">
        <v>35249.574703943967</v>
      </c>
      <c r="G16" s="385">
        <v>17090.834730347386</v>
      </c>
      <c r="H16" s="385">
        <v>18158.739973611937</v>
      </c>
    </row>
    <row r="17" spans="1:8">
      <c r="A17" s="554" t="s">
        <v>167</v>
      </c>
      <c r="B17" s="386">
        <v>64739.656451980816</v>
      </c>
      <c r="C17" s="386">
        <v>32601.618400227559</v>
      </c>
      <c r="D17" s="386">
        <v>32138.038051758343</v>
      </c>
      <c r="E17" s="386"/>
      <c r="F17" s="386">
        <v>21868.052939301804</v>
      </c>
      <c r="G17" s="386">
        <v>10638.915238101368</v>
      </c>
      <c r="H17" s="386">
        <v>11229.137701204963</v>
      </c>
    </row>
    <row r="18" spans="1:8">
      <c r="A18" s="554" t="s">
        <v>168</v>
      </c>
      <c r="B18" s="386">
        <v>22927.017177239315</v>
      </c>
      <c r="C18" s="386">
        <v>11948.520229810454</v>
      </c>
      <c r="D18" s="386">
        <v>10978.496947434805</v>
      </c>
      <c r="E18" s="386"/>
      <c r="F18" s="386">
        <v>13381.521764653638</v>
      </c>
      <c r="G18" s="386">
        <v>6451.9194922443057</v>
      </c>
      <c r="H18" s="386">
        <v>6929.6022724067661</v>
      </c>
    </row>
    <row r="19" spans="1:8">
      <c r="A19" s="405" t="s">
        <v>169</v>
      </c>
      <c r="B19" s="385">
        <v>54902.577810311202</v>
      </c>
      <c r="C19" s="385">
        <v>27482.647322550929</v>
      </c>
      <c r="D19" s="385">
        <v>27419.93048776461</v>
      </c>
      <c r="E19" s="385"/>
      <c r="F19" s="385">
        <v>28280.043731454876</v>
      </c>
      <c r="G19" s="385">
        <v>13368.34056016212</v>
      </c>
      <c r="H19" s="385">
        <v>14911.703171307059</v>
      </c>
    </row>
    <row r="20" spans="1:8">
      <c r="A20" s="554" t="s">
        <v>169</v>
      </c>
      <c r="B20" s="386">
        <v>26665.290285029616</v>
      </c>
      <c r="C20" s="386">
        <v>13346.869376318651</v>
      </c>
      <c r="D20" s="386">
        <v>13318.420908722845</v>
      </c>
      <c r="E20" s="386"/>
      <c r="F20" s="386">
        <v>12376.57057639415</v>
      </c>
      <c r="G20" s="386">
        <v>5918.8939479688497</v>
      </c>
      <c r="H20" s="386">
        <v>6457.676628423189</v>
      </c>
    </row>
    <row r="21" spans="1:8">
      <c r="A21" s="554" t="s">
        <v>170</v>
      </c>
      <c r="B21" s="386">
        <v>5204.2186139166743</v>
      </c>
      <c r="C21" s="386">
        <v>2627.3893282428685</v>
      </c>
      <c r="D21" s="386">
        <v>2576.8292856739067</v>
      </c>
      <c r="E21" s="386"/>
      <c r="F21" s="386">
        <v>4051.573253659009</v>
      </c>
      <c r="G21" s="386">
        <v>1978.390243680793</v>
      </c>
      <c r="H21" s="386">
        <v>2073.1830099779704</v>
      </c>
    </row>
    <row r="22" spans="1:8">
      <c r="A22" s="554" t="s">
        <v>171</v>
      </c>
      <c r="B22" s="386">
        <v>23033.068911374408</v>
      </c>
      <c r="C22" s="386">
        <v>11508.388618000905</v>
      </c>
      <c r="D22" s="386">
        <v>11524.680293379513</v>
      </c>
      <c r="E22" s="386"/>
      <c r="F22" s="386">
        <v>11851.899901414748</v>
      </c>
      <c r="G22" s="386">
        <v>5471.0563685102197</v>
      </c>
      <c r="H22" s="386">
        <v>6380.8435329028925</v>
      </c>
    </row>
    <row r="23" spans="1:8">
      <c r="A23" s="405" t="s">
        <v>172</v>
      </c>
      <c r="B23" s="385">
        <v>48886.179538611585</v>
      </c>
      <c r="C23" s="385">
        <v>24347.921491284236</v>
      </c>
      <c r="D23" s="385">
        <v>24538.25804733318</v>
      </c>
      <c r="E23" s="385"/>
      <c r="F23" s="385">
        <v>13763.647989288034</v>
      </c>
      <c r="G23" s="385">
        <v>6949.2533414045238</v>
      </c>
      <c r="H23" s="385">
        <v>6814.3946478805929</v>
      </c>
    </row>
    <row r="24" spans="1:8">
      <c r="A24" s="554" t="s">
        <v>172</v>
      </c>
      <c r="B24" s="386">
        <v>43236.215785639171</v>
      </c>
      <c r="C24" s="386">
        <v>21343.698205729608</v>
      </c>
      <c r="D24" s="386">
        <v>21892.51757991868</v>
      </c>
      <c r="E24" s="386"/>
      <c r="F24" s="386">
        <v>10333.878476771808</v>
      </c>
      <c r="G24" s="386">
        <v>5124.0591013818075</v>
      </c>
      <c r="H24" s="386">
        <v>5209.8193753894484</v>
      </c>
    </row>
    <row r="25" spans="1:8">
      <c r="A25" s="554" t="s">
        <v>173</v>
      </c>
      <c r="B25" s="386">
        <v>5649.9637529748834</v>
      </c>
      <c r="C25" s="386">
        <v>3004.2232855578063</v>
      </c>
      <c r="D25" s="386">
        <v>2645.7404674173167</v>
      </c>
      <c r="E25" s="386"/>
      <c r="F25" s="386">
        <v>3429.7695125146806</v>
      </c>
      <c r="G25" s="386">
        <v>1825.1942400230698</v>
      </c>
      <c r="H25" s="386">
        <v>1604.575272491461</v>
      </c>
    </row>
    <row r="26" spans="1:8">
      <c r="A26" s="405" t="s">
        <v>174</v>
      </c>
      <c r="B26" s="385">
        <v>53047.25008626053</v>
      </c>
      <c r="C26" s="385">
        <v>27292.685213864133</v>
      </c>
      <c r="D26" s="385">
        <v>25754.564872400875</v>
      </c>
      <c r="E26" s="385"/>
      <c r="F26" s="385">
        <v>20663.948648832153</v>
      </c>
      <c r="G26" s="385">
        <v>10015.889222854335</v>
      </c>
      <c r="H26" s="385">
        <v>10648.05942598088</v>
      </c>
    </row>
    <row r="27" spans="1:8">
      <c r="A27" s="554" t="s">
        <v>174</v>
      </c>
      <c r="B27" s="386">
        <v>48202.915278853347</v>
      </c>
      <c r="C27" s="386">
        <v>24628.9116752105</v>
      </c>
      <c r="D27" s="386">
        <v>23574.003603649806</v>
      </c>
      <c r="E27" s="386"/>
      <c r="F27" s="386">
        <v>18026.088608072609</v>
      </c>
      <c r="G27" s="386">
        <v>8622.8174513602353</v>
      </c>
      <c r="H27" s="386">
        <v>9403.2711567112638</v>
      </c>
    </row>
    <row r="28" spans="1:8">
      <c r="A28" s="554" t="s">
        <v>175</v>
      </c>
      <c r="B28" s="386">
        <v>4844.3348074095566</v>
      </c>
      <c r="C28" s="386">
        <v>2663.7735386562763</v>
      </c>
      <c r="D28" s="386">
        <v>2180.5612687532625</v>
      </c>
      <c r="E28" s="386"/>
      <c r="F28" s="386">
        <v>2637.8600407624258</v>
      </c>
      <c r="G28" s="386">
        <v>1393.0717714934071</v>
      </c>
      <c r="H28" s="386">
        <v>1244.7882692689986</v>
      </c>
    </row>
    <row r="29" spans="1:8">
      <c r="A29" s="405" t="s">
        <v>176</v>
      </c>
      <c r="B29" s="385">
        <v>73630.793494012207</v>
      </c>
      <c r="C29" s="385">
        <v>36894.759493707366</v>
      </c>
      <c r="D29" s="385">
        <v>36736.034000309395</v>
      </c>
      <c r="E29" s="385"/>
      <c r="F29" s="385">
        <v>35618.762265030266</v>
      </c>
      <c r="G29" s="385">
        <v>17283.391380157413</v>
      </c>
      <c r="H29" s="385">
        <v>18335.37088488858</v>
      </c>
    </row>
    <row r="30" spans="1:8">
      <c r="A30" s="554" t="s">
        <v>176</v>
      </c>
      <c r="B30" s="386">
        <v>60343.217732188816</v>
      </c>
      <c r="C30" s="386">
        <v>30016.312975886103</v>
      </c>
      <c r="D30" s="386">
        <v>30326.904756307311</v>
      </c>
      <c r="E30" s="386"/>
      <c r="F30" s="386">
        <v>27226.103692741617</v>
      </c>
      <c r="G30" s="386">
        <v>13154.819082490032</v>
      </c>
      <c r="H30" s="386">
        <v>14071.284610264252</v>
      </c>
    </row>
    <row r="31" spans="1:8">
      <c r="A31" s="554" t="s">
        <v>177</v>
      </c>
      <c r="B31" s="386">
        <v>13287.57576183172</v>
      </c>
      <c r="C31" s="386">
        <v>6878.4465178243518</v>
      </c>
      <c r="D31" s="386">
        <v>6409.1292440048464</v>
      </c>
      <c r="E31" s="386"/>
      <c r="F31" s="386">
        <v>8392.6585722927812</v>
      </c>
      <c r="G31" s="386">
        <v>4128.5722976674024</v>
      </c>
      <c r="H31" s="386">
        <v>4264.0862746262092</v>
      </c>
    </row>
    <row r="32" spans="1:8">
      <c r="A32" s="405" t="s">
        <v>178</v>
      </c>
      <c r="B32" s="385">
        <v>107526.6677096597</v>
      </c>
      <c r="C32" s="385">
        <v>53389.561435129704</v>
      </c>
      <c r="D32" s="385">
        <v>54137.10627453481</v>
      </c>
      <c r="E32" s="385"/>
      <c r="F32" s="385">
        <v>34314.356992616136</v>
      </c>
      <c r="G32" s="385">
        <v>15980.274337255201</v>
      </c>
      <c r="H32" s="385">
        <v>18334.082655376023</v>
      </c>
    </row>
    <row r="33" spans="1:8">
      <c r="A33" s="554" t="s">
        <v>178</v>
      </c>
      <c r="B33" s="386">
        <v>107526.6677096597</v>
      </c>
      <c r="C33" s="386">
        <v>53389.561435129704</v>
      </c>
      <c r="D33" s="386">
        <v>54137.10627453481</v>
      </c>
      <c r="E33" s="386"/>
      <c r="F33" s="386">
        <v>34314.356992616136</v>
      </c>
      <c r="G33" s="386">
        <v>15980.274337255201</v>
      </c>
      <c r="H33" s="386">
        <v>18334.082655376023</v>
      </c>
    </row>
    <row r="34" spans="1:8">
      <c r="A34" s="405" t="s">
        <v>179</v>
      </c>
      <c r="B34" s="385">
        <v>36226.484850775523</v>
      </c>
      <c r="C34" s="385">
        <v>17951.257533656473</v>
      </c>
      <c r="D34" s="385">
        <v>18275.227317132649</v>
      </c>
      <c r="E34" s="385"/>
      <c r="F34" s="385">
        <v>11713.235029711383</v>
      </c>
      <c r="G34" s="385">
        <v>5330.0682179737123</v>
      </c>
      <c r="H34" s="385">
        <v>6383.1668117360268</v>
      </c>
    </row>
    <row r="35" spans="1:8">
      <c r="A35" s="554" t="s">
        <v>179</v>
      </c>
      <c r="B35" s="386">
        <v>29153.807305957911</v>
      </c>
      <c r="C35" s="386">
        <v>14443.208194875389</v>
      </c>
      <c r="D35" s="386">
        <v>14710.599111095866</v>
      </c>
      <c r="E35" s="386"/>
      <c r="F35" s="386">
        <v>8813.7720589813944</v>
      </c>
      <c r="G35" s="386">
        <v>4047.6053822502163</v>
      </c>
      <c r="H35" s="386">
        <v>4766.1666767316538</v>
      </c>
    </row>
    <row r="36" spans="1:8">
      <c r="A36" s="554" t="s">
        <v>180</v>
      </c>
      <c r="B36" s="386">
        <v>7072.6775448204889</v>
      </c>
      <c r="C36" s="386">
        <v>3508.0493387824963</v>
      </c>
      <c r="D36" s="386">
        <v>3564.6282060386529</v>
      </c>
      <c r="E36" s="386"/>
      <c r="F36" s="386">
        <v>2899.4629707285267</v>
      </c>
      <c r="G36" s="386">
        <v>1282.4628357237586</v>
      </c>
      <c r="H36" s="386">
        <v>1617.000135004703</v>
      </c>
    </row>
    <row r="37" spans="1:8">
      <c r="A37" s="405" t="s">
        <v>181</v>
      </c>
      <c r="B37" s="385">
        <v>31426.915717894768</v>
      </c>
      <c r="C37" s="385">
        <v>16278.383812471568</v>
      </c>
      <c r="D37" s="385">
        <v>15148.53190543844</v>
      </c>
      <c r="E37" s="385"/>
      <c r="F37" s="385">
        <v>14952.491400643461</v>
      </c>
      <c r="G37" s="385">
        <v>6917.1997494516327</v>
      </c>
      <c r="H37" s="385">
        <v>8035.2916511881076</v>
      </c>
    </row>
    <row r="38" spans="1:8">
      <c r="A38" s="554" t="s">
        <v>181</v>
      </c>
      <c r="B38" s="386">
        <v>31426.915717894768</v>
      </c>
      <c r="C38" s="386">
        <v>16278.383812471568</v>
      </c>
      <c r="D38" s="386">
        <v>15148.53190543844</v>
      </c>
      <c r="E38" s="386"/>
      <c r="F38" s="386">
        <v>14952.491400643461</v>
      </c>
      <c r="G38" s="386">
        <v>6917.1997494516327</v>
      </c>
      <c r="H38" s="386">
        <v>8035.2916511881076</v>
      </c>
    </row>
    <row r="39" spans="1:8">
      <c r="A39" s="405" t="s">
        <v>182</v>
      </c>
      <c r="B39" s="385">
        <v>50433.731288014576</v>
      </c>
      <c r="C39" s="385">
        <v>25716.604151350763</v>
      </c>
      <c r="D39" s="385">
        <v>24717.127136670359</v>
      </c>
      <c r="E39" s="385"/>
      <c r="F39" s="385">
        <v>24534.37102143863</v>
      </c>
      <c r="G39" s="385">
        <v>11214.569337387326</v>
      </c>
      <c r="H39" s="385">
        <v>13319.801684060652</v>
      </c>
    </row>
    <row r="40" spans="1:8">
      <c r="A40" s="554" t="s">
        <v>182</v>
      </c>
      <c r="B40" s="386">
        <v>34325.074503539792</v>
      </c>
      <c r="C40" s="386">
        <v>17476.008664652989</v>
      </c>
      <c r="D40" s="386">
        <v>16849.065838902086</v>
      </c>
      <c r="E40" s="386"/>
      <c r="F40" s="386">
        <v>16619.693086423671</v>
      </c>
      <c r="G40" s="386">
        <v>7584.2648818570842</v>
      </c>
      <c r="H40" s="386">
        <v>9035.4282045637083</v>
      </c>
    </row>
    <row r="41" spans="1:8">
      <c r="A41" s="554" t="s">
        <v>183</v>
      </c>
      <c r="B41" s="386">
        <v>16108.656784485138</v>
      </c>
      <c r="C41" s="386">
        <v>8240.5954867057317</v>
      </c>
      <c r="D41" s="386">
        <v>7868.0612977757992</v>
      </c>
      <c r="E41" s="386"/>
      <c r="F41" s="386">
        <v>7914.6779350230981</v>
      </c>
      <c r="G41" s="386">
        <v>3630.3044555289657</v>
      </c>
      <c r="H41" s="386">
        <v>4284.3734794949405</v>
      </c>
    </row>
    <row r="42" spans="1:8">
      <c r="A42" s="405" t="s">
        <v>184</v>
      </c>
      <c r="B42" s="385">
        <v>42049.985001907153</v>
      </c>
      <c r="C42" s="385">
        <v>21409.515937620832</v>
      </c>
      <c r="D42" s="385">
        <v>20640.469064297904</v>
      </c>
      <c r="E42" s="385"/>
      <c r="F42" s="385">
        <v>18979.280882482268</v>
      </c>
      <c r="G42" s="385">
        <v>9151.1145269901917</v>
      </c>
      <c r="H42" s="385">
        <v>9828.166355492076</v>
      </c>
    </row>
    <row r="43" spans="1:8">
      <c r="A43" s="554" t="s">
        <v>184</v>
      </c>
      <c r="B43" s="386">
        <v>22826.054530071964</v>
      </c>
      <c r="C43" s="386">
        <v>11734.105183018013</v>
      </c>
      <c r="D43" s="386">
        <v>11091.949347060023</v>
      </c>
      <c r="E43" s="386"/>
      <c r="F43" s="386">
        <v>7999.5201738230426</v>
      </c>
      <c r="G43" s="386">
        <v>4018.5718396873822</v>
      </c>
      <c r="H43" s="386">
        <v>3980.948334136584</v>
      </c>
    </row>
    <row r="44" spans="1:8">
      <c r="A44" s="554" t="s">
        <v>185</v>
      </c>
      <c r="B44" s="386">
        <v>19223.930471846819</v>
      </c>
      <c r="C44" s="386">
        <v>9675.410754606808</v>
      </c>
      <c r="D44" s="386">
        <v>9548.5197172404223</v>
      </c>
      <c r="E44" s="386"/>
      <c r="F44" s="386">
        <v>10979.760708659354</v>
      </c>
      <c r="G44" s="386">
        <v>5132.5426873030892</v>
      </c>
      <c r="H44" s="386">
        <v>5847.218021355261</v>
      </c>
    </row>
    <row r="45" spans="1:8">
      <c r="A45" s="405" t="s">
        <v>186</v>
      </c>
      <c r="B45" s="385">
        <v>12156.143088902652</v>
      </c>
      <c r="C45" s="385">
        <v>6262.0573788365036</v>
      </c>
      <c r="D45" s="385">
        <v>5894.0857100643889</v>
      </c>
      <c r="E45" s="385"/>
      <c r="F45" s="385">
        <v>5504.256707574491</v>
      </c>
      <c r="G45" s="385">
        <v>2638.9429611936835</v>
      </c>
      <c r="H45" s="385">
        <v>2865.3137463810012</v>
      </c>
    </row>
    <row r="46" spans="1:8">
      <c r="A46" s="554" t="s">
        <v>186</v>
      </c>
      <c r="B46" s="386">
        <v>7083.1429388167862</v>
      </c>
      <c r="C46" s="386">
        <v>3665.6834012319341</v>
      </c>
      <c r="D46" s="386">
        <v>3417.4595375855488</v>
      </c>
      <c r="E46" s="386"/>
      <c r="F46" s="386">
        <v>3099.0022228143212</v>
      </c>
      <c r="G46" s="386">
        <v>1470.3612253559406</v>
      </c>
      <c r="H46" s="386">
        <v>1628.6409974582814</v>
      </c>
    </row>
    <row r="47" spans="1:8">
      <c r="A47" s="554" t="s">
        <v>187</v>
      </c>
      <c r="B47" s="386">
        <v>5073.0001500841063</v>
      </c>
      <c r="C47" s="386">
        <v>2596.3739776050011</v>
      </c>
      <c r="D47" s="386">
        <v>2476.6261724791566</v>
      </c>
      <c r="E47" s="386"/>
      <c r="F47" s="386">
        <v>2405.2544847603626</v>
      </c>
      <c r="G47" s="386">
        <v>1168.5817358377208</v>
      </c>
      <c r="H47" s="386">
        <v>1236.6727489226598</v>
      </c>
    </row>
    <row r="48" spans="1:8">
      <c r="A48" s="405" t="s">
        <v>188</v>
      </c>
      <c r="B48" s="385">
        <v>7341.0726624869303</v>
      </c>
      <c r="C48" s="385">
        <v>3980.7355800032574</v>
      </c>
      <c r="D48" s="385">
        <v>3360.3370824844023</v>
      </c>
      <c r="E48" s="385"/>
      <c r="F48" s="385">
        <v>4416.8812361043747</v>
      </c>
      <c r="G48" s="385">
        <v>2336.2645840316363</v>
      </c>
      <c r="H48" s="385">
        <v>2080.6166520725851</v>
      </c>
    </row>
    <row r="49" spans="1:8">
      <c r="A49" s="554" t="s">
        <v>188</v>
      </c>
      <c r="B49" s="386">
        <v>7341.0726624869303</v>
      </c>
      <c r="C49" s="386">
        <v>3980.7355800032574</v>
      </c>
      <c r="D49" s="386">
        <v>3360.3370824844023</v>
      </c>
      <c r="E49" s="386"/>
      <c r="F49" s="386">
        <v>4416.8812361043747</v>
      </c>
      <c r="G49" s="386">
        <v>2336.2645840316363</v>
      </c>
      <c r="H49" s="386">
        <v>2080.6166520725851</v>
      </c>
    </row>
    <row r="50" spans="1:8">
      <c r="A50" s="405" t="s">
        <v>189</v>
      </c>
      <c r="B50" s="385">
        <v>2679.1290945278029</v>
      </c>
      <c r="C50" s="385">
        <v>1370.407034893333</v>
      </c>
      <c r="D50" s="385">
        <v>1308.722059634443</v>
      </c>
      <c r="E50" s="385"/>
      <c r="F50" s="385">
        <v>1518.077804069382</v>
      </c>
      <c r="G50" s="385">
        <v>748.41394243838022</v>
      </c>
      <c r="H50" s="385">
        <v>769.66386163103653</v>
      </c>
    </row>
    <row r="51" spans="1:8">
      <c r="A51" s="554" t="s">
        <v>189</v>
      </c>
      <c r="B51" s="386">
        <v>2679.1290945278029</v>
      </c>
      <c r="C51" s="386">
        <v>1370.407034893333</v>
      </c>
      <c r="D51" s="386">
        <v>1308.722059634443</v>
      </c>
      <c r="E51" s="386"/>
      <c r="F51" s="386">
        <v>1518.077804069382</v>
      </c>
      <c r="G51" s="386">
        <v>748.41394243838022</v>
      </c>
      <c r="H51" s="386">
        <v>769.66386163103653</v>
      </c>
    </row>
    <row r="52" spans="1:8">
      <c r="A52" s="405" t="s">
        <v>190</v>
      </c>
      <c r="B52" s="385">
        <v>4452.8367462568931</v>
      </c>
      <c r="C52" s="385">
        <v>2301.6409170424859</v>
      </c>
      <c r="D52" s="385">
        <v>2151.1958292142644</v>
      </c>
      <c r="E52" s="385"/>
      <c r="F52" s="385">
        <v>2550.4041132751368</v>
      </c>
      <c r="G52" s="385">
        <v>1272.0889264889179</v>
      </c>
      <c r="H52" s="385">
        <v>1278.3151867862123</v>
      </c>
    </row>
    <row r="53" spans="1:8">
      <c r="A53" s="554" t="s">
        <v>190</v>
      </c>
      <c r="B53" s="386">
        <v>4452.8367462568931</v>
      </c>
      <c r="C53" s="386">
        <v>2301.6409170424859</v>
      </c>
      <c r="D53" s="386">
        <v>2151.1958292142644</v>
      </c>
      <c r="E53" s="386"/>
      <c r="F53" s="386">
        <v>2550.4041132751368</v>
      </c>
      <c r="G53" s="386">
        <v>1272.0889264889179</v>
      </c>
      <c r="H53" s="386">
        <v>1278.3151867862123</v>
      </c>
    </row>
    <row r="54" spans="1:8">
      <c r="A54" s="405" t="s">
        <v>191</v>
      </c>
      <c r="B54" s="385">
        <v>2132.7063996330803</v>
      </c>
      <c r="C54" s="385">
        <v>1130.0082817391838</v>
      </c>
      <c r="D54" s="385">
        <v>1002.6981178939576</v>
      </c>
      <c r="E54" s="385"/>
      <c r="F54" s="385">
        <v>1303.173422330148</v>
      </c>
      <c r="G54" s="385">
        <v>700.47609907416245</v>
      </c>
      <c r="H54" s="385">
        <v>602.69732325600637</v>
      </c>
    </row>
    <row r="55" spans="1:8">
      <c r="A55" s="554" t="s">
        <v>191</v>
      </c>
      <c r="B55" s="386">
        <v>2132.7063996330803</v>
      </c>
      <c r="C55" s="386">
        <v>1130.0082817391838</v>
      </c>
      <c r="D55" s="386">
        <v>1002.6981178939576</v>
      </c>
      <c r="E55" s="386"/>
      <c r="F55" s="386">
        <v>1303.173422330148</v>
      </c>
      <c r="G55" s="386">
        <v>700.47609907416245</v>
      </c>
      <c r="H55" s="386">
        <v>602.69732325600637</v>
      </c>
    </row>
    <row r="56" spans="1:8">
      <c r="A56" s="405" t="s">
        <v>192</v>
      </c>
      <c r="B56" s="385">
        <v>30784.420537708578</v>
      </c>
      <c r="C56" s="385">
        <v>15592.549477676939</v>
      </c>
      <c r="D56" s="385">
        <v>15191.871060045945</v>
      </c>
      <c r="E56" s="385"/>
      <c r="F56" s="385">
        <v>17269.715519994726</v>
      </c>
      <c r="G56" s="385">
        <v>7931.940835243061</v>
      </c>
      <c r="H56" s="385">
        <v>9337.7746847497056</v>
      </c>
    </row>
    <row r="57" spans="1:8">
      <c r="A57" s="554" t="s">
        <v>192</v>
      </c>
      <c r="B57" s="386">
        <v>30784.420537708578</v>
      </c>
      <c r="C57" s="386">
        <v>15592.549477676939</v>
      </c>
      <c r="D57" s="386">
        <v>15191.871060045945</v>
      </c>
      <c r="E57" s="386"/>
      <c r="F57" s="386">
        <v>17269.715519994726</v>
      </c>
      <c r="G57" s="386">
        <v>7931.940835243061</v>
      </c>
      <c r="H57" s="386">
        <v>9337.7746847497056</v>
      </c>
    </row>
    <row r="58" spans="1:8">
      <c r="A58" s="405" t="s">
        <v>193</v>
      </c>
      <c r="B58" s="385">
        <v>14590.45026379055</v>
      </c>
      <c r="C58" s="385">
        <v>7278.3877410408495</v>
      </c>
      <c r="D58" s="385">
        <v>7312.0625227467326</v>
      </c>
      <c r="E58" s="385"/>
      <c r="F58" s="385">
        <v>8386.469543858806</v>
      </c>
      <c r="G58" s="385">
        <v>3909.4649508279026</v>
      </c>
      <c r="H58" s="385">
        <v>4477.0045930316528</v>
      </c>
    </row>
    <row r="59" spans="1:8">
      <c r="A59" s="554" t="s">
        <v>193</v>
      </c>
      <c r="B59" s="386">
        <v>14590.45026379055</v>
      </c>
      <c r="C59" s="386">
        <v>7278.3877410408495</v>
      </c>
      <c r="D59" s="386">
        <v>7312.0625227467326</v>
      </c>
      <c r="E59" s="386"/>
      <c r="F59" s="386">
        <v>8386.469543858806</v>
      </c>
      <c r="G59" s="386">
        <v>3909.4649508279026</v>
      </c>
      <c r="H59" s="386">
        <v>4477.0045930316528</v>
      </c>
    </row>
    <row r="60" spans="1:8">
      <c r="A60" s="405" t="s">
        <v>194</v>
      </c>
      <c r="B60" s="385">
        <v>31508.404944863265</v>
      </c>
      <c r="C60" s="385">
        <v>15640.473492000647</v>
      </c>
      <c r="D60" s="385">
        <v>15867.931452877912</v>
      </c>
      <c r="E60" s="385"/>
      <c r="F60" s="385">
        <v>12686.591110889422</v>
      </c>
      <c r="G60" s="385">
        <v>5734.2677224530889</v>
      </c>
      <c r="H60" s="385">
        <v>6952.3233884340461</v>
      </c>
    </row>
    <row r="61" spans="1:8">
      <c r="A61" s="554" t="s">
        <v>194</v>
      </c>
      <c r="B61" s="386">
        <v>31508.404944863265</v>
      </c>
      <c r="C61" s="386">
        <v>15640.473492000647</v>
      </c>
      <c r="D61" s="386">
        <v>15867.931452877912</v>
      </c>
      <c r="E61" s="386"/>
      <c r="F61" s="386">
        <v>12686.591110889422</v>
      </c>
      <c r="G61" s="386">
        <v>5734.2677224530889</v>
      </c>
      <c r="H61" s="386">
        <v>6952.3233884340461</v>
      </c>
    </row>
    <row r="62" spans="1:8">
      <c r="A62" s="405" t="s">
        <v>195</v>
      </c>
      <c r="B62" s="385">
        <v>10614.387836269119</v>
      </c>
      <c r="C62" s="385">
        <v>5288.9831969958377</v>
      </c>
      <c r="D62" s="385">
        <v>5325.4046392725277</v>
      </c>
      <c r="E62" s="385"/>
      <c r="F62" s="385">
        <v>2636.1782163234843</v>
      </c>
      <c r="G62" s="385">
        <v>1285.4860771080287</v>
      </c>
      <c r="H62" s="385">
        <v>1350.6921392154331</v>
      </c>
    </row>
    <row r="63" spans="1:8">
      <c r="A63" s="554" t="s">
        <v>195</v>
      </c>
      <c r="B63" s="386">
        <v>10614.387836269119</v>
      </c>
      <c r="C63" s="386">
        <v>5288.9831969958377</v>
      </c>
      <c r="D63" s="386">
        <v>5325.4046392725277</v>
      </c>
      <c r="E63" s="386"/>
      <c r="F63" s="386">
        <v>2636.1782163234843</v>
      </c>
      <c r="G63" s="386">
        <v>1285.4860771080287</v>
      </c>
      <c r="H63" s="386">
        <v>1350.6921392154331</v>
      </c>
    </row>
    <row r="64" spans="1:8">
      <c r="A64" s="405" t="s">
        <v>196</v>
      </c>
      <c r="B64" s="385">
        <v>6817.6700039912484</v>
      </c>
      <c r="C64" s="385">
        <v>3483.3570517266394</v>
      </c>
      <c r="D64" s="385">
        <v>3334.3129522651652</v>
      </c>
      <c r="E64" s="385"/>
      <c r="F64" s="385">
        <v>4038.4899157166601</v>
      </c>
      <c r="G64" s="385">
        <v>2032.3054246101801</v>
      </c>
      <c r="H64" s="385">
        <v>2006.1844911062321</v>
      </c>
    </row>
    <row r="65" spans="1:8">
      <c r="A65" s="554" t="s">
        <v>196</v>
      </c>
      <c r="B65" s="386">
        <v>6817.6700039912484</v>
      </c>
      <c r="C65" s="386">
        <v>3483.3570517266394</v>
      </c>
      <c r="D65" s="386">
        <v>3334.3129522651652</v>
      </c>
      <c r="E65" s="386"/>
      <c r="F65" s="386">
        <v>4038.4899157166601</v>
      </c>
      <c r="G65" s="386">
        <v>2032.3054246101801</v>
      </c>
      <c r="H65" s="386">
        <v>2006.1844911062321</v>
      </c>
    </row>
    <row r="66" spans="1:8">
      <c r="A66" s="405" t="s">
        <v>197</v>
      </c>
      <c r="B66" s="385">
        <v>28190.469834216412</v>
      </c>
      <c r="C66" s="385">
        <v>14018.75871739045</v>
      </c>
      <c r="D66" s="385">
        <v>14171.711116839335</v>
      </c>
      <c r="E66" s="385"/>
      <c r="F66" s="385">
        <v>17547.331417996968</v>
      </c>
      <c r="G66" s="385">
        <v>8041.2679254887162</v>
      </c>
      <c r="H66" s="385">
        <v>9506.0634925061495</v>
      </c>
    </row>
    <row r="67" spans="1:8">
      <c r="A67" s="554" t="s">
        <v>197</v>
      </c>
      <c r="B67" s="386">
        <v>28190.469834216412</v>
      </c>
      <c r="C67" s="386">
        <v>14018.75871739045</v>
      </c>
      <c r="D67" s="386">
        <v>14171.711116839335</v>
      </c>
      <c r="E67" s="386"/>
      <c r="F67" s="386">
        <v>17547.331417996968</v>
      </c>
      <c r="G67" s="386">
        <v>8041.2679254887162</v>
      </c>
      <c r="H67" s="386">
        <v>9506.0634925061495</v>
      </c>
    </row>
    <row r="68" spans="1:8">
      <c r="A68" s="405" t="s">
        <v>198</v>
      </c>
      <c r="B68" s="385">
        <v>16008.716423062984</v>
      </c>
      <c r="C68" s="385">
        <v>8230.2907226742736</v>
      </c>
      <c r="D68" s="385">
        <v>7778.4257003853845</v>
      </c>
      <c r="E68" s="385"/>
      <c r="F68" s="385">
        <v>5870.5050647856669</v>
      </c>
      <c r="G68" s="385">
        <v>2910.4815263518008</v>
      </c>
      <c r="H68" s="385">
        <v>2960.0235384341499</v>
      </c>
    </row>
    <row r="69" spans="1:8">
      <c r="A69" s="554" t="s">
        <v>198</v>
      </c>
      <c r="B69" s="386">
        <v>16008.716423062984</v>
      </c>
      <c r="C69" s="386">
        <v>8230.2907226742736</v>
      </c>
      <c r="D69" s="386">
        <v>7778.4257003853845</v>
      </c>
      <c r="E69" s="386"/>
      <c r="F69" s="386">
        <v>5870.5050647856669</v>
      </c>
      <c r="G69" s="386">
        <v>2910.4815263518008</v>
      </c>
      <c r="H69" s="386">
        <v>2960.0235384341499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DB31-97C0-4C55-A384-C94EF094037F}">
  <dimension ref="A1:N71"/>
  <sheetViews>
    <sheetView workbookViewId="0">
      <selection activeCell="A2" sqref="A2:A3"/>
    </sheetView>
  </sheetViews>
  <sheetFormatPr defaultRowHeight="15"/>
  <cols>
    <col min="1" max="1" width="17.85546875" style="319" customWidth="1"/>
    <col min="2" max="2" width="12" style="319" customWidth="1"/>
    <col min="3" max="5" width="11" style="319" bestFit="1" customWidth="1"/>
    <col min="6" max="6" width="1.7109375" style="319" customWidth="1"/>
    <col min="7" max="7" width="11" style="319" bestFit="1" customWidth="1"/>
    <col min="8" max="9" width="10" style="319" bestFit="1" customWidth="1"/>
    <col min="10" max="10" width="1.140625" style="319" customWidth="1"/>
    <col min="11" max="13" width="11" style="319" bestFit="1" customWidth="1"/>
    <col min="14" max="16384" width="9.140625" style="9"/>
  </cols>
  <sheetData>
    <row r="1" spans="1:14" ht="33.75" customHeight="1">
      <c r="A1" s="1232" t="s">
        <v>523</v>
      </c>
      <c r="B1" s="1232"/>
      <c r="C1" s="1232"/>
      <c r="D1" s="1232"/>
      <c r="E1" s="1232"/>
      <c r="F1" s="1232"/>
      <c r="G1" s="1232"/>
      <c r="H1" s="1232"/>
      <c r="I1" s="1232"/>
      <c r="J1" s="1232"/>
      <c r="K1" s="1232"/>
      <c r="L1" s="1232"/>
      <c r="M1" s="1232"/>
      <c r="N1" s="378"/>
    </row>
    <row r="2" spans="1:14" ht="18.75" customHeight="1">
      <c r="A2" s="1230" t="s">
        <v>607</v>
      </c>
      <c r="B2" s="1234" t="s">
        <v>521</v>
      </c>
      <c r="C2" s="1233" t="s">
        <v>315</v>
      </c>
      <c r="D2" s="1233"/>
      <c r="E2" s="1233"/>
      <c r="F2" s="556"/>
      <c r="G2" s="1233" t="s">
        <v>316</v>
      </c>
      <c r="H2" s="1233"/>
      <c r="I2" s="1233"/>
      <c r="J2" s="556"/>
      <c r="K2" s="1233" t="s">
        <v>317</v>
      </c>
      <c r="L2" s="1233"/>
      <c r="M2" s="1233"/>
      <c r="N2" s="378"/>
    </row>
    <row r="3" spans="1:14">
      <c r="A3" s="1231"/>
      <c r="B3" s="1235"/>
      <c r="C3" s="852" t="s">
        <v>0</v>
      </c>
      <c r="D3" s="852" t="s">
        <v>1</v>
      </c>
      <c r="E3" s="852" t="s">
        <v>2</v>
      </c>
      <c r="F3" s="853"/>
      <c r="G3" s="852" t="s">
        <v>0</v>
      </c>
      <c r="H3" s="852" t="s">
        <v>1</v>
      </c>
      <c r="I3" s="852" t="s">
        <v>2</v>
      </c>
      <c r="J3" s="853"/>
      <c r="K3" s="852" t="s">
        <v>0</v>
      </c>
      <c r="L3" s="852" t="s">
        <v>1</v>
      </c>
      <c r="M3" s="852" t="s">
        <v>2</v>
      </c>
      <c r="N3" s="378"/>
    </row>
    <row r="4" spans="1:14">
      <c r="A4" s="854" t="s">
        <v>0</v>
      </c>
      <c r="B4" s="383">
        <v>877167.83590105374</v>
      </c>
      <c r="C4" s="383">
        <v>527159.95696880622</v>
      </c>
      <c r="D4" s="383">
        <v>273675.03099156666</v>
      </c>
      <c r="E4" s="383">
        <v>253484.92597698499</v>
      </c>
      <c r="F4" s="383"/>
      <c r="G4" s="383">
        <v>117555.74235269497</v>
      </c>
      <c r="H4" s="383">
        <v>54661.971603958264</v>
      </c>
      <c r="I4" s="383">
        <v>62893.770748733223</v>
      </c>
      <c r="J4" s="383"/>
      <c r="K4" s="383">
        <v>232452.13656524388</v>
      </c>
      <c r="L4" s="383">
        <v>111864.92447212982</v>
      </c>
      <c r="M4" s="383">
        <v>120587.21209312895</v>
      </c>
      <c r="N4" s="378"/>
    </row>
    <row r="5" spans="1:14">
      <c r="A5" s="855"/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378"/>
    </row>
    <row r="6" spans="1:14" ht="15" customHeight="1">
      <c r="A6" s="555" t="s">
        <v>3</v>
      </c>
      <c r="B6" s="383"/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78"/>
    </row>
    <row r="7" spans="1:14">
      <c r="A7" s="400" t="s">
        <v>4</v>
      </c>
      <c r="B7" s="386">
        <v>375806.34037241829</v>
      </c>
      <c r="C7" s="386">
        <v>285637.12920834764</v>
      </c>
      <c r="D7" s="386">
        <v>142094.0929876109</v>
      </c>
      <c r="E7" s="386">
        <v>143543.03622095156</v>
      </c>
      <c r="F7" s="386"/>
      <c r="G7" s="386">
        <v>39522.639206966633</v>
      </c>
      <c r="H7" s="386">
        <v>18269.353160236671</v>
      </c>
      <c r="I7" s="386">
        <v>21253.286046728328</v>
      </c>
      <c r="J7" s="386"/>
      <c r="K7" s="386">
        <v>50646.571957294902</v>
      </c>
      <c r="L7" s="386">
        <v>24728.291432155558</v>
      </c>
      <c r="M7" s="386">
        <v>25918.280525155096</v>
      </c>
      <c r="N7" s="378"/>
    </row>
    <row r="8" spans="1:14">
      <c r="A8" s="400" t="s">
        <v>5</v>
      </c>
      <c r="B8" s="386">
        <v>501361.49551366293</v>
      </c>
      <c r="C8" s="386">
        <v>241522.82776018989</v>
      </c>
      <c r="D8" s="386">
        <v>131580.93800413969</v>
      </c>
      <c r="E8" s="386">
        <v>109941.88975614309</v>
      </c>
      <c r="F8" s="386"/>
      <c r="G8" s="386">
        <v>78033.103145724483</v>
      </c>
      <c r="H8" s="386">
        <v>36392.618443720938</v>
      </c>
      <c r="I8" s="386">
        <v>41640.484701999427</v>
      </c>
      <c r="J8" s="386"/>
      <c r="K8" s="386">
        <v>181805.56460795866</v>
      </c>
      <c r="L8" s="386">
        <v>87136.633039986074</v>
      </c>
      <c r="M8" s="386">
        <v>94668.931567983673</v>
      </c>
      <c r="N8" s="378"/>
    </row>
    <row r="9" spans="1:14" ht="15.75" customHeight="1">
      <c r="A9" s="398" t="s">
        <v>299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78"/>
    </row>
    <row r="10" spans="1:14">
      <c r="A10" s="399" t="s">
        <v>163</v>
      </c>
      <c r="B10" s="385">
        <v>91302.204394453787</v>
      </c>
      <c r="C10" s="385">
        <v>73927.990248146176</v>
      </c>
      <c r="D10" s="385">
        <v>35083.468758086368</v>
      </c>
      <c r="E10" s="385">
        <v>38844.521490063038</v>
      </c>
      <c r="F10" s="385"/>
      <c r="G10" s="385">
        <v>8378.0551009406245</v>
      </c>
      <c r="H10" s="385">
        <v>3921.0164550489962</v>
      </c>
      <c r="I10" s="385">
        <v>4457.0386458919247</v>
      </c>
      <c r="J10" s="385"/>
      <c r="K10" s="385">
        <v>8996.1590453732078</v>
      </c>
      <c r="L10" s="385">
        <v>4336.668536136518</v>
      </c>
      <c r="M10" s="385">
        <v>4659.4905092372392</v>
      </c>
      <c r="N10" s="378"/>
    </row>
    <row r="11" spans="1:14">
      <c r="A11" s="557" t="s">
        <v>163</v>
      </c>
      <c r="B11" s="386">
        <v>87103.642249872442</v>
      </c>
      <c r="C11" s="386">
        <v>71799.569787858447</v>
      </c>
      <c r="D11" s="386">
        <v>34047.271380757084</v>
      </c>
      <c r="E11" s="386">
        <v>37752.298407104594</v>
      </c>
      <c r="F11" s="386"/>
      <c r="G11" s="386">
        <v>7499.0673410580266</v>
      </c>
      <c r="H11" s="386">
        <v>3498.6041018017781</v>
      </c>
      <c r="I11" s="386">
        <v>4000.46323925661</v>
      </c>
      <c r="J11" s="386"/>
      <c r="K11" s="386">
        <v>7805.0051209611484</v>
      </c>
      <c r="L11" s="386">
        <v>3782.5728501970866</v>
      </c>
      <c r="M11" s="386">
        <v>4022.432270765009</v>
      </c>
      <c r="N11" s="378"/>
    </row>
    <row r="12" spans="1:14">
      <c r="A12" s="557" t="s">
        <v>164</v>
      </c>
      <c r="B12" s="386">
        <v>4198.562144583324</v>
      </c>
      <c r="C12" s="386">
        <v>2128.4204602887994</v>
      </c>
      <c r="D12" s="386">
        <v>1036.1973773298282</v>
      </c>
      <c r="E12" s="386">
        <v>1092.2230829590349</v>
      </c>
      <c r="F12" s="386"/>
      <c r="G12" s="386">
        <v>878.98775988255443</v>
      </c>
      <c r="H12" s="386">
        <v>422.41235324717729</v>
      </c>
      <c r="I12" s="386">
        <v>456.57540663537299</v>
      </c>
      <c r="J12" s="386"/>
      <c r="K12" s="386">
        <v>1191.1539244118062</v>
      </c>
      <c r="L12" s="386">
        <v>554.09568593946165</v>
      </c>
      <c r="M12" s="386">
        <v>637.05823847235843</v>
      </c>
      <c r="N12" s="378"/>
    </row>
    <row r="13" spans="1:14">
      <c r="A13" s="399" t="s">
        <v>165</v>
      </c>
      <c r="B13" s="385">
        <v>32791.964530058416</v>
      </c>
      <c r="C13" s="385">
        <v>21956.086496703359</v>
      </c>
      <c r="D13" s="385">
        <v>11542.773999304543</v>
      </c>
      <c r="E13" s="385">
        <v>10413.312497403966</v>
      </c>
      <c r="F13" s="385"/>
      <c r="G13" s="385">
        <v>4035.5932622274531</v>
      </c>
      <c r="H13" s="385">
        <v>1972.8841567630186</v>
      </c>
      <c r="I13" s="385">
        <v>2062.7091054641883</v>
      </c>
      <c r="J13" s="385"/>
      <c r="K13" s="385">
        <v>6800.2847711348777</v>
      </c>
      <c r="L13" s="385">
        <v>3453.9905489231401</v>
      </c>
      <c r="M13" s="385">
        <v>3346.2942222123575</v>
      </c>
      <c r="N13" s="378"/>
    </row>
    <row r="14" spans="1:14">
      <c r="A14" s="557" t="s">
        <v>165</v>
      </c>
      <c r="B14" s="386">
        <v>28474.079025353818</v>
      </c>
      <c r="C14" s="386">
        <v>20129.39020977198</v>
      </c>
      <c r="D14" s="386">
        <v>10555.500582485034</v>
      </c>
      <c r="E14" s="386">
        <v>9573.8896272893417</v>
      </c>
      <c r="F14" s="386"/>
      <c r="G14" s="386">
        <v>3488.368482973669</v>
      </c>
      <c r="H14" s="386">
        <v>1701.4977110523528</v>
      </c>
      <c r="I14" s="386">
        <v>1786.8707719211559</v>
      </c>
      <c r="J14" s="386"/>
      <c r="K14" s="386">
        <v>4856.3203326154662</v>
      </c>
      <c r="L14" s="386">
        <v>2444.9651121883585</v>
      </c>
      <c r="M14" s="386">
        <v>2411.3552204270977</v>
      </c>
      <c r="N14" s="378"/>
    </row>
    <row r="15" spans="1:14">
      <c r="A15" s="557" t="s">
        <v>166</v>
      </c>
      <c r="B15" s="386">
        <v>4317.8855047069746</v>
      </c>
      <c r="C15" s="386">
        <v>1826.6962869332576</v>
      </c>
      <c r="D15" s="386">
        <v>987.27341681906671</v>
      </c>
      <c r="E15" s="386">
        <v>839.4228701142498</v>
      </c>
      <c r="F15" s="386"/>
      <c r="G15" s="386">
        <v>547.22477925373266</v>
      </c>
      <c r="H15" s="386">
        <v>271.3864457106846</v>
      </c>
      <c r="I15" s="386">
        <v>275.83833354304846</v>
      </c>
      <c r="J15" s="386"/>
      <c r="K15" s="386">
        <v>1943.9644385198008</v>
      </c>
      <c r="L15" s="386">
        <v>1009.0254367346934</v>
      </c>
      <c r="M15" s="386">
        <v>934.93900178517674</v>
      </c>
      <c r="N15" s="378"/>
    </row>
    <row r="16" spans="1:14">
      <c r="A16" s="399" t="s">
        <v>167</v>
      </c>
      <c r="B16" s="385">
        <v>87666.673629212892</v>
      </c>
      <c r="C16" s="385">
        <v>52417.098925271421</v>
      </c>
      <c r="D16" s="385">
        <v>27459.303899694845</v>
      </c>
      <c r="E16" s="385">
        <v>24957.795025586034</v>
      </c>
      <c r="F16" s="385"/>
      <c r="G16" s="385">
        <v>13578.217548480896</v>
      </c>
      <c r="H16" s="385">
        <v>6650.1226437075165</v>
      </c>
      <c r="I16" s="385">
        <v>6928.0949047729828</v>
      </c>
      <c r="J16" s="385"/>
      <c r="K16" s="385">
        <v>21671.357155474503</v>
      </c>
      <c r="L16" s="385">
        <v>10440.712086638083</v>
      </c>
      <c r="M16" s="385">
        <v>11230.64506883884</v>
      </c>
      <c r="N16" s="378"/>
    </row>
    <row r="17" spans="1:14">
      <c r="A17" s="557" t="s">
        <v>167</v>
      </c>
      <c r="B17" s="386">
        <v>64739.656451980816</v>
      </c>
      <c r="C17" s="386">
        <v>42871.60351268544</v>
      </c>
      <c r="D17" s="386">
        <v>21962.703162134258</v>
      </c>
      <c r="E17" s="386">
        <v>20908.90035056293</v>
      </c>
      <c r="F17" s="386"/>
      <c r="G17" s="386">
        <v>9325.8944711455024</v>
      </c>
      <c r="H17" s="386">
        <v>4550.8633793419585</v>
      </c>
      <c r="I17" s="386">
        <v>4775.0310918033874</v>
      </c>
      <c r="J17" s="386"/>
      <c r="K17" s="386">
        <v>12542.158468160893</v>
      </c>
      <c r="L17" s="386">
        <v>6088.0518587586912</v>
      </c>
      <c r="M17" s="386">
        <v>6454.1066094004127</v>
      </c>
      <c r="N17" s="378"/>
    </row>
    <row r="18" spans="1:14">
      <c r="A18" s="557" t="s">
        <v>168</v>
      </c>
      <c r="B18" s="386">
        <v>22927.017177239315</v>
      </c>
      <c r="C18" s="386">
        <v>9545.4954125916247</v>
      </c>
      <c r="D18" s="386">
        <v>5496.600737564615</v>
      </c>
      <c r="E18" s="386">
        <v>4048.8946750270757</v>
      </c>
      <c r="F18" s="386"/>
      <c r="G18" s="386">
        <v>4252.3230773355835</v>
      </c>
      <c r="H18" s="386">
        <v>2099.2592643656781</v>
      </c>
      <c r="I18" s="386">
        <v>2153.0638129696863</v>
      </c>
      <c r="J18" s="386"/>
      <c r="K18" s="386">
        <v>9129.1986873160276</v>
      </c>
      <c r="L18" s="386">
        <v>4352.6602278790233</v>
      </c>
      <c r="M18" s="386">
        <v>4776.5384594374973</v>
      </c>
      <c r="N18" s="378"/>
    </row>
    <row r="19" spans="1:14">
      <c r="A19" s="399" t="s">
        <v>169</v>
      </c>
      <c r="B19" s="385">
        <v>54902.577810311202</v>
      </c>
      <c r="C19" s="385">
        <v>26622.534078860943</v>
      </c>
      <c r="D19" s="385">
        <v>14114.30676240122</v>
      </c>
      <c r="E19" s="385">
        <v>12508.227316469942</v>
      </c>
      <c r="F19" s="385"/>
      <c r="G19" s="385">
        <v>6890.9458418638087</v>
      </c>
      <c r="H19" s="385">
        <v>3037.0193904483313</v>
      </c>
      <c r="I19" s="385">
        <v>3853.9264514157635</v>
      </c>
      <c r="J19" s="385"/>
      <c r="K19" s="385">
        <v>21389.097889599088</v>
      </c>
      <c r="L19" s="385">
        <v>10331.321169712262</v>
      </c>
      <c r="M19" s="385">
        <v>11057.776719889785</v>
      </c>
      <c r="N19" s="378"/>
    </row>
    <row r="20" spans="1:14">
      <c r="A20" s="557" t="s">
        <v>169</v>
      </c>
      <c r="B20" s="386">
        <v>26665.290285029616</v>
      </c>
      <c r="C20" s="386">
        <v>14288.719708647182</v>
      </c>
      <c r="D20" s="386">
        <v>7427.9754283472721</v>
      </c>
      <c r="E20" s="386">
        <v>6860.7442802970609</v>
      </c>
      <c r="F20" s="386"/>
      <c r="G20" s="386">
        <v>3384.2623883147712</v>
      </c>
      <c r="H20" s="386">
        <v>1566.8645374379039</v>
      </c>
      <c r="I20" s="386">
        <v>1817.3978508767227</v>
      </c>
      <c r="J20" s="386"/>
      <c r="K20" s="386">
        <v>8992.3081880776044</v>
      </c>
      <c r="L20" s="386">
        <v>4352.029410531266</v>
      </c>
      <c r="M20" s="386">
        <v>4640.2787775468178</v>
      </c>
      <c r="N20" s="378"/>
    </row>
    <row r="21" spans="1:14">
      <c r="A21" s="557" t="s">
        <v>170</v>
      </c>
      <c r="B21" s="386">
        <v>5204.2186139166743</v>
      </c>
      <c r="C21" s="386">
        <v>1152.645360257912</v>
      </c>
      <c r="D21" s="386">
        <v>648.99908456202843</v>
      </c>
      <c r="E21" s="386">
        <v>503.6462756958914</v>
      </c>
      <c r="F21" s="386"/>
      <c r="G21" s="386">
        <v>473.16600238556293</v>
      </c>
      <c r="H21" s="386">
        <v>240.68916300830904</v>
      </c>
      <c r="I21" s="386">
        <v>232.47683937725486</v>
      </c>
      <c r="J21" s="386"/>
      <c r="K21" s="386">
        <v>3578.4072512734001</v>
      </c>
      <c r="L21" s="386">
        <v>1737.7010806725004</v>
      </c>
      <c r="M21" s="386">
        <v>1840.7061706007275</v>
      </c>
      <c r="N21" s="378"/>
    </row>
    <row r="22" spans="1:14">
      <c r="A22" s="557" t="s">
        <v>171</v>
      </c>
      <c r="B22" s="386">
        <v>23033.068911374408</v>
      </c>
      <c r="C22" s="386">
        <v>11181.169009965653</v>
      </c>
      <c r="D22" s="386">
        <v>6037.3322494894273</v>
      </c>
      <c r="E22" s="386">
        <v>5143.8367604753521</v>
      </c>
      <c r="F22" s="386"/>
      <c r="G22" s="386">
        <v>3033.5174511637133</v>
      </c>
      <c r="H22" s="386">
        <v>1229.465690002045</v>
      </c>
      <c r="I22" s="386">
        <v>1804.051761161579</v>
      </c>
      <c r="J22" s="386"/>
      <c r="K22" s="386">
        <v>8818.3824502494354</v>
      </c>
      <c r="L22" s="386">
        <v>4241.5906785084426</v>
      </c>
      <c r="M22" s="386">
        <v>4576.7917717416631</v>
      </c>
      <c r="N22" s="378"/>
    </row>
    <row r="23" spans="1:14">
      <c r="A23" s="399" t="s">
        <v>172</v>
      </c>
      <c r="B23" s="385">
        <v>48886.179538611585</v>
      </c>
      <c r="C23" s="385">
        <v>35122.531549331296</v>
      </c>
      <c r="D23" s="385">
        <v>17398.668149886649</v>
      </c>
      <c r="E23" s="385">
        <v>17723.863399459689</v>
      </c>
      <c r="F23" s="385"/>
      <c r="G23" s="385">
        <v>5573.0242781873649</v>
      </c>
      <c r="H23" s="385">
        <v>2743.8670957813197</v>
      </c>
      <c r="I23" s="385">
        <v>2829.1571824060952</v>
      </c>
      <c r="J23" s="385"/>
      <c r="K23" s="385">
        <v>8190.6237110978655</v>
      </c>
      <c r="L23" s="385">
        <v>4205.386245623803</v>
      </c>
      <c r="M23" s="385">
        <v>3985.2374654750902</v>
      </c>
      <c r="N23" s="378"/>
    </row>
    <row r="24" spans="1:14">
      <c r="A24" s="557" t="s">
        <v>172</v>
      </c>
      <c r="B24" s="386">
        <v>43236.215785639171</v>
      </c>
      <c r="C24" s="386">
        <v>32902.337308872135</v>
      </c>
      <c r="D24" s="386">
        <v>16219.639104352917</v>
      </c>
      <c r="E24" s="386">
        <v>16682.698204534849</v>
      </c>
      <c r="F24" s="386"/>
      <c r="G24" s="386">
        <v>4751.6568188702522</v>
      </c>
      <c r="H24" s="386">
        <v>2331.0403964505558</v>
      </c>
      <c r="I24" s="386">
        <v>2420.6164224196145</v>
      </c>
      <c r="J24" s="386"/>
      <c r="K24" s="386">
        <v>5582.221657901011</v>
      </c>
      <c r="L24" s="386">
        <v>2793.0187049313076</v>
      </c>
      <c r="M24" s="386">
        <v>2789.2029529699244</v>
      </c>
      <c r="N24" s="378"/>
    </row>
    <row r="25" spans="1:14">
      <c r="A25" s="557" t="s">
        <v>173</v>
      </c>
      <c r="B25" s="386">
        <v>5649.9637529748834</v>
      </c>
      <c r="C25" s="386">
        <v>2220.1942404604415</v>
      </c>
      <c r="D25" s="386">
        <v>1179.0290455346562</v>
      </c>
      <c r="E25" s="386">
        <v>1041.165194925836</v>
      </c>
      <c r="F25" s="386"/>
      <c r="G25" s="386">
        <v>821.36745931716632</v>
      </c>
      <c r="H25" s="386">
        <v>412.82669933072276</v>
      </c>
      <c r="I25" s="386">
        <v>408.54075998644066</v>
      </c>
      <c r="J25" s="386"/>
      <c r="K25" s="386">
        <v>2608.4020531974379</v>
      </c>
      <c r="L25" s="386">
        <v>1412.3675406923751</v>
      </c>
      <c r="M25" s="386">
        <v>1196.0345125050478</v>
      </c>
      <c r="N25" s="378"/>
    </row>
    <row r="26" spans="1:14">
      <c r="A26" s="399" t="s">
        <v>174</v>
      </c>
      <c r="B26" s="385">
        <v>53047.25008626053</v>
      </c>
      <c r="C26" s="385">
        <v>32383.301437436076</v>
      </c>
      <c r="D26" s="385">
        <v>17276.795991020248</v>
      </c>
      <c r="E26" s="385">
        <v>15106.505446430134</v>
      </c>
      <c r="F26" s="385"/>
      <c r="G26" s="385">
        <v>7432.414548203119</v>
      </c>
      <c r="H26" s="385">
        <v>3550.4545004121005</v>
      </c>
      <c r="I26" s="385">
        <v>3881.9600477913809</v>
      </c>
      <c r="J26" s="385"/>
      <c r="K26" s="385">
        <v>13231.534100632658</v>
      </c>
      <c r="L26" s="385">
        <v>6465.4347224417243</v>
      </c>
      <c r="M26" s="385">
        <v>6766.09937818857</v>
      </c>
      <c r="N26" s="378"/>
    </row>
    <row r="27" spans="1:14">
      <c r="A27" s="557" t="s">
        <v>174</v>
      </c>
      <c r="B27" s="386">
        <v>48202.915278853347</v>
      </c>
      <c r="C27" s="386">
        <v>30176.826670790168</v>
      </c>
      <c r="D27" s="386">
        <v>16006.094223858207</v>
      </c>
      <c r="E27" s="386">
        <v>14170.73244694558</v>
      </c>
      <c r="F27" s="386"/>
      <c r="G27" s="386">
        <v>6634.375619438425</v>
      </c>
      <c r="H27" s="386">
        <v>3124.1019338374372</v>
      </c>
      <c r="I27" s="386">
        <v>3510.273685601207</v>
      </c>
      <c r="J27" s="386"/>
      <c r="K27" s="386">
        <v>11391.712988634123</v>
      </c>
      <c r="L27" s="386">
        <v>5498.7155175231437</v>
      </c>
      <c r="M27" s="386">
        <v>5892.9974711099003</v>
      </c>
      <c r="N27" s="378"/>
    </row>
    <row r="28" spans="1:14">
      <c r="A28" s="557" t="s">
        <v>175</v>
      </c>
      <c r="B28" s="386">
        <v>4844.3348074095566</v>
      </c>
      <c r="C28" s="386">
        <v>2206.474766647113</v>
      </c>
      <c r="D28" s="386">
        <v>1270.7017671628457</v>
      </c>
      <c r="E28" s="386">
        <v>935.77299948431255</v>
      </c>
      <c r="F28" s="386"/>
      <c r="G28" s="386">
        <v>798.0389287647638</v>
      </c>
      <c r="H28" s="386">
        <v>426.35256657462264</v>
      </c>
      <c r="I28" s="386">
        <v>371.68636219013837</v>
      </c>
      <c r="J28" s="386"/>
      <c r="K28" s="386">
        <v>1839.8211119976236</v>
      </c>
      <c r="L28" s="386">
        <v>966.71920491881019</v>
      </c>
      <c r="M28" s="386">
        <v>873.101907078875</v>
      </c>
      <c r="N28" s="378"/>
    </row>
    <row r="29" spans="1:14">
      <c r="A29" s="399" t="s">
        <v>176</v>
      </c>
      <c r="B29" s="385">
        <v>73630.793494012207</v>
      </c>
      <c r="C29" s="385">
        <v>38012.031228985164</v>
      </c>
      <c r="D29" s="385">
        <v>19611.368113564298</v>
      </c>
      <c r="E29" s="385">
        <v>18400.663115435134</v>
      </c>
      <c r="F29" s="385"/>
      <c r="G29" s="385">
        <v>11641.205927626406</v>
      </c>
      <c r="H29" s="385">
        <v>5385.2354576160378</v>
      </c>
      <c r="I29" s="385">
        <v>6255.9704700100137</v>
      </c>
      <c r="J29" s="385"/>
      <c r="K29" s="385">
        <v>23977.556337413687</v>
      </c>
      <c r="L29" s="385">
        <v>11898.15592254044</v>
      </c>
      <c r="M29" s="385">
        <v>12079.400414879103</v>
      </c>
      <c r="N29" s="378"/>
    </row>
    <row r="30" spans="1:14">
      <c r="A30" s="557" t="s">
        <v>176</v>
      </c>
      <c r="B30" s="386">
        <v>60343.217732188816</v>
      </c>
      <c r="C30" s="386">
        <v>33117.114039451415</v>
      </c>
      <c r="D30" s="386">
        <v>16861.493893409512</v>
      </c>
      <c r="E30" s="386">
        <v>16255.620146057925</v>
      </c>
      <c r="F30" s="386"/>
      <c r="G30" s="386">
        <v>9900.1943877098711</v>
      </c>
      <c r="H30" s="386">
        <v>4595.4365105637744</v>
      </c>
      <c r="I30" s="386">
        <v>5304.7578771456756</v>
      </c>
      <c r="J30" s="386"/>
      <c r="K30" s="386">
        <v>17325.909305043297</v>
      </c>
      <c r="L30" s="386">
        <v>8559.3825719240776</v>
      </c>
      <c r="M30" s="386">
        <v>8766.5267331158684</v>
      </c>
      <c r="N30" s="378"/>
    </row>
    <row r="31" spans="1:14">
      <c r="A31" s="557" t="s">
        <v>177</v>
      </c>
      <c r="B31" s="386">
        <v>13287.57576183172</v>
      </c>
      <c r="C31" s="386">
        <v>4894.9171895366271</v>
      </c>
      <c r="D31" s="386">
        <v>2749.8742201575647</v>
      </c>
      <c r="E31" s="386">
        <v>2145.0429693790625</v>
      </c>
      <c r="F31" s="386"/>
      <c r="G31" s="386">
        <v>1741.0115399166887</v>
      </c>
      <c r="H31" s="386">
        <v>789.79894705236165</v>
      </c>
      <c r="I31" s="386">
        <v>951.21259286437328</v>
      </c>
      <c r="J31" s="386"/>
      <c r="K31" s="386">
        <v>6651.6470323762142</v>
      </c>
      <c r="L31" s="386">
        <v>3338.7733506149771</v>
      </c>
      <c r="M31" s="386">
        <v>3312.873681761801</v>
      </c>
      <c r="N31" s="378"/>
    </row>
    <row r="32" spans="1:14">
      <c r="A32" s="399" t="s">
        <v>178</v>
      </c>
      <c r="B32" s="385">
        <v>107526.6677096597</v>
      </c>
      <c r="C32" s="385">
        <v>73212.310717044529</v>
      </c>
      <c r="D32" s="385">
        <v>37409.287097884713</v>
      </c>
      <c r="E32" s="385">
        <v>35803.023619167128</v>
      </c>
      <c r="F32" s="385"/>
      <c r="G32" s="385">
        <v>13863.485161234399</v>
      </c>
      <c r="H32" s="385">
        <v>6184.2328454459002</v>
      </c>
      <c r="I32" s="385">
        <v>7679.2523157879341</v>
      </c>
      <c r="J32" s="385"/>
      <c r="K32" s="385">
        <v>20450.871831393724</v>
      </c>
      <c r="L32" s="385">
        <v>9796.0414918066144</v>
      </c>
      <c r="M32" s="385">
        <v>10654.830339588134</v>
      </c>
      <c r="N32" s="378"/>
    </row>
    <row r="33" spans="1:14">
      <c r="A33" s="557" t="s">
        <v>178</v>
      </c>
      <c r="B33" s="386">
        <v>107526.6677096597</v>
      </c>
      <c r="C33" s="386">
        <v>73212.310717044529</v>
      </c>
      <c r="D33" s="386">
        <v>37409.287097884713</v>
      </c>
      <c r="E33" s="386">
        <v>35803.023619167128</v>
      </c>
      <c r="F33" s="386"/>
      <c r="G33" s="386">
        <v>13863.485161234399</v>
      </c>
      <c r="H33" s="386">
        <v>6184.2328454459002</v>
      </c>
      <c r="I33" s="386">
        <v>7679.2523157879341</v>
      </c>
      <c r="J33" s="386"/>
      <c r="K33" s="386">
        <v>20450.871831393724</v>
      </c>
      <c r="L33" s="386">
        <v>9796.0414918066144</v>
      </c>
      <c r="M33" s="386">
        <v>10654.830339588134</v>
      </c>
      <c r="N33" s="378"/>
    </row>
    <row r="34" spans="1:14">
      <c r="A34" s="399" t="s">
        <v>179</v>
      </c>
      <c r="B34" s="385">
        <v>36226.484850775523</v>
      </c>
      <c r="C34" s="385">
        <v>24513.249821071848</v>
      </c>
      <c r="D34" s="385">
        <v>12621.189315683421</v>
      </c>
      <c r="E34" s="385">
        <v>11892.060505397189</v>
      </c>
      <c r="F34" s="385"/>
      <c r="G34" s="385">
        <v>4304.164965428432</v>
      </c>
      <c r="H34" s="385">
        <v>1716.17138867215</v>
      </c>
      <c r="I34" s="385">
        <v>2587.9935767561406</v>
      </c>
      <c r="J34" s="385"/>
      <c r="K34" s="385">
        <v>7409.0700642812999</v>
      </c>
      <c r="L34" s="385">
        <v>3613.8968293017547</v>
      </c>
      <c r="M34" s="385">
        <v>3795.1732349803633</v>
      </c>
      <c r="N34" s="378"/>
    </row>
    <row r="35" spans="1:14">
      <c r="A35" s="557" t="s">
        <v>179</v>
      </c>
      <c r="B35" s="386">
        <v>29153.807305957911</v>
      </c>
      <c r="C35" s="386">
        <v>20340.035246983673</v>
      </c>
      <c r="D35" s="386">
        <v>10395.602812623776</v>
      </c>
      <c r="E35" s="386">
        <v>9944.4324343624594</v>
      </c>
      <c r="F35" s="386"/>
      <c r="G35" s="386">
        <v>3153.2929143709052</v>
      </c>
      <c r="H35" s="386">
        <v>1250.2730798931489</v>
      </c>
      <c r="I35" s="386">
        <v>1903.0198344776481</v>
      </c>
      <c r="J35" s="386"/>
      <c r="K35" s="386">
        <v>5660.4791446106728</v>
      </c>
      <c r="L35" s="386">
        <v>2797.3323023569383</v>
      </c>
      <c r="M35" s="386">
        <v>2863.1468422539861</v>
      </c>
      <c r="N35" s="378"/>
    </row>
    <row r="36" spans="1:14">
      <c r="A36" s="557" t="s">
        <v>180</v>
      </c>
      <c r="B36" s="386">
        <v>7072.6775448204889</v>
      </c>
      <c r="C36" s="386">
        <v>4173.2145740925971</v>
      </c>
      <c r="D36" s="386">
        <v>2225.5865030586042</v>
      </c>
      <c r="E36" s="386">
        <v>1947.628071033778</v>
      </c>
      <c r="F36" s="386"/>
      <c r="G36" s="386">
        <v>1150.8720510574774</v>
      </c>
      <c r="H36" s="386">
        <v>465.89830877903211</v>
      </c>
      <c r="I36" s="386">
        <v>684.97374227844887</v>
      </c>
      <c r="J36" s="386"/>
      <c r="K36" s="386">
        <v>1748.5909196709849</v>
      </c>
      <c r="L36" s="386">
        <v>816.56452694474581</v>
      </c>
      <c r="M36" s="386">
        <v>932.02639272629517</v>
      </c>
      <c r="N36" s="378"/>
    </row>
    <row r="37" spans="1:14">
      <c r="A37" s="399" t="s">
        <v>181</v>
      </c>
      <c r="B37" s="385">
        <v>31426.915717894768</v>
      </c>
      <c r="C37" s="385">
        <v>16474.424317266763</v>
      </c>
      <c r="D37" s="385">
        <v>9361.1840630171082</v>
      </c>
      <c r="E37" s="385">
        <v>7113.2402542469881</v>
      </c>
      <c r="F37" s="385"/>
      <c r="G37" s="385">
        <v>3604.7249811402826</v>
      </c>
      <c r="H37" s="385">
        <v>1650.4908839231221</v>
      </c>
      <c r="I37" s="385">
        <v>1954.2340972169802</v>
      </c>
      <c r="J37" s="385"/>
      <c r="K37" s="385">
        <v>11347.766419501355</v>
      </c>
      <c r="L37" s="385">
        <v>5266.708865528838</v>
      </c>
      <c r="M37" s="385">
        <v>6081.0575539714082</v>
      </c>
      <c r="N37" s="378"/>
    </row>
    <row r="38" spans="1:14">
      <c r="A38" s="557" t="s">
        <v>181</v>
      </c>
      <c r="B38" s="386">
        <v>31426.915717894768</v>
      </c>
      <c r="C38" s="386">
        <v>16474.424317266763</v>
      </c>
      <c r="D38" s="386">
        <v>9361.1840630171082</v>
      </c>
      <c r="E38" s="386">
        <v>7113.2402542469881</v>
      </c>
      <c r="F38" s="386"/>
      <c r="G38" s="386">
        <v>3604.7249811402826</v>
      </c>
      <c r="H38" s="386">
        <v>1650.4908839231221</v>
      </c>
      <c r="I38" s="386">
        <v>1954.2340972169802</v>
      </c>
      <c r="J38" s="386"/>
      <c r="K38" s="386">
        <v>11347.766419501355</v>
      </c>
      <c r="L38" s="386">
        <v>5266.708865528838</v>
      </c>
      <c r="M38" s="386">
        <v>6081.0575539714082</v>
      </c>
      <c r="N38" s="378"/>
    </row>
    <row r="39" spans="1:14">
      <c r="A39" s="399" t="s">
        <v>182</v>
      </c>
      <c r="B39" s="385">
        <v>50433.731288014576</v>
      </c>
      <c r="C39" s="385">
        <v>25899.360266582473</v>
      </c>
      <c r="D39" s="385">
        <v>14502.034813973476</v>
      </c>
      <c r="E39" s="385">
        <v>11397.32545261859</v>
      </c>
      <c r="F39" s="385"/>
      <c r="G39" s="385">
        <v>7325.0777765498879</v>
      </c>
      <c r="H39" s="385">
        <v>3481.2763116371671</v>
      </c>
      <c r="I39" s="385">
        <v>3843.8014649130409</v>
      </c>
      <c r="J39" s="385"/>
      <c r="K39" s="385">
        <v>17209.293244897541</v>
      </c>
      <c r="L39" s="385">
        <v>7733.2930257487742</v>
      </c>
      <c r="M39" s="385">
        <v>9476.0002191456679</v>
      </c>
      <c r="N39" s="378"/>
    </row>
    <row r="40" spans="1:14">
      <c r="A40" s="557" t="s">
        <v>182</v>
      </c>
      <c r="B40" s="386">
        <v>34325.074503539792</v>
      </c>
      <c r="C40" s="386">
        <v>17705.381417131612</v>
      </c>
      <c r="D40" s="386">
        <v>9891.7437827942285</v>
      </c>
      <c r="E40" s="386">
        <v>7813.637634335686</v>
      </c>
      <c r="F40" s="386"/>
      <c r="G40" s="386">
        <v>4963.3028655337357</v>
      </c>
      <c r="H40" s="386">
        <v>2382.3652915152857</v>
      </c>
      <c r="I40" s="386">
        <v>2580.9375740184346</v>
      </c>
      <c r="J40" s="386"/>
      <c r="K40" s="386">
        <v>11656.39022088865</v>
      </c>
      <c r="L40" s="386">
        <v>5201.899590342251</v>
      </c>
      <c r="M40" s="386">
        <v>6454.4906305450513</v>
      </c>
      <c r="N40" s="378"/>
    </row>
    <row r="41" spans="1:14">
      <c r="A41" s="557" t="s">
        <v>183</v>
      </c>
      <c r="B41" s="386">
        <v>16108.656784485138</v>
      </c>
      <c r="C41" s="386">
        <v>8193.97884945839</v>
      </c>
      <c r="D41" s="386">
        <v>4610.2910311775249</v>
      </c>
      <c r="E41" s="386">
        <v>3583.687818281674</v>
      </c>
      <c r="F41" s="386"/>
      <c r="G41" s="386">
        <v>2361.7749110162299</v>
      </c>
      <c r="H41" s="386">
        <v>1098.9110201217761</v>
      </c>
      <c r="I41" s="386">
        <v>1262.8638908944736</v>
      </c>
      <c r="J41" s="386"/>
      <c r="K41" s="386">
        <v>5552.9030240072661</v>
      </c>
      <c r="L41" s="386">
        <v>2531.3934354070843</v>
      </c>
      <c r="M41" s="386">
        <v>3021.5095886003946</v>
      </c>
      <c r="N41" s="378"/>
    </row>
    <row r="42" spans="1:14">
      <c r="A42" s="399" t="s">
        <v>184</v>
      </c>
      <c r="B42" s="385">
        <v>42049.985001907153</v>
      </c>
      <c r="C42" s="385">
        <v>23070.704119436781</v>
      </c>
      <c r="D42" s="385">
        <v>12258.401410634588</v>
      </c>
      <c r="E42" s="385">
        <v>10812.30270880832</v>
      </c>
      <c r="F42" s="385"/>
      <c r="G42" s="385">
        <v>6251.2600856635663</v>
      </c>
      <c r="H42" s="385">
        <v>2986.9571933436155</v>
      </c>
      <c r="I42" s="385">
        <v>3264.3028923201009</v>
      </c>
      <c r="J42" s="385"/>
      <c r="K42" s="385">
        <v>12728.020796820003</v>
      </c>
      <c r="L42" s="385">
        <v>6164.1573336465181</v>
      </c>
      <c r="M42" s="385">
        <v>6563.8634631715076</v>
      </c>
      <c r="N42" s="378"/>
    </row>
    <row r="43" spans="1:14">
      <c r="A43" s="557" t="s">
        <v>184</v>
      </c>
      <c r="B43" s="386">
        <v>22826.054530071964</v>
      </c>
      <c r="C43" s="386">
        <v>14826.534356254529</v>
      </c>
      <c r="D43" s="386">
        <v>7715.5333433292017</v>
      </c>
      <c r="E43" s="386">
        <v>7111.0010129223974</v>
      </c>
      <c r="F43" s="386"/>
      <c r="G43" s="386">
        <v>2983.0999542602112</v>
      </c>
      <c r="H43" s="386">
        <v>1431.9547830099864</v>
      </c>
      <c r="I43" s="386">
        <v>1551.1451712501459</v>
      </c>
      <c r="J43" s="386"/>
      <c r="K43" s="386">
        <v>5016.4202195634589</v>
      </c>
      <c r="L43" s="386">
        <v>2586.617056677238</v>
      </c>
      <c r="M43" s="386">
        <v>2429.8031628862605</v>
      </c>
      <c r="N43" s="378"/>
    </row>
    <row r="44" spans="1:14">
      <c r="A44" s="557" t="s">
        <v>185</v>
      </c>
      <c r="B44" s="386">
        <v>19223.930471846819</v>
      </c>
      <c r="C44" s="386">
        <v>8244.1697631878851</v>
      </c>
      <c r="D44" s="386">
        <v>4542.8680673036488</v>
      </c>
      <c r="E44" s="386">
        <v>3701.3016958850758</v>
      </c>
      <c r="F44" s="386"/>
      <c r="G44" s="386">
        <v>3268.1601314035047</v>
      </c>
      <c r="H44" s="386">
        <v>1555.00241033355</v>
      </c>
      <c r="I44" s="386">
        <v>1713.1577210698297</v>
      </c>
      <c r="J44" s="386"/>
      <c r="K44" s="386">
        <v>7711.6005772545677</v>
      </c>
      <c r="L44" s="386">
        <v>3577.5402769696921</v>
      </c>
      <c r="M44" s="386">
        <v>4134.0603002857752</v>
      </c>
      <c r="N44" s="378"/>
    </row>
    <row r="45" spans="1:14">
      <c r="A45" s="399" t="s">
        <v>186</v>
      </c>
      <c r="B45" s="385">
        <v>12156.143088902652</v>
      </c>
      <c r="C45" s="385">
        <v>6651.8863813263997</v>
      </c>
      <c r="D45" s="385">
        <v>3623.1144176432504</v>
      </c>
      <c r="E45" s="385">
        <v>3028.7719636837051</v>
      </c>
      <c r="F45" s="385"/>
      <c r="G45" s="385">
        <v>1779.3084132017568</v>
      </c>
      <c r="H45" s="385">
        <v>822.38123454505626</v>
      </c>
      <c r="I45" s="385">
        <v>956.92717865675002</v>
      </c>
      <c r="J45" s="385"/>
      <c r="K45" s="385">
        <v>3724.9482943729704</v>
      </c>
      <c r="L45" s="385">
        <v>1816.561726648589</v>
      </c>
      <c r="M45" s="385">
        <v>1908.3865677241856</v>
      </c>
      <c r="N45" s="378"/>
    </row>
    <row r="46" spans="1:14">
      <c r="A46" s="557" t="s">
        <v>186</v>
      </c>
      <c r="B46" s="386">
        <v>7083.1429388167862</v>
      </c>
      <c r="C46" s="386">
        <v>3984.1407160031604</v>
      </c>
      <c r="D46" s="386">
        <v>2195.3221758758291</v>
      </c>
      <c r="E46" s="386">
        <v>1788.8185401271198</v>
      </c>
      <c r="F46" s="386"/>
      <c r="G46" s="386">
        <v>962.33752555430942</v>
      </c>
      <c r="H46" s="386">
        <v>423.86865777661842</v>
      </c>
      <c r="I46" s="386">
        <v>538.46886777768509</v>
      </c>
      <c r="J46" s="386"/>
      <c r="K46" s="386">
        <v>2136.6646972599228</v>
      </c>
      <c r="L46" s="386">
        <v>1046.492567579354</v>
      </c>
      <c r="M46" s="386">
        <v>1090.172129680634</v>
      </c>
      <c r="N46" s="378"/>
    </row>
    <row r="47" spans="1:14">
      <c r="A47" s="557" t="s">
        <v>187</v>
      </c>
      <c r="B47" s="386">
        <v>5073.0001500841063</v>
      </c>
      <c r="C47" s="386">
        <v>2667.7456653237946</v>
      </c>
      <c r="D47" s="386">
        <v>1427.7922417672667</v>
      </c>
      <c r="E47" s="386">
        <v>1239.9534235565045</v>
      </c>
      <c r="F47" s="386"/>
      <c r="G47" s="386">
        <v>816.97088764749674</v>
      </c>
      <c r="H47" s="386">
        <v>398.51257676843539</v>
      </c>
      <c r="I47" s="386">
        <v>418.45831087905788</v>
      </c>
      <c r="J47" s="386"/>
      <c r="K47" s="386">
        <v>1588.2835971128659</v>
      </c>
      <c r="L47" s="386">
        <v>770.06915906929453</v>
      </c>
      <c r="M47" s="386">
        <v>818.21443804361502</v>
      </c>
      <c r="N47" s="378"/>
    </row>
    <row r="48" spans="1:14">
      <c r="A48" s="399" t="s">
        <v>188</v>
      </c>
      <c r="B48" s="385">
        <v>7341.0726624869303</v>
      </c>
      <c r="C48" s="385">
        <v>2924.1914263831823</v>
      </c>
      <c r="D48" s="385">
        <v>1644.4709959714314</v>
      </c>
      <c r="E48" s="385">
        <v>1279.7204304116867</v>
      </c>
      <c r="F48" s="385"/>
      <c r="G48" s="385">
        <v>778.81230476915948</v>
      </c>
      <c r="H48" s="385">
        <v>358.92534744200628</v>
      </c>
      <c r="I48" s="385">
        <v>419.88695732715234</v>
      </c>
      <c r="J48" s="385"/>
      <c r="K48" s="385">
        <v>3638.0689313352445</v>
      </c>
      <c r="L48" s="385">
        <v>1977.3392365896079</v>
      </c>
      <c r="M48" s="385">
        <v>1660.7296947454552</v>
      </c>
      <c r="N48" s="378"/>
    </row>
    <row r="49" spans="1:14">
      <c r="A49" s="557" t="s">
        <v>188</v>
      </c>
      <c r="B49" s="386">
        <v>7341.0726624869303</v>
      </c>
      <c r="C49" s="386">
        <v>2924.1914263831823</v>
      </c>
      <c r="D49" s="386">
        <v>1644.4709959714314</v>
      </c>
      <c r="E49" s="386">
        <v>1279.7204304116867</v>
      </c>
      <c r="F49" s="386"/>
      <c r="G49" s="386">
        <v>778.81230476915948</v>
      </c>
      <c r="H49" s="386">
        <v>358.92534744200628</v>
      </c>
      <c r="I49" s="386">
        <v>419.88695732715234</v>
      </c>
      <c r="J49" s="386"/>
      <c r="K49" s="386">
        <v>3638.0689313352445</v>
      </c>
      <c r="L49" s="386">
        <v>1977.3392365896079</v>
      </c>
      <c r="M49" s="386">
        <v>1660.7296947454552</v>
      </c>
      <c r="N49" s="378"/>
    </row>
    <row r="50" spans="1:14">
      <c r="A50" s="399" t="s">
        <v>189</v>
      </c>
      <c r="B50" s="385">
        <v>2679.1290945278029</v>
      </c>
      <c r="C50" s="385">
        <v>1161.0512904583945</v>
      </c>
      <c r="D50" s="385">
        <v>621.99309245497614</v>
      </c>
      <c r="E50" s="385">
        <v>539.05819800342624</v>
      </c>
      <c r="F50" s="385"/>
      <c r="G50" s="385">
        <v>384.33674461288263</v>
      </c>
      <c r="H50" s="385">
        <v>187.24416946181611</v>
      </c>
      <c r="I50" s="385">
        <v>197.0925751510664</v>
      </c>
      <c r="J50" s="385"/>
      <c r="K50" s="385">
        <v>1133.7410594565263</v>
      </c>
      <c r="L50" s="385">
        <v>561.16977297656445</v>
      </c>
      <c r="M50" s="385">
        <v>572.57128647997001</v>
      </c>
      <c r="N50" s="378"/>
    </row>
    <row r="51" spans="1:14">
      <c r="A51" s="557" t="s">
        <v>189</v>
      </c>
      <c r="B51" s="386">
        <v>2679.1290945278029</v>
      </c>
      <c r="C51" s="386">
        <v>1161.0512904583945</v>
      </c>
      <c r="D51" s="386">
        <v>621.99309245497614</v>
      </c>
      <c r="E51" s="386">
        <v>539.05819800342624</v>
      </c>
      <c r="F51" s="386"/>
      <c r="G51" s="386">
        <v>384.33674461288263</v>
      </c>
      <c r="H51" s="386">
        <v>187.24416946181611</v>
      </c>
      <c r="I51" s="386">
        <v>197.0925751510664</v>
      </c>
      <c r="J51" s="386"/>
      <c r="K51" s="386">
        <v>1133.7410594565263</v>
      </c>
      <c r="L51" s="386">
        <v>561.16977297656445</v>
      </c>
      <c r="M51" s="386">
        <v>572.57128647997001</v>
      </c>
      <c r="N51" s="378"/>
    </row>
    <row r="52" spans="1:14">
      <c r="A52" s="399" t="s">
        <v>190</v>
      </c>
      <c r="B52" s="385">
        <v>4452.8367462568931</v>
      </c>
      <c r="C52" s="385">
        <v>1902.4326329816372</v>
      </c>
      <c r="D52" s="385">
        <v>1029.5519905536025</v>
      </c>
      <c r="E52" s="385">
        <v>872.88064242809992</v>
      </c>
      <c r="F52" s="385"/>
      <c r="G52" s="385">
        <v>693.89560224257605</v>
      </c>
      <c r="H52" s="385">
        <v>355.90210605773672</v>
      </c>
      <c r="I52" s="385">
        <v>337.9934961848403</v>
      </c>
      <c r="J52" s="385"/>
      <c r="K52" s="385">
        <v>1856.5085110325265</v>
      </c>
      <c r="L52" s="385">
        <v>916.18682043119964</v>
      </c>
      <c r="M52" s="385">
        <v>940.32169060139006</v>
      </c>
      <c r="N52" s="378"/>
    </row>
    <row r="53" spans="1:14">
      <c r="A53" s="557" t="s">
        <v>190</v>
      </c>
      <c r="B53" s="386">
        <v>4452.8367462568931</v>
      </c>
      <c r="C53" s="386">
        <v>1902.4326329816372</v>
      </c>
      <c r="D53" s="386">
        <v>1029.5519905536025</v>
      </c>
      <c r="E53" s="386">
        <v>872.88064242809992</v>
      </c>
      <c r="F53" s="386"/>
      <c r="G53" s="386">
        <v>693.89560224257605</v>
      </c>
      <c r="H53" s="386">
        <v>355.90210605773672</v>
      </c>
      <c r="I53" s="386">
        <v>337.9934961848403</v>
      </c>
      <c r="J53" s="386"/>
      <c r="K53" s="386">
        <v>1856.5085110325265</v>
      </c>
      <c r="L53" s="386">
        <v>916.18682043119964</v>
      </c>
      <c r="M53" s="386">
        <v>940.32169060139006</v>
      </c>
      <c r="N53" s="378"/>
    </row>
    <row r="54" spans="1:14">
      <c r="A54" s="399" t="s">
        <v>191</v>
      </c>
      <c r="B54" s="385">
        <v>2132.7063996330803</v>
      </c>
      <c r="C54" s="385">
        <v>829.53297730297936</v>
      </c>
      <c r="D54" s="385">
        <v>429.53218266502836</v>
      </c>
      <c r="E54" s="385">
        <v>400.00079463795106</v>
      </c>
      <c r="F54" s="385"/>
      <c r="G54" s="385">
        <v>625.33440177473517</v>
      </c>
      <c r="H54" s="385">
        <v>340.04870472196734</v>
      </c>
      <c r="I54" s="385">
        <v>285.28569705276811</v>
      </c>
      <c r="J54" s="385"/>
      <c r="K54" s="385">
        <v>677.83902055543331</v>
      </c>
      <c r="L54" s="385">
        <v>360.42739435219471</v>
      </c>
      <c r="M54" s="385">
        <v>317.41162620323769</v>
      </c>
      <c r="N54" s="378"/>
    </row>
    <row r="55" spans="1:14">
      <c r="A55" s="557" t="s">
        <v>191</v>
      </c>
      <c r="B55" s="386">
        <v>2132.7063996330803</v>
      </c>
      <c r="C55" s="386">
        <v>829.53297730297936</v>
      </c>
      <c r="D55" s="386">
        <v>429.53218266502836</v>
      </c>
      <c r="E55" s="386">
        <v>400.00079463795106</v>
      </c>
      <c r="F55" s="386"/>
      <c r="G55" s="386">
        <v>625.33440177473517</v>
      </c>
      <c r="H55" s="386">
        <v>340.04870472196734</v>
      </c>
      <c r="I55" s="386">
        <v>285.28569705276811</v>
      </c>
      <c r="J55" s="386"/>
      <c r="K55" s="386">
        <v>677.83902055543331</v>
      </c>
      <c r="L55" s="386">
        <v>360.42739435219471</v>
      </c>
      <c r="M55" s="386">
        <v>317.41162620323769</v>
      </c>
      <c r="N55" s="378"/>
    </row>
    <row r="56" spans="1:14">
      <c r="A56" s="399" t="s">
        <v>192</v>
      </c>
      <c r="B56" s="385">
        <v>30784.420537708578</v>
      </c>
      <c r="C56" s="385">
        <v>13514.705017726974</v>
      </c>
      <c r="D56" s="385">
        <v>7660.6086424306468</v>
      </c>
      <c r="E56" s="385">
        <v>5854.0963752939324</v>
      </c>
      <c r="F56" s="385"/>
      <c r="G56" s="385">
        <v>5049.938624362574</v>
      </c>
      <c r="H56" s="385">
        <v>2404.2236884975778</v>
      </c>
      <c r="I56" s="385">
        <v>2645.7149358649722</v>
      </c>
      <c r="J56" s="385"/>
      <c r="K56" s="385">
        <v>12219.77689563196</v>
      </c>
      <c r="L56" s="385">
        <v>5527.7171467458948</v>
      </c>
      <c r="M56" s="385">
        <v>6692.0597488843259</v>
      </c>
      <c r="N56" s="378"/>
    </row>
    <row r="57" spans="1:14">
      <c r="A57" s="557" t="s">
        <v>192</v>
      </c>
      <c r="B57" s="386">
        <v>30784.420537708578</v>
      </c>
      <c r="C57" s="386">
        <v>13514.705017726974</v>
      </c>
      <c r="D57" s="386">
        <v>7660.6086424306468</v>
      </c>
      <c r="E57" s="386">
        <v>5854.0963752939324</v>
      </c>
      <c r="F57" s="386"/>
      <c r="G57" s="386">
        <v>5049.938624362574</v>
      </c>
      <c r="H57" s="386">
        <v>2404.2236884975778</v>
      </c>
      <c r="I57" s="386">
        <v>2645.7149358649722</v>
      </c>
      <c r="J57" s="386"/>
      <c r="K57" s="386">
        <v>12219.77689563196</v>
      </c>
      <c r="L57" s="386">
        <v>5527.7171467458948</v>
      </c>
      <c r="M57" s="386">
        <v>6692.0597488843259</v>
      </c>
      <c r="N57" s="378"/>
    </row>
    <row r="58" spans="1:14">
      <c r="A58" s="399" t="s">
        <v>193</v>
      </c>
      <c r="B58" s="385">
        <v>14590.45026379055</v>
      </c>
      <c r="C58" s="385">
        <v>6203.9807199289662</v>
      </c>
      <c r="D58" s="385">
        <v>3368.9227902136422</v>
      </c>
      <c r="E58" s="385">
        <v>2835.0579297156764</v>
      </c>
      <c r="F58" s="385"/>
      <c r="G58" s="385">
        <v>2351.2669666333754</v>
      </c>
      <c r="H58" s="385">
        <v>1062.6693553738353</v>
      </c>
      <c r="I58" s="385">
        <v>1288.5976112595638</v>
      </c>
      <c r="J58" s="385"/>
      <c r="K58" s="385">
        <v>6035.2025772256766</v>
      </c>
      <c r="L58" s="385">
        <v>2846.7955954539707</v>
      </c>
      <c r="M58" s="385">
        <v>3188.406981772072</v>
      </c>
      <c r="N58" s="378"/>
    </row>
    <row r="59" spans="1:14">
      <c r="A59" s="557" t="s">
        <v>193</v>
      </c>
      <c r="B59" s="386">
        <v>14590.45026379055</v>
      </c>
      <c r="C59" s="386">
        <v>6203.9807199289662</v>
      </c>
      <c r="D59" s="386">
        <v>3368.9227902136422</v>
      </c>
      <c r="E59" s="386">
        <v>2835.0579297156764</v>
      </c>
      <c r="F59" s="386"/>
      <c r="G59" s="386">
        <v>2351.2669666333754</v>
      </c>
      <c r="H59" s="386">
        <v>1062.6693553738353</v>
      </c>
      <c r="I59" s="386">
        <v>1288.5976112595638</v>
      </c>
      <c r="J59" s="386"/>
      <c r="K59" s="386">
        <v>6035.2025772256766</v>
      </c>
      <c r="L59" s="386">
        <v>2846.7955954539707</v>
      </c>
      <c r="M59" s="386">
        <v>3188.406981772072</v>
      </c>
      <c r="N59" s="378"/>
    </row>
    <row r="60" spans="1:14">
      <c r="A60" s="399" t="s">
        <v>194</v>
      </c>
      <c r="B60" s="385">
        <v>31508.404944863265</v>
      </c>
      <c r="C60" s="385">
        <v>18821.813833986129</v>
      </c>
      <c r="D60" s="385">
        <v>9906.2057695452822</v>
      </c>
      <c r="E60" s="385">
        <v>8915.6080644408157</v>
      </c>
      <c r="F60" s="385"/>
      <c r="G60" s="385">
        <v>3790.8362325313919</v>
      </c>
      <c r="H60" s="385">
        <v>1587.8336205583639</v>
      </c>
      <c r="I60" s="385">
        <v>2203.0026119728414</v>
      </c>
      <c r="J60" s="385"/>
      <c r="K60" s="385">
        <v>8895.754878356056</v>
      </c>
      <c r="L60" s="385">
        <v>4146.4341018950481</v>
      </c>
      <c r="M60" s="385">
        <v>4749.3207764616172</v>
      </c>
      <c r="N60" s="378"/>
    </row>
    <row r="61" spans="1:14">
      <c r="A61" s="557" t="s">
        <v>194</v>
      </c>
      <c r="B61" s="386">
        <v>31508.404944863265</v>
      </c>
      <c r="C61" s="386">
        <v>18821.813833986129</v>
      </c>
      <c r="D61" s="386">
        <v>9906.2057695452822</v>
      </c>
      <c r="E61" s="386">
        <v>8915.6080644408157</v>
      </c>
      <c r="F61" s="386"/>
      <c r="G61" s="386">
        <v>3790.8362325313919</v>
      </c>
      <c r="H61" s="386">
        <v>1587.8336205583639</v>
      </c>
      <c r="I61" s="386">
        <v>2203.0026119728414</v>
      </c>
      <c r="J61" s="386"/>
      <c r="K61" s="386">
        <v>8895.754878356056</v>
      </c>
      <c r="L61" s="386">
        <v>4146.4341018950481</v>
      </c>
      <c r="M61" s="386">
        <v>4749.3207764616172</v>
      </c>
      <c r="N61" s="378"/>
    </row>
    <row r="62" spans="1:14">
      <c r="A62" s="399" t="s">
        <v>195</v>
      </c>
      <c r="B62" s="385">
        <v>10614.387836269119</v>
      </c>
      <c r="C62" s="385">
        <v>7978.2096199445132</v>
      </c>
      <c r="D62" s="385">
        <v>4003.4971198880507</v>
      </c>
      <c r="E62" s="385">
        <v>3974.7125000573392</v>
      </c>
      <c r="F62" s="385"/>
      <c r="G62" s="385">
        <v>1015.7825191008029</v>
      </c>
      <c r="H62" s="385">
        <v>487.45246686650341</v>
      </c>
      <c r="I62" s="385">
        <v>528.33005223429222</v>
      </c>
      <c r="J62" s="385"/>
      <c r="K62" s="385">
        <v>1620.395697222659</v>
      </c>
      <c r="L62" s="385">
        <v>798.03361024154367</v>
      </c>
      <c r="M62" s="385">
        <v>822.36208698116263</v>
      </c>
      <c r="N62" s="378"/>
    </row>
    <row r="63" spans="1:14">
      <c r="A63" s="557" t="s">
        <v>195</v>
      </c>
      <c r="B63" s="386">
        <v>10614.387836269119</v>
      </c>
      <c r="C63" s="386">
        <v>7978.2096199445132</v>
      </c>
      <c r="D63" s="386">
        <v>4003.4971198880507</v>
      </c>
      <c r="E63" s="386">
        <v>3974.7125000573392</v>
      </c>
      <c r="F63" s="386"/>
      <c r="G63" s="386">
        <v>1015.7825191008029</v>
      </c>
      <c r="H63" s="386">
        <v>487.45246686650341</v>
      </c>
      <c r="I63" s="386">
        <v>528.33005223429222</v>
      </c>
      <c r="J63" s="386"/>
      <c r="K63" s="386">
        <v>1620.395697222659</v>
      </c>
      <c r="L63" s="386">
        <v>798.03361024154367</v>
      </c>
      <c r="M63" s="386">
        <v>822.36208698116263</v>
      </c>
      <c r="N63" s="378"/>
    </row>
    <row r="64" spans="1:14">
      <c r="A64" s="399" t="s">
        <v>196</v>
      </c>
      <c r="B64" s="385">
        <v>6817.6700039912484</v>
      </c>
      <c r="C64" s="385">
        <v>2779.180088275145</v>
      </c>
      <c r="D64" s="385">
        <v>1451.051627116301</v>
      </c>
      <c r="E64" s="385">
        <v>1328.1284611588003</v>
      </c>
      <c r="F64" s="385"/>
      <c r="G64" s="385">
        <v>843.38223100559037</v>
      </c>
      <c r="H64" s="385">
        <v>415.39358237276798</v>
      </c>
      <c r="I64" s="385">
        <v>427.98864863281887</v>
      </c>
      <c r="J64" s="385"/>
      <c r="K64" s="385">
        <v>3195.107684710993</v>
      </c>
      <c r="L64" s="385">
        <v>1616.9118422374393</v>
      </c>
      <c r="M64" s="385">
        <v>1578.1958424734419</v>
      </c>
      <c r="N64" s="378"/>
    </row>
    <row r="65" spans="1:14">
      <c r="A65" s="557" t="s">
        <v>196</v>
      </c>
      <c r="B65" s="386">
        <v>6817.6700039912484</v>
      </c>
      <c r="C65" s="386">
        <v>2779.180088275145</v>
      </c>
      <c r="D65" s="386">
        <v>1451.051627116301</v>
      </c>
      <c r="E65" s="386">
        <v>1328.1284611588003</v>
      </c>
      <c r="F65" s="386"/>
      <c r="G65" s="386">
        <v>843.38223100559037</v>
      </c>
      <c r="H65" s="386">
        <v>415.39358237276798</v>
      </c>
      <c r="I65" s="386">
        <v>427.98864863281887</v>
      </c>
      <c r="J65" s="386"/>
      <c r="K65" s="386">
        <v>3195.107684710993</v>
      </c>
      <c r="L65" s="386">
        <v>1616.9118422374393</v>
      </c>
      <c r="M65" s="386">
        <v>1578.1958424734419</v>
      </c>
      <c r="N65" s="378"/>
    </row>
    <row r="66" spans="1:14">
      <c r="A66" s="399" t="s">
        <v>197</v>
      </c>
      <c r="B66" s="385">
        <v>28190.469834216412</v>
      </c>
      <c r="C66" s="385">
        <v>10643.138416230664</v>
      </c>
      <c r="D66" s="385">
        <v>5977.490791898832</v>
      </c>
      <c r="E66" s="385">
        <v>4665.6476243311772</v>
      </c>
      <c r="F66" s="385"/>
      <c r="G66" s="385">
        <v>4904.1528599768599</v>
      </c>
      <c r="H66" s="385">
        <v>2209.8916029579664</v>
      </c>
      <c r="I66" s="385">
        <v>2694.2612570188285</v>
      </c>
      <c r="J66" s="385"/>
      <c r="K66" s="385">
        <v>12643.178558019967</v>
      </c>
      <c r="L66" s="385">
        <v>5831.3763225311613</v>
      </c>
      <c r="M66" s="385">
        <v>6811.8022354869036</v>
      </c>
      <c r="N66" s="378"/>
    </row>
    <row r="67" spans="1:14">
      <c r="A67" s="557" t="s">
        <v>197</v>
      </c>
      <c r="B67" s="386">
        <v>28190.469834216412</v>
      </c>
      <c r="C67" s="386">
        <v>10643.138416230664</v>
      </c>
      <c r="D67" s="386">
        <v>5977.490791898832</v>
      </c>
      <c r="E67" s="386">
        <v>4665.6476243311772</v>
      </c>
      <c r="F67" s="386"/>
      <c r="G67" s="386">
        <v>4904.1528599768599</v>
      </c>
      <c r="H67" s="386">
        <v>2209.8916029579664</v>
      </c>
      <c r="I67" s="386">
        <v>2694.2612570188285</v>
      </c>
      <c r="J67" s="386"/>
      <c r="K67" s="386">
        <v>12643.178558019967</v>
      </c>
      <c r="L67" s="386">
        <v>5831.3763225311613</v>
      </c>
      <c r="M67" s="386">
        <v>6811.8022354869036</v>
      </c>
      <c r="N67" s="378"/>
    </row>
    <row r="68" spans="1:14">
      <c r="A68" s="399" t="s">
        <v>198</v>
      </c>
      <c r="B68" s="385">
        <v>16008.716423062984</v>
      </c>
      <c r="C68" s="385">
        <v>10138.211358275101</v>
      </c>
      <c r="D68" s="385">
        <v>5319.8091963230017</v>
      </c>
      <c r="E68" s="385">
        <v>4818.4021619518171</v>
      </c>
      <c r="F68" s="385"/>
      <c r="G68" s="385">
        <v>2460.5259749402635</v>
      </c>
      <c r="H68" s="385">
        <v>1150.2774023085192</v>
      </c>
      <c r="I68" s="385">
        <v>1310.2485726317502</v>
      </c>
      <c r="J68" s="385"/>
      <c r="K68" s="385">
        <v>3409.9790898456877</v>
      </c>
      <c r="L68" s="385">
        <v>1760.2041240432179</v>
      </c>
      <c r="M68" s="385">
        <v>1649.7749658023263</v>
      </c>
      <c r="N68" s="378"/>
    </row>
    <row r="69" spans="1:14">
      <c r="A69" s="856" t="s">
        <v>198</v>
      </c>
      <c r="B69" s="386">
        <v>16008.716423062984</v>
      </c>
      <c r="C69" s="386">
        <v>10138.211358275101</v>
      </c>
      <c r="D69" s="386">
        <v>5319.8091963230017</v>
      </c>
      <c r="E69" s="386">
        <v>4818.4021619518171</v>
      </c>
      <c r="F69" s="386"/>
      <c r="G69" s="386">
        <v>2460.5259749402635</v>
      </c>
      <c r="H69" s="386">
        <v>1150.2774023085192</v>
      </c>
      <c r="I69" s="386">
        <v>1310.2485726317502</v>
      </c>
      <c r="J69" s="386"/>
      <c r="K69" s="386">
        <v>3409.9790898456877</v>
      </c>
      <c r="L69" s="386">
        <v>1760.2041240432179</v>
      </c>
      <c r="M69" s="386">
        <v>1649.7749658023263</v>
      </c>
      <c r="N69" s="378"/>
    </row>
    <row r="70" spans="1:14">
      <c r="A70" s="1229"/>
      <c r="B70" s="1229"/>
      <c r="C70" s="1229"/>
      <c r="D70" s="1229"/>
      <c r="E70" s="1229"/>
      <c r="F70" s="1229"/>
      <c r="G70" s="1229"/>
      <c r="H70" s="1229"/>
      <c r="I70" s="1229"/>
      <c r="J70" s="1229"/>
      <c r="K70" s="1229"/>
      <c r="L70" s="1229"/>
      <c r="M70" s="1229"/>
      <c r="N70" s="857"/>
    </row>
    <row r="71" spans="1:14">
      <c r="A71" s="823"/>
      <c r="B71" s="823"/>
      <c r="C71" s="823"/>
      <c r="D71" s="823"/>
      <c r="E71" s="823"/>
      <c r="F71" s="823"/>
      <c r="G71" s="823"/>
      <c r="H71" s="823"/>
      <c r="I71" s="823"/>
      <c r="J71" s="823"/>
      <c r="K71" s="823"/>
      <c r="L71" s="823"/>
      <c r="M71" s="823"/>
      <c r="N71" s="689"/>
    </row>
  </sheetData>
  <mergeCells count="7">
    <mergeCell ref="A70:M70"/>
    <mergeCell ref="A2:A3"/>
    <mergeCell ref="A1:M1"/>
    <mergeCell ref="G2:I2"/>
    <mergeCell ref="C2:E2"/>
    <mergeCell ref="K2:M2"/>
    <mergeCell ref="B2:B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58E4-1447-4E75-B36D-F1A430304B16}">
  <dimension ref="A1:N72"/>
  <sheetViews>
    <sheetView workbookViewId="0">
      <selection activeCell="A2" sqref="A2:A3"/>
    </sheetView>
  </sheetViews>
  <sheetFormatPr defaultRowHeight="15"/>
  <cols>
    <col min="1" max="1" width="18.28515625" style="319" customWidth="1"/>
    <col min="2" max="2" width="15.7109375" style="319" customWidth="1"/>
    <col min="3" max="3" width="9.42578125" style="319" customWidth="1"/>
    <col min="4" max="4" width="10.28515625" style="319" customWidth="1"/>
    <col min="5" max="5" width="10.5703125" style="319" customWidth="1"/>
    <col min="6" max="6" width="1.42578125" style="319" customWidth="1"/>
    <col min="7" max="9" width="10" style="319" bestFit="1" customWidth="1"/>
    <col min="10" max="10" width="1.85546875" style="319" customWidth="1"/>
    <col min="11" max="11" width="9" style="319" customWidth="1"/>
    <col min="12" max="13" width="10" style="319" bestFit="1" customWidth="1"/>
    <col min="14" max="16384" width="9.140625" style="9"/>
  </cols>
  <sheetData>
    <row r="1" spans="1:14" ht="35.25" customHeight="1">
      <c r="A1" s="1236" t="s">
        <v>525</v>
      </c>
      <c r="B1" s="1236"/>
      <c r="C1" s="1236"/>
      <c r="D1" s="1236"/>
      <c r="E1" s="1236"/>
      <c r="F1" s="1236"/>
      <c r="G1" s="1236"/>
      <c r="H1" s="1236"/>
      <c r="I1" s="1236"/>
      <c r="J1" s="1236"/>
      <c r="K1" s="1236"/>
      <c r="L1" s="1236"/>
      <c r="M1" s="1236"/>
      <c r="N1" s="379"/>
    </row>
    <row r="2" spans="1:14" ht="13.5" customHeight="1">
      <c r="A2" s="1242" t="s">
        <v>607</v>
      </c>
      <c r="B2" s="1240" t="s">
        <v>524</v>
      </c>
      <c r="C2" s="1238" t="s">
        <v>315</v>
      </c>
      <c r="D2" s="1238"/>
      <c r="E2" s="1238"/>
      <c r="F2" s="469"/>
      <c r="G2" s="1238" t="s">
        <v>316</v>
      </c>
      <c r="H2" s="1238"/>
      <c r="I2" s="1238"/>
      <c r="J2" s="469"/>
      <c r="K2" s="1239" t="s">
        <v>317</v>
      </c>
      <c r="L2" s="1239"/>
      <c r="M2" s="1239"/>
      <c r="N2" s="379"/>
    </row>
    <row r="3" spans="1:14" ht="21.75" customHeight="1">
      <c r="A3" s="1243"/>
      <c r="B3" s="1241"/>
      <c r="C3" s="682" t="s">
        <v>0</v>
      </c>
      <c r="D3" s="682" t="s">
        <v>1</v>
      </c>
      <c r="E3" s="682" t="s">
        <v>2</v>
      </c>
      <c r="F3" s="858"/>
      <c r="G3" s="682" t="s">
        <v>0</v>
      </c>
      <c r="H3" s="682" t="s">
        <v>1</v>
      </c>
      <c r="I3" s="682" t="s">
        <v>2</v>
      </c>
      <c r="J3" s="858"/>
      <c r="K3" s="682" t="s">
        <v>0</v>
      </c>
      <c r="L3" s="682" t="s">
        <v>1</v>
      </c>
      <c r="M3" s="682" t="s">
        <v>2</v>
      </c>
      <c r="N3" s="379"/>
    </row>
    <row r="4" spans="1:14" ht="12.75" customHeight="1">
      <c r="A4" s="859" t="s">
        <v>220</v>
      </c>
      <c r="B4" s="383">
        <v>466844.34850891226</v>
      </c>
      <c r="C4" s="383">
        <v>278230.68568228144</v>
      </c>
      <c r="D4" s="383">
        <v>140264.15330188087</v>
      </c>
      <c r="E4" s="383">
        <v>137966.53238041763</v>
      </c>
      <c r="F4" s="383"/>
      <c r="G4" s="383">
        <v>30334.200116798784</v>
      </c>
      <c r="H4" s="383">
        <v>15441.693778288878</v>
      </c>
      <c r="I4" s="383">
        <v>14892.506338523781</v>
      </c>
      <c r="J4" s="383"/>
      <c r="K4" s="383">
        <v>158279.46270986611</v>
      </c>
      <c r="L4" s="383">
        <v>78417.52185188407</v>
      </c>
      <c r="M4" s="383">
        <v>79861.94085799907</v>
      </c>
      <c r="N4" s="379"/>
    </row>
    <row r="5" spans="1:14" ht="12.75" customHeight="1">
      <c r="A5" s="860"/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379"/>
    </row>
    <row r="6" spans="1:14" ht="13.5" customHeight="1">
      <c r="A6" s="555" t="s">
        <v>3</v>
      </c>
      <c r="B6" s="383"/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79"/>
    </row>
    <row r="7" spans="1:14">
      <c r="A7" s="397" t="s">
        <v>4</v>
      </c>
      <c r="B7" s="386">
        <v>189531.31020686642</v>
      </c>
      <c r="C7" s="386">
        <v>142788.73433875694</v>
      </c>
      <c r="D7" s="386">
        <v>70245.556708655364</v>
      </c>
      <c r="E7" s="386">
        <v>72543.177630118604</v>
      </c>
      <c r="F7" s="386"/>
      <c r="G7" s="386">
        <v>10531.2295528382</v>
      </c>
      <c r="H7" s="386">
        <v>5297.1370146706831</v>
      </c>
      <c r="I7" s="386">
        <v>5234.0925381670777</v>
      </c>
      <c r="J7" s="386"/>
      <c r="K7" s="386">
        <v>36211.346315297742</v>
      </c>
      <c r="L7" s="386">
        <v>17980.284698833631</v>
      </c>
      <c r="M7" s="386">
        <v>18231.061616481144</v>
      </c>
      <c r="N7" s="379"/>
    </row>
    <row r="8" spans="1:14">
      <c r="A8" s="397" t="s">
        <v>5</v>
      </c>
      <c r="B8" s="386">
        <v>277313.03830206289</v>
      </c>
      <c r="C8" s="386">
        <v>135441.95134354156</v>
      </c>
      <c r="D8" s="386">
        <v>70018.596593242532</v>
      </c>
      <c r="E8" s="386">
        <v>65423.354750316044</v>
      </c>
      <c r="F8" s="386"/>
      <c r="G8" s="386">
        <v>19802.970563970019</v>
      </c>
      <c r="H8" s="386">
        <v>10144.556763615836</v>
      </c>
      <c r="I8" s="386">
        <v>9658.4138003543849</v>
      </c>
      <c r="J8" s="386"/>
      <c r="K8" s="386">
        <v>122068.11639458539</v>
      </c>
      <c r="L8" s="386">
        <v>60437.237153067465</v>
      </c>
      <c r="M8" s="386">
        <v>61630.879241534953</v>
      </c>
      <c r="N8" s="379"/>
    </row>
    <row r="9" spans="1:14" ht="12" customHeight="1">
      <c r="A9" s="395" t="s">
        <v>299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79"/>
    </row>
    <row r="10" spans="1:14">
      <c r="A10" s="396" t="s">
        <v>163</v>
      </c>
      <c r="B10" s="385">
        <v>44177.366168614804</v>
      </c>
      <c r="C10" s="385">
        <v>35052.728935998901</v>
      </c>
      <c r="D10" s="385">
        <v>16862.295982170421</v>
      </c>
      <c r="E10" s="385">
        <v>18190.432953845513</v>
      </c>
      <c r="F10" s="385"/>
      <c r="G10" s="385">
        <v>2328.4426655336665</v>
      </c>
      <c r="H10" s="385">
        <v>1175.4292397008276</v>
      </c>
      <c r="I10" s="385">
        <v>1153.0134258328753</v>
      </c>
      <c r="J10" s="385"/>
      <c r="K10" s="385">
        <v>6796.1945670897458</v>
      </c>
      <c r="L10" s="385">
        <v>3302.1295804229999</v>
      </c>
      <c r="M10" s="385">
        <v>3494.0649866673721</v>
      </c>
      <c r="N10" s="379"/>
    </row>
    <row r="11" spans="1:14">
      <c r="A11" s="558" t="s">
        <v>163</v>
      </c>
      <c r="B11" s="386">
        <v>42046.462862794324</v>
      </c>
      <c r="C11" s="386">
        <v>34007.591614406476</v>
      </c>
      <c r="D11" s="386">
        <v>16374.752030542844</v>
      </c>
      <c r="E11" s="386">
        <v>17632.839583880654</v>
      </c>
      <c r="F11" s="386"/>
      <c r="G11" s="386">
        <v>2109.8884803210967</v>
      </c>
      <c r="H11" s="386">
        <v>1053.5432517938373</v>
      </c>
      <c r="I11" s="386">
        <v>1056.3452285273313</v>
      </c>
      <c r="J11" s="386"/>
      <c r="K11" s="386">
        <v>5928.9827680734843</v>
      </c>
      <c r="L11" s="386">
        <v>2893.0409773328051</v>
      </c>
      <c r="M11" s="386">
        <v>3035.9417907410239</v>
      </c>
      <c r="N11" s="379"/>
    </row>
    <row r="12" spans="1:14">
      <c r="A12" s="558" t="s">
        <v>164</v>
      </c>
      <c r="B12" s="386">
        <v>2130.9033058223054</v>
      </c>
      <c r="C12" s="386">
        <v>1045.1373215933552</v>
      </c>
      <c r="D12" s="386">
        <v>487.54395162799972</v>
      </c>
      <c r="E12" s="386">
        <v>557.59336996535615</v>
      </c>
      <c r="F12" s="386"/>
      <c r="G12" s="386">
        <v>218.55418521255106</v>
      </c>
      <c r="H12" s="386">
        <v>121.88598790699925</v>
      </c>
      <c r="I12" s="386">
        <v>96.668197305551189</v>
      </c>
      <c r="J12" s="386"/>
      <c r="K12" s="386">
        <v>867.21179901647156</v>
      </c>
      <c r="L12" s="386">
        <v>409.08860309016052</v>
      </c>
      <c r="M12" s="386">
        <v>458.12319592631002</v>
      </c>
      <c r="N12" s="379"/>
    </row>
    <row r="13" spans="1:14">
      <c r="A13" s="396" t="s">
        <v>165</v>
      </c>
      <c r="B13" s="385">
        <v>17051.429411681114</v>
      </c>
      <c r="C13" s="385">
        <v>11006.164609165669</v>
      </c>
      <c r="D13" s="385">
        <v>5491.8743976484866</v>
      </c>
      <c r="E13" s="385">
        <v>5514.2902115164352</v>
      </c>
      <c r="F13" s="385"/>
      <c r="G13" s="385">
        <v>1301.5181927080589</v>
      </c>
      <c r="H13" s="385">
        <v>654.26156727090802</v>
      </c>
      <c r="I13" s="385">
        <v>647.25662543717237</v>
      </c>
      <c r="J13" s="385"/>
      <c r="K13" s="385">
        <v>4743.7466098057021</v>
      </c>
      <c r="L13" s="385">
        <v>2429.313827939468</v>
      </c>
      <c r="M13" s="385">
        <v>2314.4327818661941</v>
      </c>
      <c r="N13" s="379"/>
    </row>
    <row r="14" spans="1:14">
      <c r="A14" s="558" t="s">
        <v>165</v>
      </c>
      <c r="B14" s="386">
        <v>14640.328432509195</v>
      </c>
      <c r="C14" s="386">
        <v>10052.091531410488</v>
      </c>
      <c r="D14" s="386">
        <v>5009.9343994875917</v>
      </c>
      <c r="E14" s="386">
        <v>5042.1571319227678</v>
      </c>
      <c r="F14" s="386"/>
      <c r="G14" s="386">
        <v>1082.9640074955246</v>
      </c>
      <c r="H14" s="386">
        <v>542.18249793113773</v>
      </c>
      <c r="I14" s="386">
        <v>540.7815095643906</v>
      </c>
      <c r="J14" s="386"/>
      <c r="K14" s="386">
        <v>3505.27289360135</v>
      </c>
      <c r="L14" s="386">
        <v>1783.458190869032</v>
      </c>
      <c r="M14" s="386">
        <v>1721.8147027321634</v>
      </c>
      <c r="N14" s="379"/>
    </row>
    <row r="15" spans="1:14">
      <c r="A15" s="558" t="s">
        <v>166</v>
      </c>
      <c r="B15" s="386">
        <v>2411.1009791717538</v>
      </c>
      <c r="C15" s="386">
        <v>954.07307775479353</v>
      </c>
      <c r="D15" s="386">
        <v>481.9399981610112</v>
      </c>
      <c r="E15" s="386">
        <v>472.1330795937813</v>
      </c>
      <c r="F15" s="386"/>
      <c r="G15" s="386">
        <v>218.55418521255106</v>
      </c>
      <c r="H15" s="386">
        <v>112.07906933976945</v>
      </c>
      <c r="I15" s="386">
        <v>106.47511587278099</v>
      </c>
      <c r="J15" s="386"/>
      <c r="K15" s="386">
        <v>1238.4737162044432</v>
      </c>
      <c r="L15" s="386">
        <v>645.85563707042525</v>
      </c>
      <c r="M15" s="386">
        <v>592.61807913403436</v>
      </c>
      <c r="N15" s="379"/>
    </row>
    <row r="16" spans="1:14">
      <c r="A16" s="396" t="s">
        <v>167</v>
      </c>
      <c r="B16" s="385">
        <v>46729.966972825794</v>
      </c>
      <c r="C16" s="385">
        <v>27839.039835624375</v>
      </c>
      <c r="D16" s="385">
        <v>14270.467503687803</v>
      </c>
      <c r="E16" s="385">
        <v>13568.572331947207</v>
      </c>
      <c r="F16" s="385"/>
      <c r="G16" s="385">
        <v>3377.782952227351</v>
      </c>
      <c r="H16" s="385">
        <v>1683.988016829994</v>
      </c>
      <c r="I16" s="385">
        <v>1693.7949353972231</v>
      </c>
      <c r="J16" s="385"/>
      <c r="K16" s="385">
        <v>15513.144184993011</v>
      </c>
      <c r="L16" s="385">
        <v>7702.6340403749173</v>
      </c>
      <c r="M16" s="385">
        <v>7810.5101446144199</v>
      </c>
      <c r="N16" s="379"/>
    </row>
    <row r="17" spans="1:14">
      <c r="A17" s="558" t="s">
        <v>167</v>
      </c>
      <c r="B17" s="386">
        <v>33993.581730739017</v>
      </c>
      <c r="C17" s="386">
        <v>22397.601019183385</v>
      </c>
      <c r="D17" s="386">
        <v>11300.372166182686</v>
      </c>
      <c r="E17" s="386">
        <v>11097.22885300427</v>
      </c>
      <c r="F17" s="386"/>
      <c r="G17" s="386">
        <v>2287.8140028979965</v>
      </c>
      <c r="H17" s="386">
        <v>1119.389705030947</v>
      </c>
      <c r="I17" s="386">
        <v>1168.4242978670925</v>
      </c>
      <c r="J17" s="386"/>
      <c r="K17" s="386">
        <v>9308.1667086674606</v>
      </c>
      <c r="L17" s="386">
        <v>4593.8408545637958</v>
      </c>
      <c r="M17" s="386">
        <v>4714.3258541040195</v>
      </c>
      <c r="N17" s="379"/>
    </row>
    <row r="18" spans="1:14">
      <c r="A18" s="558" t="s">
        <v>168</v>
      </c>
      <c r="B18" s="386">
        <v>12736.385242099075</v>
      </c>
      <c r="C18" s="386">
        <v>5441.4388164456022</v>
      </c>
      <c r="D18" s="386">
        <v>2970.0953375039035</v>
      </c>
      <c r="E18" s="386">
        <v>2471.3434789418852</v>
      </c>
      <c r="F18" s="386"/>
      <c r="G18" s="386">
        <v>1089.9689493292597</v>
      </c>
      <c r="H18" s="386">
        <v>564.59831179909179</v>
      </c>
      <c r="I18" s="386">
        <v>525.37063753017219</v>
      </c>
      <c r="J18" s="386"/>
      <c r="K18" s="386">
        <v>6204.9774763226014</v>
      </c>
      <c r="L18" s="386">
        <v>3108.7931858118804</v>
      </c>
      <c r="M18" s="386">
        <v>3096.1842905111553</v>
      </c>
      <c r="N18" s="379"/>
    </row>
    <row r="19" spans="1:14">
      <c r="A19" s="396" t="s">
        <v>169</v>
      </c>
      <c r="B19" s="385">
        <v>30226.324012559351</v>
      </c>
      <c r="C19" s="385">
        <v>14605.303723340503</v>
      </c>
      <c r="D19" s="385">
        <v>7390.2136345903837</v>
      </c>
      <c r="E19" s="385">
        <v>7215.0900887470352</v>
      </c>
      <c r="F19" s="385"/>
      <c r="G19" s="385">
        <v>1811.4779582039723</v>
      </c>
      <c r="H19" s="385">
        <v>906.43947328539116</v>
      </c>
      <c r="I19" s="385">
        <v>905.03848491864403</v>
      </c>
      <c r="J19" s="385"/>
      <c r="K19" s="385">
        <v>13809.542331027811</v>
      </c>
      <c r="L19" s="385">
        <v>6866.2439854270851</v>
      </c>
      <c r="M19" s="385">
        <v>6943.2983455981584</v>
      </c>
      <c r="N19" s="379"/>
    </row>
    <row r="20" spans="1:14">
      <c r="A20" s="558" t="s">
        <v>169</v>
      </c>
      <c r="B20" s="386">
        <v>14529.650351536127</v>
      </c>
      <c r="C20" s="386">
        <v>7884.7625280519997</v>
      </c>
      <c r="D20" s="386">
        <v>3974.6039964616762</v>
      </c>
      <c r="E20" s="386">
        <v>3910.158531591303</v>
      </c>
      <c r="F20" s="386"/>
      <c r="G20" s="386">
        <v>916.24639185262106</v>
      </c>
      <c r="H20" s="386">
        <v>474.93505632727556</v>
      </c>
      <c r="I20" s="386">
        <v>441.31133552534448</v>
      </c>
      <c r="J20" s="386"/>
      <c r="K20" s="386">
        <v>5728.6414316286937</v>
      </c>
      <c r="L20" s="386">
        <v>2832.7984775626737</v>
      </c>
      <c r="M20" s="386">
        <v>2895.8429540662996</v>
      </c>
      <c r="N20" s="379"/>
    </row>
    <row r="21" spans="1:14">
      <c r="A21" s="558" t="s">
        <v>170</v>
      </c>
      <c r="B21" s="386">
        <v>2890.2390005993107</v>
      </c>
      <c r="C21" s="386">
        <v>582.81116056680446</v>
      </c>
      <c r="D21" s="386">
        <v>305.415463950873</v>
      </c>
      <c r="E21" s="386">
        <v>277.39569661593043</v>
      </c>
      <c r="F21" s="386"/>
      <c r="G21" s="386">
        <v>107.8761042395281</v>
      </c>
      <c r="H21" s="386">
        <v>64.445464870367559</v>
      </c>
      <c r="I21" s="386">
        <v>43.430639369160744</v>
      </c>
      <c r="J21" s="386"/>
      <c r="K21" s="386">
        <v>2199.5517357929202</v>
      </c>
      <c r="L21" s="386">
        <v>1091.3699376960067</v>
      </c>
      <c r="M21" s="386">
        <v>1108.1817980969709</v>
      </c>
      <c r="N21" s="379"/>
    </row>
    <row r="22" spans="1:14">
      <c r="A22" s="558" t="s">
        <v>171</v>
      </c>
      <c r="B22" s="386">
        <v>12806.43466043646</v>
      </c>
      <c r="C22" s="386">
        <v>6137.7300347187556</v>
      </c>
      <c r="D22" s="386">
        <v>3110.1941741786277</v>
      </c>
      <c r="E22" s="386">
        <v>3027.5358605405404</v>
      </c>
      <c r="F22" s="386"/>
      <c r="G22" s="386">
        <v>787.35546211188523</v>
      </c>
      <c r="H22" s="386">
        <v>367.05895208774666</v>
      </c>
      <c r="I22" s="386">
        <v>420.29651002413755</v>
      </c>
      <c r="J22" s="386"/>
      <c r="K22" s="386">
        <v>5881.3491636040935</v>
      </c>
      <c r="L22" s="386">
        <v>2942.0755701689586</v>
      </c>
      <c r="M22" s="386">
        <v>2939.2735934354641</v>
      </c>
      <c r="N22" s="379"/>
    </row>
    <row r="23" spans="1:14">
      <c r="A23" s="396" t="s">
        <v>172</v>
      </c>
      <c r="B23" s="385">
        <v>25153.345136572527</v>
      </c>
      <c r="C23" s="385">
        <v>18162.413186510596</v>
      </c>
      <c r="D23" s="385">
        <v>8971.9295006480133</v>
      </c>
      <c r="E23" s="385">
        <v>9190.4836858606541</v>
      </c>
      <c r="F23" s="385"/>
      <c r="G23" s="385">
        <v>1349.1517971774574</v>
      </c>
      <c r="H23" s="385">
        <v>672.47441603862069</v>
      </c>
      <c r="I23" s="385">
        <v>676.67738113886207</v>
      </c>
      <c r="J23" s="385"/>
      <c r="K23" s="385">
        <v>5641.7801528903929</v>
      </c>
      <c r="L23" s="385">
        <v>2893.0409773328051</v>
      </c>
      <c r="M23" s="385">
        <v>2748.7391755578392</v>
      </c>
      <c r="N23" s="379"/>
    </row>
    <row r="24" spans="1:14">
      <c r="A24" s="558" t="s">
        <v>172</v>
      </c>
      <c r="B24" s="386">
        <v>22027.740090362473</v>
      </c>
      <c r="C24" s="386">
        <v>16848.286098502962</v>
      </c>
      <c r="D24" s="386">
        <v>8306.4600264428573</v>
      </c>
      <c r="E24" s="386">
        <v>8541.8260720564704</v>
      </c>
      <c r="F24" s="386"/>
      <c r="G24" s="386">
        <v>1151.6124374661283</v>
      </c>
      <c r="H24" s="386">
        <v>574.40523036632169</v>
      </c>
      <c r="I24" s="386">
        <v>577.20720709981595</v>
      </c>
      <c r="J24" s="386"/>
      <c r="K24" s="386">
        <v>4027.8415543980714</v>
      </c>
      <c r="L24" s="386">
        <v>2030.0321434165066</v>
      </c>
      <c r="M24" s="386">
        <v>1997.8094109813253</v>
      </c>
      <c r="N24" s="379"/>
    </row>
    <row r="25" spans="1:14">
      <c r="A25" s="558" t="s">
        <v>173</v>
      </c>
      <c r="B25" s="386">
        <v>3125.6050462128474</v>
      </c>
      <c r="C25" s="386">
        <v>1314.127088008782</v>
      </c>
      <c r="D25" s="386">
        <v>665.46947420488505</v>
      </c>
      <c r="E25" s="386">
        <v>648.6576138039195</v>
      </c>
      <c r="F25" s="386"/>
      <c r="G25" s="386">
        <v>197.53935971134413</v>
      </c>
      <c r="H25" s="386">
        <v>98.069185672298303</v>
      </c>
      <c r="I25" s="386">
        <v>99.470174039045418</v>
      </c>
      <c r="J25" s="386"/>
      <c r="K25" s="386">
        <v>1613.9385984926432</v>
      </c>
      <c r="L25" s="386">
        <v>863.00883391623017</v>
      </c>
      <c r="M25" s="386">
        <v>750.92976457645989</v>
      </c>
      <c r="N25" s="379"/>
    </row>
    <row r="26" spans="1:14">
      <c r="A26" s="396" t="s">
        <v>174</v>
      </c>
      <c r="B26" s="385">
        <v>28363.009484787333</v>
      </c>
      <c r="C26" s="385">
        <v>17351.240922164732</v>
      </c>
      <c r="D26" s="385">
        <v>8854.2464778412068</v>
      </c>
      <c r="E26" s="385">
        <v>8496.9944443205441</v>
      </c>
      <c r="F26" s="385"/>
      <c r="G26" s="385">
        <v>1965.586678546144</v>
      </c>
      <c r="H26" s="385">
        <v>1052.1422634270903</v>
      </c>
      <c r="I26" s="385">
        <v>913.4444151191268</v>
      </c>
      <c r="J26" s="385"/>
      <c r="K26" s="385">
        <v>9046.1818840856413</v>
      </c>
      <c r="L26" s="385">
        <v>4481.7617852240528</v>
      </c>
      <c r="M26" s="385">
        <v>4564.4200988621133</v>
      </c>
      <c r="N26" s="379"/>
    </row>
    <row r="27" spans="1:14">
      <c r="A27" s="558" t="s">
        <v>174</v>
      </c>
      <c r="B27" s="386">
        <v>25615.671297598667</v>
      </c>
      <c r="C27" s="386">
        <v>16093.153368826557</v>
      </c>
      <c r="D27" s="386">
        <v>8199.9849105700323</v>
      </c>
      <c r="E27" s="386">
        <v>7893.1684582524804</v>
      </c>
      <c r="F27" s="386"/>
      <c r="G27" s="386">
        <v>1719.0127259986693</v>
      </c>
      <c r="H27" s="386">
        <v>919.04836858611532</v>
      </c>
      <c r="I27" s="386">
        <v>799.96435741260939</v>
      </c>
      <c r="J27" s="386"/>
      <c r="K27" s="386">
        <v>7803.505202780686</v>
      </c>
      <c r="L27" s="386">
        <v>3830.3021946867102</v>
      </c>
      <c r="M27" s="386">
        <v>3973.2030080949289</v>
      </c>
      <c r="N27" s="379"/>
    </row>
    <row r="28" spans="1:14">
      <c r="A28" s="558" t="s">
        <v>175</v>
      </c>
      <c r="B28" s="386">
        <v>2747.3381871910919</v>
      </c>
      <c r="C28" s="386">
        <v>1258.0875533389014</v>
      </c>
      <c r="D28" s="386">
        <v>654.26156727090802</v>
      </c>
      <c r="E28" s="386">
        <v>603.82598606801139</v>
      </c>
      <c r="F28" s="386"/>
      <c r="G28" s="386">
        <v>246.57395254749363</v>
      </c>
      <c r="H28" s="386">
        <v>133.09389484097622</v>
      </c>
      <c r="I28" s="386">
        <v>113.48005770651656</v>
      </c>
      <c r="J28" s="386"/>
      <c r="K28" s="386">
        <v>1242.6766813046843</v>
      </c>
      <c r="L28" s="386">
        <v>651.45959053741376</v>
      </c>
      <c r="M28" s="386">
        <v>591.21709076728723</v>
      </c>
      <c r="N28" s="379"/>
    </row>
    <row r="29" spans="1:14">
      <c r="A29" s="396" t="s">
        <v>176</v>
      </c>
      <c r="B29" s="385">
        <v>40188.75228848929</v>
      </c>
      <c r="C29" s="385">
        <v>20549.697363445572</v>
      </c>
      <c r="D29" s="385">
        <v>10269.244728256381</v>
      </c>
      <c r="E29" s="385">
        <v>10280.452635190362</v>
      </c>
      <c r="F29" s="385"/>
      <c r="G29" s="385">
        <v>2930.8676632349807</v>
      </c>
      <c r="H29" s="385">
        <v>1511.6664477201111</v>
      </c>
      <c r="I29" s="385">
        <v>1419.2012155148082</v>
      </c>
      <c r="J29" s="385"/>
      <c r="K29" s="385">
        <v>16708.187261828374</v>
      </c>
      <c r="L29" s="385">
        <v>8418.539095782673</v>
      </c>
      <c r="M29" s="385">
        <v>8289.6481660418849</v>
      </c>
      <c r="N29" s="379"/>
    </row>
    <row r="30" spans="1:14">
      <c r="A30" s="558" t="s">
        <v>176</v>
      </c>
      <c r="B30" s="386">
        <v>32780.325805137087</v>
      </c>
      <c r="C30" s="386">
        <v>17849.992780726265</v>
      </c>
      <c r="D30" s="386">
        <v>8820.6227570392621</v>
      </c>
      <c r="E30" s="386">
        <v>9029.3700236846689</v>
      </c>
      <c r="F30" s="386"/>
      <c r="G30" s="386">
        <v>2506.3681881105663</v>
      </c>
      <c r="H30" s="386">
        <v>1281.9043555736007</v>
      </c>
      <c r="I30" s="386">
        <v>1224.4638325369731</v>
      </c>
      <c r="J30" s="386"/>
      <c r="K30" s="386">
        <v>12423.964836314339</v>
      </c>
      <c r="L30" s="386">
        <v>6244.2051505915115</v>
      </c>
      <c r="M30" s="386">
        <v>6179.7596857211593</v>
      </c>
      <c r="N30" s="379"/>
    </row>
    <row r="31" spans="1:14">
      <c r="A31" s="558" t="s">
        <v>177</v>
      </c>
      <c r="B31" s="386">
        <v>7408.4264833580919</v>
      </c>
      <c r="C31" s="386">
        <v>2699.7045827216857</v>
      </c>
      <c r="D31" s="386">
        <v>1448.6219712164955</v>
      </c>
      <c r="E31" s="386">
        <v>1251.0826115051664</v>
      </c>
      <c r="F31" s="386"/>
      <c r="G31" s="386">
        <v>424.49947512437893</v>
      </c>
      <c r="H31" s="386">
        <v>229.76209214652809</v>
      </c>
      <c r="I31" s="386">
        <v>194.73738297784988</v>
      </c>
      <c r="J31" s="386"/>
      <c r="K31" s="386">
        <v>4284.2224255127558</v>
      </c>
      <c r="L31" s="386">
        <v>2174.3339451914699</v>
      </c>
      <c r="M31" s="386">
        <v>2109.8884803210967</v>
      </c>
      <c r="N31" s="379"/>
    </row>
    <row r="32" spans="1:14">
      <c r="A32" s="396" t="s">
        <v>178</v>
      </c>
      <c r="B32" s="385">
        <v>56465.4351333429</v>
      </c>
      <c r="C32" s="385">
        <v>39062.357641625604</v>
      </c>
      <c r="D32" s="385">
        <v>19676.88161096289</v>
      </c>
      <c r="E32" s="385">
        <v>19385.476030679747</v>
      </c>
      <c r="F32" s="385"/>
      <c r="G32" s="385">
        <v>3673.3914976110191</v>
      </c>
      <c r="H32" s="385">
        <v>1860.5125510401178</v>
      </c>
      <c r="I32" s="385">
        <v>1812.8789465707193</v>
      </c>
      <c r="J32" s="385"/>
      <c r="K32" s="385">
        <v>13729.685994123192</v>
      </c>
      <c r="L32" s="385">
        <v>6749.9619509871018</v>
      </c>
      <c r="M32" s="385">
        <v>6979.7240431335749</v>
      </c>
      <c r="N32" s="379"/>
    </row>
    <row r="33" spans="1:14">
      <c r="A33" s="558" t="s">
        <v>178</v>
      </c>
      <c r="B33" s="386">
        <v>56465.4351333429</v>
      </c>
      <c r="C33" s="386">
        <v>39062.357641625604</v>
      </c>
      <c r="D33" s="386">
        <v>19676.88161096289</v>
      </c>
      <c r="E33" s="386">
        <v>19385.476030679747</v>
      </c>
      <c r="F33" s="386"/>
      <c r="G33" s="386">
        <v>3673.3914976110191</v>
      </c>
      <c r="H33" s="386">
        <v>1860.5125510401178</v>
      </c>
      <c r="I33" s="386">
        <v>1812.8789465707193</v>
      </c>
      <c r="J33" s="386"/>
      <c r="K33" s="386">
        <v>13729.685994123192</v>
      </c>
      <c r="L33" s="386">
        <v>6749.9619509871018</v>
      </c>
      <c r="M33" s="386">
        <v>6979.7240431335749</v>
      </c>
      <c r="N33" s="379"/>
    </row>
    <row r="34" spans="1:14">
      <c r="A34" s="396" t="s">
        <v>179</v>
      </c>
      <c r="B34" s="385">
        <v>19127.694171198506</v>
      </c>
      <c r="C34" s="385">
        <v>12880.687043874088</v>
      </c>
      <c r="D34" s="385">
        <v>6377.2990454324563</v>
      </c>
      <c r="E34" s="385">
        <v>6503.3879984396672</v>
      </c>
      <c r="F34" s="385"/>
      <c r="G34" s="385">
        <v>1115.1867399307059</v>
      </c>
      <c r="H34" s="385">
        <v>558.99435833210327</v>
      </c>
      <c r="I34" s="385">
        <v>556.19238159860902</v>
      </c>
      <c r="J34" s="385"/>
      <c r="K34" s="385">
        <v>5131.8203873945622</v>
      </c>
      <c r="L34" s="385">
        <v>2611.4423156166094</v>
      </c>
      <c r="M34" s="385">
        <v>2520.3780717780387</v>
      </c>
      <c r="N34" s="379"/>
    </row>
    <row r="35" spans="1:14">
      <c r="A35" s="558" t="s">
        <v>179</v>
      </c>
      <c r="B35" s="386">
        <v>15283.382092846388</v>
      </c>
      <c r="C35" s="386">
        <v>10570.457227107136</v>
      </c>
      <c r="D35" s="386">
        <v>5222.8846312331034</v>
      </c>
      <c r="E35" s="386">
        <v>5347.5725958735675</v>
      </c>
      <c r="F35" s="386"/>
      <c r="G35" s="386">
        <v>801.36534577935652</v>
      </c>
      <c r="H35" s="386">
        <v>389.47476595570072</v>
      </c>
      <c r="I35" s="386">
        <v>411.89057982365478</v>
      </c>
      <c r="J35" s="386"/>
      <c r="K35" s="386">
        <v>3911.5595199580503</v>
      </c>
      <c r="L35" s="386">
        <v>2021.6262132160246</v>
      </c>
      <c r="M35" s="386">
        <v>1889.9333067418052</v>
      </c>
      <c r="N35" s="379"/>
    </row>
    <row r="36" spans="1:14">
      <c r="A36" s="558" t="s">
        <v>180</v>
      </c>
      <c r="B36" s="386">
        <v>3844.3120783541826</v>
      </c>
      <c r="C36" s="386">
        <v>2310.2298167659524</v>
      </c>
      <c r="D36" s="386">
        <v>1154.4144141996223</v>
      </c>
      <c r="E36" s="386">
        <v>1155.8154025663694</v>
      </c>
      <c r="F36" s="386"/>
      <c r="G36" s="386">
        <v>313.82139415135578</v>
      </c>
      <c r="H36" s="386">
        <v>169.51959237640156</v>
      </c>
      <c r="I36" s="386">
        <v>144.30180177495325</v>
      </c>
      <c r="J36" s="386"/>
      <c r="K36" s="386">
        <v>1220.260867436732</v>
      </c>
      <c r="L36" s="386">
        <v>589.8161024005401</v>
      </c>
      <c r="M36" s="386">
        <v>630.44476503620683</v>
      </c>
      <c r="N36" s="379"/>
    </row>
    <row r="37" spans="1:14">
      <c r="A37" s="396" t="s">
        <v>181</v>
      </c>
      <c r="B37" s="385">
        <v>17394.671561533854</v>
      </c>
      <c r="C37" s="385">
        <v>8809.4148501052805</v>
      </c>
      <c r="D37" s="385">
        <v>4663.8902729011352</v>
      </c>
      <c r="E37" s="385">
        <v>4145.5245772048238</v>
      </c>
      <c r="F37" s="385"/>
      <c r="G37" s="385">
        <v>931.65726388683947</v>
      </c>
      <c r="H37" s="385">
        <v>483.34098652775833</v>
      </c>
      <c r="I37" s="385">
        <v>448.31627735908012</v>
      </c>
      <c r="J37" s="385"/>
      <c r="K37" s="385">
        <v>7653.5994475387797</v>
      </c>
      <c r="L37" s="385">
        <v>3697.2082998457222</v>
      </c>
      <c r="M37" s="385">
        <v>3956.391147693962</v>
      </c>
      <c r="N37" s="379"/>
    </row>
    <row r="38" spans="1:14">
      <c r="A38" s="558" t="s">
        <v>181</v>
      </c>
      <c r="B38" s="386">
        <v>17394.671561533854</v>
      </c>
      <c r="C38" s="386">
        <v>8809.4148501052805</v>
      </c>
      <c r="D38" s="386">
        <v>4663.8902729011352</v>
      </c>
      <c r="E38" s="386">
        <v>4145.5245772048238</v>
      </c>
      <c r="F38" s="386"/>
      <c r="G38" s="386">
        <v>931.65726388683947</v>
      </c>
      <c r="H38" s="386">
        <v>483.34098652775833</v>
      </c>
      <c r="I38" s="386">
        <v>448.31627735908012</v>
      </c>
      <c r="J38" s="386"/>
      <c r="K38" s="386">
        <v>7653.5994475387797</v>
      </c>
      <c r="L38" s="386">
        <v>3697.2082998457222</v>
      </c>
      <c r="M38" s="386">
        <v>3956.391147693962</v>
      </c>
      <c r="N38" s="379"/>
    </row>
    <row r="39" spans="1:14">
      <c r="A39" s="396" t="s">
        <v>182</v>
      </c>
      <c r="B39" s="385">
        <v>27406.134430299899</v>
      </c>
      <c r="C39" s="385">
        <v>14654.338316176672</v>
      </c>
      <c r="D39" s="385">
        <v>7664.807354472754</v>
      </c>
      <c r="E39" s="385">
        <v>6989.5309617008024</v>
      </c>
      <c r="F39" s="385"/>
      <c r="G39" s="385">
        <v>1811.4779582039723</v>
      </c>
      <c r="H39" s="385">
        <v>979.29086835624184</v>
      </c>
      <c r="I39" s="385">
        <v>832.18708984779335</v>
      </c>
      <c r="J39" s="385"/>
      <c r="K39" s="385">
        <v>10940.318155928528</v>
      </c>
      <c r="L39" s="385">
        <v>5213.0777126658759</v>
      </c>
      <c r="M39" s="385">
        <v>5727.2404432619469</v>
      </c>
      <c r="N39" s="379"/>
    </row>
    <row r="40" spans="1:14">
      <c r="A40" s="558" t="s">
        <v>182</v>
      </c>
      <c r="B40" s="386">
        <v>18584.110684901105</v>
      </c>
      <c r="C40" s="386">
        <v>9982.0421130731029</v>
      </c>
      <c r="D40" s="386">
        <v>5220.0826544996098</v>
      </c>
      <c r="E40" s="386">
        <v>4761.9594585734103</v>
      </c>
      <c r="F40" s="386"/>
      <c r="G40" s="386">
        <v>1290.3102857740828</v>
      </c>
      <c r="H40" s="386">
        <v>707.4991252072989</v>
      </c>
      <c r="I40" s="386">
        <v>582.81116056680446</v>
      </c>
      <c r="J40" s="386"/>
      <c r="K40" s="386">
        <v>7311.7582860525636</v>
      </c>
      <c r="L40" s="386">
        <v>3463.2432425989327</v>
      </c>
      <c r="M40" s="386">
        <v>3848.5150434544244</v>
      </c>
      <c r="N40" s="379"/>
    </row>
    <row r="41" spans="1:14">
      <c r="A41" s="558" t="s">
        <v>183</v>
      </c>
      <c r="B41" s="386">
        <v>8822.0237454060098</v>
      </c>
      <c r="C41" s="386">
        <v>4672.2962031016159</v>
      </c>
      <c r="D41" s="386">
        <v>2444.7246999736876</v>
      </c>
      <c r="E41" s="386">
        <v>2227.5715031278651</v>
      </c>
      <c r="F41" s="386"/>
      <c r="G41" s="386">
        <v>521.1676724299308</v>
      </c>
      <c r="H41" s="386">
        <v>271.79174314894192</v>
      </c>
      <c r="I41" s="386">
        <v>249.37592928098789</v>
      </c>
      <c r="J41" s="386"/>
      <c r="K41" s="386">
        <v>3628.5598698751073</v>
      </c>
      <c r="L41" s="386">
        <v>1749.8344700671037</v>
      </c>
      <c r="M41" s="386">
        <v>1878.725399807829</v>
      </c>
      <c r="N41" s="379"/>
    </row>
    <row r="42" spans="1:14">
      <c r="A42" s="396" t="s">
        <v>184</v>
      </c>
      <c r="B42" s="385">
        <v>23432.931422208589</v>
      </c>
      <c r="C42" s="385">
        <v>12816.241579003694</v>
      </c>
      <c r="D42" s="385">
        <v>6511.7939286401479</v>
      </c>
      <c r="E42" s="385">
        <v>6304.4476503616233</v>
      </c>
      <c r="F42" s="385"/>
      <c r="G42" s="385">
        <v>1483.6466803851708</v>
      </c>
      <c r="H42" s="385">
        <v>742.52383437597712</v>
      </c>
      <c r="I42" s="385">
        <v>741.12284600922999</v>
      </c>
      <c r="J42" s="385"/>
      <c r="K42" s="385">
        <v>9133.0431628239985</v>
      </c>
      <c r="L42" s="385">
        <v>4491.5687037912803</v>
      </c>
      <c r="M42" s="385">
        <v>4641.4744590331866</v>
      </c>
      <c r="N42" s="379"/>
    </row>
    <row r="43" spans="1:14">
      <c r="A43" s="558" t="s">
        <v>184</v>
      </c>
      <c r="B43" s="386">
        <v>12317.489720441514</v>
      </c>
      <c r="C43" s="386">
        <v>7851.1388072500768</v>
      </c>
      <c r="D43" s="386">
        <v>3957.7921360607093</v>
      </c>
      <c r="E43" s="386">
        <v>3893.3466711903361</v>
      </c>
      <c r="F43" s="386"/>
      <c r="G43" s="386">
        <v>743.92482274272425</v>
      </c>
      <c r="H43" s="386">
        <v>371.26191718798805</v>
      </c>
      <c r="I43" s="386">
        <v>372.66290555473518</v>
      </c>
      <c r="J43" s="386"/>
      <c r="K43" s="386">
        <v>3722.4260904471726</v>
      </c>
      <c r="L43" s="386">
        <v>1903.9431904092753</v>
      </c>
      <c r="M43" s="386">
        <v>1818.4829000377074</v>
      </c>
      <c r="N43" s="379"/>
    </row>
    <row r="44" spans="1:14">
      <c r="A44" s="558" t="s">
        <v>185</v>
      </c>
      <c r="B44" s="386">
        <v>11115.44170177199</v>
      </c>
      <c r="C44" s="386">
        <v>4965.1027717516945</v>
      </c>
      <c r="D44" s="386">
        <v>2554.0017925799725</v>
      </c>
      <c r="E44" s="386">
        <v>2411.1009791717538</v>
      </c>
      <c r="F44" s="386"/>
      <c r="G44" s="386">
        <v>739.72185764248286</v>
      </c>
      <c r="H44" s="386">
        <v>371.26191718798805</v>
      </c>
      <c r="I44" s="386">
        <v>368.45994045449379</v>
      </c>
      <c r="J44" s="386"/>
      <c r="K44" s="386">
        <v>5410.6170723771729</v>
      </c>
      <c r="L44" s="386">
        <v>2587.6255133819063</v>
      </c>
      <c r="M44" s="386">
        <v>2822.991558995443</v>
      </c>
      <c r="N44" s="379"/>
    </row>
    <row r="45" spans="1:14">
      <c r="A45" s="396" t="s">
        <v>186</v>
      </c>
      <c r="B45" s="385">
        <v>7035.7635778034464</v>
      </c>
      <c r="C45" s="385">
        <v>3884.9407409898527</v>
      </c>
      <c r="D45" s="385">
        <v>2016.0222597490365</v>
      </c>
      <c r="E45" s="385">
        <v>1868.9184812405999</v>
      </c>
      <c r="F45" s="385"/>
      <c r="G45" s="385">
        <v>470.73209122703418</v>
      </c>
      <c r="H45" s="385">
        <v>253.57889438122928</v>
      </c>
      <c r="I45" s="385">
        <v>217.15319684580393</v>
      </c>
      <c r="J45" s="385"/>
      <c r="K45" s="385">
        <v>2680.0907455872243</v>
      </c>
      <c r="L45" s="385">
        <v>1328.1369716762522</v>
      </c>
      <c r="M45" s="385">
        <v>1351.9537739109514</v>
      </c>
      <c r="N45" s="379"/>
    </row>
    <row r="46" spans="1:14">
      <c r="A46" s="558" t="s">
        <v>186</v>
      </c>
      <c r="B46" s="386">
        <v>4124.509751703622</v>
      </c>
      <c r="C46" s="386">
        <v>2311.6308051326996</v>
      </c>
      <c r="D46" s="386">
        <v>1224.4638325369731</v>
      </c>
      <c r="E46" s="386">
        <v>1087.1669725957656</v>
      </c>
      <c r="F46" s="386"/>
      <c r="G46" s="386">
        <v>240.96999908050512</v>
      </c>
      <c r="H46" s="386">
        <v>133.09389484097622</v>
      </c>
      <c r="I46" s="386">
        <v>107.8761042395281</v>
      </c>
      <c r="J46" s="386"/>
      <c r="K46" s="386">
        <v>1571.9089474902328</v>
      </c>
      <c r="L46" s="386">
        <v>783.15249701164385</v>
      </c>
      <c r="M46" s="386">
        <v>788.75645047863236</v>
      </c>
      <c r="N46" s="379"/>
    </row>
    <row r="47" spans="1:14">
      <c r="A47" s="558" t="s">
        <v>187</v>
      </c>
      <c r="B47" s="386">
        <v>2911.2538261005193</v>
      </c>
      <c r="C47" s="386">
        <v>1573.3099358569798</v>
      </c>
      <c r="D47" s="386">
        <v>791.55842721212662</v>
      </c>
      <c r="E47" s="386">
        <v>781.75150864489672</v>
      </c>
      <c r="F47" s="386"/>
      <c r="G47" s="386">
        <v>229.76209214652809</v>
      </c>
      <c r="H47" s="386">
        <v>120.48499954025213</v>
      </c>
      <c r="I47" s="386">
        <v>109.27709260627522</v>
      </c>
      <c r="J47" s="386"/>
      <c r="K47" s="386">
        <v>1108.1817980969709</v>
      </c>
      <c r="L47" s="386">
        <v>544.98447466463199</v>
      </c>
      <c r="M47" s="386">
        <v>563.19732343234466</v>
      </c>
      <c r="N47" s="379"/>
    </row>
    <row r="48" spans="1:14">
      <c r="A48" s="396" t="s">
        <v>188</v>
      </c>
      <c r="B48" s="385">
        <v>4082.4801007012138</v>
      </c>
      <c r="C48" s="385">
        <v>1546.6911568887865</v>
      </c>
      <c r="D48" s="385">
        <v>820.97918291381632</v>
      </c>
      <c r="E48" s="385">
        <v>725.71197397501157</v>
      </c>
      <c r="F48" s="385"/>
      <c r="G48" s="385">
        <v>221.35616194604532</v>
      </c>
      <c r="H48" s="385">
        <v>113.48005770651656</v>
      </c>
      <c r="I48" s="385">
        <v>107.8761042395281</v>
      </c>
      <c r="J48" s="385"/>
      <c r="K48" s="385">
        <v>2314.4327818661941</v>
      </c>
      <c r="L48" s="385">
        <v>1255.2855766054074</v>
      </c>
      <c r="M48" s="385">
        <v>1059.1472052608253</v>
      </c>
      <c r="N48" s="379"/>
    </row>
    <row r="49" spans="1:14">
      <c r="A49" s="558" t="s">
        <v>188</v>
      </c>
      <c r="B49" s="386">
        <v>4082.4801007012138</v>
      </c>
      <c r="C49" s="386">
        <v>1546.6911568887865</v>
      </c>
      <c r="D49" s="386">
        <v>820.97918291381632</v>
      </c>
      <c r="E49" s="386">
        <v>725.71197397501157</v>
      </c>
      <c r="F49" s="386"/>
      <c r="G49" s="386">
        <v>221.35616194604532</v>
      </c>
      <c r="H49" s="386">
        <v>113.48005770651656</v>
      </c>
      <c r="I49" s="386">
        <v>107.8761042395281</v>
      </c>
      <c r="J49" s="386"/>
      <c r="K49" s="386">
        <v>2314.4327818661941</v>
      </c>
      <c r="L49" s="386">
        <v>1255.2855766054074</v>
      </c>
      <c r="M49" s="386">
        <v>1059.1472052608253</v>
      </c>
      <c r="N49" s="379"/>
    </row>
    <row r="50" spans="1:14">
      <c r="A50" s="396" t="s">
        <v>189</v>
      </c>
      <c r="B50" s="385">
        <v>1485.0476687519179</v>
      </c>
      <c r="C50" s="385">
        <v>615.03389300198842</v>
      </c>
      <c r="D50" s="385">
        <v>330.63325455232132</v>
      </c>
      <c r="E50" s="385">
        <v>284.40063844966608</v>
      </c>
      <c r="F50" s="385"/>
      <c r="G50" s="385">
        <v>110.67808097302233</v>
      </c>
      <c r="H50" s="385">
        <v>56.039534669884837</v>
      </c>
      <c r="I50" s="385">
        <v>54.638546303137716</v>
      </c>
      <c r="J50" s="385"/>
      <c r="K50" s="385">
        <v>759.33569477694266</v>
      </c>
      <c r="L50" s="385">
        <v>379.66784738847082</v>
      </c>
      <c r="M50" s="385">
        <v>379.66784738847082</v>
      </c>
      <c r="N50" s="379"/>
    </row>
    <row r="51" spans="1:14">
      <c r="A51" s="558" t="s">
        <v>189</v>
      </c>
      <c r="B51" s="386">
        <v>1485.0476687519179</v>
      </c>
      <c r="C51" s="386">
        <v>615.03389300198842</v>
      </c>
      <c r="D51" s="386">
        <v>330.63325455232132</v>
      </c>
      <c r="E51" s="386">
        <v>284.40063844966608</v>
      </c>
      <c r="F51" s="386"/>
      <c r="G51" s="386">
        <v>110.67808097302233</v>
      </c>
      <c r="H51" s="386">
        <v>56.039534669884837</v>
      </c>
      <c r="I51" s="386">
        <v>54.638546303137716</v>
      </c>
      <c r="J51" s="386"/>
      <c r="K51" s="386">
        <v>759.33569477694266</v>
      </c>
      <c r="L51" s="386">
        <v>379.66784738847082</v>
      </c>
      <c r="M51" s="386">
        <v>379.66784738847082</v>
      </c>
      <c r="N51" s="379"/>
    </row>
    <row r="52" spans="1:14">
      <c r="A52" s="396" t="s">
        <v>190</v>
      </c>
      <c r="B52" s="385">
        <v>2516.175106677797</v>
      </c>
      <c r="C52" s="385">
        <v>1039.5333681263671</v>
      </c>
      <c r="D52" s="385">
        <v>529.57360263041357</v>
      </c>
      <c r="E52" s="385">
        <v>509.95976549595377</v>
      </c>
      <c r="F52" s="385"/>
      <c r="G52" s="385">
        <v>240.96999908050512</v>
      </c>
      <c r="H52" s="385">
        <v>131.69290647422909</v>
      </c>
      <c r="I52" s="385">
        <v>109.27709260627522</v>
      </c>
      <c r="J52" s="385"/>
      <c r="K52" s="385">
        <v>1235.6717394709492</v>
      </c>
      <c r="L52" s="385">
        <v>620.63784646897693</v>
      </c>
      <c r="M52" s="385">
        <v>615.03389300198842</v>
      </c>
      <c r="N52" s="379"/>
    </row>
    <row r="53" spans="1:14">
      <c r="A53" s="558" t="s">
        <v>190</v>
      </c>
      <c r="B53" s="386">
        <v>2516.175106677797</v>
      </c>
      <c r="C53" s="386">
        <v>1039.5333681263671</v>
      </c>
      <c r="D53" s="386">
        <v>529.57360263041357</v>
      </c>
      <c r="E53" s="386">
        <v>509.95976549595377</v>
      </c>
      <c r="F53" s="386"/>
      <c r="G53" s="386">
        <v>240.96999908050512</v>
      </c>
      <c r="H53" s="386">
        <v>131.69290647422909</v>
      </c>
      <c r="I53" s="386">
        <v>109.27709260627522</v>
      </c>
      <c r="J53" s="386"/>
      <c r="K53" s="386">
        <v>1235.6717394709492</v>
      </c>
      <c r="L53" s="386">
        <v>620.63784646897693</v>
      </c>
      <c r="M53" s="386">
        <v>615.03389300198842</v>
      </c>
      <c r="N53" s="379"/>
    </row>
    <row r="54" spans="1:14">
      <c r="A54" s="396" t="s">
        <v>191</v>
      </c>
      <c r="B54" s="385">
        <v>1202.0480186690208</v>
      </c>
      <c r="C54" s="385">
        <v>483.34098652775833</v>
      </c>
      <c r="D54" s="385">
        <v>233.96505724676948</v>
      </c>
      <c r="E54" s="385">
        <v>249.37592928098789</v>
      </c>
      <c r="F54" s="385"/>
      <c r="G54" s="385">
        <v>267.58877804870053</v>
      </c>
      <c r="H54" s="385">
        <v>138.69784830796473</v>
      </c>
      <c r="I54" s="385">
        <v>128.89092974073483</v>
      </c>
      <c r="J54" s="385"/>
      <c r="K54" s="385">
        <v>451.11825409257438</v>
      </c>
      <c r="L54" s="385">
        <v>253.57889438122928</v>
      </c>
      <c r="M54" s="385">
        <v>197.53935971134413</v>
      </c>
      <c r="N54" s="379"/>
    </row>
    <row r="55" spans="1:14">
      <c r="A55" s="558" t="s">
        <v>191</v>
      </c>
      <c r="B55" s="386">
        <v>1202.0480186690208</v>
      </c>
      <c r="C55" s="386">
        <v>483.34098652775833</v>
      </c>
      <c r="D55" s="386">
        <v>233.96505724676948</v>
      </c>
      <c r="E55" s="386">
        <v>249.37592928098789</v>
      </c>
      <c r="F55" s="386"/>
      <c r="G55" s="386">
        <v>267.58877804870053</v>
      </c>
      <c r="H55" s="386">
        <v>138.69784830796473</v>
      </c>
      <c r="I55" s="386">
        <v>128.89092974073483</v>
      </c>
      <c r="J55" s="386"/>
      <c r="K55" s="386">
        <v>451.11825409257438</v>
      </c>
      <c r="L55" s="386">
        <v>253.57889438122928</v>
      </c>
      <c r="M55" s="386">
        <v>197.53935971134413</v>
      </c>
      <c r="N55" s="379"/>
    </row>
    <row r="56" spans="1:14">
      <c r="A56" s="396" t="s">
        <v>192</v>
      </c>
      <c r="B56" s="385">
        <v>16418.182669911977</v>
      </c>
      <c r="C56" s="385">
        <v>7486.881831895912</v>
      </c>
      <c r="D56" s="385">
        <v>3919.9654501585337</v>
      </c>
      <c r="E56" s="385">
        <v>3566.9163817382287</v>
      </c>
      <c r="F56" s="385"/>
      <c r="G56" s="385">
        <v>1195.0430768352858</v>
      </c>
      <c r="H56" s="385">
        <v>619.2368581022298</v>
      </c>
      <c r="I56" s="385">
        <v>575.80621873306882</v>
      </c>
      <c r="J56" s="385"/>
      <c r="K56" s="385">
        <v>7736.2577611768402</v>
      </c>
      <c r="L56" s="385">
        <v>3669.1885325107773</v>
      </c>
      <c r="M56" s="385">
        <v>4067.0692286669941</v>
      </c>
      <c r="N56" s="379"/>
    </row>
    <row r="57" spans="1:14" ht="10.5" customHeight="1">
      <c r="A57" s="558" t="s">
        <v>192</v>
      </c>
      <c r="B57" s="386">
        <v>16418.182669911977</v>
      </c>
      <c r="C57" s="386">
        <v>7486.881831895912</v>
      </c>
      <c r="D57" s="386">
        <v>3919.9654501585337</v>
      </c>
      <c r="E57" s="386">
        <v>3566.9163817382287</v>
      </c>
      <c r="F57" s="386"/>
      <c r="G57" s="386">
        <v>1195.0430768352858</v>
      </c>
      <c r="H57" s="386">
        <v>619.2368581022298</v>
      </c>
      <c r="I57" s="386">
        <v>575.80621873306882</v>
      </c>
      <c r="J57" s="386"/>
      <c r="K57" s="386">
        <v>7736.2577611768402</v>
      </c>
      <c r="L57" s="386">
        <v>3669.1885325107773</v>
      </c>
      <c r="M57" s="386">
        <v>4067.0692286669941</v>
      </c>
      <c r="N57" s="379"/>
    </row>
    <row r="58" spans="1:14">
      <c r="A58" s="396" t="s">
        <v>193</v>
      </c>
      <c r="B58" s="385">
        <v>7825.9210166486346</v>
      </c>
      <c r="C58" s="385">
        <v>3283.9167316552857</v>
      </c>
      <c r="D58" s="385">
        <v>1689.591970296982</v>
      </c>
      <c r="E58" s="385">
        <v>1594.324761358185</v>
      </c>
      <c r="F58" s="385"/>
      <c r="G58" s="385">
        <v>686.48429970609197</v>
      </c>
      <c r="H58" s="385">
        <v>323.62831271858568</v>
      </c>
      <c r="I58" s="385">
        <v>362.85598698750528</v>
      </c>
      <c r="J58" s="385"/>
      <c r="K58" s="385">
        <v>3855.5199852881606</v>
      </c>
      <c r="L58" s="385">
        <v>1896.9382485755402</v>
      </c>
      <c r="M58" s="385">
        <v>1958.5817367124089</v>
      </c>
      <c r="N58" s="379"/>
    </row>
    <row r="59" spans="1:14" ht="13.5" customHeight="1">
      <c r="A59" s="558" t="s">
        <v>193</v>
      </c>
      <c r="B59" s="386">
        <v>7825.9210166486346</v>
      </c>
      <c r="C59" s="386">
        <v>3283.9167316552857</v>
      </c>
      <c r="D59" s="386">
        <v>1689.591970296982</v>
      </c>
      <c r="E59" s="386">
        <v>1594.324761358185</v>
      </c>
      <c r="F59" s="386"/>
      <c r="G59" s="386">
        <v>686.48429970609197</v>
      </c>
      <c r="H59" s="386">
        <v>323.62831271858568</v>
      </c>
      <c r="I59" s="386">
        <v>362.85598698750528</v>
      </c>
      <c r="J59" s="386"/>
      <c r="K59" s="386">
        <v>3855.5199852881606</v>
      </c>
      <c r="L59" s="386">
        <v>1896.9382485755402</v>
      </c>
      <c r="M59" s="386">
        <v>1958.5817367124089</v>
      </c>
      <c r="N59" s="379"/>
    </row>
    <row r="60" spans="1:14">
      <c r="A60" s="396" t="s">
        <v>194</v>
      </c>
      <c r="B60" s="385">
        <v>17006.597783945246</v>
      </c>
      <c r="C60" s="385">
        <v>10309.873390892064</v>
      </c>
      <c r="D60" s="385">
        <v>5137.4243408615494</v>
      </c>
      <c r="E60" s="385">
        <v>5172.449050030219</v>
      </c>
      <c r="F60" s="385"/>
      <c r="G60" s="385">
        <v>802.76633414610365</v>
      </c>
      <c r="H60" s="385">
        <v>396.47970778943636</v>
      </c>
      <c r="I60" s="385">
        <v>406.28662635666626</v>
      </c>
      <c r="J60" s="385"/>
      <c r="K60" s="385">
        <v>5893.9580589048146</v>
      </c>
      <c r="L60" s="385">
        <v>2866.4221983646075</v>
      </c>
      <c r="M60" s="385">
        <v>3027.5358605405404</v>
      </c>
      <c r="N60" s="379"/>
    </row>
    <row r="61" spans="1:14">
      <c r="A61" s="558" t="s">
        <v>194</v>
      </c>
      <c r="B61" s="386">
        <v>17006.597783945246</v>
      </c>
      <c r="C61" s="386">
        <v>10309.873390892064</v>
      </c>
      <c r="D61" s="386">
        <v>5137.4243408615494</v>
      </c>
      <c r="E61" s="386">
        <v>5172.449050030219</v>
      </c>
      <c r="F61" s="386"/>
      <c r="G61" s="386">
        <v>802.76633414610365</v>
      </c>
      <c r="H61" s="386">
        <v>396.47970778943636</v>
      </c>
      <c r="I61" s="386">
        <v>406.28662635666626</v>
      </c>
      <c r="J61" s="386"/>
      <c r="K61" s="386">
        <v>5893.9580589048146</v>
      </c>
      <c r="L61" s="386">
        <v>2866.4221983646075</v>
      </c>
      <c r="M61" s="386">
        <v>3027.5358605405404</v>
      </c>
      <c r="N61" s="379"/>
    </row>
    <row r="62" spans="1:14">
      <c r="A62" s="396" t="s">
        <v>195</v>
      </c>
      <c r="B62" s="385">
        <v>5511.4882347829416</v>
      </c>
      <c r="C62" s="385">
        <v>4071.2721937672359</v>
      </c>
      <c r="D62" s="385">
        <v>2087.4726664531408</v>
      </c>
      <c r="E62" s="385">
        <v>1983.7995273138552</v>
      </c>
      <c r="F62" s="385"/>
      <c r="G62" s="385">
        <v>249.37592928098789</v>
      </c>
      <c r="H62" s="385">
        <v>114.88104607326368</v>
      </c>
      <c r="I62" s="385">
        <v>134.49488320772335</v>
      </c>
      <c r="J62" s="385"/>
      <c r="K62" s="385">
        <v>1190.8401117350447</v>
      </c>
      <c r="L62" s="385">
        <v>615.03389300198842</v>
      </c>
      <c r="M62" s="385">
        <v>575.80621873306882</v>
      </c>
      <c r="N62" s="379"/>
    </row>
    <row r="63" spans="1:14" ht="14.25" customHeight="1">
      <c r="A63" s="558" t="s">
        <v>195</v>
      </c>
      <c r="B63" s="386">
        <v>5511.4882347829416</v>
      </c>
      <c r="C63" s="386">
        <v>4071.2721937672359</v>
      </c>
      <c r="D63" s="386">
        <v>2087.4726664531408</v>
      </c>
      <c r="E63" s="386">
        <v>1983.7995273138552</v>
      </c>
      <c r="F63" s="386"/>
      <c r="G63" s="386">
        <v>249.37592928098789</v>
      </c>
      <c r="H63" s="386">
        <v>114.88104607326368</v>
      </c>
      <c r="I63" s="386">
        <v>134.49488320772335</v>
      </c>
      <c r="J63" s="386"/>
      <c r="K63" s="386">
        <v>1190.8401117350447</v>
      </c>
      <c r="L63" s="386">
        <v>615.03389300198842</v>
      </c>
      <c r="M63" s="386">
        <v>575.80621873306882</v>
      </c>
      <c r="N63" s="379"/>
    </row>
    <row r="64" spans="1:14">
      <c r="A64" s="396" t="s">
        <v>196</v>
      </c>
      <c r="B64" s="385">
        <v>3649.574695376316</v>
      </c>
      <c r="C64" s="385">
        <v>1445.8199944830014</v>
      </c>
      <c r="D64" s="385">
        <v>708.90011357404603</v>
      </c>
      <c r="E64" s="385">
        <v>736.9198809089886</v>
      </c>
      <c r="F64" s="385"/>
      <c r="G64" s="385">
        <v>222.75715031279245</v>
      </c>
      <c r="H64" s="385">
        <v>102.27215077253965</v>
      </c>
      <c r="I64" s="385">
        <v>120.48499954025213</v>
      </c>
      <c r="J64" s="385"/>
      <c r="K64" s="385">
        <v>1980.9975505803611</v>
      </c>
      <c r="L64" s="385">
        <v>1042.3353448598612</v>
      </c>
      <c r="M64" s="385">
        <v>938.66220572057512</v>
      </c>
      <c r="N64" s="379"/>
    </row>
    <row r="65" spans="1:14" ht="12" customHeight="1">
      <c r="A65" s="558" t="s">
        <v>196</v>
      </c>
      <c r="B65" s="386">
        <v>3649.574695376316</v>
      </c>
      <c r="C65" s="386">
        <v>1445.8199944830014</v>
      </c>
      <c r="D65" s="386">
        <v>708.90011357404603</v>
      </c>
      <c r="E65" s="386">
        <v>736.9198809089886</v>
      </c>
      <c r="F65" s="386"/>
      <c r="G65" s="386">
        <v>222.75715031279245</v>
      </c>
      <c r="H65" s="386">
        <v>102.27215077253965</v>
      </c>
      <c r="I65" s="386">
        <v>120.48499954025213</v>
      </c>
      <c r="J65" s="386"/>
      <c r="K65" s="386">
        <v>1980.9975505803611</v>
      </c>
      <c r="L65" s="386">
        <v>1042.3353448598612</v>
      </c>
      <c r="M65" s="386">
        <v>938.66220572057512</v>
      </c>
      <c r="N65" s="379"/>
    </row>
    <row r="66" spans="1:14">
      <c r="A66" s="396" t="s">
        <v>197</v>
      </c>
      <c r="B66" s="385">
        <v>15576.188661496657</v>
      </c>
      <c r="C66" s="385">
        <v>5683.8098038927965</v>
      </c>
      <c r="D66" s="385">
        <v>2947.6795236359476</v>
      </c>
      <c r="E66" s="385">
        <v>2736.130280257114</v>
      </c>
      <c r="F66" s="385"/>
      <c r="G66" s="385">
        <v>1123.592670131188</v>
      </c>
      <c r="H66" s="385">
        <v>574.40523036632169</v>
      </c>
      <c r="I66" s="385">
        <v>549.18743976487337</v>
      </c>
      <c r="J66" s="385"/>
      <c r="K66" s="385">
        <v>8768.7861874695973</v>
      </c>
      <c r="L66" s="385">
        <v>4282.821437146009</v>
      </c>
      <c r="M66" s="385">
        <v>4485.9647503242932</v>
      </c>
      <c r="N66" s="379"/>
    </row>
    <row r="67" spans="1:14" ht="14.25" customHeight="1">
      <c r="A67" s="558" t="s">
        <v>197</v>
      </c>
      <c r="B67" s="386">
        <v>15576.188661496657</v>
      </c>
      <c r="C67" s="386">
        <v>5683.8098038927965</v>
      </c>
      <c r="D67" s="386">
        <v>2947.6795236359476</v>
      </c>
      <c r="E67" s="386">
        <v>2736.130280257114</v>
      </c>
      <c r="F67" s="386"/>
      <c r="G67" s="386">
        <v>1123.592670131188</v>
      </c>
      <c r="H67" s="386">
        <v>574.40523036632169</v>
      </c>
      <c r="I67" s="386">
        <v>549.18743976487337</v>
      </c>
      <c r="J67" s="386"/>
      <c r="K67" s="386">
        <v>8768.7861874695973</v>
      </c>
      <c r="L67" s="386">
        <v>4282.821437146009</v>
      </c>
      <c r="M67" s="386">
        <v>4485.9647503242932</v>
      </c>
      <c r="N67" s="379"/>
    </row>
    <row r="68" spans="1:14" ht="15.75" customHeight="1">
      <c r="A68" s="396" t="s">
        <v>198</v>
      </c>
      <c r="B68" s="385">
        <v>8817.8207803057667</v>
      </c>
      <c r="C68" s="385">
        <v>5589.9435833207617</v>
      </c>
      <c r="D68" s="385">
        <v>2837.0014426629155</v>
      </c>
      <c r="E68" s="385">
        <v>2752.9421406580809</v>
      </c>
      <c r="F68" s="385"/>
      <c r="G68" s="385">
        <v>662.66749747139079</v>
      </c>
      <c r="H68" s="385">
        <v>336.23720801930983</v>
      </c>
      <c r="I68" s="385">
        <v>326.43028945207993</v>
      </c>
      <c r="J68" s="385"/>
      <c r="K68" s="385">
        <v>2565.2096995139505</v>
      </c>
      <c r="L68" s="385">
        <v>1350.5527855442044</v>
      </c>
      <c r="M68" s="385">
        <v>1214.656913969744</v>
      </c>
      <c r="N68" s="379"/>
    </row>
    <row r="69" spans="1:14" ht="15" customHeight="1">
      <c r="A69" s="861" t="s">
        <v>198</v>
      </c>
      <c r="B69" s="386">
        <v>8817.8207803057667</v>
      </c>
      <c r="C69" s="386">
        <v>5589.9435833207617</v>
      </c>
      <c r="D69" s="386">
        <v>2837.0014426629155</v>
      </c>
      <c r="E69" s="386">
        <v>2752.9421406580809</v>
      </c>
      <c r="F69" s="386"/>
      <c r="G69" s="386">
        <v>662.66749747139079</v>
      </c>
      <c r="H69" s="386">
        <v>336.23720801930983</v>
      </c>
      <c r="I69" s="386">
        <v>326.43028945207993</v>
      </c>
      <c r="J69" s="386"/>
      <c r="K69" s="386">
        <v>2565.2096995139505</v>
      </c>
      <c r="L69" s="386">
        <v>1350.5527855442044</v>
      </c>
      <c r="M69" s="386">
        <v>1214.656913969744</v>
      </c>
      <c r="N69" s="379"/>
    </row>
    <row r="70" spans="1:14">
      <c r="A70" s="1237"/>
      <c r="B70" s="1237"/>
      <c r="C70" s="1237"/>
      <c r="D70" s="1237"/>
      <c r="E70" s="1237"/>
      <c r="F70" s="1237"/>
      <c r="G70" s="1237"/>
      <c r="H70" s="1237"/>
      <c r="I70" s="1237"/>
      <c r="J70" s="1237"/>
      <c r="K70" s="1237"/>
      <c r="L70" s="1237"/>
      <c r="M70" s="1237"/>
      <c r="N70" s="379"/>
    </row>
    <row r="71" spans="1:14">
      <c r="A71" s="823"/>
      <c r="B71" s="823"/>
      <c r="C71" s="823"/>
      <c r="D71" s="823"/>
      <c r="E71" s="823"/>
      <c r="F71" s="823"/>
      <c r="G71" s="823"/>
      <c r="H71" s="823"/>
      <c r="I71" s="823"/>
      <c r="J71" s="823"/>
      <c r="K71" s="823"/>
      <c r="L71" s="823"/>
      <c r="M71" s="823"/>
    </row>
    <row r="72" spans="1:14">
      <c r="A72" s="823"/>
      <c r="B72" s="823"/>
      <c r="C72" s="823"/>
      <c r="D72" s="823"/>
      <c r="E72" s="823"/>
      <c r="F72" s="823"/>
      <c r="G72" s="823"/>
      <c r="H72" s="823"/>
      <c r="I72" s="823"/>
      <c r="J72" s="823"/>
      <c r="K72" s="823"/>
      <c r="L72" s="823"/>
      <c r="M72" s="823"/>
    </row>
  </sheetData>
  <mergeCells count="7">
    <mergeCell ref="A1:M1"/>
    <mergeCell ref="A70:M70"/>
    <mergeCell ref="C2:E2"/>
    <mergeCell ref="K2:M2"/>
    <mergeCell ref="G2:I2"/>
    <mergeCell ref="B2:B3"/>
    <mergeCell ref="A2:A3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C8C3-A435-4385-A3D3-C9334E7926DF}">
  <dimension ref="A1:V73"/>
  <sheetViews>
    <sheetView workbookViewId="0">
      <selection activeCell="A2" sqref="A2:A3"/>
    </sheetView>
  </sheetViews>
  <sheetFormatPr defaultRowHeight="15"/>
  <cols>
    <col min="1" max="1" width="18.7109375" style="319" customWidth="1"/>
    <col min="2" max="2" width="17.28515625" style="319" customWidth="1"/>
    <col min="3" max="5" width="10" style="319" bestFit="1" customWidth="1"/>
    <col min="6" max="6" width="1.5703125" style="319" customWidth="1"/>
    <col min="7" max="9" width="11" style="319" bestFit="1" customWidth="1"/>
    <col min="10" max="10" width="1" style="319" customWidth="1"/>
    <col min="11" max="12" width="11" style="319" bestFit="1" customWidth="1"/>
    <col min="13" max="13" width="10" style="319" bestFit="1" customWidth="1"/>
    <col min="14" max="14" width="1.42578125" style="319" customWidth="1"/>
    <col min="15" max="17" width="10" style="319" bestFit="1" customWidth="1"/>
    <col min="18" max="18" width="0.7109375" style="319" customWidth="1"/>
    <col min="19" max="19" width="10" style="319" bestFit="1" customWidth="1"/>
    <col min="20" max="21" width="9.28515625" style="319" bestFit="1" customWidth="1"/>
    <col min="22" max="16384" width="9.140625" style="9"/>
  </cols>
  <sheetData>
    <row r="1" spans="1:22">
      <c r="A1" s="1247" t="s">
        <v>585</v>
      </c>
      <c r="B1" s="1247"/>
      <c r="C1" s="1247"/>
      <c r="D1" s="1247"/>
      <c r="E1" s="1247"/>
      <c r="F1" s="1247"/>
      <c r="G1" s="1247"/>
      <c r="H1" s="1247"/>
      <c r="I1" s="1247"/>
      <c r="J1" s="1247"/>
      <c r="K1" s="1247"/>
      <c r="L1" s="1247"/>
      <c r="M1" s="1247"/>
      <c r="N1" s="1247"/>
      <c r="O1" s="1247"/>
      <c r="P1" s="1247"/>
      <c r="Q1" s="1247"/>
      <c r="R1" s="1247"/>
      <c r="S1" s="1247"/>
      <c r="T1" s="1247"/>
      <c r="U1" s="1247"/>
      <c r="V1" s="380"/>
    </row>
    <row r="2" spans="1:22" ht="25.5" customHeight="1">
      <c r="A2" s="1248" t="s">
        <v>607</v>
      </c>
      <c r="B2" s="1245" t="s">
        <v>531</v>
      </c>
      <c r="C2" s="1244" t="s">
        <v>530</v>
      </c>
      <c r="D2" s="1244"/>
      <c r="E2" s="1244"/>
      <c r="F2" s="559"/>
      <c r="G2" s="1244" t="s">
        <v>529</v>
      </c>
      <c r="H2" s="1244"/>
      <c r="I2" s="1244"/>
      <c r="J2" s="559"/>
      <c r="K2" s="1244" t="s">
        <v>528</v>
      </c>
      <c r="L2" s="1244"/>
      <c r="M2" s="1244"/>
      <c r="N2" s="559"/>
      <c r="O2" s="1244" t="s">
        <v>527</v>
      </c>
      <c r="P2" s="1244"/>
      <c r="Q2" s="1244"/>
      <c r="R2" s="559"/>
      <c r="S2" s="1244" t="s">
        <v>526</v>
      </c>
      <c r="T2" s="1244"/>
      <c r="U2" s="1244"/>
      <c r="V2" s="380"/>
    </row>
    <row r="3" spans="1:22">
      <c r="A3" s="1249"/>
      <c r="B3" s="1246"/>
      <c r="C3" s="683" t="s">
        <v>0</v>
      </c>
      <c r="D3" s="683" t="s">
        <v>1</v>
      </c>
      <c r="E3" s="683" t="s">
        <v>2</v>
      </c>
      <c r="F3" s="862"/>
      <c r="G3" s="683" t="s">
        <v>0</v>
      </c>
      <c r="H3" s="683" t="s">
        <v>1</v>
      </c>
      <c r="I3" s="683" t="s">
        <v>2</v>
      </c>
      <c r="J3" s="862"/>
      <c r="K3" s="683" t="s">
        <v>0</v>
      </c>
      <c r="L3" s="683" t="s">
        <v>1</v>
      </c>
      <c r="M3" s="683" t="s">
        <v>2</v>
      </c>
      <c r="N3" s="862"/>
      <c r="O3" s="683" t="s">
        <v>0</v>
      </c>
      <c r="P3" s="683" t="s">
        <v>1</v>
      </c>
      <c r="Q3" s="683" t="s">
        <v>2</v>
      </c>
      <c r="R3" s="862"/>
      <c r="S3" s="683" t="s">
        <v>0</v>
      </c>
      <c r="T3" s="683" t="s">
        <v>1</v>
      </c>
      <c r="U3" s="683" t="s">
        <v>2</v>
      </c>
      <c r="V3" s="380"/>
    </row>
    <row r="4" spans="1:22">
      <c r="A4" s="863" t="s">
        <v>220</v>
      </c>
      <c r="B4" s="383">
        <v>679862.53758042993</v>
      </c>
      <c r="C4" s="383">
        <v>28758.183418237735</v>
      </c>
      <c r="D4" s="383">
        <v>14284.306572559752</v>
      </c>
      <c r="E4" s="383">
        <v>14473.876845689794</v>
      </c>
      <c r="F4" s="383"/>
      <c r="G4" s="383">
        <v>387979.67371266452</v>
      </c>
      <c r="H4" s="383">
        <v>199407.3105854668</v>
      </c>
      <c r="I4" s="383">
        <v>188572.36312735532</v>
      </c>
      <c r="J4" s="383"/>
      <c r="K4" s="383">
        <v>193697.53718613254</v>
      </c>
      <c r="L4" s="383">
        <v>103230.06203335963</v>
      </c>
      <c r="M4" s="383">
        <v>90467.475152766798</v>
      </c>
      <c r="N4" s="383"/>
      <c r="O4" s="383">
        <v>57637.839425180151</v>
      </c>
      <c r="P4" s="383">
        <v>30972.086728413928</v>
      </c>
      <c r="Q4" s="383">
        <v>26665.752696752963</v>
      </c>
      <c r="R4" s="383"/>
      <c r="S4" s="383">
        <v>11789.303833998636</v>
      </c>
      <c r="T4" s="383">
        <v>6787.2900200151471</v>
      </c>
      <c r="U4" s="383">
        <v>5002.0138139835508</v>
      </c>
      <c r="V4" s="380"/>
    </row>
    <row r="5" spans="1:22">
      <c r="A5" s="864"/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380"/>
    </row>
    <row r="6" spans="1:22" ht="13.5" customHeight="1">
      <c r="A6" s="863" t="s">
        <v>3</v>
      </c>
      <c r="B6" s="863"/>
      <c r="C6" s="863"/>
      <c r="D6" s="863"/>
      <c r="E6" s="863"/>
      <c r="F6" s="863"/>
      <c r="G6" s="863"/>
      <c r="H6" s="863"/>
      <c r="I6" s="863"/>
      <c r="J6" s="863"/>
      <c r="K6" s="863"/>
      <c r="L6" s="863"/>
      <c r="M6" s="863"/>
      <c r="N6" s="863"/>
      <c r="O6" s="863"/>
      <c r="P6" s="863"/>
      <c r="Q6" s="863"/>
      <c r="R6" s="863"/>
      <c r="S6" s="863"/>
      <c r="T6" s="863"/>
      <c r="U6" s="863"/>
      <c r="V6" s="380"/>
    </row>
    <row r="7" spans="1:22">
      <c r="A7" s="865" t="s">
        <v>4</v>
      </c>
      <c r="B7" s="386">
        <v>383257.14547381527</v>
      </c>
      <c r="C7" s="386">
        <v>13322.749366429742</v>
      </c>
      <c r="D7" s="386">
        <v>6542.8308833035635</v>
      </c>
      <c r="E7" s="386">
        <v>6779.9184831239272</v>
      </c>
      <c r="F7" s="386"/>
      <c r="G7" s="386">
        <v>187035.32324525304</v>
      </c>
      <c r="H7" s="386">
        <v>91812.014693156772</v>
      </c>
      <c r="I7" s="386">
        <v>95223.308552113143</v>
      </c>
      <c r="J7" s="386"/>
      <c r="K7" s="386">
        <v>122789.72202320107</v>
      </c>
      <c r="L7" s="386">
        <v>62368.227254823447</v>
      </c>
      <c r="M7" s="386">
        <v>60421.49476847217</v>
      </c>
      <c r="N7" s="386"/>
      <c r="O7" s="386">
        <v>49246.263864945307</v>
      </c>
      <c r="P7" s="386">
        <v>25363.424937408465</v>
      </c>
      <c r="Q7" s="386">
        <v>23882.838927525667</v>
      </c>
      <c r="R7" s="386"/>
      <c r="S7" s="386">
        <v>10863.086974363769</v>
      </c>
      <c r="T7" s="386">
        <v>6100.6055194014543</v>
      </c>
      <c r="U7" s="386">
        <v>4762.4814549623097</v>
      </c>
      <c r="V7" s="380"/>
    </row>
    <row r="8" spans="1:22">
      <c r="A8" s="390" t="s">
        <v>5</v>
      </c>
      <c r="B8" s="386">
        <v>296605.39210204053</v>
      </c>
      <c r="C8" s="386">
        <v>15435.434051819808</v>
      </c>
      <c r="D8" s="386">
        <v>7741.4756892533123</v>
      </c>
      <c r="E8" s="386">
        <v>7693.958362562872</v>
      </c>
      <c r="F8" s="386"/>
      <c r="G8" s="386">
        <v>200944.35046756998</v>
      </c>
      <c r="H8" s="386">
        <v>107595.29589233357</v>
      </c>
      <c r="I8" s="386">
        <v>93349.054575262286</v>
      </c>
      <c r="J8" s="386"/>
      <c r="K8" s="386">
        <v>70907.815162950254</v>
      </c>
      <c r="L8" s="386">
        <v>40861.834778598648</v>
      </c>
      <c r="M8" s="386">
        <v>30045.980384325394</v>
      </c>
      <c r="N8" s="386"/>
      <c r="O8" s="386">
        <v>8391.5755602313147</v>
      </c>
      <c r="P8" s="386">
        <v>5608.6617910045352</v>
      </c>
      <c r="Q8" s="386">
        <v>2782.913769226569</v>
      </c>
      <c r="R8" s="386"/>
      <c r="S8" s="386">
        <v>926.21685963485413</v>
      </c>
      <c r="T8" s="386">
        <v>686.68450061363262</v>
      </c>
      <c r="U8" s="386">
        <v>239.53235902121889</v>
      </c>
      <c r="V8" s="380"/>
    </row>
    <row r="9" spans="1:22">
      <c r="A9" s="388" t="s">
        <v>299</v>
      </c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2"/>
      <c r="T9" s="392"/>
      <c r="U9" s="392"/>
      <c r="V9" s="380"/>
    </row>
    <row r="10" spans="1:22">
      <c r="A10" s="393" t="s">
        <v>163</v>
      </c>
      <c r="B10" s="385">
        <v>104986.69855625222</v>
      </c>
      <c r="C10" s="385">
        <v>3715.9530583638798</v>
      </c>
      <c r="D10" s="385">
        <v>1807.754073441906</v>
      </c>
      <c r="E10" s="385">
        <v>1908.1989849217862</v>
      </c>
      <c r="F10" s="385"/>
      <c r="G10" s="385">
        <v>43768.743157414938</v>
      </c>
      <c r="H10" s="385">
        <v>20816.881535175089</v>
      </c>
      <c r="I10" s="385">
        <v>22951.861622254826</v>
      </c>
      <c r="J10" s="385"/>
      <c r="K10" s="385">
        <v>34539.809104892214</v>
      </c>
      <c r="L10" s="385">
        <v>16477.185665477598</v>
      </c>
      <c r="M10" s="385">
        <v>18062.623439412171</v>
      </c>
      <c r="N10" s="385"/>
      <c r="O10" s="385">
        <v>17604.288434885817</v>
      </c>
      <c r="P10" s="385">
        <v>8406.7857112051151</v>
      </c>
      <c r="Q10" s="385">
        <v>9197.5027236831993</v>
      </c>
      <c r="R10" s="385"/>
      <c r="S10" s="394">
        <v>5357.9048007215724</v>
      </c>
      <c r="T10" s="394">
        <v>2782.7351729028037</v>
      </c>
      <c r="U10" s="394">
        <v>2575.1696278185254</v>
      </c>
      <c r="V10" s="380"/>
    </row>
    <row r="11" spans="1:22">
      <c r="A11" s="560" t="s">
        <v>163</v>
      </c>
      <c r="B11" s="386">
        <v>102351.33201040406</v>
      </c>
      <c r="C11" s="386">
        <v>3654.274216328211</v>
      </c>
      <c r="D11" s="386">
        <v>1776.9108045153546</v>
      </c>
      <c r="E11" s="386">
        <v>1877.3634118126784</v>
      </c>
      <c r="F11" s="386"/>
      <c r="G11" s="386">
        <v>42172.815641634705</v>
      </c>
      <c r="H11" s="386">
        <v>20028.511887242512</v>
      </c>
      <c r="I11" s="386">
        <v>22144.303754407592</v>
      </c>
      <c r="J11" s="386"/>
      <c r="K11" s="386">
        <v>33708.233977427124</v>
      </c>
      <c r="L11" s="386">
        <v>16087.757982792864</v>
      </c>
      <c r="M11" s="386">
        <v>17620.475994633096</v>
      </c>
      <c r="N11" s="386"/>
      <c r="O11" s="386">
        <v>17466.639776031774</v>
      </c>
      <c r="P11" s="386">
        <v>8327.3188651637174</v>
      </c>
      <c r="Q11" s="386">
        <v>9139.3209108705614</v>
      </c>
      <c r="R11" s="386"/>
      <c r="S11" s="120">
        <v>5349.3683990053833</v>
      </c>
      <c r="T11" s="120">
        <v>2777.0552212489033</v>
      </c>
      <c r="U11" s="120">
        <v>2572.3131777562367</v>
      </c>
      <c r="V11" s="380"/>
    </row>
    <row r="12" spans="1:22">
      <c r="A12" s="560" t="s">
        <v>164</v>
      </c>
      <c r="B12" s="386">
        <v>2635.3665458512342</v>
      </c>
      <c r="C12" s="386">
        <v>61.678842035663848</v>
      </c>
      <c r="D12" s="386">
        <v>30.843268926553712</v>
      </c>
      <c r="E12" s="386">
        <v>30.835573109110122</v>
      </c>
      <c r="F12" s="386"/>
      <c r="G12" s="386">
        <v>1595.9275157813415</v>
      </c>
      <c r="H12" s="386">
        <v>788.3696479333579</v>
      </c>
      <c r="I12" s="386">
        <v>807.55786784802604</v>
      </c>
      <c r="J12" s="386"/>
      <c r="K12" s="386">
        <v>831.57512746395992</v>
      </c>
      <c r="L12" s="386">
        <v>389.42768268479864</v>
      </c>
      <c r="M12" s="386">
        <v>442.14744477915946</v>
      </c>
      <c r="N12" s="386"/>
      <c r="O12" s="386">
        <v>137.64865885405544</v>
      </c>
      <c r="P12" s="386">
        <v>79.466846041403613</v>
      </c>
      <c r="Q12" s="386">
        <v>58.181812812651899</v>
      </c>
      <c r="R12" s="386"/>
      <c r="S12" s="120">
        <v>8.5364017161883616</v>
      </c>
      <c r="T12" s="120">
        <v>5.6799516538998303</v>
      </c>
      <c r="U12" s="120">
        <v>2.8564500622885305</v>
      </c>
      <c r="V12" s="380"/>
    </row>
    <row r="13" spans="1:22">
      <c r="A13" s="389" t="s">
        <v>165</v>
      </c>
      <c r="B13" s="385">
        <v>28917.422938775337</v>
      </c>
      <c r="C13" s="385">
        <v>888.30440951564333</v>
      </c>
      <c r="D13" s="385">
        <v>445.65288937568488</v>
      </c>
      <c r="E13" s="385">
        <v>442.65152013995743</v>
      </c>
      <c r="F13" s="385"/>
      <c r="G13" s="385">
        <v>17205.731702779751</v>
      </c>
      <c r="H13" s="385">
        <v>8800.1028861602899</v>
      </c>
      <c r="I13" s="385">
        <v>8405.628816616907</v>
      </c>
      <c r="J13" s="385"/>
      <c r="K13" s="385">
        <v>7862.6474916572151</v>
      </c>
      <c r="L13" s="385">
        <v>4434.0947326519909</v>
      </c>
      <c r="M13" s="385">
        <v>3428.5527590050715</v>
      </c>
      <c r="N13" s="385"/>
      <c r="O13" s="385">
        <v>2422.1327562491929</v>
      </c>
      <c r="P13" s="385">
        <v>1534.4027794766839</v>
      </c>
      <c r="Q13" s="385">
        <v>887.72997677251158</v>
      </c>
      <c r="R13" s="385"/>
      <c r="S13" s="394">
        <v>538.60657858295804</v>
      </c>
      <c r="T13" s="394">
        <v>357.19567269856935</v>
      </c>
      <c r="U13" s="394">
        <v>181.41090588438828</v>
      </c>
      <c r="V13" s="380"/>
    </row>
    <row r="14" spans="1:22">
      <c r="A14" s="560" t="s">
        <v>165</v>
      </c>
      <c r="B14" s="386">
        <v>26631.24469592172</v>
      </c>
      <c r="C14" s="386">
        <v>770.60755766821103</v>
      </c>
      <c r="D14" s="386">
        <v>383.99557219813778</v>
      </c>
      <c r="E14" s="386">
        <v>386.61198547007228</v>
      </c>
      <c r="F14" s="386"/>
      <c r="G14" s="386">
        <v>15550.183867253889</v>
      </c>
      <c r="H14" s="386">
        <v>7929.4466163109473</v>
      </c>
      <c r="I14" s="386">
        <v>7620.7372509394681</v>
      </c>
      <c r="J14" s="386"/>
      <c r="K14" s="386">
        <v>7392.2033989542124</v>
      </c>
      <c r="L14" s="386">
        <v>4144.6601592377874</v>
      </c>
      <c r="M14" s="386">
        <v>3247.5432397162649</v>
      </c>
      <c r="N14" s="386"/>
      <c r="O14" s="386">
        <v>2388.1344802704652</v>
      </c>
      <c r="P14" s="386">
        <v>1506.033557965274</v>
      </c>
      <c r="Q14" s="386">
        <v>882.10092230519808</v>
      </c>
      <c r="R14" s="386"/>
      <c r="S14" s="120">
        <v>530.11539178390638</v>
      </c>
      <c r="T14" s="120">
        <v>348.70448589951803</v>
      </c>
      <c r="U14" s="120">
        <v>181.41090588438828</v>
      </c>
      <c r="V14" s="380"/>
    </row>
    <row r="15" spans="1:22">
      <c r="A15" s="560" t="s">
        <v>166</v>
      </c>
      <c r="B15" s="386">
        <v>2286.1782428546703</v>
      </c>
      <c r="C15" s="386">
        <v>117.69685184743138</v>
      </c>
      <c r="D15" s="386">
        <v>61.657317177546794</v>
      </c>
      <c r="E15" s="386">
        <v>56.039534669884837</v>
      </c>
      <c r="F15" s="386"/>
      <c r="G15" s="386">
        <v>1655.5478355264854</v>
      </c>
      <c r="H15" s="386">
        <v>870.65626984909318</v>
      </c>
      <c r="I15" s="386">
        <v>784.89156567743873</v>
      </c>
      <c r="J15" s="386"/>
      <c r="K15" s="386">
        <v>470.44409270297211</v>
      </c>
      <c r="L15" s="386">
        <v>289.43457341418105</v>
      </c>
      <c r="M15" s="386">
        <v>181.0095192887911</v>
      </c>
      <c r="N15" s="386"/>
      <c r="O15" s="386">
        <v>33.998275978724926</v>
      </c>
      <c r="P15" s="386">
        <v>28.369221511411556</v>
      </c>
      <c r="Q15" s="386">
        <v>5.6290544673133631</v>
      </c>
      <c r="R15" s="386"/>
      <c r="S15" s="120">
        <v>8.491186799051377</v>
      </c>
      <c r="T15" s="120">
        <v>8.491186799051377</v>
      </c>
      <c r="U15" s="120">
        <v>0</v>
      </c>
      <c r="V15" s="380"/>
    </row>
    <row r="16" spans="1:22">
      <c r="A16" s="389" t="s">
        <v>167</v>
      </c>
      <c r="B16" s="385">
        <v>63362.1697038329</v>
      </c>
      <c r="C16" s="385">
        <v>1891.4051225483076</v>
      </c>
      <c r="D16" s="385">
        <v>962.59728558845325</v>
      </c>
      <c r="E16" s="385">
        <v>928.80783695992386</v>
      </c>
      <c r="F16" s="385"/>
      <c r="G16" s="385">
        <v>39063.92120055564</v>
      </c>
      <c r="H16" s="385">
        <v>20092.012023481573</v>
      </c>
      <c r="I16" s="385">
        <v>18971.909177089445</v>
      </c>
      <c r="J16" s="385"/>
      <c r="K16" s="385">
        <v>16468.046543891716</v>
      </c>
      <c r="L16" s="385">
        <v>8959.9613375695444</v>
      </c>
      <c r="M16" s="385">
        <v>7508.0852063242692</v>
      </c>
      <c r="N16" s="385"/>
      <c r="O16" s="385">
        <v>5234.7217457895513</v>
      </c>
      <c r="P16" s="385">
        <v>2966.4628169936009</v>
      </c>
      <c r="Q16" s="385">
        <v>2268.2589287957021</v>
      </c>
      <c r="R16" s="385"/>
      <c r="S16" s="394">
        <v>704.07509104827761</v>
      </c>
      <c r="T16" s="394">
        <v>460.2897741317006</v>
      </c>
      <c r="U16" s="394">
        <v>243.78531691657528</v>
      </c>
      <c r="V16" s="380"/>
    </row>
    <row r="17" spans="1:22">
      <c r="A17" s="560" t="s">
        <v>167</v>
      </c>
      <c r="B17" s="386">
        <v>52059.144252412327</v>
      </c>
      <c r="C17" s="386">
        <v>1562.2178975727109</v>
      </c>
      <c r="D17" s="386">
        <v>788.87172503945999</v>
      </c>
      <c r="E17" s="386">
        <v>773.3461725332935</v>
      </c>
      <c r="F17" s="386"/>
      <c r="G17" s="386">
        <v>30745.629323489618</v>
      </c>
      <c r="H17" s="386">
        <v>15421.379088024363</v>
      </c>
      <c r="I17" s="386">
        <v>15324.250235480333</v>
      </c>
      <c r="J17" s="386"/>
      <c r="K17" s="386">
        <v>14172.726200644152</v>
      </c>
      <c r="L17" s="386">
        <v>7580.5892122186387</v>
      </c>
      <c r="M17" s="386">
        <v>6592.1369884271935</v>
      </c>
      <c r="N17" s="386"/>
      <c r="O17" s="386">
        <v>4899.9156302998754</v>
      </c>
      <c r="P17" s="386">
        <v>2716.8404156922384</v>
      </c>
      <c r="Q17" s="386">
        <v>2183.075214607386</v>
      </c>
      <c r="R17" s="386"/>
      <c r="S17" s="120">
        <v>678.65520040874276</v>
      </c>
      <c r="T17" s="120">
        <v>437.70679270750094</v>
      </c>
      <c r="U17" s="120">
        <v>240.94840770124028</v>
      </c>
      <c r="V17" s="380"/>
    </row>
    <row r="18" spans="1:22">
      <c r="A18" s="560" t="s">
        <v>168</v>
      </c>
      <c r="B18" s="386">
        <v>11303.025451425408</v>
      </c>
      <c r="C18" s="386">
        <v>329.1872249756226</v>
      </c>
      <c r="D18" s="386">
        <v>173.72556054899221</v>
      </c>
      <c r="E18" s="386">
        <v>155.4616644266294</v>
      </c>
      <c r="F18" s="386"/>
      <c r="G18" s="386">
        <v>8318.2918770711221</v>
      </c>
      <c r="H18" s="386">
        <v>4670.6329354605268</v>
      </c>
      <c r="I18" s="386">
        <v>3647.6589416113643</v>
      </c>
      <c r="J18" s="386"/>
      <c r="K18" s="386">
        <v>2295.3203432481382</v>
      </c>
      <c r="L18" s="386">
        <v>1379.3721253510926</v>
      </c>
      <c r="M18" s="386">
        <v>915.94821789704167</v>
      </c>
      <c r="N18" s="386"/>
      <c r="O18" s="386">
        <v>334.80611548964663</v>
      </c>
      <c r="P18" s="386">
        <v>249.62240130133875</v>
      </c>
      <c r="Q18" s="386">
        <v>85.183714188307704</v>
      </c>
      <c r="R18" s="386"/>
      <c r="S18" s="120">
        <v>25.419890639534522</v>
      </c>
      <c r="T18" s="120">
        <v>22.582981424199545</v>
      </c>
      <c r="U18" s="120">
        <v>2.8369092153349769</v>
      </c>
      <c r="V18" s="380"/>
    </row>
    <row r="19" spans="1:22">
      <c r="A19" s="389" t="s">
        <v>169</v>
      </c>
      <c r="B19" s="385">
        <v>33665.101855359921</v>
      </c>
      <c r="C19" s="385">
        <v>1647.8166533340247</v>
      </c>
      <c r="D19" s="385">
        <v>808.55237703320563</v>
      </c>
      <c r="E19" s="385">
        <v>839.26427630086869</v>
      </c>
      <c r="F19" s="385"/>
      <c r="G19" s="385">
        <v>21406.050227838474</v>
      </c>
      <c r="H19" s="385">
        <v>11132.353442204916</v>
      </c>
      <c r="I19" s="385">
        <v>10273.696785636977</v>
      </c>
      <c r="J19" s="385"/>
      <c r="K19" s="385">
        <v>8918.6858017781833</v>
      </c>
      <c r="L19" s="385">
        <v>5000.37546334934</v>
      </c>
      <c r="M19" s="385">
        <v>3918.3103384289739</v>
      </c>
      <c r="N19" s="385"/>
      <c r="O19" s="385">
        <v>1456.4949275742094</v>
      </c>
      <c r="P19" s="385">
        <v>901.17057092901712</v>
      </c>
      <c r="Q19" s="385">
        <v>555.3243566452154</v>
      </c>
      <c r="R19" s="385"/>
      <c r="S19" s="394">
        <v>236.05424484160721</v>
      </c>
      <c r="T19" s="394">
        <v>166.74892464034554</v>
      </c>
      <c r="U19" s="394">
        <v>69.305320201261409</v>
      </c>
      <c r="V19" s="380"/>
    </row>
    <row r="20" spans="1:22">
      <c r="A20" s="560" t="s">
        <v>169</v>
      </c>
      <c r="B20" s="386">
        <v>18240.503403980856</v>
      </c>
      <c r="C20" s="386">
        <v>937.34165429159293</v>
      </c>
      <c r="D20" s="386">
        <v>472.19197189868299</v>
      </c>
      <c r="E20" s="386">
        <v>465.14968239290891</v>
      </c>
      <c r="F20" s="386"/>
      <c r="G20" s="386">
        <v>10929.494280590608</v>
      </c>
      <c r="H20" s="386">
        <v>5567.0292939930641</v>
      </c>
      <c r="I20" s="386">
        <v>5362.4649865966603</v>
      </c>
      <c r="J20" s="386"/>
      <c r="K20" s="386">
        <v>4962.9613270633263</v>
      </c>
      <c r="L20" s="386">
        <v>2654.0331294129169</v>
      </c>
      <c r="M20" s="386">
        <v>2308.9281976502762</v>
      </c>
      <c r="N20" s="386"/>
      <c r="O20" s="386">
        <v>1204.1366509228392</v>
      </c>
      <c r="P20" s="386">
        <v>712.63480842948775</v>
      </c>
      <c r="Q20" s="386">
        <v>491.50184249335695</v>
      </c>
      <c r="R20" s="386"/>
      <c r="S20" s="120">
        <v>206.56949111303311</v>
      </c>
      <c r="T20" s="120">
        <v>141.52930515825059</v>
      </c>
      <c r="U20" s="120">
        <v>65.040185954782146</v>
      </c>
      <c r="V20" s="380"/>
    </row>
    <row r="21" spans="1:22">
      <c r="A21" s="560" t="s">
        <v>170</v>
      </c>
      <c r="B21" s="386">
        <v>1524.6253073231348</v>
      </c>
      <c r="C21" s="386">
        <v>39.241503309592851</v>
      </c>
      <c r="D21" s="386">
        <v>18.226677808386029</v>
      </c>
      <c r="E21" s="386">
        <v>21.014825501206804</v>
      </c>
      <c r="F21" s="386"/>
      <c r="G21" s="386">
        <v>1044.4311587059819</v>
      </c>
      <c r="H21" s="386">
        <v>585.73387261682876</v>
      </c>
      <c r="I21" s="386">
        <v>458.6972860891529</v>
      </c>
      <c r="J21" s="386"/>
      <c r="K21" s="386">
        <v>422.52978023187796</v>
      </c>
      <c r="L21" s="386">
        <v>253.81398574949725</v>
      </c>
      <c r="M21" s="386">
        <v>168.71579448238097</v>
      </c>
      <c r="N21" s="386"/>
      <c r="O21" s="386">
        <v>14.196812523134639</v>
      </c>
      <c r="P21" s="386">
        <v>12.78199511571405</v>
      </c>
      <c r="Q21" s="386">
        <v>1.4148174074205881</v>
      </c>
      <c r="R21" s="386"/>
      <c r="S21" s="120">
        <v>4.2260525525721357</v>
      </c>
      <c r="T21" s="120">
        <v>2.8173683683814237</v>
      </c>
      <c r="U21" s="120">
        <v>1.4086841841907118</v>
      </c>
      <c r="V21" s="380"/>
    </row>
    <row r="22" spans="1:22">
      <c r="A22" s="560" t="s">
        <v>171</v>
      </c>
      <c r="B22" s="386">
        <v>13899.973144066154</v>
      </c>
      <c r="C22" s="386">
        <v>671.2334957328884</v>
      </c>
      <c r="D22" s="386">
        <v>318.13372732613556</v>
      </c>
      <c r="E22" s="386">
        <v>353.09976840675188</v>
      </c>
      <c r="F22" s="386"/>
      <c r="G22" s="386">
        <v>9432.1247885448647</v>
      </c>
      <c r="H22" s="386">
        <v>4979.5902755940842</v>
      </c>
      <c r="I22" s="386">
        <v>4452.5345129508705</v>
      </c>
      <c r="J22" s="386"/>
      <c r="K22" s="386">
        <v>3533.1946944830956</v>
      </c>
      <c r="L22" s="386">
        <v>2092.5283481867696</v>
      </c>
      <c r="M22" s="386">
        <v>1440.6663462961951</v>
      </c>
      <c r="N22" s="386"/>
      <c r="O22" s="386">
        <v>238.16146412825009</v>
      </c>
      <c r="P22" s="386">
        <v>175.75376738381249</v>
      </c>
      <c r="Q22" s="386">
        <v>62.407696744437352</v>
      </c>
      <c r="R22" s="386"/>
      <c r="S22" s="120">
        <v>25.258701176001924</v>
      </c>
      <c r="T22" s="120">
        <v>22.402251113713394</v>
      </c>
      <c r="U22" s="120">
        <v>2.8564500622885305</v>
      </c>
      <c r="V22" s="380"/>
    </row>
    <row r="23" spans="1:22">
      <c r="A23" s="389" t="s">
        <v>172</v>
      </c>
      <c r="B23" s="385">
        <v>47136.000522901304</v>
      </c>
      <c r="C23" s="385">
        <v>1333.9748284697939</v>
      </c>
      <c r="D23" s="385">
        <v>655.88809293859833</v>
      </c>
      <c r="E23" s="385">
        <v>678.0867355312198</v>
      </c>
      <c r="F23" s="385"/>
      <c r="G23" s="385">
        <v>23019.388504046285</v>
      </c>
      <c r="H23" s="385">
        <v>11430.286574193322</v>
      </c>
      <c r="I23" s="385">
        <v>11589.10192985809</v>
      </c>
      <c r="J23" s="385"/>
      <c r="K23" s="385">
        <v>16748.622508867964</v>
      </c>
      <c r="L23" s="385">
        <v>8391.3663757262311</v>
      </c>
      <c r="M23" s="385">
        <v>8357.2561331440575</v>
      </c>
      <c r="N23" s="385"/>
      <c r="O23" s="385">
        <v>5323.2450085660967</v>
      </c>
      <c r="P23" s="385">
        <v>2497.6616411828613</v>
      </c>
      <c r="Q23" s="385">
        <v>2825.5833673829879</v>
      </c>
      <c r="R23" s="385"/>
      <c r="S23" s="394">
        <v>710.76967295447298</v>
      </c>
      <c r="T23" s="394">
        <v>383.31630052012355</v>
      </c>
      <c r="U23" s="394">
        <v>327.45337243434642</v>
      </c>
      <c r="V23" s="380"/>
    </row>
    <row r="24" spans="1:22">
      <c r="A24" s="560" t="s">
        <v>172</v>
      </c>
      <c r="B24" s="386">
        <v>43995.954732466351</v>
      </c>
      <c r="C24" s="386">
        <v>1233.0557992070719</v>
      </c>
      <c r="D24" s="386">
        <v>618.05616847877309</v>
      </c>
      <c r="E24" s="386">
        <v>614.99963072831463</v>
      </c>
      <c r="F24" s="386"/>
      <c r="G24" s="386">
        <v>21121.692916076652</v>
      </c>
      <c r="H24" s="386">
        <v>10399.319157112945</v>
      </c>
      <c r="I24" s="386">
        <v>10722.373758966069</v>
      </c>
      <c r="J24" s="386"/>
      <c r="K24" s="386">
        <v>15655.514343566359</v>
      </c>
      <c r="L24" s="386">
        <v>7808.383804291273</v>
      </c>
      <c r="M24" s="386">
        <v>7847.1305392771965</v>
      </c>
      <c r="N24" s="386"/>
      <c r="O24" s="386">
        <v>5279.1871349135754</v>
      </c>
      <c r="P24" s="386">
        <v>2472.1036548165989</v>
      </c>
      <c r="Q24" s="386">
        <v>2807.0834800967291</v>
      </c>
      <c r="R24" s="386"/>
      <c r="S24" s="120">
        <v>706.50453870799367</v>
      </c>
      <c r="T24" s="120">
        <v>379.0511662736443</v>
      </c>
      <c r="U24" s="120">
        <v>327.45337243434642</v>
      </c>
      <c r="V24" s="380"/>
    </row>
    <row r="25" spans="1:22">
      <c r="A25" s="560" t="s">
        <v>173</v>
      </c>
      <c r="B25" s="386">
        <v>3140.0457904352197</v>
      </c>
      <c r="C25" s="386">
        <v>100.91902926272959</v>
      </c>
      <c r="D25" s="386">
        <v>37.831924459824982</v>
      </c>
      <c r="E25" s="386">
        <v>63.087104802904776</v>
      </c>
      <c r="F25" s="386"/>
      <c r="G25" s="386">
        <v>1897.6955879714792</v>
      </c>
      <c r="H25" s="386">
        <v>1030.9674170799085</v>
      </c>
      <c r="I25" s="386">
        <v>866.72817089163573</v>
      </c>
      <c r="J25" s="386"/>
      <c r="K25" s="386">
        <v>1093.108165301903</v>
      </c>
      <c r="L25" s="386">
        <v>582.98257143500291</v>
      </c>
      <c r="M25" s="386">
        <v>510.1255938668981</v>
      </c>
      <c r="N25" s="386"/>
      <c r="O25" s="386">
        <v>44.057873652517067</v>
      </c>
      <c r="P25" s="386">
        <v>25.55798636626001</v>
      </c>
      <c r="Q25" s="386">
        <v>18.499887286257064</v>
      </c>
      <c r="R25" s="386"/>
      <c r="S25" s="120">
        <v>4.2651342464792421</v>
      </c>
      <c r="T25" s="120">
        <v>4.2651342464792421</v>
      </c>
      <c r="U25" s="120">
        <v>0</v>
      </c>
      <c r="V25" s="380"/>
    </row>
    <row r="26" spans="1:22">
      <c r="A26" s="389" t="s">
        <v>174</v>
      </c>
      <c r="B26" s="385">
        <v>40256.223037519194</v>
      </c>
      <c r="C26" s="385">
        <v>2194.1789796476737</v>
      </c>
      <c r="D26" s="385">
        <v>1102.8061127191334</v>
      </c>
      <c r="E26" s="385">
        <v>1091.3728669285988</v>
      </c>
      <c r="F26" s="385"/>
      <c r="G26" s="385">
        <v>24331.535562877885</v>
      </c>
      <c r="H26" s="385">
        <v>12679.877144533788</v>
      </c>
      <c r="I26" s="385">
        <v>11651.658418351526</v>
      </c>
      <c r="J26" s="385"/>
      <c r="K26" s="385">
        <v>10884.367194293087</v>
      </c>
      <c r="L26" s="385">
        <v>6094.6689764269231</v>
      </c>
      <c r="M26" s="385">
        <v>4789.6982178669841</v>
      </c>
      <c r="N26" s="385"/>
      <c r="O26" s="385">
        <v>2469.0213272956662</v>
      </c>
      <c r="P26" s="385">
        <v>1549.2007931406117</v>
      </c>
      <c r="Q26" s="385">
        <v>919.82053415505084</v>
      </c>
      <c r="R26" s="385"/>
      <c r="S26" s="394">
        <v>377.11997340999335</v>
      </c>
      <c r="T26" s="394">
        <v>241.34506178281714</v>
      </c>
      <c r="U26" s="394">
        <v>135.77491162717675</v>
      </c>
      <c r="V26" s="380"/>
    </row>
    <row r="27" spans="1:22">
      <c r="A27" s="560" t="s">
        <v>174</v>
      </c>
      <c r="B27" s="386">
        <v>37755.797179546389</v>
      </c>
      <c r="C27" s="386">
        <v>2016.3053240069746</v>
      </c>
      <c r="D27" s="386">
        <v>1006.1388100791651</v>
      </c>
      <c r="E27" s="386">
        <v>1010.1665139278892</v>
      </c>
      <c r="F27" s="386"/>
      <c r="G27" s="386">
        <v>22380.540251166494</v>
      </c>
      <c r="H27" s="386">
        <v>11573.422085703423</v>
      </c>
      <c r="I27" s="386">
        <v>10807.118165467631</v>
      </c>
      <c r="J27" s="386"/>
      <c r="K27" s="386">
        <v>10536.854205803575</v>
      </c>
      <c r="L27" s="386">
        <v>5863.5101421198979</v>
      </c>
      <c r="M27" s="386">
        <v>4673.3440636843752</v>
      </c>
      <c r="N27" s="386"/>
      <c r="O27" s="386">
        <v>2446.4056501969508</v>
      </c>
      <c r="P27" s="386">
        <v>1533.6660560625457</v>
      </c>
      <c r="Q27" s="386">
        <v>912.73959413440377</v>
      </c>
      <c r="R27" s="386"/>
      <c r="S27" s="120">
        <v>375.69174837884907</v>
      </c>
      <c r="T27" s="120">
        <v>239.91683675167286</v>
      </c>
      <c r="U27" s="120">
        <v>135.77491162717675</v>
      </c>
      <c r="V27" s="380"/>
    </row>
    <row r="28" spans="1:22">
      <c r="A28" s="560" t="s">
        <v>175</v>
      </c>
      <c r="B28" s="386">
        <v>2500.4258579734937</v>
      </c>
      <c r="C28" s="386">
        <v>177.87365564068887</v>
      </c>
      <c r="D28" s="386">
        <v>96.667302639974039</v>
      </c>
      <c r="E28" s="386">
        <v>81.206353000714628</v>
      </c>
      <c r="F28" s="386"/>
      <c r="G28" s="386">
        <v>1950.9953117132914</v>
      </c>
      <c r="H28" s="386">
        <v>1106.4550588298418</v>
      </c>
      <c r="I28" s="386">
        <v>844.54025288351363</v>
      </c>
      <c r="J28" s="386"/>
      <c r="K28" s="386">
        <v>347.51298848961812</v>
      </c>
      <c r="L28" s="386">
        <v>231.15883430701646</v>
      </c>
      <c r="M28" s="386">
        <v>116.35415418260139</v>
      </c>
      <c r="N28" s="386"/>
      <c r="O28" s="386">
        <v>22.615677098713668</v>
      </c>
      <c r="P28" s="386">
        <v>15.534737078066721</v>
      </c>
      <c r="Q28" s="386">
        <v>7.0809400206469499</v>
      </c>
      <c r="R28" s="386"/>
      <c r="S28" s="120">
        <v>1.4282250311442652</v>
      </c>
      <c r="T28" s="120">
        <v>1.4282250311442652</v>
      </c>
      <c r="U28" s="120">
        <v>0</v>
      </c>
      <c r="V28" s="380"/>
    </row>
    <row r="29" spans="1:22">
      <c r="A29" s="389" t="s">
        <v>176</v>
      </c>
      <c r="B29" s="385">
        <v>45208.015391435772</v>
      </c>
      <c r="C29" s="385">
        <v>1939.0351075616306</v>
      </c>
      <c r="D29" s="385">
        <v>954.19168194614224</v>
      </c>
      <c r="E29" s="385">
        <v>984.8434256155615</v>
      </c>
      <c r="F29" s="385"/>
      <c r="G29" s="385">
        <v>30191.174667250463</v>
      </c>
      <c r="H29" s="385">
        <v>15326.574511890794</v>
      </c>
      <c r="I29" s="385">
        <v>14864.600155373604</v>
      </c>
      <c r="J29" s="385"/>
      <c r="K29" s="385">
        <v>10759.352572895976</v>
      </c>
      <c r="L29" s="385">
        <v>5807.3432563371925</v>
      </c>
      <c r="M29" s="385">
        <v>4952.0093165596327</v>
      </c>
      <c r="N29" s="385"/>
      <c r="O29" s="385">
        <v>2089.3399449473336</v>
      </c>
      <c r="P29" s="385">
        <v>1209.3543243724923</v>
      </c>
      <c r="Q29" s="385">
        <v>879.98562057489244</v>
      </c>
      <c r="R29" s="385"/>
      <c r="S29" s="394">
        <v>229.1130987844374</v>
      </c>
      <c r="T29" s="394">
        <v>156.95860292138104</v>
      </c>
      <c r="U29" s="394">
        <v>72.154495863056141</v>
      </c>
      <c r="V29" s="380"/>
    </row>
    <row r="30" spans="1:22">
      <c r="A30" s="560" t="s">
        <v>176</v>
      </c>
      <c r="B30" s="386">
        <v>39677.670629411761</v>
      </c>
      <c r="C30" s="386">
        <v>1707.777780844681</v>
      </c>
      <c r="D30" s="386">
        <v>835.06618365061581</v>
      </c>
      <c r="E30" s="386">
        <v>872.71159719411935</v>
      </c>
      <c r="F30" s="386"/>
      <c r="G30" s="386">
        <v>25745.524719080768</v>
      </c>
      <c r="H30" s="386">
        <v>12870.435768336516</v>
      </c>
      <c r="I30" s="386">
        <v>12875.088950753403</v>
      </c>
      <c r="J30" s="386"/>
      <c r="K30" s="386">
        <v>9985.3215717610528</v>
      </c>
      <c r="L30" s="386">
        <v>5313.5714888840976</v>
      </c>
      <c r="M30" s="386">
        <v>4671.7500828775082</v>
      </c>
      <c r="N30" s="386"/>
      <c r="O30" s="386">
        <v>2016.9720171793144</v>
      </c>
      <c r="P30" s="386">
        <v>1159.7111952660437</v>
      </c>
      <c r="Q30" s="386">
        <v>857.26082191332671</v>
      </c>
      <c r="R30" s="386"/>
      <c r="S30" s="120">
        <v>222.074540551388</v>
      </c>
      <c r="T30" s="120">
        <v>151.34826971947587</v>
      </c>
      <c r="U30" s="120">
        <v>70.726270831911862</v>
      </c>
      <c r="V30" s="380"/>
    </row>
    <row r="31" spans="1:22">
      <c r="A31" s="560" t="s">
        <v>177</v>
      </c>
      <c r="B31" s="386">
        <v>5530.3447620260695</v>
      </c>
      <c r="C31" s="386">
        <v>231.25732671696741</v>
      </c>
      <c r="D31" s="386">
        <v>119.12549829552543</v>
      </c>
      <c r="E31" s="386">
        <v>112.13182842144127</v>
      </c>
      <c r="F31" s="386"/>
      <c r="G31" s="386">
        <v>4445.6499481730725</v>
      </c>
      <c r="H31" s="386">
        <v>2456.1387435534834</v>
      </c>
      <c r="I31" s="386">
        <v>1989.5112046194595</v>
      </c>
      <c r="J31" s="386"/>
      <c r="K31" s="386">
        <v>774.03100113516723</v>
      </c>
      <c r="L31" s="386">
        <v>493.77176745305457</v>
      </c>
      <c r="M31" s="386">
        <v>280.25923368211005</v>
      </c>
      <c r="N31" s="386"/>
      <c r="O31" s="386">
        <v>72.367927768016841</v>
      </c>
      <c r="P31" s="386">
        <v>49.643129106451568</v>
      </c>
      <c r="Q31" s="386">
        <v>22.724798661565277</v>
      </c>
      <c r="R31" s="386"/>
      <c r="S31" s="120">
        <v>7.0385582330493914</v>
      </c>
      <c r="T31" s="120">
        <v>5.6103332019051262</v>
      </c>
      <c r="U31" s="120">
        <v>1.4282250311442652</v>
      </c>
      <c r="V31" s="380"/>
    </row>
    <row r="32" spans="1:22">
      <c r="A32" s="389" t="s">
        <v>178</v>
      </c>
      <c r="B32" s="385">
        <v>103029.96017980573</v>
      </c>
      <c r="C32" s="385">
        <v>3683.771697219112</v>
      </c>
      <c r="D32" s="385">
        <v>1856.6253483924302</v>
      </c>
      <c r="E32" s="385">
        <v>1827.1463488264994</v>
      </c>
      <c r="F32" s="385"/>
      <c r="G32" s="385">
        <v>51683.357479470738</v>
      </c>
      <c r="H32" s="385">
        <v>26162.492323529092</v>
      </c>
      <c r="I32" s="385">
        <v>25520.865155954616</v>
      </c>
      <c r="J32" s="385"/>
      <c r="K32" s="385">
        <v>35720.454199914522</v>
      </c>
      <c r="L32" s="385">
        <v>18301.161747275906</v>
      </c>
      <c r="M32" s="385">
        <v>17419.292452639358</v>
      </c>
      <c r="N32" s="385"/>
      <c r="O32" s="385">
        <v>10281.498950581334</v>
      </c>
      <c r="P32" s="385">
        <v>5470.391623271521</v>
      </c>
      <c r="Q32" s="385">
        <v>4811.1073273101156</v>
      </c>
      <c r="R32" s="385"/>
      <c r="S32" s="394">
        <v>1660.8778526480721</v>
      </c>
      <c r="T32" s="394">
        <v>1014.0914675419978</v>
      </c>
      <c r="U32" s="394">
        <v>646.7863851061046</v>
      </c>
      <c r="V32" s="380"/>
    </row>
    <row r="33" spans="1:22">
      <c r="A33" s="560" t="s">
        <v>178</v>
      </c>
      <c r="B33" s="386">
        <v>103029.96017980573</v>
      </c>
      <c r="C33" s="386">
        <v>3683.771697219112</v>
      </c>
      <c r="D33" s="386">
        <v>1856.6253483924302</v>
      </c>
      <c r="E33" s="386">
        <v>1827.1463488264994</v>
      </c>
      <c r="F33" s="386"/>
      <c r="G33" s="386">
        <v>51683.357479470738</v>
      </c>
      <c r="H33" s="386">
        <v>26162.492323529092</v>
      </c>
      <c r="I33" s="386">
        <v>25520.865155954616</v>
      </c>
      <c r="J33" s="386"/>
      <c r="K33" s="386">
        <v>35720.454199914522</v>
      </c>
      <c r="L33" s="386">
        <v>18301.161747275906</v>
      </c>
      <c r="M33" s="386">
        <v>17419.292452639358</v>
      </c>
      <c r="N33" s="386"/>
      <c r="O33" s="386">
        <v>10281.498950581334</v>
      </c>
      <c r="P33" s="386">
        <v>5470.391623271521</v>
      </c>
      <c r="Q33" s="386">
        <v>4811.1073273101156</v>
      </c>
      <c r="R33" s="386"/>
      <c r="S33" s="120">
        <v>1660.8778526480721</v>
      </c>
      <c r="T33" s="120">
        <v>1014.0914675419978</v>
      </c>
      <c r="U33" s="120">
        <v>646.7863851061046</v>
      </c>
      <c r="V33" s="380"/>
    </row>
    <row r="34" spans="1:22">
      <c r="A34" s="389" t="s">
        <v>179</v>
      </c>
      <c r="B34" s="385">
        <v>30089.862162690402</v>
      </c>
      <c r="C34" s="385">
        <v>1475.3632017671316</v>
      </c>
      <c r="D34" s="385">
        <v>729.95002068990163</v>
      </c>
      <c r="E34" s="385">
        <v>745.41318107726534</v>
      </c>
      <c r="F34" s="385"/>
      <c r="G34" s="385">
        <v>18259.88408176005</v>
      </c>
      <c r="H34" s="385">
        <v>9098.9355023074586</v>
      </c>
      <c r="I34" s="385">
        <v>9160.9485794514167</v>
      </c>
      <c r="J34" s="385"/>
      <c r="K34" s="385">
        <v>7623.4635543487411</v>
      </c>
      <c r="L34" s="385">
        <v>4242.6743428410373</v>
      </c>
      <c r="M34" s="385">
        <v>3380.789211507592</v>
      </c>
      <c r="N34" s="385"/>
      <c r="O34" s="385">
        <v>2277.7768129462215</v>
      </c>
      <c r="P34" s="385">
        <v>1298.7991886745704</v>
      </c>
      <c r="Q34" s="385">
        <v>978.97762427168027</v>
      </c>
      <c r="R34" s="385"/>
      <c r="S34" s="394">
        <v>453.37451187758654</v>
      </c>
      <c r="T34" s="394">
        <v>323.15376188676868</v>
      </c>
      <c r="U34" s="394">
        <v>130.22074999081775</v>
      </c>
      <c r="V34" s="380"/>
    </row>
    <row r="35" spans="1:22">
      <c r="A35" s="560" t="s">
        <v>179</v>
      </c>
      <c r="B35" s="386">
        <v>25187.202361790805</v>
      </c>
      <c r="C35" s="386">
        <v>1228.7853267445312</v>
      </c>
      <c r="D35" s="386">
        <v>602.47480302216354</v>
      </c>
      <c r="E35" s="386">
        <v>626.31052372238298</v>
      </c>
      <c r="F35" s="386"/>
      <c r="G35" s="386">
        <v>14791.588151953034</v>
      </c>
      <c r="H35" s="386">
        <v>7313.9690947762365</v>
      </c>
      <c r="I35" s="386">
        <v>7477.6190571736443</v>
      </c>
      <c r="J35" s="386"/>
      <c r="K35" s="386">
        <v>6658.4753236055267</v>
      </c>
      <c r="L35" s="386">
        <v>3650.5644883975206</v>
      </c>
      <c r="M35" s="386">
        <v>3007.910835207841</v>
      </c>
      <c r="N35" s="386"/>
      <c r="O35" s="386">
        <v>2087.4765781850706</v>
      </c>
      <c r="P35" s="386">
        <v>1169.574859326179</v>
      </c>
      <c r="Q35" s="386">
        <v>917.90171885894404</v>
      </c>
      <c r="R35" s="386"/>
      <c r="S35" s="120">
        <v>420.87698131109534</v>
      </c>
      <c r="T35" s="120">
        <v>293.49314053561278</v>
      </c>
      <c r="U35" s="120">
        <v>127.38384077548277</v>
      </c>
      <c r="V35" s="380"/>
    </row>
    <row r="36" spans="1:22">
      <c r="A36" s="560" t="s">
        <v>180</v>
      </c>
      <c r="B36" s="386">
        <v>4902.6598009018289</v>
      </c>
      <c r="C36" s="386">
        <v>246.57787502261939</v>
      </c>
      <c r="D36" s="386">
        <v>127.47521766773708</v>
      </c>
      <c r="E36" s="386">
        <v>119.10265735488142</v>
      </c>
      <c r="F36" s="386"/>
      <c r="G36" s="386">
        <v>3468.2959298084984</v>
      </c>
      <c r="H36" s="386">
        <v>1784.9664075309202</v>
      </c>
      <c r="I36" s="386">
        <v>1683.3295222774259</v>
      </c>
      <c r="J36" s="386"/>
      <c r="K36" s="386">
        <v>964.98823074318534</v>
      </c>
      <c r="L36" s="386">
        <v>592.10985444346215</v>
      </c>
      <c r="M36" s="386">
        <v>372.87837629971835</v>
      </c>
      <c r="N36" s="386"/>
      <c r="O36" s="386">
        <v>190.30023476113456</v>
      </c>
      <c r="P36" s="386">
        <v>129.22432934839904</v>
      </c>
      <c r="Q36" s="386">
        <v>61.075905412735139</v>
      </c>
      <c r="R36" s="386"/>
      <c r="S36" s="120">
        <v>32.497530566491022</v>
      </c>
      <c r="T36" s="120">
        <v>29.660621351156042</v>
      </c>
      <c r="U36" s="120">
        <v>2.8369092153349769</v>
      </c>
      <c r="V36" s="380"/>
    </row>
    <row r="37" spans="1:22">
      <c r="A37" s="389" t="s">
        <v>181</v>
      </c>
      <c r="B37" s="385">
        <v>19774.129281360609</v>
      </c>
      <c r="C37" s="385">
        <v>1078.9152702494639</v>
      </c>
      <c r="D37" s="385">
        <v>554.94309126232019</v>
      </c>
      <c r="E37" s="385">
        <v>523.97217898714689</v>
      </c>
      <c r="F37" s="385"/>
      <c r="G37" s="385">
        <v>13162.570044066299</v>
      </c>
      <c r="H37" s="385">
        <v>7326.0574087911227</v>
      </c>
      <c r="I37" s="385">
        <v>5836.5126352728603</v>
      </c>
      <c r="J37" s="385"/>
      <c r="K37" s="385">
        <v>4544.0209203201957</v>
      </c>
      <c r="L37" s="385">
        <v>2795.5470853101519</v>
      </c>
      <c r="M37" s="385">
        <v>1748.473835009911</v>
      </c>
      <c r="N37" s="385"/>
      <c r="O37" s="385">
        <v>847.57108664177076</v>
      </c>
      <c r="P37" s="385">
        <v>567.78118425246078</v>
      </c>
      <c r="Q37" s="385">
        <v>279.78990238930572</v>
      </c>
      <c r="R37" s="385"/>
      <c r="S37" s="394">
        <v>141.05196008621962</v>
      </c>
      <c r="T37" s="394">
        <v>94.251457921343402</v>
      </c>
      <c r="U37" s="394">
        <v>46.80050216487605</v>
      </c>
      <c r="V37" s="380"/>
    </row>
    <row r="38" spans="1:22">
      <c r="A38" s="560" t="s">
        <v>181</v>
      </c>
      <c r="B38" s="386">
        <v>19774.129281360609</v>
      </c>
      <c r="C38" s="386">
        <v>1078.9152702494639</v>
      </c>
      <c r="D38" s="386">
        <v>554.94309126232019</v>
      </c>
      <c r="E38" s="386">
        <v>523.97217898714689</v>
      </c>
      <c r="F38" s="386"/>
      <c r="G38" s="386">
        <v>13162.570044066299</v>
      </c>
      <c r="H38" s="386">
        <v>7326.0574087911227</v>
      </c>
      <c r="I38" s="386">
        <v>5836.5126352728603</v>
      </c>
      <c r="J38" s="386"/>
      <c r="K38" s="386">
        <v>4544.0209203201957</v>
      </c>
      <c r="L38" s="386">
        <v>2795.5470853101519</v>
      </c>
      <c r="M38" s="386">
        <v>1748.473835009911</v>
      </c>
      <c r="N38" s="386"/>
      <c r="O38" s="386">
        <v>847.57108664177076</v>
      </c>
      <c r="P38" s="386">
        <v>567.78118425246078</v>
      </c>
      <c r="Q38" s="386">
        <v>279.78990238930572</v>
      </c>
      <c r="R38" s="386"/>
      <c r="S38" s="120">
        <v>141.05196008621962</v>
      </c>
      <c r="T38" s="120">
        <v>94.251457921343402</v>
      </c>
      <c r="U38" s="120">
        <v>46.80050216487605</v>
      </c>
      <c r="V38" s="380"/>
    </row>
    <row r="39" spans="1:22">
      <c r="A39" s="389" t="s">
        <v>182</v>
      </c>
      <c r="B39" s="385">
        <v>30480.388103170681</v>
      </c>
      <c r="C39" s="385">
        <v>2653.7534152067988</v>
      </c>
      <c r="D39" s="385">
        <v>1332.5767692894422</v>
      </c>
      <c r="E39" s="385">
        <v>1321.1766459173405</v>
      </c>
      <c r="F39" s="385"/>
      <c r="G39" s="385">
        <v>20350.64923771039</v>
      </c>
      <c r="H39" s="385">
        <v>11182.438313274317</v>
      </c>
      <c r="I39" s="385">
        <v>9168.2109244379099</v>
      </c>
      <c r="J39" s="385"/>
      <c r="K39" s="385">
        <v>5841.8062098383089</v>
      </c>
      <c r="L39" s="385">
        <v>3568.2629366642263</v>
      </c>
      <c r="M39" s="385">
        <v>2273.5432731739361</v>
      </c>
      <c r="N39" s="385"/>
      <c r="O39" s="385">
        <v>1418.7927193684711</v>
      </c>
      <c r="P39" s="385">
        <v>938.16220247242507</v>
      </c>
      <c r="Q39" s="385">
        <v>480.63051689606601</v>
      </c>
      <c r="R39" s="385"/>
      <c r="S39" s="394">
        <v>215.38652105469438</v>
      </c>
      <c r="T39" s="394">
        <v>148.88389106276489</v>
      </c>
      <c r="U39" s="394">
        <v>66.502629991929368</v>
      </c>
      <c r="V39" s="380"/>
    </row>
    <row r="40" spans="1:22">
      <c r="A40" s="560" t="s">
        <v>182</v>
      </c>
      <c r="B40" s="386">
        <v>21091.465014099773</v>
      </c>
      <c r="C40" s="386">
        <v>1825.7608971763041</v>
      </c>
      <c r="D40" s="386">
        <v>912.21195689586079</v>
      </c>
      <c r="E40" s="386">
        <v>913.54894028050717</v>
      </c>
      <c r="F40" s="386"/>
      <c r="G40" s="386">
        <v>13461.379409275733</v>
      </c>
      <c r="H40" s="386">
        <v>7376.5161692542288</v>
      </c>
      <c r="I40" s="386">
        <v>6084.8632400190481</v>
      </c>
      <c r="J40" s="386"/>
      <c r="K40" s="386">
        <v>4387.1061564758202</v>
      </c>
      <c r="L40" s="386">
        <v>2649.1860040433935</v>
      </c>
      <c r="M40" s="386">
        <v>1737.9201524322978</v>
      </c>
      <c r="N40" s="386"/>
      <c r="O40" s="386">
        <v>1214.505325091412</v>
      </c>
      <c r="P40" s="386">
        <v>780.69244541455237</v>
      </c>
      <c r="Q40" s="386">
        <v>433.81287967686575</v>
      </c>
      <c r="R40" s="386"/>
      <c r="S40" s="120">
        <v>202.71322608488205</v>
      </c>
      <c r="T40" s="120">
        <v>143.29309870781336</v>
      </c>
      <c r="U40" s="120">
        <v>59.420127377068688</v>
      </c>
      <c r="V40" s="380"/>
    </row>
    <row r="41" spans="1:22">
      <c r="A41" s="560" t="s">
        <v>183</v>
      </c>
      <c r="B41" s="386">
        <v>9388.9230890773269</v>
      </c>
      <c r="C41" s="386">
        <v>827.99251803046275</v>
      </c>
      <c r="D41" s="386">
        <v>420.36481239360529</v>
      </c>
      <c r="E41" s="386">
        <v>407.62770563685638</v>
      </c>
      <c r="F41" s="386"/>
      <c r="G41" s="386">
        <v>6889.2698284372655</v>
      </c>
      <c r="H41" s="386">
        <v>3805.9221440189922</v>
      </c>
      <c r="I41" s="386">
        <v>3083.3476844188876</v>
      </c>
      <c r="J41" s="386"/>
      <c r="K41" s="386">
        <v>1454.7000533623986</v>
      </c>
      <c r="L41" s="386">
        <v>919.07693262076884</v>
      </c>
      <c r="M41" s="386">
        <v>535.62312074162992</v>
      </c>
      <c r="N41" s="386"/>
      <c r="O41" s="386">
        <v>204.28739427707092</v>
      </c>
      <c r="P41" s="386">
        <v>157.46975705787025</v>
      </c>
      <c r="Q41" s="386">
        <v>46.817637219200435</v>
      </c>
      <c r="R41" s="386"/>
      <c r="S41" s="120">
        <v>12.673294969812238</v>
      </c>
      <c r="T41" s="120">
        <v>5.5907923549515726</v>
      </c>
      <c r="U41" s="120">
        <v>7.0825026148606662</v>
      </c>
      <c r="V41" s="380"/>
    </row>
    <row r="42" spans="1:22">
      <c r="A42" s="389" t="s">
        <v>184</v>
      </c>
      <c r="B42" s="385">
        <v>28864.290872525929</v>
      </c>
      <c r="C42" s="385">
        <v>1040.8699481433944</v>
      </c>
      <c r="D42" s="385">
        <v>501.56778873175307</v>
      </c>
      <c r="E42" s="385">
        <v>539.3021594116417</v>
      </c>
      <c r="F42" s="385"/>
      <c r="G42" s="385">
        <v>17822.732073026076</v>
      </c>
      <c r="H42" s="385">
        <v>9352.8846207468396</v>
      </c>
      <c r="I42" s="385">
        <v>8469.8474522772067</v>
      </c>
      <c r="J42" s="385"/>
      <c r="K42" s="385">
        <v>7577.7824908025823</v>
      </c>
      <c r="L42" s="385">
        <v>4113.9015792004702</v>
      </c>
      <c r="M42" s="385">
        <v>3463.880911601957</v>
      </c>
      <c r="N42" s="385"/>
      <c r="O42" s="385">
        <v>2216.8276614084502</v>
      </c>
      <c r="P42" s="385">
        <v>1266.7418829380124</v>
      </c>
      <c r="Q42" s="385">
        <v>950.08577847047786</v>
      </c>
      <c r="R42" s="385"/>
      <c r="S42" s="394">
        <v>206.07869915455331</v>
      </c>
      <c r="T42" s="394">
        <v>160.82484754253147</v>
      </c>
      <c r="U42" s="120">
        <v>45.253851612021641</v>
      </c>
      <c r="V42" s="380"/>
    </row>
    <row r="43" spans="1:22">
      <c r="A43" s="560" t="s">
        <v>184</v>
      </c>
      <c r="B43" s="386">
        <v>19260.32586741374</v>
      </c>
      <c r="C43" s="386">
        <v>578.58969573507193</v>
      </c>
      <c r="D43" s="386">
        <v>270.36977573663614</v>
      </c>
      <c r="E43" s="386">
        <v>308.21991999843476</v>
      </c>
      <c r="F43" s="386"/>
      <c r="G43" s="386">
        <v>10824.469971507537</v>
      </c>
      <c r="H43" s="386">
        <v>5573.9015850724027</v>
      </c>
      <c r="I43" s="386">
        <v>5250.5683864343819</v>
      </c>
      <c r="J43" s="386"/>
      <c r="K43" s="386">
        <v>5641.6424538891852</v>
      </c>
      <c r="L43" s="386">
        <v>2984.7458222567284</v>
      </c>
      <c r="M43" s="386">
        <v>2656.8966316322721</v>
      </c>
      <c r="N43" s="386"/>
      <c r="O43" s="386">
        <v>2025.216440777918</v>
      </c>
      <c r="P43" s="386">
        <v>1141.8665571102338</v>
      </c>
      <c r="Q43" s="386">
        <v>883.34988366774508</v>
      </c>
      <c r="R43" s="386"/>
      <c r="S43" s="120">
        <v>190.40730550587341</v>
      </c>
      <c r="T43" s="120">
        <v>148.00990395614019</v>
      </c>
      <c r="U43" s="120">
        <v>42.397401549733111</v>
      </c>
      <c r="V43" s="380"/>
    </row>
    <row r="44" spans="1:22">
      <c r="A44" s="560" t="s">
        <v>185</v>
      </c>
      <c r="B44" s="386">
        <v>9603.9650051184544</v>
      </c>
      <c r="C44" s="386">
        <v>462.28025240832284</v>
      </c>
      <c r="D44" s="386">
        <v>231.19801299511596</v>
      </c>
      <c r="E44" s="386">
        <v>231.08223941320585</v>
      </c>
      <c r="F44" s="386"/>
      <c r="G44" s="386">
        <v>6998.2621015172608</v>
      </c>
      <c r="H44" s="386">
        <v>3778.983035674551</v>
      </c>
      <c r="I44" s="386">
        <v>3219.2790658433887</v>
      </c>
      <c r="J44" s="386"/>
      <c r="K44" s="386">
        <v>1936.1400369133071</v>
      </c>
      <c r="L44" s="386">
        <v>1129.1557569436588</v>
      </c>
      <c r="M44" s="386">
        <v>806.98427996965324</v>
      </c>
      <c r="N44" s="386"/>
      <c r="O44" s="386">
        <v>191.61122063051801</v>
      </c>
      <c r="P44" s="386">
        <v>124.87532582778593</v>
      </c>
      <c r="Q44" s="386">
        <v>66.735894802731636</v>
      </c>
      <c r="R44" s="386"/>
      <c r="S44" s="120">
        <v>15.67139364867981</v>
      </c>
      <c r="T44" s="120">
        <v>12.81494358639128</v>
      </c>
      <c r="U44" s="120">
        <v>2.8564500622885305</v>
      </c>
      <c r="V44" s="380"/>
    </row>
    <row r="45" spans="1:22">
      <c r="A45" s="389" t="s">
        <v>186</v>
      </c>
      <c r="B45" s="385">
        <v>8130.9706073117086</v>
      </c>
      <c r="C45" s="385">
        <v>636.1398815880533</v>
      </c>
      <c r="D45" s="385">
        <v>308.2954228824421</v>
      </c>
      <c r="E45" s="385">
        <v>327.84445870561012</v>
      </c>
      <c r="F45" s="385"/>
      <c r="G45" s="385">
        <v>5612.2873860160717</v>
      </c>
      <c r="H45" s="385">
        <v>3029.9467040350592</v>
      </c>
      <c r="I45" s="385">
        <v>2582.3406819812481</v>
      </c>
      <c r="J45" s="385"/>
      <c r="K45" s="385">
        <v>1783.3264534351974</v>
      </c>
      <c r="L45" s="385">
        <v>1027.738295032012</v>
      </c>
      <c r="M45" s="385">
        <v>755.58815840319369</v>
      </c>
      <c r="N45" s="385"/>
      <c r="O45" s="385">
        <v>79.363384453154509</v>
      </c>
      <c r="P45" s="385">
        <v>53.885843829236606</v>
      </c>
      <c r="Q45" s="385">
        <v>25.47754062391795</v>
      </c>
      <c r="R45" s="385"/>
      <c r="S45" s="394">
        <v>19.853501819440673</v>
      </c>
      <c r="T45" s="394">
        <v>15.632311954772703</v>
      </c>
      <c r="U45" s="394">
        <v>4.2211898646679682</v>
      </c>
      <c r="V45" s="380"/>
    </row>
    <row r="46" spans="1:22">
      <c r="A46" s="560" t="s">
        <v>186</v>
      </c>
      <c r="B46" s="386">
        <v>4494.8197408512242</v>
      </c>
      <c r="C46" s="386">
        <v>428.80609649287862</v>
      </c>
      <c r="D46" s="386">
        <v>211.61183394200307</v>
      </c>
      <c r="E46" s="386">
        <v>217.19426255087456</v>
      </c>
      <c r="F46" s="386"/>
      <c r="G46" s="386">
        <v>3400.4298903750605</v>
      </c>
      <c r="H46" s="386">
        <v>1889.306468253307</v>
      </c>
      <c r="I46" s="386">
        <v>1511.1234221216127</v>
      </c>
      <c r="J46" s="386"/>
      <c r="K46" s="386">
        <v>620.21604155862576</v>
      </c>
      <c r="L46" s="386">
        <v>365.37236282346453</v>
      </c>
      <c r="M46" s="386">
        <v>254.84367873516004</v>
      </c>
      <c r="N46" s="386"/>
      <c r="O46" s="386">
        <v>38.329154191626706</v>
      </c>
      <c r="P46" s="386">
        <v>28.391342691741432</v>
      </c>
      <c r="Q46" s="386">
        <v>9.9378114998852709</v>
      </c>
      <c r="R46" s="386"/>
      <c r="S46" s="120">
        <v>7.0385582330493914</v>
      </c>
      <c r="T46" s="120">
        <v>4.2455933995256885</v>
      </c>
      <c r="U46" s="120">
        <v>2.7929648335237025</v>
      </c>
      <c r="V46" s="380"/>
    </row>
    <row r="47" spans="1:22">
      <c r="A47" s="560" t="s">
        <v>187</v>
      </c>
      <c r="B47" s="386">
        <v>3636.150866461051</v>
      </c>
      <c r="C47" s="386">
        <v>207.33378509517368</v>
      </c>
      <c r="D47" s="386">
        <v>96.683588940438383</v>
      </c>
      <c r="E47" s="386">
        <v>110.6501961547348</v>
      </c>
      <c r="F47" s="386"/>
      <c r="G47" s="386">
        <v>2211.8574956412454</v>
      </c>
      <c r="H47" s="386">
        <v>1140.6402357816701</v>
      </c>
      <c r="I47" s="386">
        <v>1071.217259859626</v>
      </c>
      <c r="J47" s="386"/>
      <c r="K47" s="386">
        <v>1163.11041187658</v>
      </c>
      <c r="L47" s="386">
        <v>662.36593220854627</v>
      </c>
      <c r="M47" s="386">
        <v>500.74447966803149</v>
      </c>
      <c r="N47" s="386"/>
      <c r="O47" s="386">
        <v>41.03423026152786</v>
      </c>
      <c r="P47" s="386">
        <v>25.494501137495178</v>
      </c>
      <c r="Q47" s="386">
        <v>15.539729124032675</v>
      </c>
      <c r="R47" s="386"/>
      <c r="S47" s="120">
        <v>12.81494358639128</v>
      </c>
      <c r="T47" s="120">
        <v>11.386718555247015</v>
      </c>
      <c r="U47" s="120">
        <v>1.4282250311442652</v>
      </c>
      <c r="V47" s="380"/>
    </row>
    <row r="48" spans="1:22">
      <c r="A48" s="389" t="s">
        <v>188</v>
      </c>
      <c r="B48" s="385">
        <v>3554.3335719208626</v>
      </c>
      <c r="C48" s="385">
        <v>167.94091007272368</v>
      </c>
      <c r="D48" s="385">
        <v>92.408004595383517</v>
      </c>
      <c r="E48" s="385">
        <v>75.53290547734008</v>
      </c>
      <c r="F48" s="385"/>
      <c r="G48" s="385">
        <v>2512.044288404853</v>
      </c>
      <c r="H48" s="385">
        <v>1403.7678049312863</v>
      </c>
      <c r="I48" s="385">
        <v>1108.2764834735694</v>
      </c>
      <c r="J48" s="385"/>
      <c r="K48" s="385">
        <v>801.95663846253512</v>
      </c>
      <c r="L48" s="385">
        <v>459.82498439013801</v>
      </c>
      <c r="M48" s="385">
        <v>342.13165407239512</v>
      </c>
      <c r="N48" s="385"/>
      <c r="O48" s="385">
        <v>63.964033410375187</v>
      </c>
      <c r="P48" s="385">
        <v>48.307188562682988</v>
      </c>
      <c r="Q48" s="385">
        <v>15.656844847692209</v>
      </c>
      <c r="R48" s="385"/>
      <c r="S48" s="394">
        <v>8.4277015702865494</v>
      </c>
      <c r="T48" s="394">
        <v>7.0190173860958378</v>
      </c>
      <c r="U48" s="394">
        <v>1.4086841841907118</v>
      </c>
      <c r="V48" s="380"/>
    </row>
    <row r="49" spans="1:22">
      <c r="A49" s="560" t="s">
        <v>188</v>
      </c>
      <c r="B49" s="386">
        <v>3554.3335719208626</v>
      </c>
      <c r="C49" s="386">
        <v>167.94091007272368</v>
      </c>
      <c r="D49" s="386">
        <v>92.408004595383517</v>
      </c>
      <c r="E49" s="386">
        <v>75.53290547734008</v>
      </c>
      <c r="F49" s="386"/>
      <c r="G49" s="386">
        <v>2512.044288404853</v>
      </c>
      <c r="H49" s="386">
        <v>1403.7678049312863</v>
      </c>
      <c r="I49" s="386">
        <v>1108.2764834735694</v>
      </c>
      <c r="J49" s="386"/>
      <c r="K49" s="386">
        <v>801.95663846253512</v>
      </c>
      <c r="L49" s="386">
        <v>459.82498439013801</v>
      </c>
      <c r="M49" s="386">
        <v>342.13165407239512</v>
      </c>
      <c r="N49" s="386"/>
      <c r="O49" s="386">
        <v>63.964033410375187</v>
      </c>
      <c r="P49" s="386">
        <v>48.307188562682988</v>
      </c>
      <c r="Q49" s="386">
        <v>15.656844847692209</v>
      </c>
      <c r="R49" s="386"/>
      <c r="S49" s="120">
        <v>8.4277015702865494</v>
      </c>
      <c r="T49" s="120">
        <v>7.0190173860958378</v>
      </c>
      <c r="U49" s="120">
        <v>1.4086841841907118</v>
      </c>
      <c r="V49" s="380"/>
    </row>
    <row r="50" spans="1:22">
      <c r="A50" s="389" t="s">
        <v>189</v>
      </c>
      <c r="B50" s="385">
        <v>1391.7788536732019</v>
      </c>
      <c r="C50" s="385">
        <v>99.470174039045418</v>
      </c>
      <c r="D50" s="385">
        <v>50.435581202896351</v>
      </c>
      <c r="E50" s="385">
        <v>49.03459283614923</v>
      </c>
      <c r="F50" s="385"/>
      <c r="G50" s="385">
        <v>1013.9047971274254</v>
      </c>
      <c r="H50" s="385">
        <v>560.44100078889323</v>
      </c>
      <c r="I50" s="385">
        <v>453.46379633853002</v>
      </c>
      <c r="J50" s="385"/>
      <c r="K50" s="385">
        <v>245.79393028372024</v>
      </c>
      <c r="L50" s="385">
        <v>132.10427800447761</v>
      </c>
      <c r="M50" s="385">
        <v>113.68965227924237</v>
      </c>
      <c r="N50" s="385"/>
      <c r="O50" s="385">
        <v>24.143168958839418</v>
      </c>
      <c r="P50" s="385">
        <v>14.235894217041745</v>
      </c>
      <c r="Q50" s="385">
        <v>9.907274741797675</v>
      </c>
      <c r="R50" s="385"/>
      <c r="S50" s="394">
        <v>8.4667832641936567</v>
      </c>
      <c r="T50" s="394">
        <v>8.4667832641936567</v>
      </c>
      <c r="U50" s="394">
        <v>0</v>
      </c>
      <c r="V50" s="380"/>
    </row>
    <row r="51" spans="1:22">
      <c r="A51" s="560" t="s">
        <v>189</v>
      </c>
      <c r="B51" s="386">
        <v>1391.7788536732019</v>
      </c>
      <c r="C51" s="386">
        <v>99.470174039045418</v>
      </c>
      <c r="D51" s="386">
        <v>50.435581202896351</v>
      </c>
      <c r="E51" s="386">
        <v>49.03459283614923</v>
      </c>
      <c r="F51" s="386"/>
      <c r="G51" s="386">
        <v>1013.9047971274254</v>
      </c>
      <c r="H51" s="386">
        <v>560.44100078889323</v>
      </c>
      <c r="I51" s="386">
        <v>453.46379633853002</v>
      </c>
      <c r="J51" s="386"/>
      <c r="K51" s="386">
        <v>245.79393028372024</v>
      </c>
      <c r="L51" s="386">
        <v>132.10427800447761</v>
      </c>
      <c r="M51" s="386">
        <v>113.68965227924237</v>
      </c>
      <c r="N51" s="386"/>
      <c r="O51" s="386">
        <v>24.143168958839418</v>
      </c>
      <c r="P51" s="386">
        <v>14.235894217041745</v>
      </c>
      <c r="Q51" s="386">
        <v>9.907274741797675</v>
      </c>
      <c r="R51" s="386"/>
      <c r="S51" s="120">
        <v>8.4667832641936567</v>
      </c>
      <c r="T51" s="120">
        <v>8.4667832641936567</v>
      </c>
      <c r="U51" s="120">
        <v>0</v>
      </c>
      <c r="V51" s="380"/>
    </row>
    <row r="52" spans="1:22">
      <c r="A52" s="389" t="s">
        <v>190</v>
      </c>
      <c r="B52" s="385">
        <v>2377.6651107267103</v>
      </c>
      <c r="C52" s="385">
        <v>141.58577910549479</v>
      </c>
      <c r="D52" s="385">
        <v>60.298957110083997</v>
      </c>
      <c r="E52" s="385">
        <v>81.286821995410961</v>
      </c>
      <c r="F52" s="385"/>
      <c r="G52" s="385">
        <v>1619.8342729474139</v>
      </c>
      <c r="H52" s="385">
        <v>860.60161623171291</v>
      </c>
      <c r="I52" s="385">
        <v>759.23265671574461</v>
      </c>
      <c r="J52" s="385"/>
      <c r="K52" s="385">
        <v>538.11860036707412</v>
      </c>
      <c r="L52" s="385">
        <v>317.14746776214423</v>
      </c>
      <c r="M52" s="385">
        <v>220.97113260493015</v>
      </c>
      <c r="N52" s="385"/>
      <c r="O52" s="385">
        <v>69.615730660715286</v>
      </c>
      <c r="P52" s="385">
        <v>48.310741452536547</v>
      </c>
      <c r="Q52" s="385">
        <v>21.304989208178732</v>
      </c>
      <c r="R52" s="385"/>
      <c r="S52" s="394">
        <v>8.5107276460049306</v>
      </c>
      <c r="T52" s="394">
        <v>5.6738184306699537</v>
      </c>
      <c r="U52" s="394">
        <v>2.8369092153349769</v>
      </c>
      <c r="V52" s="380"/>
    </row>
    <row r="53" spans="1:22">
      <c r="A53" s="560" t="s">
        <v>190</v>
      </c>
      <c r="B53" s="386">
        <v>2377.6651107267103</v>
      </c>
      <c r="C53" s="386">
        <v>141.58577910549479</v>
      </c>
      <c r="D53" s="386">
        <v>60.298957110083997</v>
      </c>
      <c r="E53" s="386">
        <v>81.286821995410961</v>
      </c>
      <c r="F53" s="386"/>
      <c r="G53" s="386">
        <v>1619.8342729474139</v>
      </c>
      <c r="H53" s="386">
        <v>860.60161623171291</v>
      </c>
      <c r="I53" s="386">
        <v>759.23265671574461</v>
      </c>
      <c r="J53" s="386"/>
      <c r="K53" s="386">
        <v>538.11860036707412</v>
      </c>
      <c r="L53" s="386">
        <v>317.14746776214423</v>
      </c>
      <c r="M53" s="386">
        <v>220.97113260493015</v>
      </c>
      <c r="N53" s="386"/>
      <c r="O53" s="386">
        <v>69.615730660715286</v>
      </c>
      <c r="P53" s="386">
        <v>48.310741452536547</v>
      </c>
      <c r="Q53" s="386">
        <v>21.304989208178732</v>
      </c>
      <c r="R53" s="386"/>
      <c r="S53" s="120">
        <v>8.5107276460049306</v>
      </c>
      <c r="T53" s="120">
        <v>5.6738184306699537</v>
      </c>
      <c r="U53" s="120">
        <v>2.8369092153349769</v>
      </c>
      <c r="V53" s="380"/>
    </row>
    <row r="54" spans="1:22">
      <c r="A54" s="389" t="s">
        <v>191</v>
      </c>
      <c r="B54" s="385">
        <v>1074.7605811268584</v>
      </c>
      <c r="C54" s="385">
        <v>36.467431169132311</v>
      </c>
      <c r="D54" s="385">
        <v>21.049757983047538</v>
      </c>
      <c r="E54" s="385">
        <v>15.417673186084755</v>
      </c>
      <c r="F54" s="385"/>
      <c r="G54" s="385">
        <v>847.48258677163449</v>
      </c>
      <c r="H54" s="385">
        <v>440.71378006782959</v>
      </c>
      <c r="I54" s="385">
        <v>406.76880670380444</v>
      </c>
      <c r="J54" s="385"/>
      <c r="K54" s="385">
        <v>179.39817056066232</v>
      </c>
      <c r="L54" s="385">
        <v>104.09543881636948</v>
      </c>
      <c r="M54" s="385">
        <v>75.302731744292686</v>
      </c>
      <c r="N54" s="385"/>
      <c r="O54" s="385">
        <v>11.412392625430446</v>
      </c>
      <c r="P54" s="385">
        <v>9.9841675942861805</v>
      </c>
      <c r="Q54" s="385">
        <v>1.4282250311442652</v>
      </c>
      <c r="R54" s="385"/>
      <c r="S54" s="394">
        <v>0</v>
      </c>
      <c r="T54" s="394">
        <v>0</v>
      </c>
      <c r="U54" s="394">
        <v>0</v>
      </c>
      <c r="V54" s="380"/>
    </row>
    <row r="55" spans="1:22">
      <c r="A55" s="560" t="s">
        <v>191</v>
      </c>
      <c r="B55" s="386">
        <v>1074.7605811268584</v>
      </c>
      <c r="C55" s="386">
        <v>36.467431169132311</v>
      </c>
      <c r="D55" s="386">
        <v>21.049757983047538</v>
      </c>
      <c r="E55" s="386">
        <v>15.417673186084755</v>
      </c>
      <c r="F55" s="386"/>
      <c r="G55" s="386">
        <v>847.48258677163449</v>
      </c>
      <c r="H55" s="386">
        <v>440.71378006782959</v>
      </c>
      <c r="I55" s="386">
        <v>406.76880670380444</v>
      </c>
      <c r="J55" s="386"/>
      <c r="K55" s="386">
        <v>179.39817056066232</v>
      </c>
      <c r="L55" s="386">
        <v>104.09543881636948</v>
      </c>
      <c r="M55" s="386">
        <v>75.302731744292686</v>
      </c>
      <c r="N55" s="386"/>
      <c r="O55" s="386">
        <v>11.412392625430446</v>
      </c>
      <c r="P55" s="386">
        <v>9.9841675942861805</v>
      </c>
      <c r="Q55" s="386">
        <v>1.4282250311442652</v>
      </c>
      <c r="R55" s="386"/>
      <c r="S55" s="120">
        <v>0</v>
      </c>
      <c r="T55" s="120">
        <v>0</v>
      </c>
      <c r="U55" s="120">
        <v>0</v>
      </c>
      <c r="V55" s="380"/>
    </row>
    <row r="56" spans="1:22">
      <c r="A56" s="389" t="s">
        <v>192</v>
      </c>
      <c r="B56" s="385">
        <v>15313.831412148789</v>
      </c>
      <c r="C56" s="385">
        <v>1154.5698830522977</v>
      </c>
      <c r="D56" s="385">
        <v>574.4653636697185</v>
      </c>
      <c r="E56" s="385">
        <v>580.10451938258882</v>
      </c>
      <c r="F56" s="385"/>
      <c r="G56" s="385">
        <v>11172.456774090148</v>
      </c>
      <c r="H56" s="385">
        <v>6253.7957592732591</v>
      </c>
      <c r="I56" s="385">
        <v>4918.6610148158261</v>
      </c>
      <c r="J56" s="385"/>
      <c r="K56" s="385">
        <v>2531.731706678825</v>
      </c>
      <c r="L56" s="385">
        <v>1669.7625787605841</v>
      </c>
      <c r="M56" s="385">
        <v>861.96912791823138</v>
      </c>
      <c r="N56" s="385"/>
      <c r="O56" s="385">
        <v>408.76088714485832</v>
      </c>
      <c r="P56" s="385">
        <v>295.23590786985045</v>
      </c>
      <c r="Q56" s="385">
        <v>113.52497927500792</v>
      </c>
      <c r="R56" s="385"/>
      <c r="S56" s="394">
        <v>46.312161181710991</v>
      </c>
      <c r="T56" s="394">
        <v>39.203984496666884</v>
      </c>
      <c r="U56" s="394">
        <v>7.1081766850440955</v>
      </c>
      <c r="V56" s="380"/>
    </row>
    <row r="57" spans="1:22">
      <c r="A57" s="560" t="s">
        <v>192</v>
      </c>
      <c r="B57" s="386">
        <v>15313.831412148789</v>
      </c>
      <c r="C57" s="386">
        <v>1154.5698830522977</v>
      </c>
      <c r="D57" s="386">
        <v>574.4653636697185</v>
      </c>
      <c r="E57" s="386">
        <v>580.10451938258882</v>
      </c>
      <c r="F57" s="386"/>
      <c r="G57" s="386">
        <v>11172.456774090148</v>
      </c>
      <c r="H57" s="386">
        <v>6253.7957592732591</v>
      </c>
      <c r="I57" s="386">
        <v>4918.6610148158261</v>
      </c>
      <c r="J57" s="386"/>
      <c r="K57" s="386">
        <v>2531.731706678825</v>
      </c>
      <c r="L57" s="386">
        <v>1669.7625787605841</v>
      </c>
      <c r="M57" s="386">
        <v>861.96912791823138</v>
      </c>
      <c r="N57" s="386"/>
      <c r="O57" s="386">
        <v>408.76088714485832</v>
      </c>
      <c r="P57" s="386">
        <v>295.23590786985045</v>
      </c>
      <c r="Q57" s="386">
        <v>113.52497927500792</v>
      </c>
      <c r="R57" s="386"/>
      <c r="S57" s="120">
        <v>46.312161181710991</v>
      </c>
      <c r="T57" s="120">
        <v>39.203984496666884</v>
      </c>
      <c r="U57" s="120">
        <v>7.1081766850440955</v>
      </c>
      <c r="V57" s="380"/>
    </row>
    <row r="58" spans="1:22">
      <c r="A58" s="389" t="s">
        <v>193</v>
      </c>
      <c r="B58" s="385">
        <v>9061.5569888178015</v>
      </c>
      <c r="C58" s="385">
        <v>301.27936302149431</v>
      </c>
      <c r="D58" s="385">
        <v>141.53063784806395</v>
      </c>
      <c r="E58" s="385">
        <v>159.74872517342936</v>
      </c>
      <c r="F58" s="385"/>
      <c r="G58" s="385">
        <v>5027.0023029666181</v>
      </c>
      <c r="H58" s="385">
        <v>2695.8646409192561</v>
      </c>
      <c r="I58" s="385">
        <v>2331.137662047408</v>
      </c>
      <c r="J58" s="385"/>
      <c r="K58" s="385">
        <v>3467.5504450009989</v>
      </c>
      <c r="L58" s="385">
        <v>1944.0666587375852</v>
      </c>
      <c r="M58" s="385">
        <v>1523.4837862632874</v>
      </c>
      <c r="N58" s="385"/>
      <c r="O58" s="385">
        <v>240.25004689643961</v>
      </c>
      <c r="P58" s="385">
        <v>160.66981292649254</v>
      </c>
      <c r="Q58" s="385">
        <v>79.580233969946576</v>
      </c>
      <c r="R58" s="385"/>
      <c r="S58" s="394">
        <v>25.47483093247984</v>
      </c>
      <c r="T58" s="394">
        <v>18.392328317619175</v>
      </c>
      <c r="U58" s="394">
        <v>7.0825026148606653</v>
      </c>
      <c r="V58" s="380"/>
    </row>
    <row r="59" spans="1:22">
      <c r="A59" s="560" t="s">
        <v>193</v>
      </c>
      <c r="B59" s="386">
        <v>9061.5569888178015</v>
      </c>
      <c r="C59" s="386">
        <v>301.27936302149431</v>
      </c>
      <c r="D59" s="386">
        <v>141.53063784806395</v>
      </c>
      <c r="E59" s="386">
        <v>159.74872517342936</v>
      </c>
      <c r="F59" s="386"/>
      <c r="G59" s="386">
        <v>5027.0023029666181</v>
      </c>
      <c r="H59" s="386">
        <v>2695.8646409192561</v>
      </c>
      <c r="I59" s="386">
        <v>2331.137662047408</v>
      </c>
      <c r="J59" s="386"/>
      <c r="K59" s="386">
        <v>3467.5504450009989</v>
      </c>
      <c r="L59" s="386">
        <v>1944.0666587375852</v>
      </c>
      <c r="M59" s="386">
        <v>1523.4837862632874</v>
      </c>
      <c r="N59" s="386"/>
      <c r="O59" s="386">
        <v>240.25004689643961</v>
      </c>
      <c r="P59" s="386">
        <v>160.66981292649254</v>
      </c>
      <c r="Q59" s="386">
        <v>79.580233969946576</v>
      </c>
      <c r="R59" s="386"/>
      <c r="S59" s="120">
        <v>25.47483093247984</v>
      </c>
      <c r="T59" s="120">
        <v>18.392328317619175</v>
      </c>
      <c r="U59" s="120">
        <v>7.0825026148606653</v>
      </c>
      <c r="V59" s="380"/>
    </row>
    <row r="60" spans="1:22">
      <c r="A60" s="389" t="s">
        <v>194</v>
      </c>
      <c r="B60" s="385">
        <v>23420.874050253777</v>
      </c>
      <c r="C60" s="385">
        <v>1112.4265485848482</v>
      </c>
      <c r="D60" s="385">
        <v>553.49202529053196</v>
      </c>
      <c r="E60" s="385">
        <v>558.93452329432239</v>
      </c>
      <c r="F60" s="385"/>
      <c r="G60" s="385">
        <v>15489.394708846534</v>
      </c>
      <c r="H60" s="385">
        <v>7937.9874319296796</v>
      </c>
      <c r="I60" s="385">
        <v>7551.40727691336</v>
      </c>
      <c r="J60" s="385"/>
      <c r="K60" s="385">
        <v>5854.9260682022295</v>
      </c>
      <c r="L60" s="385">
        <v>3330.5096042576661</v>
      </c>
      <c r="M60" s="385">
        <v>2524.416463944443</v>
      </c>
      <c r="N60" s="385"/>
      <c r="O60" s="385">
        <v>916.25936795723862</v>
      </c>
      <c r="P60" s="385">
        <v>596.52949546160869</v>
      </c>
      <c r="Q60" s="385">
        <v>319.72987249562527</v>
      </c>
      <c r="R60" s="385"/>
      <c r="S60" s="394">
        <v>47.867356670384908</v>
      </c>
      <c r="T60" s="394">
        <v>45.074391836861203</v>
      </c>
      <c r="U60" s="394">
        <v>2.7929648335237025</v>
      </c>
      <c r="V60" s="380"/>
    </row>
    <row r="61" spans="1:22">
      <c r="A61" s="560" t="s">
        <v>194</v>
      </c>
      <c r="B61" s="386">
        <v>23420.874050253777</v>
      </c>
      <c r="C61" s="386">
        <v>1112.4265485848482</v>
      </c>
      <c r="D61" s="386">
        <v>553.49202529053196</v>
      </c>
      <c r="E61" s="386">
        <v>558.93452329432239</v>
      </c>
      <c r="F61" s="386"/>
      <c r="G61" s="386">
        <v>15489.394708846534</v>
      </c>
      <c r="H61" s="386">
        <v>7937.9874319296796</v>
      </c>
      <c r="I61" s="386">
        <v>7551.40727691336</v>
      </c>
      <c r="J61" s="386"/>
      <c r="K61" s="386">
        <v>5854.9260682022295</v>
      </c>
      <c r="L61" s="386">
        <v>3330.5096042576661</v>
      </c>
      <c r="M61" s="386">
        <v>2524.416463944443</v>
      </c>
      <c r="N61" s="386"/>
      <c r="O61" s="386">
        <v>916.25936795723862</v>
      </c>
      <c r="P61" s="386">
        <v>596.52949546160869</v>
      </c>
      <c r="Q61" s="386">
        <v>319.72987249562527</v>
      </c>
      <c r="R61" s="386"/>
      <c r="S61" s="120">
        <v>47.867356670384908</v>
      </c>
      <c r="T61" s="120">
        <v>45.074391836861203</v>
      </c>
      <c r="U61" s="120">
        <v>2.7929648335237025</v>
      </c>
      <c r="V61" s="380"/>
    </row>
    <row r="62" spans="1:22">
      <c r="A62" s="389" t="s">
        <v>195</v>
      </c>
      <c r="B62" s="385">
        <v>10822.996330354914</v>
      </c>
      <c r="C62" s="385">
        <v>456.75282316605785</v>
      </c>
      <c r="D62" s="385">
        <v>207.3176034155718</v>
      </c>
      <c r="E62" s="385">
        <v>249.43521975048512</v>
      </c>
      <c r="F62" s="385"/>
      <c r="G62" s="385">
        <v>5094.7007300664336</v>
      </c>
      <c r="H62" s="385">
        <v>2637.9753532174818</v>
      </c>
      <c r="I62" s="385">
        <v>2456.72537684902</v>
      </c>
      <c r="J62" s="385"/>
      <c r="K62" s="385">
        <v>3349.173040085363</v>
      </c>
      <c r="L62" s="385">
        <v>1689.6568305753194</v>
      </c>
      <c r="M62" s="385">
        <v>1659.5162095099918</v>
      </c>
      <c r="N62" s="385"/>
      <c r="O62" s="385">
        <v>1213.0757526238556</v>
      </c>
      <c r="P62" s="385">
        <v>536.46077120162727</v>
      </c>
      <c r="Q62" s="385">
        <v>676.61498142223252</v>
      </c>
      <c r="R62" s="385"/>
      <c r="S62" s="394">
        <v>709.29398441307444</v>
      </c>
      <c r="T62" s="394">
        <v>294.65606835921608</v>
      </c>
      <c r="U62" s="394">
        <v>414.63791605385575</v>
      </c>
      <c r="V62" s="380"/>
    </row>
    <row r="63" spans="1:22">
      <c r="A63" s="560" t="s">
        <v>195</v>
      </c>
      <c r="B63" s="386">
        <v>10822.996330354914</v>
      </c>
      <c r="C63" s="386">
        <v>456.75282316605785</v>
      </c>
      <c r="D63" s="386">
        <v>207.3176034155718</v>
      </c>
      <c r="E63" s="386">
        <v>249.43521975048512</v>
      </c>
      <c r="F63" s="386"/>
      <c r="G63" s="386">
        <v>5094.7007300664336</v>
      </c>
      <c r="H63" s="386">
        <v>2637.9753532174818</v>
      </c>
      <c r="I63" s="386">
        <v>2456.72537684902</v>
      </c>
      <c r="J63" s="386"/>
      <c r="K63" s="386">
        <v>3349.173040085363</v>
      </c>
      <c r="L63" s="386">
        <v>1689.6568305753194</v>
      </c>
      <c r="M63" s="386">
        <v>1659.5162095099918</v>
      </c>
      <c r="N63" s="386"/>
      <c r="O63" s="386">
        <v>1213.0757526238556</v>
      </c>
      <c r="P63" s="386">
        <v>536.46077120162727</v>
      </c>
      <c r="Q63" s="386">
        <v>676.61498142223252</v>
      </c>
      <c r="R63" s="386"/>
      <c r="S63" s="120">
        <v>709.29398441307444</v>
      </c>
      <c r="T63" s="120">
        <v>294.65606835921608</v>
      </c>
      <c r="U63" s="120">
        <v>414.63791605385575</v>
      </c>
      <c r="V63" s="380"/>
    </row>
    <row r="64" spans="1:22">
      <c r="A64" s="389" t="s">
        <v>196</v>
      </c>
      <c r="B64" s="385">
        <v>4925.2935279631101</v>
      </c>
      <c r="C64" s="385">
        <v>131.68389457425855</v>
      </c>
      <c r="D64" s="385">
        <v>60.269736434523345</v>
      </c>
      <c r="E64" s="385">
        <v>71.414158139735449</v>
      </c>
      <c r="F64" s="385"/>
      <c r="G64" s="385">
        <v>2192.0125700261092</v>
      </c>
      <c r="H64" s="385">
        <v>1136.5140030209416</v>
      </c>
      <c r="I64" s="385">
        <v>1055.4985670052197</v>
      </c>
      <c r="J64" s="385"/>
      <c r="K64" s="385">
        <v>2487.9591112915068</v>
      </c>
      <c r="L64" s="385">
        <v>1310.9483767164772</v>
      </c>
      <c r="M64" s="385">
        <v>1177.0107345750444</v>
      </c>
      <c r="N64" s="385"/>
      <c r="O64" s="385">
        <v>103.76734731059729</v>
      </c>
      <c r="P64" s="385">
        <v>61.133977178584239</v>
      </c>
      <c r="Q64" s="385">
        <v>42.633370132013042</v>
      </c>
      <c r="R64" s="385"/>
      <c r="S64" s="394">
        <v>9.8706047604802016</v>
      </c>
      <c r="T64" s="394">
        <v>8.4423797293359364</v>
      </c>
      <c r="U64" s="394">
        <v>1.4282250311442652</v>
      </c>
      <c r="V64" s="380"/>
    </row>
    <row r="65" spans="1:22">
      <c r="A65" s="560" t="s">
        <v>196</v>
      </c>
      <c r="B65" s="386">
        <v>4925.2935279631101</v>
      </c>
      <c r="C65" s="386">
        <v>131.68389457425855</v>
      </c>
      <c r="D65" s="386">
        <v>60.269736434523345</v>
      </c>
      <c r="E65" s="386">
        <v>71.414158139735449</v>
      </c>
      <c r="F65" s="386"/>
      <c r="G65" s="386">
        <v>2192.0125700261092</v>
      </c>
      <c r="H65" s="386">
        <v>1136.5140030209416</v>
      </c>
      <c r="I65" s="386">
        <v>1055.4985670052197</v>
      </c>
      <c r="J65" s="386"/>
      <c r="K65" s="386">
        <v>2487.9591112915068</v>
      </c>
      <c r="L65" s="386">
        <v>1310.9483767164772</v>
      </c>
      <c r="M65" s="386">
        <v>1177.0107345750444</v>
      </c>
      <c r="N65" s="386"/>
      <c r="O65" s="386">
        <v>103.76734731059729</v>
      </c>
      <c r="P65" s="386">
        <v>61.133977178584239</v>
      </c>
      <c r="Q65" s="386">
        <v>42.633370132013042</v>
      </c>
      <c r="R65" s="386"/>
      <c r="S65" s="120">
        <v>9.8706047604802016</v>
      </c>
      <c r="T65" s="120">
        <v>8.4423797293359364</v>
      </c>
      <c r="U65" s="120">
        <v>1.4282250311442652</v>
      </c>
      <c r="V65" s="380"/>
    </row>
    <row r="66" spans="1:22">
      <c r="A66" s="389" t="s">
        <v>197</v>
      </c>
      <c r="B66" s="385">
        <v>12085.558686918692</v>
      </c>
      <c r="C66" s="385">
        <v>529.58969173076787</v>
      </c>
      <c r="D66" s="385">
        <v>270.43182048726538</v>
      </c>
      <c r="E66" s="385">
        <v>259.15787124350146</v>
      </c>
      <c r="F66" s="385"/>
      <c r="G66" s="385">
        <v>9183.0616842519357</v>
      </c>
      <c r="H66" s="385">
        <v>4997.7690417957047</v>
      </c>
      <c r="I66" s="385">
        <v>4185.2926424565294</v>
      </c>
      <c r="J66" s="385"/>
      <c r="K66" s="385">
        <v>2089.4909479184926</v>
      </c>
      <c r="L66" s="385">
        <v>1365.1454489746559</v>
      </c>
      <c r="M66" s="385">
        <v>724.34549894385236</v>
      </c>
      <c r="N66" s="385"/>
      <c r="O66" s="385">
        <v>251.02626206035023</v>
      </c>
      <c r="P66" s="385">
        <v>191.48085025806671</v>
      </c>
      <c r="Q66" s="385">
        <v>59.545411802283304</v>
      </c>
      <c r="R66" s="385"/>
      <c r="S66" s="394">
        <v>32.390100955914917</v>
      </c>
      <c r="T66" s="394">
        <v>22.45601096666989</v>
      </c>
      <c r="U66" s="394">
        <v>9.9340899892450292</v>
      </c>
      <c r="V66" s="380"/>
    </row>
    <row r="67" spans="1:22">
      <c r="A67" s="560" t="s">
        <v>197</v>
      </c>
      <c r="B67" s="386">
        <v>12085.558686918692</v>
      </c>
      <c r="C67" s="386">
        <v>529.58969173076787</v>
      </c>
      <c r="D67" s="386">
        <v>270.43182048726538</v>
      </c>
      <c r="E67" s="386">
        <v>259.15787124350146</v>
      </c>
      <c r="F67" s="386"/>
      <c r="G67" s="386">
        <v>9183.0616842519357</v>
      </c>
      <c r="H67" s="386">
        <v>4997.7690417957047</v>
      </c>
      <c r="I67" s="386">
        <v>4185.2926424565294</v>
      </c>
      <c r="J67" s="386"/>
      <c r="K67" s="386">
        <v>2089.4909479184926</v>
      </c>
      <c r="L67" s="386">
        <v>1365.1454489746559</v>
      </c>
      <c r="M67" s="386">
        <v>724.34549894385236</v>
      </c>
      <c r="N67" s="386"/>
      <c r="O67" s="386">
        <v>251.02626206035023</v>
      </c>
      <c r="P67" s="386">
        <v>191.48085025806671</v>
      </c>
      <c r="Q67" s="386">
        <v>59.545411802283304</v>
      </c>
      <c r="R67" s="386"/>
      <c r="S67" s="120">
        <v>32.390100955914917</v>
      </c>
      <c r="T67" s="120">
        <v>22.45601096666989</v>
      </c>
      <c r="U67" s="120">
        <v>9.9340899892450292</v>
      </c>
      <c r="V67" s="380"/>
    </row>
    <row r="68" spans="1:22">
      <c r="A68" s="389" t="s">
        <v>198</v>
      </c>
      <c r="B68" s="385">
        <v>11932.655249632455</v>
      </c>
      <c r="C68" s="385">
        <v>446.93534611501434</v>
      </c>
      <c r="D68" s="385">
        <v>231.20613022950934</v>
      </c>
      <c r="E68" s="385">
        <v>215.72921588550403</v>
      </c>
      <c r="F68" s="385"/>
      <c r="G68" s="385">
        <v>7949.7536727000497</v>
      </c>
      <c r="H68" s="385">
        <v>4051.0371630982836</v>
      </c>
      <c r="I68" s="385">
        <v>3898.7165096026874</v>
      </c>
      <c r="J68" s="385"/>
      <c r="K68" s="385">
        <v>2879.0534803889886</v>
      </c>
      <c r="L68" s="385">
        <v>1692.5185725384713</v>
      </c>
      <c r="M68" s="385">
        <v>1186.5349078504878</v>
      </c>
      <c r="N68" s="385"/>
      <c r="O68" s="385">
        <v>614.48967480709462</v>
      </c>
      <c r="P68" s="385">
        <v>348.93735895162212</v>
      </c>
      <c r="Q68" s="385">
        <v>265.55231585547273</v>
      </c>
      <c r="R68" s="385"/>
      <c r="S68" s="394">
        <v>42.423075619916546</v>
      </c>
      <c r="T68" s="394">
        <v>32.477989719537462</v>
      </c>
      <c r="U68" s="394">
        <v>9.9450859003790733</v>
      </c>
      <c r="V68" s="380"/>
    </row>
    <row r="69" spans="1:22">
      <c r="A69" s="866" t="s">
        <v>198</v>
      </c>
      <c r="B69" s="386">
        <v>11932.655249632455</v>
      </c>
      <c r="C69" s="386">
        <v>446.93534611501434</v>
      </c>
      <c r="D69" s="386">
        <v>231.20613022950934</v>
      </c>
      <c r="E69" s="386">
        <v>215.72921588550403</v>
      </c>
      <c r="F69" s="386"/>
      <c r="G69" s="386">
        <v>7949.7536727000497</v>
      </c>
      <c r="H69" s="386">
        <v>4051.0371630982836</v>
      </c>
      <c r="I69" s="386">
        <v>3898.7165096026874</v>
      </c>
      <c r="J69" s="386"/>
      <c r="K69" s="386">
        <v>2879.0534803889886</v>
      </c>
      <c r="L69" s="386">
        <v>1692.5185725384713</v>
      </c>
      <c r="M69" s="386">
        <v>1186.5349078504878</v>
      </c>
      <c r="N69" s="386"/>
      <c r="O69" s="386">
        <v>614.48967480709462</v>
      </c>
      <c r="P69" s="386">
        <v>348.93735895162212</v>
      </c>
      <c r="Q69" s="386">
        <v>265.55231585547273</v>
      </c>
      <c r="R69" s="386"/>
      <c r="S69" s="120">
        <v>42.423075619916546</v>
      </c>
      <c r="T69" s="120">
        <v>32.477989719537462</v>
      </c>
      <c r="U69" s="120">
        <v>9.9450859003790733</v>
      </c>
      <c r="V69" s="380"/>
    </row>
    <row r="70" spans="1:22">
      <c r="A70" s="823"/>
      <c r="B70" s="823"/>
      <c r="C70" s="823"/>
      <c r="D70" s="823"/>
      <c r="E70" s="823"/>
      <c r="F70" s="823"/>
      <c r="G70" s="823"/>
      <c r="H70" s="823"/>
      <c r="I70" s="823"/>
      <c r="J70" s="823"/>
      <c r="K70" s="823"/>
      <c r="L70" s="823"/>
      <c r="M70" s="823"/>
      <c r="N70" s="823"/>
      <c r="O70" s="823"/>
      <c r="P70" s="823"/>
      <c r="Q70" s="823"/>
      <c r="R70" s="823"/>
      <c r="S70" s="823"/>
      <c r="T70" s="823"/>
      <c r="U70" s="823"/>
      <c r="V70" s="689"/>
    </row>
    <row r="71" spans="1:22">
      <c r="A71" s="823"/>
      <c r="B71" s="823"/>
      <c r="C71" s="823"/>
      <c r="D71" s="823"/>
      <c r="E71" s="823"/>
      <c r="F71" s="823"/>
      <c r="G71" s="823"/>
      <c r="H71" s="823"/>
      <c r="I71" s="823"/>
      <c r="J71" s="823"/>
      <c r="K71" s="823"/>
      <c r="L71" s="823"/>
      <c r="M71" s="823"/>
      <c r="N71" s="823"/>
      <c r="O71" s="823"/>
      <c r="P71" s="823"/>
      <c r="Q71" s="823"/>
      <c r="R71" s="823"/>
      <c r="S71" s="823"/>
      <c r="T71" s="823"/>
      <c r="U71" s="823"/>
      <c r="V71" s="689"/>
    </row>
    <row r="72" spans="1:22">
      <c r="A72" s="823"/>
      <c r="B72" s="823"/>
      <c r="C72" s="823"/>
      <c r="D72" s="823"/>
      <c r="E72" s="823"/>
      <c r="F72" s="823"/>
      <c r="G72" s="823"/>
      <c r="H72" s="823"/>
      <c r="I72" s="823"/>
      <c r="J72" s="823"/>
      <c r="K72" s="823"/>
      <c r="L72" s="823"/>
      <c r="M72" s="823"/>
      <c r="N72" s="823"/>
      <c r="O72" s="823"/>
      <c r="P72" s="823"/>
      <c r="Q72" s="823"/>
      <c r="R72" s="823"/>
      <c r="S72" s="823"/>
      <c r="T72" s="823"/>
      <c r="U72" s="823"/>
      <c r="V72" s="689"/>
    </row>
    <row r="73" spans="1:22">
      <c r="A73" s="823"/>
      <c r="B73" s="823"/>
      <c r="C73" s="823"/>
      <c r="D73" s="823"/>
      <c r="E73" s="823"/>
      <c r="F73" s="823"/>
      <c r="G73" s="823"/>
      <c r="H73" s="823"/>
      <c r="I73" s="823"/>
      <c r="J73" s="823"/>
      <c r="K73" s="823"/>
      <c r="L73" s="823"/>
      <c r="M73" s="823"/>
      <c r="N73" s="823"/>
      <c r="O73" s="823"/>
      <c r="P73" s="823"/>
      <c r="Q73" s="823"/>
      <c r="R73" s="823"/>
      <c r="S73" s="823"/>
      <c r="T73" s="823"/>
      <c r="U73" s="823"/>
      <c r="V73" s="689"/>
    </row>
  </sheetData>
  <mergeCells count="8">
    <mergeCell ref="K2:M2"/>
    <mergeCell ref="O2:Q2"/>
    <mergeCell ref="S2:U2"/>
    <mergeCell ref="B2:B3"/>
    <mergeCell ref="A1:U1"/>
    <mergeCell ref="C2:E2"/>
    <mergeCell ref="G2:I2"/>
    <mergeCell ref="A2:A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7E66-E8C4-4A76-A9C0-347C665AE5BF}">
  <dimension ref="A1:O70"/>
  <sheetViews>
    <sheetView workbookViewId="0">
      <selection activeCell="A2" sqref="A2:A3"/>
    </sheetView>
  </sheetViews>
  <sheetFormatPr defaultRowHeight="15"/>
  <cols>
    <col min="1" max="1" width="21.85546875" style="319" customWidth="1"/>
    <col min="2" max="2" width="12.140625" style="319" customWidth="1"/>
    <col min="3" max="3" width="2.140625" style="319" customWidth="1"/>
    <col min="4" max="4" width="11" style="319" bestFit="1" customWidth="1"/>
    <col min="5" max="6" width="10" style="319" bestFit="1" customWidth="1"/>
    <col min="7" max="7" width="2.140625" style="319" customWidth="1"/>
    <col min="8" max="10" width="10" style="319" bestFit="1" customWidth="1"/>
    <col min="11" max="11" width="1.7109375" style="319" customWidth="1"/>
    <col min="12" max="12" width="10" style="319" bestFit="1" customWidth="1"/>
    <col min="13" max="13" width="13.85546875" style="319" customWidth="1"/>
    <col min="14" max="14" width="10" style="319" bestFit="1" customWidth="1"/>
    <col min="15" max="16384" width="9.140625" style="9"/>
  </cols>
  <sheetData>
    <row r="1" spans="1:15" ht="15.75" customHeight="1">
      <c r="A1" s="1252" t="s">
        <v>533</v>
      </c>
      <c r="B1" s="1252"/>
      <c r="C1" s="1252"/>
      <c r="D1" s="1252"/>
      <c r="E1" s="1252"/>
      <c r="F1" s="1252"/>
      <c r="G1" s="1252"/>
      <c r="H1" s="1252"/>
      <c r="I1" s="1252"/>
      <c r="J1" s="1252"/>
      <c r="K1" s="1252"/>
      <c r="L1" s="1252"/>
      <c r="M1" s="1252"/>
      <c r="N1" s="1252"/>
      <c r="O1" s="381"/>
    </row>
    <row r="2" spans="1:15" ht="18.75" customHeight="1">
      <c r="A2" s="1255" t="s">
        <v>607</v>
      </c>
      <c r="B2" s="1253" t="s">
        <v>532</v>
      </c>
      <c r="C2" s="470"/>
      <c r="D2" s="1251" t="s">
        <v>315</v>
      </c>
      <c r="E2" s="1251"/>
      <c r="F2" s="1251"/>
      <c r="G2" s="470"/>
      <c r="H2" s="1251" t="s">
        <v>316</v>
      </c>
      <c r="I2" s="1251"/>
      <c r="J2" s="1251"/>
      <c r="K2" s="470"/>
      <c r="L2" s="1251" t="s">
        <v>317</v>
      </c>
      <c r="M2" s="1251"/>
      <c r="N2" s="1251"/>
      <c r="O2" s="381"/>
    </row>
    <row r="3" spans="1:15" ht="21.75" customHeight="1">
      <c r="A3" s="1256"/>
      <c r="B3" s="1254"/>
      <c r="C3" s="867"/>
      <c r="D3" s="868" t="s">
        <v>0</v>
      </c>
      <c r="E3" s="868" t="s">
        <v>1</v>
      </c>
      <c r="F3" s="868" t="s">
        <v>2</v>
      </c>
      <c r="G3" s="869"/>
      <c r="H3" s="868" t="s">
        <v>0</v>
      </c>
      <c r="I3" s="868" t="s">
        <v>1</v>
      </c>
      <c r="J3" s="868" t="s">
        <v>2</v>
      </c>
      <c r="K3" s="869"/>
      <c r="L3" s="868" t="s">
        <v>0</v>
      </c>
      <c r="M3" s="868" t="s">
        <v>1</v>
      </c>
      <c r="N3" s="868" t="s">
        <v>2</v>
      </c>
      <c r="O3" s="381"/>
    </row>
    <row r="4" spans="1:15">
      <c r="A4" s="870" t="s">
        <v>220</v>
      </c>
      <c r="B4" s="383">
        <v>190102.91346049873</v>
      </c>
      <c r="C4" s="383"/>
      <c r="D4" s="383">
        <v>131800.78257836902</v>
      </c>
      <c r="E4" s="383">
        <v>68158.084042204006</v>
      </c>
      <c r="F4" s="383">
        <v>63642.698536182033</v>
      </c>
      <c r="G4" s="383"/>
      <c r="H4" s="383">
        <v>22987.417121583399</v>
      </c>
      <c r="I4" s="383">
        <v>11167.278271341655</v>
      </c>
      <c r="J4" s="383">
        <v>11820.138850246081</v>
      </c>
      <c r="K4" s="383"/>
      <c r="L4" s="383">
        <v>35314.71376058038</v>
      </c>
      <c r="M4" s="383">
        <v>17086.454120849761</v>
      </c>
      <c r="N4" s="383">
        <v>18228.259639747652</v>
      </c>
      <c r="O4" s="381"/>
    </row>
    <row r="5" spans="1:15">
      <c r="A5" s="871"/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381"/>
    </row>
    <row r="6" spans="1:15">
      <c r="A6" s="555" t="s">
        <v>3</v>
      </c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381"/>
    </row>
    <row r="7" spans="1:15">
      <c r="A7" s="387" t="s">
        <v>4</v>
      </c>
      <c r="B7" s="386">
        <v>85838.557230536986</v>
      </c>
      <c r="C7" s="386"/>
      <c r="D7" s="386">
        <v>70668.655195412619</v>
      </c>
      <c r="E7" s="386">
        <v>34556.77905417086</v>
      </c>
      <c r="F7" s="386">
        <v>36111.876141258785</v>
      </c>
      <c r="G7" s="386"/>
      <c r="H7" s="386">
        <v>7844.1338654163428</v>
      </c>
      <c r="I7" s="386">
        <v>3894.7476595570834</v>
      </c>
      <c r="J7" s="386">
        <v>3949.3862058602258</v>
      </c>
      <c r="K7" s="386"/>
      <c r="L7" s="386">
        <v>7325.7681697200314</v>
      </c>
      <c r="M7" s="386">
        <v>3508.0748703348445</v>
      </c>
      <c r="N7" s="386">
        <v>3817.693299385985</v>
      </c>
      <c r="O7" s="381"/>
    </row>
    <row r="8" spans="1:15">
      <c r="A8" s="387" t="s">
        <v>5</v>
      </c>
      <c r="B8" s="386">
        <v>104264.35622997877</v>
      </c>
      <c r="C8" s="386"/>
      <c r="D8" s="386">
        <v>61132.12738297342</v>
      </c>
      <c r="E8" s="386">
        <v>33601.304988050171</v>
      </c>
      <c r="F8" s="386">
        <v>27530.822394940282</v>
      </c>
      <c r="G8" s="386"/>
      <c r="H8" s="386">
        <v>15143.283256171619</v>
      </c>
      <c r="I8" s="386">
        <v>7272.5306117836535</v>
      </c>
      <c r="J8" s="386">
        <v>7870.7526443845318</v>
      </c>
      <c r="K8" s="386"/>
      <c r="L8" s="386">
        <v>27988.945590866184</v>
      </c>
      <c r="M8" s="386">
        <v>13578.379250514441</v>
      </c>
      <c r="N8" s="386">
        <v>14410.566340362573</v>
      </c>
      <c r="O8" s="381"/>
    </row>
    <row r="9" spans="1:15" ht="14.25" customHeight="1">
      <c r="A9" s="382" t="s">
        <v>299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1"/>
    </row>
    <row r="10" spans="1:15">
      <c r="A10" s="384" t="s">
        <v>163</v>
      </c>
      <c r="B10" s="385">
        <v>21059.657128941071</v>
      </c>
      <c r="C10" s="385"/>
      <c r="D10" s="385">
        <v>18313.71993011915</v>
      </c>
      <c r="E10" s="385">
        <v>8482.9845606530671</v>
      </c>
      <c r="F10" s="385">
        <v>9830.7353694643516</v>
      </c>
      <c r="G10" s="385"/>
      <c r="H10" s="385">
        <v>1591.522784624691</v>
      </c>
      <c r="I10" s="385">
        <v>774.74656681116107</v>
      </c>
      <c r="J10" s="385">
        <v>816.77621781357493</v>
      </c>
      <c r="K10" s="385"/>
      <c r="L10" s="385">
        <v>1154.4144141996223</v>
      </c>
      <c r="M10" s="385">
        <v>542.18249793113773</v>
      </c>
      <c r="N10" s="385">
        <v>612.23191626849416</v>
      </c>
      <c r="O10" s="381"/>
    </row>
    <row r="11" spans="1:15">
      <c r="A11" s="561" t="s">
        <v>163</v>
      </c>
      <c r="B11" s="386">
        <v>20118.192946487841</v>
      </c>
      <c r="C11" s="386"/>
      <c r="D11" s="386">
        <v>17693.082083650726</v>
      </c>
      <c r="E11" s="386">
        <v>8166.3611897681039</v>
      </c>
      <c r="F11" s="386">
        <v>9526.7208938801014</v>
      </c>
      <c r="G11" s="386"/>
      <c r="H11" s="386">
        <v>1419.2012155148082</v>
      </c>
      <c r="I11" s="386">
        <v>690.68726480633336</v>
      </c>
      <c r="J11" s="386">
        <v>728.51395070850583</v>
      </c>
      <c r="K11" s="386"/>
      <c r="L11" s="386">
        <v>1005.9096473244373</v>
      </c>
      <c r="M11" s="386">
        <v>469.33110286028705</v>
      </c>
      <c r="N11" s="386">
        <v>536.57854446414922</v>
      </c>
      <c r="O11" s="381"/>
    </row>
    <row r="12" spans="1:15">
      <c r="A12" s="561" t="s">
        <v>164</v>
      </c>
      <c r="B12" s="386">
        <v>941.46418245406937</v>
      </c>
      <c r="C12" s="386"/>
      <c r="D12" s="386">
        <v>620.63784646897693</v>
      </c>
      <c r="E12" s="386">
        <v>316.62337088485003</v>
      </c>
      <c r="F12" s="386">
        <v>304.01447558412588</v>
      </c>
      <c r="G12" s="386"/>
      <c r="H12" s="386">
        <v>172.32156910989582</v>
      </c>
      <c r="I12" s="386">
        <v>84.05930200482716</v>
      </c>
      <c r="J12" s="386">
        <v>88.262267105068503</v>
      </c>
      <c r="K12" s="386"/>
      <c r="L12" s="386">
        <v>148.50476687519463</v>
      </c>
      <c r="M12" s="386">
        <v>72.851395070850245</v>
      </c>
      <c r="N12" s="386">
        <v>75.653371804344474</v>
      </c>
      <c r="O12" s="381"/>
    </row>
    <row r="13" spans="1:15">
      <c r="A13" s="384" t="s">
        <v>165</v>
      </c>
      <c r="B13" s="385">
        <v>7383.2086927566497</v>
      </c>
      <c r="C13" s="385"/>
      <c r="D13" s="385">
        <v>5524.0971300836627</v>
      </c>
      <c r="E13" s="385">
        <v>2894.4419656995524</v>
      </c>
      <c r="F13" s="385">
        <v>2629.6551643843236</v>
      </c>
      <c r="G13" s="385"/>
      <c r="H13" s="385">
        <v>794.36040394562087</v>
      </c>
      <c r="I13" s="385">
        <v>428.70244022462032</v>
      </c>
      <c r="J13" s="385">
        <v>365.65796372099953</v>
      </c>
      <c r="K13" s="385"/>
      <c r="L13" s="385">
        <v>1064.7511587278134</v>
      </c>
      <c r="M13" s="385">
        <v>537.97953283089635</v>
      </c>
      <c r="N13" s="385">
        <v>526.77162589691932</v>
      </c>
      <c r="O13" s="381"/>
    </row>
    <row r="14" spans="1:15">
      <c r="A14" s="561" t="s">
        <v>165</v>
      </c>
      <c r="B14" s="386">
        <v>6483.7741613052121</v>
      </c>
      <c r="C14" s="386"/>
      <c r="D14" s="386">
        <v>5061.7709690572228</v>
      </c>
      <c r="E14" s="386">
        <v>2632.4571411178181</v>
      </c>
      <c r="F14" s="386">
        <v>2429.313827939468</v>
      </c>
      <c r="G14" s="386"/>
      <c r="H14" s="386">
        <v>694.89022990657475</v>
      </c>
      <c r="I14" s="386">
        <v>371.26191718798805</v>
      </c>
      <c r="J14" s="386">
        <v>323.62831271858568</v>
      </c>
      <c r="K14" s="386"/>
      <c r="L14" s="386">
        <v>727.1129623417587</v>
      </c>
      <c r="M14" s="386">
        <v>350.24709168678112</v>
      </c>
      <c r="N14" s="386">
        <v>376.86587065497656</v>
      </c>
      <c r="O14" s="381"/>
    </row>
    <row r="15" spans="1:15">
      <c r="A15" s="561" t="s">
        <v>166</v>
      </c>
      <c r="B15" s="386">
        <v>899.43453145165552</v>
      </c>
      <c r="C15" s="386"/>
      <c r="D15" s="386">
        <v>462.3261610265514</v>
      </c>
      <c r="E15" s="386">
        <v>261.98482458171202</v>
      </c>
      <c r="F15" s="386">
        <v>200.34133644483839</v>
      </c>
      <c r="G15" s="386"/>
      <c r="H15" s="386">
        <v>99.470174039045418</v>
      </c>
      <c r="I15" s="386">
        <v>57.440523036631959</v>
      </c>
      <c r="J15" s="386">
        <v>42.029651002413623</v>
      </c>
      <c r="K15" s="386"/>
      <c r="L15" s="386">
        <v>337.63819638605696</v>
      </c>
      <c r="M15" s="386">
        <v>187.73244114411423</v>
      </c>
      <c r="N15" s="386">
        <v>149.90575524194176</v>
      </c>
      <c r="O15" s="381"/>
    </row>
    <row r="16" spans="1:15">
      <c r="A16" s="384" t="s">
        <v>167</v>
      </c>
      <c r="B16" s="385">
        <v>19741.3270758332</v>
      </c>
      <c r="C16" s="385"/>
      <c r="D16" s="385">
        <v>13631.616808450854</v>
      </c>
      <c r="E16" s="385">
        <v>7175.8624144781252</v>
      </c>
      <c r="F16" s="385">
        <v>6455.7543939702764</v>
      </c>
      <c r="G16" s="385"/>
      <c r="H16" s="385">
        <v>2907.0508610002776</v>
      </c>
      <c r="I16" s="385">
        <v>1420.6022038815552</v>
      </c>
      <c r="J16" s="385">
        <v>1486.4486571186649</v>
      </c>
      <c r="K16" s="385"/>
      <c r="L16" s="385">
        <v>3202.6594063839457</v>
      </c>
      <c r="M16" s="385">
        <v>1535.4832499548104</v>
      </c>
      <c r="N16" s="385">
        <v>1667.1761564290298</v>
      </c>
      <c r="O16" s="381"/>
    </row>
    <row r="17" spans="1:15">
      <c r="A17" s="561" t="s">
        <v>167</v>
      </c>
      <c r="B17" s="386">
        <v>14837.867792220621</v>
      </c>
      <c r="C17" s="386"/>
      <c r="D17" s="386">
        <v>11161.674317874664</v>
      </c>
      <c r="E17" s="386">
        <v>5706.2256177607451</v>
      </c>
      <c r="F17" s="386">
        <v>5455.4487001130701</v>
      </c>
      <c r="G17" s="386"/>
      <c r="H17" s="386">
        <v>1927.7599926439746</v>
      </c>
      <c r="I17" s="386">
        <v>948.46912428780502</v>
      </c>
      <c r="J17" s="386">
        <v>979.29086835624184</v>
      </c>
      <c r="K17" s="386"/>
      <c r="L17" s="386">
        <v>1748.4334817003567</v>
      </c>
      <c r="M17" s="386">
        <v>843.39499678177037</v>
      </c>
      <c r="N17" s="386">
        <v>905.03848491864403</v>
      </c>
      <c r="O17" s="381"/>
    </row>
    <row r="18" spans="1:15">
      <c r="A18" s="561" t="s">
        <v>168</v>
      </c>
      <c r="B18" s="386">
        <v>4903.4592836148358</v>
      </c>
      <c r="C18" s="386"/>
      <c r="D18" s="386">
        <v>2469.942490575138</v>
      </c>
      <c r="E18" s="386">
        <v>1469.6367967177007</v>
      </c>
      <c r="F18" s="386">
        <v>1000.3056938574488</v>
      </c>
      <c r="G18" s="386"/>
      <c r="H18" s="386">
        <v>979.29086835624184</v>
      </c>
      <c r="I18" s="386">
        <v>472.1330795937813</v>
      </c>
      <c r="J18" s="386">
        <v>507.15778876245952</v>
      </c>
      <c r="K18" s="386"/>
      <c r="L18" s="386">
        <v>1454.2259246834835</v>
      </c>
      <c r="M18" s="386">
        <v>692.08825317308049</v>
      </c>
      <c r="N18" s="386">
        <v>762.13767151043692</v>
      </c>
      <c r="O18" s="381"/>
    </row>
    <row r="19" spans="1:15">
      <c r="A19" s="384" t="s">
        <v>169</v>
      </c>
      <c r="B19" s="385">
        <v>11423.659142456483</v>
      </c>
      <c r="C19" s="385"/>
      <c r="D19" s="385">
        <v>6759.7688695543293</v>
      </c>
      <c r="E19" s="385">
        <v>3494.0649866673721</v>
      </c>
      <c r="F19" s="385">
        <v>3265.7038828875716</v>
      </c>
      <c r="G19" s="385"/>
      <c r="H19" s="385">
        <v>1262.2905184391425</v>
      </c>
      <c r="I19" s="385">
        <v>587.01412566704585</v>
      </c>
      <c r="J19" s="385">
        <v>675.27639277211495</v>
      </c>
      <c r="K19" s="385"/>
      <c r="L19" s="385">
        <v>3401.5997544620541</v>
      </c>
      <c r="M19" s="385">
        <v>1700.7998772309581</v>
      </c>
      <c r="N19" s="385">
        <v>1700.7998772309581</v>
      </c>
      <c r="O19" s="381"/>
    </row>
    <row r="20" spans="1:15">
      <c r="A20" s="561" t="s">
        <v>169</v>
      </c>
      <c r="B20" s="386">
        <v>5657.1910249246075</v>
      </c>
      <c r="C20" s="386"/>
      <c r="D20" s="386">
        <v>3533.2926609362949</v>
      </c>
      <c r="E20" s="386">
        <v>1740.0275514998746</v>
      </c>
      <c r="F20" s="386">
        <v>1793.2651094362611</v>
      </c>
      <c r="G20" s="386"/>
      <c r="H20" s="386">
        <v>658.4645323711494</v>
      </c>
      <c r="I20" s="386">
        <v>318.02435925159716</v>
      </c>
      <c r="J20" s="386">
        <v>340.44017311955122</v>
      </c>
      <c r="K20" s="386"/>
      <c r="L20" s="386">
        <v>1465.4338316174596</v>
      </c>
      <c r="M20" s="386">
        <v>745.32581110947137</v>
      </c>
      <c r="N20" s="386">
        <v>720.10802050802306</v>
      </c>
      <c r="O20" s="381"/>
    </row>
    <row r="21" spans="1:15">
      <c r="A21" s="561" t="s">
        <v>170</v>
      </c>
      <c r="B21" s="386">
        <v>1070.3551121948014</v>
      </c>
      <c r="C21" s="386"/>
      <c r="D21" s="386">
        <v>320.82633598509142</v>
      </c>
      <c r="E21" s="386">
        <v>165.31662727616018</v>
      </c>
      <c r="F21" s="386">
        <v>155.50970870893028</v>
      </c>
      <c r="G21" s="386"/>
      <c r="H21" s="386">
        <v>116.28203444001079</v>
      </c>
      <c r="I21" s="386">
        <v>61.643488136873323</v>
      </c>
      <c r="J21" s="386">
        <v>54.638546303137716</v>
      </c>
      <c r="K21" s="386"/>
      <c r="L21" s="386">
        <v>633.24674176970109</v>
      </c>
      <c r="M21" s="386">
        <v>311.01941741786152</v>
      </c>
      <c r="N21" s="386">
        <v>322.22732435183855</v>
      </c>
      <c r="O21" s="381"/>
    </row>
    <row r="22" spans="1:15">
      <c r="A22" s="561" t="s">
        <v>171</v>
      </c>
      <c r="B22" s="386">
        <v>4696.1130053363113</v>
      </c>
      <c r="C22" s="386"/>
      <c r="D22" s="386">
        <v>2905.6498726335303</v>
      </c>
      <c r="E22" s="386">
        <v>1588.720807891197</v>
      </c>
      <c r="F22" s="386">
        <v>1316.9290647422761</v>
      </c>
      <c r="G22" s="386"/>
      <c r="H22" s="386">
        <v>487.54395162799972</v>
      </c>
      <c r="I22" s="386">
        <v>207.34627827857403</v>
      </c>
      <c r="J22" s="386">
        <v>280.19767334942469</v>
      </c>
      <c r="K22" s="386"/>
      <c r="L22" s="386">
        <v>1302.9191810748059</v>
      </c>
      <c r="M22" s="386">
        <v>644.45464870367812</v>
      </c>
      <c r="N22" s="386">
        <v>658.4645323711494</v>
      </c>
      <c r="O22" s="381"/>
    </row>
    <row r="23" spans="1:15">
      <c r="A23" s="384" t="s">
        <v>172</v>
      </c>
      <c r="B23" s="385">
        <v>10966.936934896734</v>
      </c>
      <c r="C23" s="385"/>
      <c r="D23" s="385">
        <v>8672.1179901640062</v>
      </c>
      <c r="E23" s="385">
        <v>4291.2273673464897</v>
      </c>
      <c r="F23" s="385">
        <v>4380.8906228182841</v>
      </c>
      <c r="G23" s="385"/>
      <c r="H23" s="385">
        <v>1081.5630191287776</v>
      </c>
      <c r="I23" s="385">
        <v>563.19732343234466</v>
      </c>
      <c r="J23" s="385">
        <v>518.36569569643655</v>
      </c>
      <c r="K23" s="385"/>
      <c r="L23" s="385">
        <v>1213.255925602997</v>
      </c>
      <c r="M23" s="385">
        <v>634.64773013644822</v>
      </c>
      <c r="N23" s="385">
        <v>578.60819546656307</v>
      </c>
      <c r="O23" s="381"/>
    </row>
    <row r="24" spans="1:15">
      <c r="A24" s="561" t="s">
        <v>172</v>
      </c>
      <c r="B24" s="386">
        <v>9853.1511833323148</v>
      </c>
      <c r="C24" s="386"/>
      <c r="D24" s="386">
        <v>8157.9552595676232</v>
      </c>
      <c r="E24" s="386">
        <v>4002.623763796621</v>
      </c>
      <c r="F24" s="386">
        <v>4155.3314957720513</v>
      </c>
      <c r="G24" s="386"/>
      <c r="H24" s="386">
        <v>927.45429878659809</v>
      </c>
      <c r="I24" s="386">
        <v>487.54395162799972</v>
      </c>
      <c r="J24" s="386">
        <v>439.91034715859735</v>
      </c>
      <c r="K24" s="386"/>
      <c r="L24" s="386">
        <v>767.74162497742543</v>
      </c>
      <c r="M24" s="386">
        <v>389.47476595570072</v>
      </c>
      <c r="N24" s="386">
        <v>378.26685902172369</v>
      </c>
      <c r="O24" s="381"/>
    </row>
    <row r="25" spans="1:15">
      <c r="A25" s="561" t="s">
        <v>173</v>
      </c>
      <c r="B25" s="386">
        <v>1113.7857515639589</v>
      </c>
      <c r="C25" s="386"/>
      <c r="D25" s="386">
        <v>514.16273059619516</v>
      </c>
      <c r="E25" s="386">
        <v>288.60360354990746</v>
      </c>
      <c r="F25" s="386">
        <v>225.5591270462867</v>
      </c>
      <c r="G25" s="386"/>
      <c r="H25" s="386">
        <v>154.10872034218315</v>
      </c>
      <c r="I25" s="386">
        <v>75.653371804344474</v>
      </c>
      <c r="J25" s="386">
        <v>78.455348537838702</v>
      </c>
      <c r="K25" s="386"/>
      <c r="L25" s="386">
        <v>445.51430062558586</v>
      </c>
      <c r="M25" s="386">
        <v>245.1729641807465</v>
      </c>
      <c r="N25" s="386">
        <v>200.34133644483839</v>
      </c>
      <c r="O25" s="381"/>
    </row>
    <row r="26" spans="1:15">
      <c r="A26" s="384" t="s">
        <v>174</v>
      </c>
      <c r="B26" s="385">
        <v>11331.193910251135</v>
      </c>
      <c r="C26" s="385"/>
      <c r="D26" s="385">
        <v>7921.1882255874161</v>
      </c>
      <c r="E26" s="385">
        <v>4285.6234138795026</v>
      </c>
      <c r="F26" s="385">
        <v>3635.5648117088435</v>
      </c>
      <c r="G26" s="385"/>
      <c r="H26" s="385">
        <v>1436.0130759157723</v>
      </c>
      <c r="I26" s="385">
        <v>742.52383437597712</v>
      </c>
      <c r="J26" s="385">
        <v>693.48924153982762</v>
      </c>
      <c r="K26" s="385"/>
      <c r="L26" s="385">
        <v>1973.992608746626</v>
      </c>
      <c r="M26" s="385">
        <v>993.30075202371313</v>
      </c>
      <c r="N26" s="385">
        <v>980.69185672298897</v>
      </c>
      <c r="O26" s="381"/>
    </row>
    <row r="27" spans="1:15">
      <c r="A27" s="561" t="s">
        <v>174</v>
      </c>
      <c r="B27" s="386">
        <v>10351.903041894495</v>
      </c>
      <c r="C27" s="386"/>
      <c r="D27" s="386">
        <v>7394.416599690624</v>
      </c>
      <c r="E27" s="386">
        <v>3956.391147693962</v>
      </c>
      <c r="F27" s="386">
        <v>3438.0254519974824</v>
      </c>
      <c r="G27" s="386"/>
      <c r="H27" s="386">
        <v>1260.8895300723955</v>
      </c>
      <c r="I27" s="386">
        <v>638.8506952366896</v>
      </c>
      <c r="J27" s="386">
        <v>622.03883483572406</v>
      </c>
      <c r="K27" s="386"/>
      <c r="L27" s="386">
        <v>1696.5969121307171</v>
      </c>
      <c r="M27" s="386">
        <v>825.1821480140577</v>
      </c>
      <c r="N27" s="386">
        <v>871.41476411671294</v>
      </c>
      <c r="O27" s="381"/>
    </row>
    <row r="28" spans="1:15">
      <c r="A28" s="561" t="s">
        <v>175</v>
      </c>
      <c r="B28" s="386">
        <v>979.29086835624184</v>
      </c>
      <c r="C28" s="386"/>
      <c r="D28" s="386">
        <v>526.77162589691932</v>
      </c>
      <c r="E28" s="386">
        <v>329.23226618557419</v>
      </c>
      <c r="F28" s="386">
        <v>197.53935971134413</v>
      </c>
      <c r="G28" s="386"/>
      <c r="H28" s="386">
        <v>175.12354584339008</v>
      </c>
      <c r="I28" s="386">
        <v>103.67313913928676</v>
      </c>
      <c r="J28" s="386">
        <v>71.450406704103131</v>
      </c>
      <c r="K28" s="386"/>
      <c r="L28" s="386">
        <v>277.39569661593043</v>
      </c>
      <c r="M28" s="386">
        <v>168.11860400965443</v>
      </c>
      <c r="N28" s="386">
        <v>109.27709260627522</v>
      </c>
      <c r="O28" s="381"/>
    </row>
    <row r="29" spans="1:15">
      <c r="A29" s="384" t="s">
        <v>176</v>
      </c>
      <c r="B29" s="385">
        <v>15909.623892782609</v>
      </c>
      <c r="C29" s="385"/>
      <c r="D29" s="385">
        <v>9966.6312410388782</v>
      </c>
      <c r="E29" s="385">
        <v>5151.4342245290172</v>
      </c>
      <c r="F29" s="385">
        <v>4815.1970165097882</v>
      </c>
      <c r="G29" s="385"/>
      <c r="H29" s="385">
        <v>2363.4673747023476</v>
      </c>
      <c r="I29" s="385">
        <v>1167.0233095003455</v>
      </c>
      <c r="J29" s="385">
        <v>1196.4440652020328</v>
      </c>
      <c r="K29" s="385"/>
      <c r="L29" s="385">
        <v>3579.5252770389538</v>
      </c>
      <c r="M29" s="385">
        <v>1804.4730163702372</v>
      </c>
      <c r="N29" s="385">
        <v>1775.0522606685499</v>
      </c>
      <c r="O29" s="381"/>
    </row>
    <row r="30" spans="1:15">
      <c r="A30" s="561" t="s">
        <v>176</v>
      </c>
      <c r="B30" s="386">
        <v>13102.043205820224</v>
      </c>
      <c r="C30" s="386"/>
      <c r="D30" s="386">
        <v>8617.479443860846</v>
      </c>
      <c r="E30" s="386">
        <v>4396.3014948524988</v>
      </c>
      <c r="F30" s="386">
        <v>4221.1779490091503</v>
      </c>
      <c r="G30" s="386"/>
      <c r="H30" s="386">
        <v>2007.6163295485544</v>
      </c>
      <c r="I30" s="386">
        <v>1000.3056938574488</v>
      </c>
      <c r="J30" s="386">
        <v>1007.3106356911844</v>
      </c>
      <c r="K30" s="386"/>
      <c r="L30" s="386">
        <v>2476.9474324088742</v>
      </c>
      <c r="M30" s="386">
        <v>1235.6717394709492</v>
      </c>
      <c r="N30" s="386">
        <v>1241.2756929379373</v>
      </c>
      <c r="O30" s="381"/>
    </row>
    <row r="31" spans="1:15">
      <c r="A31" s="561" t="s">
        <v>177</v>
      </c>
      <c r="B31" s="386">
        <v>2807.5806869612234</v>
      </c>
      <c r="C31" s="386"/>
      <c r="D31" s="386">
        <v>1349.1517971774574</v>
      </c>
      <c r="E31" s="386">
        <v>755.13272967670127</v>
      </c>
      <c r="F31" s="386">
        <v>594.01906750078149</v>
      </c>
      <c r="G31" s="386"/>
      <c r="H31" s="386">
        <v>355.85104515376963</v>
      </c>
      <c r="I31" s="386">
        <v>166.7176156429073</v>
      </c>
      <c r="J31" s="386">
        <v>189.13342951086136</v>
      </c>
      <c r="K31" s="386"/>
      <c r="L31" s="386">
        <v>1102.5778446299828</v>
      </c>
      <c r="M31" s="386">
        <v>568.80127689933317</v>
      </c>
      <c r="N31" s="386">
        <v>533.77656773065496</v>
      </c>
      <c r="O31" s="381"/>
    </row>
    <row r="32" spans="1:15">
      <c r="A32" s="384" t="s">
        <v>178</v>
      </c>
      <c r="B32" s="385">
        <v>23315.248399401935</v>
      </c>
      <c r="C32" s="385"/>
      <c r="D32" s="385">
        <v>17435.300224169485</v>
      </c>
      <c r="E32" s="385">
        <v>8836.0336290734867</v>
      </c>
      <c r="F32" s="385">
        <v>8599.2665950931259</v>
      </c>
      <c r="G32" s="385"/>
      <c r="H32" s="385">
        <v>2664.6798735530047</v>
      </c>
      <c r="I32" s="385">
        <v>1286.1073206738417</v>
      </c>
      <c r="J32" s="385">
        <v>1378.5725528791447</v>
      </c>
      <c r="K32" s="385"/>
      <c r="L32" s="385">
        <v>3215.2683016846709</v>
      </c>
      <c r="M32" s="385">
        <v>1578.9138893239679</v>
      </c>
      <c r="N32" s="385">
        <v>1636.3544123605955</v>
      </c>
      <c r="O32" s="381"/>
    </row>
    <row r="33" spans="1:15">
      <c r="A33" s="561" t="s">
        <v>178</v>
      </c>
      <c r="B33" s="386">
        <v>23315.248399401935</v>
      </c>
      <c r="C33" s="386"/>
      <c r="D33" s="386">
        <v>17435.300224169485</v>
      </c>
      <c r="E33" s="386">
        <v>8836.0336290734867</v>
      </c>
      <c r="F33" s="386">
        <v>8599.2665950931259</v>
      </c>
      <c r="G33" s="386"/>
      <c r="H33" s="386">
        <v>2664.6798735530047</v>
      </c>
      <c r="I33" s="386">
        <v>1286.1073206738417</v>
      </c>
      <c r="J33" s="386">
        <v>1378.5725528791447</v>
      </c>
      <c r="K33" s="386"/>
      <c r="L33" s="386">
        <v>3215.2683016846709</v>
      </c>
      <c r="M33" s="386">
        <v>1578.9138893239679</v>
      </c>
      <c r="N33" s="386">
        <v>1636.3544123605955</v>
      </c>
      <c r="O33" s="381"/>
    </row>
    <row r="34" spans="1:15">
      <c r="A34" s="384" t="s">
        <v>179</v>
      </c>
      <c r="B34" s="385">
        <v>7953.4109580225922</v>
      </c>
      <c r="C34" s="385"/>
      <c r="D34" s="385">
        <v>6169.9527671539317</v>
      </c>
      <c r="E34" s="385">
        <v>3122.8030694793529</v>
      </c>
      <c r="F34" s="385">
        <v>3047.1496976750018</v>
      </c>
      <c r="G34" s="385"/>
      <c r="H34" s="385">
        <v>718.70703214127593</v>
      </c>
      <c r="I34" s="385">
        <v>301.21249885063162</v>
      </c>
      <c r="J34" s="385">
        <v>417.49453329064329</v>
      </c>
      <c r="K34" s="385"/>
      <c r="L34" s="385">
        <v>1064.7511587278134</v>
      </c>
      <c r="M34" s="385">
        <v>495.94988182848249</v>
      </c>
      <c r="N34" s="385">
        <v>568.80127689933317</v>
      </c>
      <c r="O34" s="381"/>
    </row>
    <row r="35" spans="1:15">
      <c r="A35" s="561" t="s">
        <v>179</v>
      </c>
      <c r="B35" s="386">
        <v>6494.9820682391864</v>
      </c>
      <c r="C35" s="386"/>
      <c r="D35" s="386">
        <v>5133.221375761309</v>
      </c>
      <c r="E35" s="386">
        <v>2565.2096995139505</v>
      </c>
      <c r="F35" s="386">
        <v>2568.0116762474449</v>
      </c>
      <c r="G35" s="386"/>
      <c r="H35" s="386">
        <v>522.56866079667793</v>
      </c>
      <c r="I35" s="386">
        <v>226.96011541303383</v>
      </c>
      <c r="J35" s="386">
        <v>295.6085453836431</v>
      </c>
      <c r="K35" s="386"/>
      <c r="L35" s="386">
        <v>839.19203168152899</v>
      </c>
      <c r="M35" s="386">
        <v>390.87575432244785</v>
      </c>
      <c r="N35" s="386">
        <v>448.31627735908012</v>
      </c>
      <c r="O35" s="381"/>
    </row>
    <row r="36" spans="1:15">
      <c r="A36" s="561" t="s">
        <v>180</v>
      </c>
      <c r="B36" s="386">
        <v>1458.4288897837246</v>
      </c>
      <c r="C36" s="386"/>
      <c r="D36" s="386">
        <v>1036.7313913928731</v>
      </c>
      <c r="E36" s="386">
        <v>557.59336996535615</v>
      </c>
      <c r="F36" s="386">
        <v>479.13802142751695</v>
      </c>
      <c r="G36" s="386"/>
      <c r="H36" s="386">
        <v>196.138371344597</v>
      </c>
      <c r="I36" s="386">
        <v>74.252383437597359</v>
      </c>
      <c r="J36" s="386">
        <v>121.88598790699925</v>
      </c>
      <c r="K36" s="386"/>
      <c r="L36" s="386">
        <v>225.5591270462867</v>
      </c>
      <c r="M36" s="386">
        <v>105.07412750603388</v>
      </c>
      <c r="N36" s="386">
        <v>120.48499954025213</v>
      </c>
      <c r="O36" s="381"/>
    </row>
    <row r="37" spans="1:15">
      <c r="A37" s="384" t="s">
        <v>181</v>
      </c>
      <c r="B37" s="385">
        <v>6584.6453237109808</v>
      </c>
      <c r="C37" s="385"/>
      <c r="D37" s="385">
        <v>4204.3660886081889</v>
      </c>
      <c r="E37" s="385">
        <v>2426.5118512059735</v>
      </c>
      <c r="F37" s="385">
        <v>1777.854237402044</v>
      </c>
      <c r="G37" s="385"/>
      <c r="H37" s="385">
        <v>668.2714509383793</v>
      </c>
      <c r="I37" s="385">
        <v>294.20755701689598</v>
      </c>
      <c r="J37" s="385">
        <v>374.0638939214823</v>
      </c>
      <c r="K37" s="385"/>
      <c r="L37" s="385">
        <v>1712.0077841649343</v>
      </c>
      <c r="M37" s="385">
        <v>812.57325271333355</v>
      </c>
      <c r="N37" s="385">
        <v>899.43453145165552</v>
      </c>
      <c r="O37" s="381"/>
    </row>
    <row r="38" spans="1:15">
      <c r="A38" s="561" t="s">
        <v>181</v>
      </c>
      <c r="B38" s="386">
        <v>6584.6453237109808</v>
      </c>
      <c r="C38" s="386"/>
      <c r="D38" s="386">
        <v>4204.3660886081889</v>
      </c>
      <c r="E38" s="386">
        <v>2426.5118512059735</v>
      </c>
      <c r="F38" s="386">
        <v>1777.854237402044</v>
      </c>
      <c r="G38" s="386"/>
      <c r="H38" s="386">
        <v>668.2714509383793</v>
      </c>
      <c r="I38" s="386">
        <v>294.20755701689598</v>
      </c>
      <c r="J38" s="386">
        <v>374.0638939214823</v>
      </c>
      <c r="K38" s="386"/>
      <c r="L38" s="386">
        <v>1712.0077841649343</v>
      </c>
      <c r="M38" s="386">
        <v>812.57325271333355</v>
      </c>
      <c r="N38" s="386">
        <v>899.43453145165552</v>
      </c>
      <c r="O38" s="381"/>
    </row>
    <row r="39" spans="1:15">
      <c r="A39" s="384" t="s">
        <v>182</v>
      </c>
      <c r="B39" s="385">
        <v>10746.981761317345</v>
      </c>
      <c r="C39" s="385"/>
      <c r="D39" s="385">
        <v>6444.5464870363021</v>
      </c>
      <c r="E39" s="385">
        <v>3642.5697535425797</v>
      </c>
      <c r="F39" s="385">
        <v>2801.9767334942344</v>
      </c>
      <c r="G39" s="385"/>
      <c r="H39" s="385">
        <v>1427.6071457152902</v>
      </c>
      <c r="I39" s="385">
        <v>657.06354400440227</v>
      </c>
      <c r="J39" s="385">
        <v>770.54360171091969</v>
      </c>
      <c r="K39" s="385"/>
      <c r="L39" s="385">
        <v>2874.828128565091</v>
      </c>
      <c r="M39" s="385">
        <v>1246.8796464049253</v>
      </c>
      <c r="N39" s="385">
        <v>1627.9484821601134</v>
      </c>
      <c r="O39" s="381"/>
    </row>
    <row r="40" spans="1:15">
      <c r="A40" s="561" t="s">
        <v>182</v>
      </c>
      <c r="B40" s="386">
        <v>7339.7780533874993</v>
      </c>
      <c r="C40" s="386"/>
      <c r="D40" s="386">
        <v>4315.0441695811851</v>
      </c>
      <c r="E40" s="386">
        <v>2443.3237116069404</v>
      </c>
      <c r="F40" s="386">
        <v>1871.720457974094</v>
      </c>
      <c r="G40" s="386"/>
      <c r="H40" s="386">
        <v>990.49877529021887</v>
      </c>
      <c r="I40" s="386">
        <v>458.12319592631002</v>
      </c>
      <c r="J40" s="386">
        <v>532.37557936390783</v>
      </c>
      <c r="K40" s="386"/>
      <c r="L40" s="386">
        <v>2034.2351085167477</v>
      </c>
      <c r="M40" s="386">
        <v>875.61772921695433</v>
      </c>
      <c r="N40" s="386">
        <v>1158.6173792998634</v>
      </c>
      <c r="O40" s="381"/>
    </row>
    <row r="41" spans="1:15">
      <c r="A41" s="561" t="s">
        <v>183</v>
      </c>
      <c r="B41" s="386">
        <v>3407.203707929043</v>
      </c>
      <c r="C41" s="386"/>
      <c r="D41" s="386">
        <v>2129.5023174555581</v>
      </c>
      <c r="E41" s="386">
        <v>1199.2460419355268</v>
      </c>
      <c r="F41" s="386">
        <v>930.25627552009234</v>
      </c>
      <c r="G41" s="386"/>
      <c r="H41" s="386">
        <v>437.10837042510309</v>
      </c>
      <c r="I41" s="386">
        <v>198.94034807809126</v>
      </c>
      <c r="J41" s="386">
        <v>238.16802234701086</v>
      </c>
      <c r="K41" s="386"/>
      <c r="L41" s="386">
        <v>840.59302004827612</v>
      </c>
      <c r="M41" s="386">
        <v>371.26191718798805</v>
      </c>
      <c r="N41" s="386">
        <v>469.33110286028705</v>
      </c>
      <c r="O41" s="381"/>
    </row>
    <row r="42" spans="1:15">
      <c r="A42" s="384" t="s">
        <v>184</v>
      </c>
      <c r="B42" s="385">
        <v>8796.8059548045512</v>
      </c>
      <c r="C42" s="385"/>
      <c r="D42" s="385">
        <v>5746.8542803964019</v>
      </c>
      <c r="E42" s="385">
        <v>3048.550686041749</v>
      </c>
      <c r="F42" s="385">
        <v>2698.3035943549385</v>
      </c>
      <c r="G42" s="385"/>
      <c r="H42" s="385">
        <v>1322.5330182092641</v>
      </c>
      <c r="I42" s="385">
        <v>662.66749747139079</v>
      </c>
      <c r="J42" s="385">
        <v>659.86552073789653</v>
      </c>
      <c r="K42" s="385"/>
      <c r="L42" s="385">
        <v>1727.4186561991514</v>
      </c>
      <c r="M42" s="385">
        <v>832.18708984779335</v>
      </c>
      <c r="N42" s="385">
        <v>895.23156635141413</v>
      </c>
      <c r="O42" s="381"/>
    </row>
    <row r="43" spans="1:15">
      <c r="A43" s="561" t="s">
        <v>184</v>
      </c>
      <c r="B43" s="386">
        <v>4944.0879462504927</v>
      </c>
      <c r="C43" s="386"/>
      <c r="D43" s="386">
        <v>3691.6043463787332</v>
      </c>
      <c r="E43" s="386">
        <v>1864.7155161403589</v>
      </c>
      <c r="F43" s="386">
        <v>1826.8888302381895</v>
      </c>
      <c r="G43" s="386"/>
      <c r="H43" s="386">
        <v>622.03883483572406</v>
      </c>
      <c r="I43" s="386">
        <v>329.23226618557419</v>
      </c>
      <c r="J43" s="386">
        <v>292.80656865014885</v>
      </c>
      <c r="K43" s="386"/>
      <c r="L43" s="386">
        <v>630.44476503620683</v>
      </c>
      <c r="M43" s="386">
        <v>355.85104515376963</v>
      </c>
      <c r="N43" s="386">
        <v>274.59371988243618</v>
      </c>
      <c r="O43" s="381"/>
    </row>
    <row r="44" spans="1:15">
      <c r="A44" s="561" t="s">
        <v>185</v>
      </c>
      <c r="B44" s="386">
        <v>3852.7180085546661</v>
      </c>
      <c r="C44" s="386"/>
      <c r="D44" s="386">
        <v>2055.2499340179543</v>
      </c>
      <c r="E44" s="386">
        <v>1183.8351699013097</v>
      </c>
      <c r="F44" s="386">
        <v>871.41476411671294</v>
      </c>
      <c r="G44" s="386"/>
      <c r="H44" s="386">
        <v>700.49418337356326</v>
      </c>
      <c r="I44" s="386">
        <v>333.43523128581558</v>
      </c>
      <c r="J44" s="386">
        <v>367.05895208774666</v>
      </c>
      <c r="K44" s="386"/>
      <c r="L44" s="386">
        <v>1096.9738911629947</v>
      </c>
      <c r="M44" s="386">
        <v>476.33604469402269</v>
      </c>
      <c r="N44" s="386">
        <v>620.63784646897693</v>
      </c>
      <c r="O44" s="381"/>
    </row>
    <row r="45" spans="1:15">
      <c r="A45" s="384" t="s">
        <v>186</v>
      </c>
      <c r="B45" s="385">
        <v>2420.9078977389845</v>
      </c>
      <c r="C45" s="385"/>
      <c r="D45" s="385">
        <v>1620.9435403263783</v>
      </c>
      <c r="E45" s="385">
        <v>874.2167408502072</v>
      </c>
      <c r="F45" s="385">
        <v>746.7267994762185</v>
      </c>
      <c r="G45" s="385"/>
      <c r="H45" s="385">
        <v>299.81151048388449</v>
      </c>
      <c r="I45" s="385">
        <v>138.69784830796473</v>
      </c>
      <c r="J45" s="385">
        <v>161.11366217591879</v>
      </c>
      <c r="K45" s="385"/>
      <c r="L45" s="385">
        <v>500.15284692872387</v>
      </c>
      <c r="M45" s="385">
        <v>254.9798827479764</v>
      </c>
      <c r="N45" s="385">
        <v>245.1729641807465</v>
      </c>
      <c r="O45" s="381"/>
    </row>
    <row r="46" spans="1:15">
      <c r="A46" s="561" t="s">
        <v>186</v>
      </c>
      <c r="B46" s="386">
        <v>1407.993308580832</v>
      </c>
      <c r="C46" s="386"/>
      <c r="D46" s="386">
        <v>983.49383345648323</v>
      </c>
      <c r="E46" s="386">
        <v>543.58348629788486</v>
      </c>
      <c r="F46" s="386">
        <v>439.91034715859735</v>
      </c>
      <c r="G46" s="386"/>
      <c r="H46" s="386">
        <v>162.51465054266592</v>
      </c>
      <c r="I46" s="386">
        <v>68.648429970608902</v>
      </c>
      <c r="J46" s="386">
        <v>93.86622057205696</v>
      </c>
      <c r="K46" s="386"/>
      <c r="L46" s="386">
        <v>261.98482458171202</v>
      </c>
      <c r="M46" s="386">
        <v>124.68796464049348</v>
      </c>
      <c r="N46" s="386">
        <v>137.2968599412176</v>
      </c>
      <c r="O46" s="381"/>
    </row>
    <row r="47" spans="1:15">
      <c r="A47" s="561" t="s">
        <v>187</v>
      </c>
      <c r="B47" s="386">
        <v>1012.9145891581729</v>
      </c>
      <c r="C47" s="386"/>
      <c r="D47" s="386">
        <v>637.44970686994247</v>
      </c>
      <c r="E47" s="386">
        <v>330.63325455232132</v>
      </c>
      <c r="F47" s="386">
        <v>306.81645231762013</v>
      </c>
      <c r="G47" s="386"/>
      <c r="H47" s="386">
        <v>137.2968599412176</v>
      </c>
      <c r="I47" s="386">
        <v>70.049418337356016</v>
      </c>
      <c r="J47" s="386">
        <v>67.247441603861787</v>
      </c>
      <c r="K47" s="386"/>
      <c r="L47" s="386">
        <v>238.16802234701086</v>
      </c>
      <c r="M47" s="386">
        <v>130.29191810748196</v>
      </c>
      <c r="N47" s="386">
        <v>107.8761042395281</v>
      </c>
      <c r="O47" s="381"/>
    </row>
    <row r="48" spans="1:15">
      <c r="A48" s="384" t="s">
        <v>188</v>
      </c>
      <c r="B48" s="385">
        <v>1549.4931336222805</v>
      </c>
      <c r="C48" s="385"/>
      <c r="D48" s="385">
        <v>770.54360171091969</v>
      </c>
      <c r="E48" s="385">
        <v>423.0984867576318</v>
      </c>
      <c r="F48" s="385">
        <v>347.44511495328686</v>
      </c>
      <c r="G48" s="385"/>
      <c r="H48" s="385">
        <v>141.49982504145899</v>
      </c>
      <c r="I48" s="385">
        <v>74.252383437597359</v>
      </c>
      <c r="J48" s="385">
        <v>67.247441603861787</v>
      </c>
      <c r="K48" s="385"/>
      <c r="L48" s="385">
        <v>637.44970686994247</v>
      </c>
      <c r="M48" s="385">
        <v>379.66784738847082</v>
      </c>
      <c r="N48" s="385">
        <v>257.78185948147063</v>
      </c>
      <c r="O48" s="381"/>
    </row>
    <row r="49" spans="1:15">
      <c r="A49" s="561" t="s">
        <v>188</v>
      </c>
      <c r="B49" s="386">
        <v>1549.4931336222805</v>
      </c>
      <c r="C49" s="386"/>
      <c r="D49" s="386">
        <v>770.54360171091969</v>
      </c>
      <c r="E49" s="386">
        <v>423.0984867576318</v>
      </c>
      <c r="F49" s="386">
        <v>347.44511495328686</v>
      </c>
      <c r="G49" s="386"/>
      <c r="H49" s="386">
        <v>141.49982504145899</v>
      </c>
      <c r="I49" s="386">
        <v>74.252383437597359</v>
      </c>
      <c r="J49" s="386">
        <v>67.247441603861787</v>
      </c>
      <c r="K49" s="386"/>
      <c r="L49" s="386">
        <v>637.44970686994247</v>
      </c>
      <c r="M49" s="386">
        <v>379.66784738847082</v>
      </c>
      <c r="N49" s="386">
        <v>257.78185948147063</v>
      </c>
      <c r="O49" s="381"/>
    </row>
    <row r="50" spans="1:15">
      <c r="A50" s="384" t="s">
        <v>189</v>
      </c>
      <c r="B50" s="385">
        <v>575.80621873306882</v>
      </c>
      <c r="C50" s="385"/>
      <c r="D50" s="385">
        <v>297.00953375039023</v>
      </c>
      <c r="E50" s="385">
        <v>152.70773197543602</v>
      </c>
      <c r="F50" s="385">
        <v>144.30180177495325</v>
      </c>
      <c r="G50" s="385"/>
      <c r="H50" s="385">
        <v>82.658313638080045</v>
      </c>
      <c r="I50" s="385">
        <v>37.826685902172258</v>
      </c>
      <c r="J50" s="385">
        <v>44.831627735907865</v>
      </c>
      <c r="K50" s="385"/>
      <c r="L50" s="385">
        <v>196.138371344597</v>
      </c>
      <c r="M50" s="385">
        <v>102.27215077253965</v>
      </c>
      <c r="N50" s="385">
        <v>93.86622057205696</v>
      </c>
      <c r="O50" s="381"/>
    </row>
    <row r="51" spans="1:15">
      <c r="A51" s="561" t="s">
        <v>189</v>
      </c>
      <c r="B51" s="386">
        <v>575.80621873306882</v>
      </c>
      <c r="C51" s="386"/>
      <c r="D51" s="386">
        <v>297.00953375039023</v>
      </c>
      <c r="E51" s="386">
        <v>152.70773197543602</v>
      </c>
      <c r="F51" s="386">
        <v>144.30180177495325</v>
      </c>
      <c r="G51" s="386"/>
      <c r="H51" s="386">
        <v>82.658313638080045</v>
      </c>
      <c r="I51" s="386">
        <v>37.826685902172258</v>
      </c>
      <c r="J51" s="386">
        <v>44.831627735907865</v>
      </c>
      <c r="K51" s="386"/>
      <c r="L51" s="386">
        <v>196.138371344597</v>
      </c>
      <c r="M51" s="386">
        <v>102.27215077253965</v>
      </c>
      <c r="N51" s="386">
        <v>93.86622057205696</v>
      </c>
      <c r="O51" s="381"/>
    </row>
    <row r="52" spans="1:15">
      <c r="A52" s="384" t="s">
        <v>190</v>
      </c>
      <c r="B52" s="385">
        <v>882.62267105068997</v>
      </c>
      <c r="C52" s="385"/>
      <c r="D52" s="385">
        <v>444.11331225883873</v>
      </c>
      <c r="E52" s="385">
        <v>231.16308051327522</v>
      </c>
      <c r="F52" s="385">
        <v>212.95023174556255</v>
      </c>
      <c r="G52" s="385"/>
      <c r="H52" s="385">
        <v>124.68796464049348</v>
      </c>
      <c r="I52" s="385">
        <v>75.653371804344474</v>
      </c>
      <c r="J52" s="385">
        <v>49.03459283614923</v>
      </c>
      <c r="K52" s="385"/>
      <c r="L52" s="385">
        <v>313.82139415135578</v>
      </c>
      <c r="M52" s="385">
        <v>158.31168544242453</v>
      </c>
      <c r="N52" s="385">
        <v>155.50970870893028</v>
      </c>
      <c r="O52" s="381"/>
    </row>
    <row r="53" spans="1:15">
      <c r="A53" s="561" t="s">
        <v>190</v>
      </c>
      <c r="B53" s="386">
        <v>882.62267105068997</v>
      </c>
      <c r="C53" s="386"/>
      <c r="D53" s="386">
        <v>444.11331225883873</v>
      </c>
      <c r="E53" s="386">
        <v>231.16308051327522</v>
      </c>
      <c r="F53" s="386">
        <v>212.95023174556255</v>
      </c>
      <c r="G53" s="386"/>
      <c r="H53" s="386">
        <v>124.68796464049348</v>
      </c>
      <c r="I53" s="386">
        <v>75.653371804344474</v>
      </c>
      <c r="J53" s="386">
        <v>49.03459283614923</v>
      </c>
      <c r="K53" s="386"/>
      <c r="L53" s="386">
        <v>313.82139415135578</v>
      </c>
      <c r="M53" s="386">
        <v>158.31168544242453</v>
      </c>
      <c r="N53" s="386">
        <v>155.50970870893028</v>
      </c>
      <c r="O53" s="381"/>
    </row>
    <row r="54" spans="1:15">
      <c r="A54" s="384" t="s">
        <v>191</v>
      </c>
      <c r="B54" s="385">
        <v>459.52418429305715</v>
      </c>
      <c r="C54" s="385"/>
      <c r="D54" s="385">
        <v>187.73244114411423</v>
      </c>
      <c r="E54" s="385">
        <v>110.67808097302233</v>
      </c>
      <c r="F54" s="385">
        <v>77.054360171091588</v>
      </c>
      <c r="G54" s="385"/>
      <c r="H54" s="385">
        <v>163.91563890941305</v>
      </c>
      <c r="I54" s="385">
        <v>98.069185672298303</v>
      </c>
      <c r="J54" s="385">
        <v>65.846453237114673</v>
      </c>
      <c r="K54" s="385"/>
      <c r="L54" s="385">
        <v>107.8761042395281</v>
      </c>
      <c r="M54" s="385">
        <v>68.648429970608902</v>
      </c>
      <c r="N54" s="385">
        <v>39.22767426891938</v>
      </c>
      <c r="O54" s="381"/>
    </row>
    <row r="55" spans="1:15">
      <c r="A55" s="561" t="s">
        <v>191</v>
      </c>
      <c r="B55" s="386">
        <v>459.52418429305715</v>
      </c>
      <c r="C55" s="386"/>
      <c r="D55" s="386">
        <v>187.73244114411423</v>
      </c>
      <c r="E55" s="386">
        <v>110.67808097302233</v>
      </c>
      <c r="F55" s="386">
        <v>77.054360171091588</v>
      </c>
      <c r="G55" s="386"/>
      <c r="H55" s="386">
        <v>163.91563890941305</v>
      </c>
      <c r="I55" s="386">
        <v>98.069185672298303</v>
      </c>
      <c r="J55" s="386">
        <v>65.846453237114673</v>
      </c>
      <c r="K55" s="386"/>
      <c r="L55" s="386">
        <v>107.8761042395281</v>
      </c>
      <c r="M55" s="386">
        <v>68.648429970608902</v>
      </c>
      <c r="N55" s="386">
        <v>39.22767426891938</v>
      </c>
      <c r="O55" s="381"/>
    </row>
    <row r="56" spans="1:15">
      <c r="A56" s="384" t="s">
        <v>192</v>
      </c>
      <c r="B56" s="385">
        <v>6574.8384051437533</v>
      </c>
      <c r="C56" s="385"/>
      <c r="D56" s="385">
        <v>3512.2778354350862</v>
      </c>
      <c r="E56" s="385">
        <v>2020.2252248492775</v>
      </c>
      <c r="F56" s="385">
        <v>1492.0526105856529</v>
      </c>
      <c r="G56" s="385"/>
      <c r="H56" s="385">
        <v>1052.1422634270903</v>
      </c>
      <c r="I56" s="385">
        <v>481.9399981610112</v>
      </c>
      <c r="J56" s="385">
        <v>570.2022652660803</v>
      </c>
      <c r="K56" s="385"/>
      <c r="L56" s="385">
        <v>2010.4183062820484</v>
      </c>
      <c r="M56" s="385">
        <v>914.84540348587393</v>
      </c>
      <c r="N56" s="385">
        <v>1095.5729027962477</v>
      </c>
      <c r="O56" s="381"/>
    </row>
    <row r="57" spans="1:15">
      <c r="A57" s="561" t="s">
        <v>192</v>
      </c>
      <c r="B57" s="386">
        <v>6574.8384051437533</v>
      </c>
      <c r="C57" s="386"/>
      <c r="D57" s="386">
        <v>3512.2778354350862</v>
      </c>
      <c r="E57" s="386">
        <v>2020.2252248492775</v>
      </c>
      <c r="F57" s="386">
        <v>1492.0526105856529</v>
      </c>
      <c r="G57" s="386"/>
      <c r="H57" s="386">
        <v>1052.1422634270903</v>
      </c>
      <c r="I57" s="386">
        <v>481.9399981610112</v>
      </c>
      <c r="J57" s="386">
        <v>570.2022652660803</v>
      </c>
      <c r="K57" s="386"/>
      <c r="L57" s="386">
        <v>2010.4183062820484</v>
      </c>
      <c r="M57" s="386">
        <v>914.84540348587393</v>
      </c>
      <c r="N57" s="386">
        <v>1095.5729027962477</v>
      </c>
      <c r="O57" s="381"/>
    </row>
    <row r="58" spans="1:15">
      <c r="A58" s="384" t="s">
        <v>193</v>
      </c>
      <c r="B58" s="385">
        <v>3124.2040578461001</v>
      </c>
      <c r="C58" s="385"/>
      <c r="D58" s="385">
        <v>1588.720807891197</v>
      </c>
      <c r="E58" s="385">
        <v>865.81081064972443</v>
      </c>
      <c r="F58" s="385">
        <v>722.90999724151732</v>
      </c>
      <c r="G58" s="385"/>
      <c r="H58" s="385">
        <v>476.33604469402269</v>
      </c>
      <c r="I58" s="385">
        <v>235.3660456135166</v>
      </c>
      <c r="J58" s="385">
        <v>240.96999908050512</v>
      </c>
      <c r="K58" s="385"/>
      <c r="L58" s="385">
        <v>1059.1472052608253</v>
      </c>
      <c r="M58" s="385">
        <v>521.1676724299308</v>
      </c>
      <c r="N58" s="385">
        <v>537.97953283089635</v>
      </c>
      <c r="O58" s="381"/>
    </row>
    <row r="59" spans="1:15">
      <c r="A59" s="561" t="s">
        <v>193</v>
      </c>
      <c r="B59" s="386">
        <v>3124.2040578461001</v>
      </c>
      <c r="C59" s="386"/>
      <c r="D59" s="386">
        <v>1588.720807891197</v>
      </c>
      <c r="E59" s="386">
        <v>865.81081064972443</v>
      </c>
      <c r="F59" s="386">
        <v>722.90999724151732</v>
      </c>
      <c r="G59" s="386"/>
      <c r="H59" s="386">
        <v>476.33604469402269</v>
      </c>
      <c r="I59" s="386">
        <v>235.3660456135166</v>
      </c>
      <c r="J59" s="386">
        <v>240.96999908050512</v>
      </c>
      <c r="K59" s="386"/>
      <c r="L59" s="386">
        <v>1059.1472052608253</v>
      </c>
      <c r="M59" s="386">
        <v>521.1676724299308</v>
      </c>
      <c r="N59" s="386">
        <v>537.97953283089635</v>
      </c>
      <c r="O59" s="381"/>
    </row>
    <row r="60" spans="1:15">
      <c r="A60" s="384" t="s">
        <v>194</v>
      </c>
      <c r="B60" s="385">
        <v>6457.1553823370232</v>
      </c>
      <c r="C60" s="385"/>
      <c r="D60" s="385">
        <v>4546.207250094405</v>
      </c>
      <c r="E60" s="385">
        <v>2350.8584794016224</v>
      </c>
      <c r="F60" s="385">
        <v>2195.3487706926785</v>
      </c>
      <c r="G60" s="385"/>
      <c r="H60" s="385">
        <v>575.80621873306882</v>
      </c>
      <c r="I60" s="385">
        <v>278.79668498267756</v>
      </c>
      <c r="J60" s="385">
        <v>297.00953375039023</v>
      </c>
      <c r="K60" s="385"/>
      <c r="L60" s="385">
        <v>1335.1419135099873</v>
      </c>
      <c r="M60" s="385">
        <v>613.63290463524129</v>
      </c>
      <c r="N60" s="385">
        <v>721.50900887477019</v>
      </c>
      <c r="O60" s="381"/>
    </row>
    <row r="61" spans="1:15">
      <c r="A61" s="561" t="s">
        <v>194</v>
      </c>
      <c r="B61" s="386">
        <v>6457.1553823370232</v>
      </c>
      <c r="C61" s="386"/>
      <c r="D61" s="386">
        <v>4546.207250094405</v>
      </c>
      <c r="E61" s="386">
        <v>2350.8584794016224</v>
      </c>
      <c r="F61" s="386">
        <v>2195.3487706926785</v>
      </c>
      <c r="G61" s="386"/>
      <c r="H61" s="386">
        <v>575.80621873306882</v>
      </c>
      <c r="I61" s="386">
        <v>278.79668498267756</v>
      </c>
      <c r="J61" s="386">
        <v>297.00953375039023</v>
      </c>
      <c r="K61" s="386"/>
      <c r="L61" s="386">
        <v>1335.1419135099873</v>
      </c>
      <c r="M61" s="386">
        <v>613.63290463524129</v>
      </c>
      <c r="N61" s="386">
        <v>721.50900887477019</v>
      </c>
      <c r="O61" s="381"/>
    </row>
    <row r="62" spans="1:15">
      <c r="A62" s="384" t="s">
        <v>195</v>
      </c>
      <c r="B62" s="385">
        <v>2328.4426655336665</v>
      </c>
      <c r="C62" s="385"/>
      <c r="D62" s="385">
        <v>1943.1708646781917</v>
      </c>
      <c r="E62" s="385">
        <v>966.68197305551769</v>
      </c>
      <c r="F62" s="385">
        <v>976.48889162274759</v>
      </c>
      <c r="G62" s="385"/>
      <c r="H62" s="385">
        <v>186.3314527773671</v>
      </c>
      <c r="I62" s="385">
        <v>95.267208938804075</v>
      </c>
      <c r="J62" s="385">
        <v>91.064243838562732</v>
      </c>
      <c r="K62" s="385"/>
      <c r="L62" s="385">
        <v>198.94034807809126</v>
      </c>
      <c r="M62" s="385">
        <v>93.86622057205696</v>
      </c>
      <c r="N62" s="385">
        <v>105.07412750603388</v>
      </c>
      <c r="O62" s="381"/>
    </row>
    <row r="63" spans="1:15">
      <c r="A63" s="561" t="s">
        <v>195</v>
      </c>
      <c r="B63" s="386">
        <v>2328.4426655336665</v>
      </c>
      <c r="C63" s="386"/>
      <c r="D63" s="386">
        <v>1943.1708646781917</v>
      </c>
      <c r="E63" s="386">
        <v>966.68197305551769</v>
      </c>
      <c r="F63" s="386">
        <v>976.48889162274759</v>
      </c>
      <c r="G63" s="386"/>
      <c r="H63" s="386">
        <v>186.3314527773671</v>
      </c>
      <c r="I63" s="386">
        <v>95.267208938804075</v>
      </c>
      <c r="J63" s="386">
        <v>91.064243838562732</v>
      </c>
      <c r="K63" s="386"/>
      <c r="L63" s="386">
        <v>198.94034807809126</v>
      </c>
      <c r="M63" s="386">
        <v>93.86622057205696</v>
      </c>
      <c r="N63" s="386">
        <v>105.07412750603388</v>
      </c>
      <c r="O63" s="381"/>
    </row>
    <row r="64" spans="1:15">
      <c r="A64" s="384" t="s">
        <v>196</v>
      </c>
      <c r="B64" s="385">
        <v>1400.988366747097</v>
      </c>
      <c r="C64" s="385"/>
      <c r="D64" s="385">
        <v>655.66255563765515</v>
      </c>
      <c r="E64" s="385">
        <v>350.24709168678112</v>
      </c>
      <c r="F64" s="385">
        <v>305.415463950873</v>
      </c>
      <c r="G64" s="385"/>
      <c r="H64" s="385">
        <v>191.93540624435562</v>
      </c>
      <c r="I64" s="385">
        <v>98.069185672298303</v>
      </c>
      <c r="J64" s="385">
        <v>93.86622057205696</v>
      </c>
      <c r="K64" s="385"/>
      <c r="L64" s="385">
        <v>553.39040486511476</v>
      </c>
      <c r="M64" s="385">
        <v>270.39075478219479</v>
      </c>
      <c r="N64" s="385">
        <v>282.99965008291895</v>
      </c>
      <c r="O64" s="381"/>
    </row>
    <row r="65" spans="1:15">
      <c r="A65" s="561" t="s">
        <v>196</v>
      </c>
      <c r="B65" s="386">
        <v>1400.988366747097</v>
      </c>
      <c r="C65" s="386"/>
      <c r="D65" s="386">
        <v>655.66255563765515</v>
      </c>
      <c r="E65" s="386">
        <v>350.24709168678112</v>
      </c>
      <c r="F65" s="386">
        <v>305.415463950873</v>
      </c>
      <c r="G65" s="386"/>
      <c r="H65" s="386">
        <v>191.93540624435562</v>
      </c>
      <c r="I65" s="386">
        <v>98.069185672298303</v>
      </c>
      <c r="J65" s="386">
        <v>93.86622057205696</v>
      </c>
      <c r="K65" s="386"/>
      <c r="L65" s="386">
        <v>553.39040486511476</v>
      </c>
      <c r="M65" s="386">
        <v>270.39075478219479</v>
      </c>
      <c r="N65" s="386">
        <v>282.99965008291895</v>
      </c>
      <c r="O65" s="381"/>
    </row>
    <row r="66" spans="1:15">
      <c r="A66" s="384" t="s">
        <v>197</v>
      </c>
      <c r="B66" s="385">
        <v>5756.6611989636294</v>
      </c>
      <c r="C66" s="385"/>
      <c r="D66" s="385">
        <v>2970.0953375039035</v>
      </c>
      <c r="E66" s="385">
        <v>1650.3642960280656</v>
      </c>
      <c r="F66" s="385">
        <v>1319.7310414757701</v>
      </c>
      <c r="G66" s="385"/>
      <c r="H66" s="385">
        <v>986.29581018997749</v>
      </c>
      <c r="I66" s="385">
        <v>434.30639369160883</v>
      </c>
      <c r="J66" s="385">
        <v>551.98941649836763</v>
      </c>
      <c r="K66" s="385"/>
      <c r="L66" s="385">
        <v>1800.2700512699962</v>
      </c>
      <c r="M66" s="385">
        <v>784.55348537839097</v>
      </c>
      <c r="N66" s="385">
        <v>1015.7165658916672</v>
      </c>
      <c r="O66" s="381"/>
    </row>
    <row r="67" spans="1:15">
      <c r="A67" s="561" t="s">
        <v>197</v>
      </c>
      <c r="B67" s="386">
        <v>5756.6611989636294</v>
      </c>
      <c r="C67" s="386"/>
      <c r="D67" s="386">
        <v>2970.0953375039035</v>
      </c>
      <c r="E67" s="386">
        <v>1650.3642960280656</v>
      </c>
      <c r="F67" s="386">
        <v>1319.7310414757701</v>
      </c>
      <c r="G67" s="386"/>
      <c r="H67" s="386">
        <v>986.29581018997749</v>
      </c>
      <c r="I67" s="386">
        <v>434.30639369160883</v>
      </c>
      <c r="J67" s="386">
        <v>551.98941649836763</v>
      </c>
      <c r="K67" s="386"/>
      <c r="L67" s="386">
        <v>1800.2700512699962</v>
      </c>
      <c r="M67" s="386">
        <v>784.55348537839097</v>
      </c>
      <c r="N67" s="386">
        <v>1015.7165658916672</v>
      </c>
      <c r="O67" s="381"/>
    </row>
    <row r="68" spans="1:15">
      <c r="A68" s="384" t="s">
        <v>198</v>
      </c>
      <c r="B68" s="385">
        <v>3359.5701034596368</v>
      </c>
      <c r="C68" s="385"/>
      <c r="D68" s="385">
        <v>2474.1454556753797</v>
      </c>
      <c r="E68" s="385">
        <v>1309.924122908541</v>
      </c>
      <c r="F68" s="385">
        <v>1164.2213327668514</v>
      </c>
      <c r="G68" s="385"/>
      <c r="H68" s="385">
        <v>467.93011449353992</v>
      </c>
      <c r="I68" s="385">
        <v>233.96505724676948</v>
      </c>
      <c r="J68" s="385">
        <v>233.96505724676948</v>
      </c>
      <c r="K68" s="385"/>
      <c r="L68" s="385">
        <v>417.49453329064329</v>
      </c>
      <c r="M68" s="385">
        <v>208.74726664532116</v>
      </c>
      <c r="N68" s="385">
        <v>208.74726664532116</v>
      </c>
      <c r="O68" s="381"/>
    </row>
    <row r="69" spans="1:15">
      <c r="A69" s="667" t="s">
        <v>198</v>
      </c>
      <c r="B69" s="444">
        <v>3359.5701034596368</v>
      </c>
      <c r="C69" s="444"/>
      <c r="D69" s="444">
        <v>2474.1454556753797</v>
      </c>
      <c r="E69" s="444">
        <v>1309.924122908541</v>
      </c>
      <c r="F69" s="444">
        <v>1164.2213327668514</v>
      </c>
      <c r="G69" s="444"/>
      <c r="H69" s="444">
        <v>467.93011449353992</v>
      </c>
      <c r="I69" s="444">
        <v>233.96505724676948</v>
      </c>
      <c r="J69" s="444">
        <v>233.96505724676948</v>
      </c>
      <c r="K69" s="444"/>
      <c r="L69" s="444">
        <v>417.49453329064329</v>
      </c>
      <c r="M69" s="444">
        <v>208.74726664532116</v>
      </c>
      <c r="N69" s="444">
        <v>208.74726664532116</v>
      </c>
      <c r="O69" s="381"/>
    </row>
    <row r="70" spans="1:15">
      <c r="A70" s="1250"/>
      <c r="B70" s="1250"/>
      <c r="C70" s="1250"/>
      <c r="D70" s="1250"/>
      <c r="E70" s="1250"/>
      <c r="F70" s="1250"/>
      <c r="G70" s="1250"/>
      <c r="H70" s="1250"/>
      <c r="I70" s="1250"/>
      <c r="J70" s="1250"/>
      <c r="K70" s="1250"/>
      <c r="L70" s="1250"/>
      <c r="M70" s="1250"/>
      <c r="N70" s="1250"/>
      <c r="O70" s="381"/>
    </row>
  </sheetData>
  <mergeCells count="7">
    <mergeCell ref="A70:N70"/>
    <mergeCell ref="D2:F2"/>
    <mergeCell ref="H2:J2"/>
    <mergeCell ref="A1:N1"/>
    <mergeCell ref="B2:B3"/>
    <mergeCell ref="L2:N2"/>
    <mergeCell ref="A2:A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0A09-0829-4779-B1DB-8C1E4F9922AF}">
  <dimension ref="A1:AA71"/>
  <sheetViews>
    <sheetView workbookViewId="0">
      <selection activeCell="A2" sqref="A2:A3"/>
    </sheetView>
  </sheetViews>
  <sheetFormatPr defaultRowHeight="12"/>
  <cols>
    <col min="1" max="1" width="16.7109375" style="35" customWidth="1"/>
    <col min="2" max="2" width="11.85546875" style="35" customWidth="1"/>
    <col min="3" max="3" width="22.7109375" style="35" customWidth="1"/>
    <col min="4" max="5" width="11" style="35" bestFit="1" customWidth="1"/>
    <col min="6" max="6" width="10" style="35" bestFit="1" customWidth="1"/>
    <col min="7" max="7" width="1.7109375" style="35" customWidth="1"/>
    <col min="8" max="9" width="11" style="35" bestFit="1" customWidth="1"/>
    <col min="10" max="10" width="10" style="35" bestFit="1" customWidth="1"/>
    <col min="11" max="11" width="1.42578125" style="35" customWidth="1"/>
    <col min="12" max="14" width="10" style="35" bestFit="1" customWidth="1"/>
    <col min="15" max="15" width="1" style="35" customWidth="1"/>
    <col min="16" max="17" width="10" style="35" bestFit="1" customWidth="1"/>
    <col min="18" max="18" width="9.28515625" style="35" bestFit="1" customWidth="1"/>
    <col min="19" max="19" width="1.42578125" style="35" customWidth="1"/>
    <col min="20" max="22" width="11" style="35" bestFit="1" customWidth="1"/>
    <col min="23" max="23" width="1" style="35" customWidth="1"/>
    <col min="24" max="26" width="9.28515625" style="35" bestFit="1" customWidth="1"/>
    <col min="27" max="16384" width="9.140625" style="35"/>
  </cols>
  <sheetData>
    <row r="1" spans="1:27" ht="15.75" customHeight="1">
      <c r="A1" s="1257" t="s">
        <v>539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566"/>
    </row>
    <row r="2" spans="1:27" ht="25.5" customHeight="1">
      <c r="A2" s="1263" t="s">
        <v>607</v>
      </c>
      <c r="B2" s="1259" t="s">
        <v>538</v>
      </c>
      <c r="C2" s="1261" t="s">
        <v>537</v>
      </c>
      <c r="D2" s="1258" t="s">
        <v>536</v>
      </c>
      <c r="E2" s="1258"/>
      <c r="F2" s="1258"/>
      <c r="G2" s="567"/>
      <c r="H2" s="1258" t="s">
        <v>528</v>
      </c>
      <c r="I2" s="1258"/>
      <c r="J2" s="1258"/>
      <c r="K2" s="567"/>
      <c r="L2" s="1258" t="s">
        <v>527</v>
      </c>
      <c r="M2" s="1258"/>
      <c r="N2" s="1258"/>
      <c r="O2" s="567"/>
      <c r="P2" s="1258" t="s">
        <v>535</v>
      </c>
      <c r="Q2" s="1258"/>
      <c r="R2" s="1258"/>
      <c r="S2" s="567"/>
      <c r="T2" s="1258" t="s">
        <v>534</v>
      </c>
      <c r="U2" s="1258"/>
      <c r="V2" s="1258"/>
      <c r="W2" s="567"/>
      <c r="X2" s="1258" t="s">
        <v>153</v>
      </c>
      <c r="Y2" s="1258"/>
      <c r="Z2" s="1258"/>
      <c r="AA2" s="566"/>
    </row>
    <row r="3" spans="1:27" ht="23.25" customHeight="1">
      <c r="A3" s="1264"/>
      <c r="B3" s="1260"/>
      <c r="C3" s="1262"/>
      <c r="D3" s="567" t="s">
        <v>0</v>
      </c>
      <c r="E3" s="567" t="s">
        <v>1</v>
      </c>
      <c r="F3" s="567" t="s">
        <v>2</v>
      </c>
      <c r="G3" s="872"/>
      <c r="H3" s="567" t="s">
        <v>0</v>
      </c>
      <c r="I3" s="567" t="s">
        <v>1</v>
      </c>
      <c r="J3" s="567" t="s">
        <v>2</v>
      </c>
      <c r="K3" s="873"/>
      <c r="L3" s="567" t="s">
        <v>0</v>
      </c>
      <c r="M3" s="567" t="s">
        <v>1</v>
      </c>
      <c r="N3" s="567" t="s">
        <v>2</v>
      </c>
      <c r="O3" s="873"/>
      <c r="P3" s="874" t="s">
        <v>0</v>
      </c>
      <c r="Q3" s="567" t="s">
        <v>1</v>
      </c>
      <c r="R3" s="567" t="s">
        <v>2</v>
      </c>
      <c r="S3" s="873"/>
      <c r="T3" s="567" t="s">
        <v>0</v>
      </c>
      <c r="U3" s="567" t="s">
        <v>1</v>
      </c>
      <c r="V3" s="567" t="s">
        <v>2</v>
      </c>
      <c r="W3" s="873"/>
      <c r="X3" s="567" t="s">
        <v>0</v>
      </c>
      <c r="Y3" s="567" t="s">
        <v>1</v>
      </c>
      <c r="Z3" s="567" t="s">
        <v>2</v>
      </c>
      <c r="AA3" s="566"/>
    </row>
    <row r="4" spans="1:27" ht="18" customHeight="1">
      <c r="A4" s="875" t="s">
        <v>220</v>
      </c>
      <c r="B4" s="383">
        <v>1091758.291751171</v>
      </c>
      <c r="C4" s="383">
        <v>784824.32216361503</v>
      </c>
      <c r="D4" s="383">
        <v>227219.60982363662</v>
      </c>
      <c r="E4" s="383">
        <v>130013.73833472945</v>
      </c>
      <c r="F4" s="383">
        <v>97205.871488741745</v>
      </c>
      <c r="G4" s="383"/>
      <c r="H4" s="383">
        <v>185077.58835842175</v>
      </c>
      <c r="I4" s="383">
        <v>104333.78757941445</v>
      </c>
      <c r="J4" s="383">
        <v>80743.800779060388</v>
      </c>
      <c r="K4" s="383"/>
      <c r="L4" s="383">
        <v>99557.059556557331</v>
      </c>
      <c r="M4" s="383">
        <v>60919.148099815837</v>
      </c>
      <c r="N4" s="383">
        <v>38637.911456811678</v>
      </c>
      <c r="O4" s="383"/>
      <c r="P4" s="383">
        <v>18347.54895855107</v>
      </c>
      <c r="Q4" s="383">
        <v>11769.259887796852</v>
      </c>
      <c r="R4" s="383">
        <v>6578.289070756804</v>
      </c>
      <c r="S4" s="383"/>
      <c r="T4" s="383">
        <v>253441.37336700415</v>
      </c>
      <c r="U4" s="383">
        <v>114650.69155377391</v>
      </c>
      <c r="V4" s="383">
        <v>138790.68181313953</v>
      </c>
      <c r="W4" s="383"/>
      <c r="X4" s="383">
        <v>1181.1421007563051</v>
      </c>
      <c r="Y4" s="383">
        <v>519.87391133651636</v>
      </c>
      <c r="Z4" s="383">
        <v>661.26818941980002</v>
      </c>
      <c r="AA4" s="566"/>
    </row>
    <row r="5" spans="1:27" ht="12.75" customHeight="1">
      <c r="A5" s="876"/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66"/>
    </row>
    <row r="6" spans="1:27" ht="18" customHeight="1">
      <c r="A6" s="555" t="s">
        <v>3</v>
      </c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  <c r="Y6" s="555"/>
      <c r="Z6" s="555"/>
      <c r="AA6" s="566"/>
    </row>
    <row r="7" spans="1:27">
      <c r="A7" s="564" t="s">
        <v>4</v>
      </c>
      <c r="B7" s="386">
        <v>457535.24723619298</v>
      </c>
      <c r="C7" s="386">
        <v>390841.94787402026</v>
      </c>
      <c r="D7" s="386">
        <v>104673.86420943253</v>
      </c>
      <c r="E7" s="386">
        <v>49502.440677718172</v>
      </c>
      <c r="F7" s="386">
        <v>55171.42353179722</v>
      </c>
      <c r="G7" s="386"/>
      <c r="H7" s="386">
        <v>116450.7927384463</v>
      </c>
      <c r="I7" s="386">
        <v>61678.425662175432</v>
      </c>
      <c r="J7" s="386">
        <v>54772.367076383212</v>
      </c>
      <c r="K7" s="386"/>
      <c r="L7" s="386">
        <v>84746.790844141899</v>
      </c>
      <c r="M7" s="386">
        <v>49565.217768826762</v>
      </c>
      <c r="N7" s="386">
        <v>35181.573075337139</v>
      </c>
      <c r="O7" s="386"/>
      <c r="P7" s="386">
        <v>17102.846916711147</v>
      </c>
      <c r="Q7" s="386">
        <v>10824.765500839703</v>
      </c>
      <c r="R7" s="386">
        <v>6278.0814158729845</v>
      </c>
      <c r="S7" s="386"/>
      <c r="T7" s="386">
        <v>67226.380126769538</v>
      </c>
      <c r="U7" s="386">
        <v>24849.38817818437</v>
      </c>
      <c r="V7" s="386">
        <v>42376.991948554045</v>
      </c>
      <c r="W7" s="386"/>
      <c r="X7" s="120">
        <v>641.27303898378011</v>
      </c>
      <c r="Y7" s="120">
        <v>269.93453088626751</v>
      </c>
      <c r="Z7" s="120">
        <v>371.33850809751135</v>
      </c>
      <c r="AA7" s="566"/>
    </row>
    <row r="8" spans="1:27">
      <c r="A8" s="564" t="s">
        <v>5</v>
      </c>
      <c r="B8" s="386">
        <v>634223.04451563128</v>
      </c>
      <c r="C8" s="386">
        <v>393982.37428989803</v>
      </c>
      <c r="D8" s="386">
        <v>122545.74561404309</v>
      </c>
      <c r="E8" s="386">
        <v>80511.297657126954</v>
      </c>
      <c r="F8" s="386">
        <v>42034.447957025339</v>
      </c>
      <c r="G8" s="386"/>
      <c r="H8" s="386">
        <v>68626.795620023142</v>
      </c>
      <c r="I8" s="386">
        <v>42655.361917308779</v>
      </c>
      <c r="J8" s="386">
        <v>25971.433702688759</v>
      </c>
      <c r="K8" s="386"/>
      <c r="L8" s="386">
        <v>14810.268712450083</v>
      </c>
      <c r="M8" s="386">
        <v>11353.930330979711</v>
      </c>
      <c r="N8" s="386">
        <v>3456.3383814706026</v>
      </c>
      <c r="O8" s="386"/>
      <c r="P8" s="386">
        <v>1244.70204184105</v>
      </c>
      <c r="Q8" s="386">
        <v>944.49438695725848</v>
      </c>
      <c r="R8" s="386">
        <v>300.20765488379283</v>
      </c>
      <c r="S8" s="386"/>
      <c r="T8" s="386">
        <v>186214.993240246</v>
      </c>
      <c r="U8" s="386">
        <v>89801.303375624848</v>
      </c>
      <c r="V8" s="386">
        <v>96413.689864652013</v>
      </c>
      <c r="W8" s="386"/>
      <c r="X8" s="120">
        <v>539.86906177253627</v>
      </c>
      <c r="Y8" s="120">
        <v>249.9393804502476</v>
      </c>
      <c r="Z8" s="120">
        <v>289.92968132228742</v>
      </c>
      <c r="AA8" s="566"/>
    </row>
    <row r="9" spans="1:27">
      <c r="A9" s="562" t="s">
        <v>299</v>
      </c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565"/>
      <c r="Y9" s="565"/>
      <c r="Z9" s="565"/>
      <c r="AA9" s="566"/>
    </row>
    <row r="10" spans="1:27">
      <c r="A10" s="563" t="s">
        <v>163</v>
      </c>
      <c r="B10" s="385">
        <v>122356.42760549617</v>
      </c>
      <c r="C10" s="385">
        <v>111836.59243779205</v>
      </c>
      <c r="D10" s="385">
        <v>25460.735558609402</v>
      </c>
      <c r="E10" s="385">
        <v>11116.648842591218</v>
      </c>
      <c r="F10" s="385">
        <v>14344.086716022759</v>
      </c>
      <c r="G10" s="385"/>
      <c r="H10" s="385">
        <v>33343.887673497833</v>
      </c>
      <c r="I10" s="385">
        <v>16758.034466565994</v>
      </c>
      <c r="J10" s="385">
        <v>16585.853206935553</v>
      </c>
      <c r="K10" s="385"/>
      <c r="L10" s="385">
        <v>31363.248686626022</v>
      </c>
      <c r="M10" s="385">
        <v>16858.131150969184</v>
      </c>
      <c r="N10" s="385">
        <v>14505.117535663427</v>
      </c>
      <c r="O10" s="385"/>
      <c r="P10" s="385">
        <v>8183.5239335069273</v>
      </c>
      <c r="Q10" s="385">
        <v>4901.3802497131392</v>
      </c>
      <c r="R10" s="385">
        <v>3282.1436837935894</v>
      </c>
      <c r="S10" s="385"/>
      <c r="T10" s="385">
        <v>13365.225682977556</v>
      </c>
      <c r="U10" s="385">
        <v>4698.8969894398515</v>
      </c>
      <c r="V10" s="385">
        <v>8666.3286935390024</v>
      </c>
      <c r="W10" s="385"/>
      <c r="X10" s="394">
        <v>119.97090261611828</v>
      </c>
      <c r="Y10" s="394">
        <v>42.846750934327957</v>
      </c>
      <c r="Z10" s="394">
        <v>77.124151681790323</v>
      </c>
      <c r="AA10" s="566"/>
    </row>
    <row r="11" spans="1:27">
      <c r="A11" s="568" t="s">
        <v>163</v>
      </c>
      <c r="B11" s="386">
        <v>115984.88512025983</v>
      </c>
      <c r="C11" s="386">
        <v>107187.55978591387</v>
      </c>
      <c r="D11" s="386">
        <v>23752.241962024011</v>
      </c>
      <c r="E11" s="386">
        <v>10170.736656180463</v>
      </c>
      <c r="F11" s="386">
        <v>13581.505305847822</v>
      </c>
      <c r="G11" s="386"/>
      <c r="H11" s="386">
        <v>32356.882443494713</v>
      </c>
      <c r="I11" s="386">
        <v>16190.028450992153</v>
      </c>
      <c r="J11" s="386">
        <v>16166.853992507095</v>
      </c>
      <c r="K11" s="386"/>
      <c r="L11" s="386">
        <v>31140.71679909321</v>
      </c>
      <c r="M11" s="386">
        <v>16700.94727951727</v>
      </c>
      <c r="N11" s="386">
        <v>14439.769519582567</v>
      </c>
      <c r="O11" s="386"/>
      <c r="P11" s="386">
        <v>8175.2036615472161</v>
      </c>
      <c r="Q11" s="386">
        <v>4893.059977753428</v>
      </c>
      <c r="R11" s="386">
        <v>3282.1436837935894</v>
      </c>
      <c r="S11" s="386"/>
      <c r="T11" s="386">
        <v>11642.544017170761</v>
      </c>
      <c r="U11" s="386">
        <v>3875.8886811642355</v>
      </c>
      <c r="V11" s="386">
        <v>7766.6553360074922</v>
      </c>
      <c r="W11" s="386"/>
      <c r="X11" s="120">
        <v>119.97090261611828</v>
      </c>
      <c r="Y11" s="120">
        <v>42.846750934327957</v>
      </c>
      <c r="Z11" s="120">
        <v>77.124151681790323</v>
      </c>
      <c r="AA11" s="566"/>
    </row>
    <row r="12" spans="1:27">
      <c r="A12" s="568" t="s">
        <v>164</v>
      </c>
      <c r="B12" s="386">
        <v>6371.542485249417</v>
      </c>
      <c r="C12" s="386">
        <v>4649.0326518881411</v>
      </c>
      <c r="D12" s="386">
        <v>1708.4935965858372</v>
      </c>
      <c r="E12" s="386">
        <v>945.91218641088233</v>
      </c>
      <c r="F12" s="386">
        <v>762.58141017498565</v>
      </c>
      <c r="G12" s="386"/>
      <c r="H12" s="386">
        <v>987.00523000242595</v>
      </c>
      <c r="I12" s="386">
        <v>568.00601557389075</v>
      </c>
      <c r="J12" s="386">
        <v>418.99921442853207</v>
      </c>
      <c r="K12" s="386"/>
      <c r="L12" s="386">
        <v>222.53188753284059</v>
      </c>
      <c r="M12" s="386">
        <v>157.18387145198056</v>
      </c>
      <c r="N12" s="386">
        <v>65.348016080859736</v>
      </c>
      <c r="O12" s="386"/>
      <c r="P12" s="386">
        <v>8.320271959710448</v>
      </c>
      <c r="Q12" s="386">
        <v>8.320271959710448</v>
      </c>
      <c r="R12" s="386">
        <v>0</v>
      </c>
      <c r="S12" s="386"/>
      <c r="T12" s="386">
        <v>1722.681665807112</v>
      </c>
      <c r="U12" s="386">
        <v>823.00830827555103</v>
      </c>
      <c r="V12" s="386">
        <v>899.67335753157442</v>
      </c>
      <c r="W12" s="386"/>
      <c r="X12" s="120">
        <v>0</v>
      </c>
      <c r="Y12" s="120">
        <v>0</v>
      </c>
      <c r="Z12" s="120">
        <v>0</v>
      </c>
      <c r="AA12" s="566"/>
    </row>
    <row r="13" spans="1:27">
      <c r="A13" s="563" t="s">
        <v>165</v>
      </c>
      <c r="B13" s="385">
        <v>42595.593543064679</v>
      </c>
      <c r="C13" s="385">
        <v>30474.024903229601</v>
      </c>
      <c r="D13" s="385">
        <v>10257.384942164254</v>
      </c>
      <c r="E13" s="385">
        <v>5770.4962406440272</v>
      </c>
      <c r="F13" s="385">
        <v>4486.8887015203782</v>
      </c>
      <c r="G13" s="385"/>
      <c r="H13" s="385">
        <v>7152.7542980523822</v>
      </c>
      <c r="I13" s="385">
        <v>4179.0942875231267</v>
      </c>
      <c r="J13" s="385">
        <v>2973.6600105290281</v>
      </c>
      <c r="K13" s="385"/>
      <c r="L13" s="385">
        <v>3638.9269506568489</v>
      </c>
      <c r="M13" s="385">
        <v>2529.1887988769386</v>
      </c>
      <c r="N13" s="385">
        <v>1109.7381517798199</v>
      </c>
      <c r="O13" s="385"/>
      <c r="P13" s="385">
        <v>892.22274779178917</v>
      </c>
      <c r="Q13" s="385">
        <v>649.91307683041373</v>
      </c>
      <c r="R13" s="385">
        <v>242.30967096137246</v>
      </c>
      <c r="S13" s="385"/>
      <c r="T13" s="385">
        <v>8518.4537142594163</v>
      </c>
      <c r="U13" s="385">
        <v>4027.0224423379605</v>
      </c>
      <c r="V13" s="385">
        <v>4491.4312719213649</v>
      </c>
      <c r="W13" s="385"/>
      <c r="X13" s="394">
        <v>14.282250311442652</v>
      </c>
      <c r="Y13" s="394">
        <v>7.1411251557213262</v>
      </c>
      <c r="Z13" s="394">
        <v>7.1411251557213262</v>
      </c>
      <c r="AA13" s="566"/>
    </row>
    <row r="14" spans="1:27">
      <c r="A14" s="568" t="s">
        <v>165</v>
      </c>
      <c r="B14" s="386">
        <v>36715.267040120227</v>
      </c>
      <c r="C14" s="386">
        <v>27699.686176277988</v>
      </c>
      <c r="D14" s="386">
        <v>9392.9402062108475</v>
      </c>
      <c r="E14" s="386">
        <v>5171.1449085808654</v>
      </c>
      <c r="F14" s="386">
        <v>4221.7952976299766</v>
      </c>
      <c r="G14" s="386"/>
      <c r="H14" s="386">
        <v>6805.7024163044398</v>
      </c>
      <c r="I14" s="386">
        <v>3952.26877034059</v>
      </c>
      <c r="J14" s="386">
        <v>2853.4336459636243</v>
      </c>
      <c r="K14" s="386"/>
      <c r="L14" s="386">
        <v>3571.1357011655236</v>
      </c>
      <c r="M14" s="386">
        <v>2472.6064002967451</v>
      </c>
      <c r="N14" s="386">
        <v>1098.5293008686895</v>
      </c>
      <c r="O14" s="386"/>
      <c r="P14" s="386">
        <v>885.22327125264678</v>
      </c>
      <c r="Q14" s="386">
        <v>642.91360029127134</v>
      </c>
      <c r="R14" s="386">
        <v>242.30967096137246</v>
      </c>
      <c r="S14" s="386"/>
      <c r="T14" s="386">
        <v>7031.83055606992</v>
      </c>
      <c r="U14" s="386">
        <v>3204.4712968259232</v>
      </c>
      <c r="V14" s="386">
        <v>3827.3592592438285</v>
      </c>
      <c r="W14" s="386"/>
      <c r="X14" s="120">
        <v>12.854025280298387</v>
      </c>
      <c r="Y14" s="120">
        <v>7.1411251557213262</v>
      </c>
      <c r="Z14" s="120">
        <v>5.712900124577061</v>
      </c>
      <c r="AA14" s="566"/>
    </row>
    <row r="15" spans="1:27">
      <c r="A15" s="568" t="s">
        <v>166</v>
      </c>
      <c r="B15" s="386">
        <v>5880.3265029376062</v>
      </c>
      <c r="C15" s="386">
        <v>2774.3387269524883</v>
      </c>
      <c r="D15" s="386">
        <v>864.44473595348984</v>
      </c>
      <c r="E15" s="386">
        <v>599.35133206310968</v>
      </c>
      <c r="F15" s="386">
        <v>265.09340389037777</v>
      </c>
      <c r="G15" s="386"/>
      <c r="H15" s="386">
        <v>347.05188174791294</v>
      </c>
      <c r="I15" s="386">
        <v>226.82551718251673</v>
      </c>
      <c r="J15" s="386">
        <v>120.22636456539634</v>
      </c>
      <c r="K15" s="386"/>
      <c r="L15" s="386">
        <v>67.791249491319292</v>
      </c>
      <c r="M15" s="386">
        <v>56.582398580188389</v>
      </c>
      <c r="N15" s="386">
        <v>11.208850911130893</v>
      </c>
      <c r="O15" s="386"/>
      <c r="P15" s="386">
        <v>6.9994765391422842</v>
      </c>
      <c r="Q15" s="386">
        <v>6.9994765391422842</v>
      </c>
      <c r="R15" s="386">
        <v>0</v>
      </c>
      <c r="S15" s="386"/>
      <c r="T15" s="386">
        <v>1486.6231581894476</v>
      </c>
      <c r="U15" s="386">
        <v>822.55114551197698</v>
      </c>
      <c r="V15" s="386">
        <v>664.0720126774803</v>
      </c>
      <c r="W15" s="386"/>
      <c r="X15" s="120">
        <v>1.4282250311442652</v>
      </c>
      <c r="Y15" s="120">
        <v>0</v>
      </c>
      <c r="Z15" s="120">
        <v>1.4282250311442652</v>
      </c>
      <c r="AA15" s="566"/>
    </row>
    <row r="16" spans="1:27">
      <c r="A16" s="563" t="s">
        <v>167</v>
      </c>
      <c r="B16" s="385">
        <v>105890.67921892148</v>
      </c>
      <c r="C16" s="385">
        <v>77681.058861180412</v>
      </c>
      <c r="D16" s="385">
        <v>24765.344973241612</v>
      </c>
      <c r="E16" s="385">
        <v>13709.571279463622</v>
      </c>
      <c r="F16" s="385">
        <v>11055.773693781075</v>
      </c>
      <c r="G16" s="385"/>
      <c r="H16" s="385">
        <v>16029.740679255732</v>
      </c>
      <c r="I16" s="385">
        <v>9315.4753258938563</v>
      </c>
      <c r="J16" s="385">
        <v>6714.2653533632683</v>
      </c>
      <c r="K16" s="385"/>
      <c r="L16" s="385">
        <v>9515.4060119986843</v>
      </c>
      <c r="M16" s="385">
        <v>6189.521466898218</v>
      </c>
      <c r="N16" s="385">
        <v>3325.8845451004559</v>
      </c>
      <c r="O16" s="385"/>
      <c r="P16" s="385">
        <v>1487.1529806327178</v>
      </c>
      <c r="Q16" s="385">
        <v>950.36544715633704</v>
      </c>
      <c r="R16" s="385">
        <v>536.78753347638906</v>
      </c>
      <c r="S16" s="385"/>
      <c r="T16" s="385">
        <v>25863.419065602062</v>
      </c>
      <c r="U16" s="385">
        <v>11614.989759677808</v>
      </c>
      <c r="V16" s="385">
        <v>14248.429305928787</v>
      </c>
      <c r="W16" s="385"/>
      <c r="X16" s="394">
        <v>19.995150436019713</v>
      </c>
      <c r="Y16" s="394">
        <v>11.425800249154122</v>
      </c>
      <c r="Z16" s="394">
        <v>8.5693501868655915</v>
      </c>
      <c r="AA16" s="566"/>
    </row>
    <row r="17" spans="1:27">
      <c r="A17" s="568" t="s">
        <v>167</v>
      </c>
      <c r="B17" s="386">
        <v>77081.063023665498</v>
      </c>
      <c r="C17" s="386">
        <v>60719.989057035484</v>
      </c>
      <c r="D17" s="386">
        <v>19706.155078415693</v>
      </c>
      <c r="E17" s="386">
        <v>10166.718664724291</v>
      </c>
      <c r="F17" s="386">
        <v>9539.4364136935092</v>
      </c>
      <c r="G17" s="386"/>
      <c r="H17" s="386">
        <v>13703.985498931404</v>
      </c>
      <c r="I17" s="386">
        <v>7755.7949876979001</v>
      </c>
      <c r="J17" s="386">
        <v>5948.1905112346485</v>
      </c>
      <c r="K17" s="386"/>
      <c r="L17" s="386">
        <v>9008.7639521558813</v>
      </c>
      <c r="M17" s="386">
        <v>5749.3527708245192</v>
      </c>
      <c r="N17" s="386">
        <v>3259.4111813312825</v>
      </c>
      <c r="O17" s="386"/>
      <c r="P17" s="386">
        <v>1460.6174284179592</v>
      </c>
      <c r="Q17" s="386">
        <v>925.19463474395752</v>
      </c>
      <c r="R17" s="386">
        <v>535.42279367400954</v>
      </c>
      <c r="S17" s="386"/>
      <c r="T17" s="386">
        <v>16826.184848777015</v>
      </c>
      <c r="U17" s="386">
        <v>6925.6306294366941</v>
      </c>
      <c r="V17" s="386">
        <v>9900.5542193424153</v>
      </c>
      <c r="W17" s="386"/>
      <c r="X17" s="120">
        <v>14.282250311442652</v>
      </c>
      <c r="Y17" s="120">
        <v>9.9975752180098567</v>
      </c>
      <c r="Z17" s="120">
        <v>4.2846750934327957</v>
      </c>
      <c r="AA17" s="566"/>
    </row>
    <row r="18" spans="1:27">
      <c r="A18" s="568" t="s">
        <v>168</v>
      </c>
      <c r="B18" s="386">
        <v>28809.616195305982</v>
      </c>
      <c r="C18" s="386">
        <v>16961.069804162369</v>
      </c>
      <c r="D18" s="386">
        <v>5059.1898948276448</v>
      </c>
      <c r="E18" s="386">
        <v>3542.852614739852</v>
      </c>
      <c r="F18" s="386">
        <v>1516.3372800876411</v>
      </c>
      <c r="G18" s="386"/>
      <c r="H18" s="386">
        <v>2325.755180324752</v>
      </c>
      <c r="I18" s="386">
        <v>1559.6803381961843</v>
      </c>
      <c r="J18" s="386">
        <v>766.07484212856332</v>
      </c>
      <c r="K18" s="386"/>
      <c r="L18" s="386">
        <v>506.64205984282842</v>
      </c>
      <c r="M18" s="386">
        <v>440.1686960736605</v>
      </c>
      <c r="N18" s="386">
        <v>66.473363769167477</v>
      </c>
      <c r="O18" s="386"/>
      <c r="P18" s="386">
        <v>26.535552214758813</v>
      </c>
      <c r="Q18" s="386">
        <v>25.170812412379377</v>
      </c>
      <c r="R18" s="386">
        <v>1.3647398023794373</v>
      </c>
      <c r="S18" s="386"/>
      <c r="T18" s="386">
        <v>9037.2342168293235</v>
      </c>
      <c r="U18" s="386">
        <v>4689.3591302420109</v>
      </c>
      <c r="V18" s="386">
        <v>4347.875086587328</v>
      </c>
      <c r="W18" s="386"/>
      <c r="X18" s="120">
        <v>5.712900124577061</v>
      </c>
      <c r="Y18" s="120">
        <v>1.4282250311442652</v>
      </c>
      <c r="Z18" s="120">
        <v>4.2846750934327957</v>
      </c>
      <c r="AA18" s="566"/>
    </row>
    <row r="19" spans="1:27">
      <c r="A19" s="563" t="s">
        <v>169</v>
      </c>
      <c r="B19" s="385">
        <v>65550.786172814216</v>
      </c>
      <c r="C19" s="385">
        <v>41404.249578801398</v>
      </c>
      <c r="D19" s="385">
        <v>11768.773104196745</v>
      </c>
      <c r="E19" s="385">
        <v>7515.1168171993304</v>
      </c>
      <c r="F19" s="385">
        <v>4253.656286997767</v>
      </c>
      <c r="G19" s="385"/>
      <c r="H19" s="385">
        <v>8113.1819704298268</v>
      </c>
      <c r="I19" s="385">
        <v>4725.5580731983773</v>
      </c>
      <c r="J19" s="385">
        <v>3387.6238972312658</v>
      </c>
      <c r="K19" s="385"/>
      <c r="L19" s="385">
        <v>2918.7596282422719</v>
      </c>
      <c r="M19" s="385">
        <v>1989.919909180484</v>
      </c>
      <c r="N19" s="385">
        <v>928.83971906172292</v>
      </c>
      <c r="O19" s="385"/>
      <c r="P19" s="385">
        <v>329.69678250479376</v>
      </c>
      <c r="Q19" s="385">
        <v>253.917816310418</v>
      </c>
      <c r="R19" s="385">
        <v>75.778966194375855</v>
      </c>
      <c r="S19" s="385"/>
      <c r="T19" s="385">
        <v>18229.563117457721</v>
      </c>
      <c r="U19" s="385">
        <v>8282.2802162274602</v>
      </c>
      <c r="V19" s="385">
        <v>9947.2829012326984</v>
      </c>
      <c r="W19" s="385"/>
      <c r="X19" s="394">
        <v>44.274975965472223</v>
      </c>
      <c r="Y19" s="394">
        <v>28.564500622885305</v>
      </c>
      <c r="Z19" s="394">
        <v>15.710475342586918</v>
      </c>
      <c r="AA19" s="566"/>
    </row>
    <row r="20" spans="1:27">
      <c r="A20" s="568" t="s">
        <v>169</v>
      </c>
      <c r="B20" s="386">
        <v>31845.974846658755</v>
      </c>
      <c r="C20" s="386">
        <v>21085.428701652891</v>
      </c>
      <c r="D20" s="386">
        <v>5829.9580014895992</v>
      </c>
      <c r="E20" s="386">
        <v>3362.6063773202418</v>
      </c>
      <c r="F20" s="386">
        <v>2467.3516241691332</v>
      </c>
      <c r="G20" s="386"/>
      <c r="H20" s="386">
        <v>4531.5793007583861</v>
      </c>
      <c r="I20" s="386">
        <v>2480.7389873414468</v>
      </c>
      <c r="J20" s="386">
        <v>2050.8403134167997</v>
      </c>
      <c r="K20" s="386"/>
      <c r="L20" s="386">
        <v>2401.4073584603939</v>
      </c>
      <c r="M20" s="386">
        <v>1549.0068103551548</v>
      </c>
      <c r="N20" s="386">
        <v>852.40054810523304</v>
      </c>
      <c r="O20" s="386"/>
      <c r="P20" s="386">
        <v>285.25565082453659</v>
      </c>
      <c r="Q20" s="386">
        <v>213.6909216900535</v>
      </c>
      <c r="R20" s="386">
        <v>71.564729134483073</v>
      </c>
      <c r="S20" s="386"/>
      <c r="T20" s="386">
        <v>8017.233239687047</v>
      </c>
      <c r="U20" s="386">
        <v>3590.3880636340568</v>
      </c>
      <c r="V20" s="386">
        <v>4426.8451760528051</v>
      </c>
      <c r="W20" s="386"/>
      <c r="X20" s="120">
        <v>19.995150436019713</v>
      </c>
      <c r="Y20" s="120">
        <v>11.425800249154122</v>
      </c>
      <c r="Z20" s="120">
        <v>8.5693501868655915</v>
      </c>
      <c r="AA20" s="566"/>
    </row>
    <row r="21" spans="1:27">
      <c r="A21" s="568" t="s">
        <v>170</v>
      </c>
      <c r="B21" s="386">
        <v>6077.977514188</v>
      </c>
      <c r="C21" s="386">
        <v>2444.6385609055005</v>
      </c>
      <c r="D21" s="386">
        <v>640.52260479159236</v>
      </c>
      <c r="E21" s="386">
        <v>493.21594589397159</v>
      </c>
      <c r="F21" s="386">
        <v>147.30665889761991</v>
      </c>
      <c r="G21" s="386"/>
      <c r="H21" s="386">
        <v>406.44790706234483</v>
      </c>
      <c r="I21" s="386">
        <v>253.25071220360707</v>
      </c>
      <c r="J21" s="386">
        <v>153.19719485873802</v>
      </c>
      <c r="K21" s="386"/>
      <c r="L21" s="386">
        <v>51.598115435016787</v>
      </c>
      <c r="M21" s="386">
        <v>48.824691448446636</v>
      </c>
      <c r="N21" s="386">
        <v>2.7734239865701493</v>
      </c>
      <c r="O21" s="386"/>
      <c r="P21" s="386">
        <v>7.0190173860958378</v>
      </c>
      <c r="Q21" s="386">
        <v>5.6103332019051262</v>
      </c>
      <c r="R21" s="386">
        <v>1.4086841841907118</v>
      </c>
      <c r="S21" s="386"/>
      <c r="T21" s="386">
        <v>1337.622691199306</v>
      </c>
      <c r="U21" s="386">
        <v>812.97543620177873</v>
      </c>
      <c r="V21" s="386">
        <v>524.64725499753206</v>
      </c>
      <c r="W21" s="386"/>
      <c r="X21" s="120">
        <v>1.4282250311442652</v>
      </c>
      <c r="Y21" s="120">
        <v>1.4282250311442652</v>
      </c>
      <c r="Z21" s="120">
        <v>0</v>
      </c>
      <c r="AA21" s="566"/>
    </row>
    <row r="22" spans="1:27">
      <c r="A22" s="568" t="s">
        <v>171</v>
      </c>
      <c r="B22" s="386">
        <v>27626.833811931254</v>
      </c>
      <c r="C22" s="386">
        <v>17874.182316236089</v>
      </c>
      <c r="D22" s="386">
        <v>5298.2924979158433</v>
      </c>
      <c r="E22" s="386">
        <v>3659.2944939848439</v>
      </c>
      <c r="F22" s="386">
        <v>1638.9980039308218</v>
      </c>
      <c r="G22" s="386"/>
      <c r="H22" s="386">
        <v>3175.154762608885</v>
      </c>
      <c r="I22" s="386">
        <v>1991.5683736531582</v>
      </c>
      <c r="J22" s="386">
        <v>1183.5863889556342</v>
      </c>
      <c r="K22" s="386"/>
      <c r="L22" s="386">
        <v>465.75415434681707</v>
      </c>
      <c r="M22" s="386">
        <v>392.08840737689803</v>
      </c>
      <c r="N22" s="386">
        <v>73.665746969918757</v>
      </c>
      <c r="O22" s="386"/>
      <c r="P22" s="386">
        <v>37.422114294161389</v>
      </c>
      <c r="Q22" s="386">
        <v>34.616561418459327</v>
      </c>
      <c r="R22" s="386">
        <v>2.8055528757020634</v>
      </c>
      <c r="S22" s="386"/>
      <c r="T22" s="386">
        <v>8874.707186573969</v>
      </c>
      <c r="U22" s="386">
        <v>3878.9167163913858</v>
      </c>
      <c r="V22" s="386">
        <v>4995.7904701825501</v>
      </c>
      <c r="W22" s="386"/>
      <c r="X22" s="120">
        <v>22.851600498308244</v>
      </c>
      <c r="Y22" s="120">
        <v>15.710475342586918</v>
      </c>
      <c r="Z22" s="120">
        <v>7.1411251557213262</v>
      </c>
      <c r="AA22" s="566"/>
    </row>
    <row r="23" spans="1:27">
      <c r="A23" s="563" t="s">
        <v>172</v>
      </c>
      <c r="B23" s="385">
        <v>68869.099423768363</v>
      </c>
      <c r="C23" s="385">
        <v>54904.303805360658</v>
      </c>
      <c r="D23" s="385">
        <v>15479.225440697504</v>
      </c>
      <c r="E23" s="385">
        <v>8224.0368761479622</v>
      </c>
      <c r="F23" s="385">
        <v>7255.1885645507455</v>
      </c>
      <c r="G23" s="385"/>
      <c r="H23" s="385">
        <v>15619.535911617411</v>
      </c>
      <c r="I23" s="385">
        <v>8213.9574830752081</v>
      </c>
      <c r="J23" s="385">
        <v>7405.5784285441669</v>
      </c>
      <c r="K23" s="385"/>
      <c r="L23" s="385">
        <v>10430.815182681226</v>
      </c>
      <c r="M23" s="385">
        <v>5859.2561841480901</v>
      </c>
      <c r="N23" s="385">
        <v>4571.5589985331908</v>
      </c>
      <c r="O23" s="385"/>
      <c r="P23" s="385">
        <v>1381.6972803294054</v>
      </c>
      <c r="Q23" s="385">
        <v>808.00875101238148</v>
      </c>
      <c r="R23" s="385">
        <v>573.68852931703259</v>
      </c>
      <c r="S23" s="385"/>
      <c r="T23" s="385">
        <v>11943.042113925887</v>
      </c>
      <c r="U23" s="385">
        <v>5438.8121031970986</v>
      </c>
      <c r="V23" s="385">
        <v>6504.2300107298033</v>
      </c>
      <c r="W23" s="385"/>
      <c r="X23" s="394">
        <v>49.987876090049284</v>
      </c>
      <c r="Y23" s="394">
        <v>25.708050560596774</v>
      </c>
      <c r="Z23" s="394">
        <v>24.279825529452509</v>
      </c>
      <c r="AA23" s="566"/>
    </row>
    <row r="24" spans="1:27">
      <c r="A24" s="568" t="s">
        <v>172</v>
      </c>
      <c r="B24" s="386">
        <v>60609.116175685325</v>
      </c>
      <c r="C24" s="386">
        <v>50307.547495164763</v>
      </c>
      <c r="D24" s="386">
        <v>14061.4680535072</v>
      </c>
      <c r="E24" s="386">
        <v>7321.7128896881986</v>
      </c>
      <c r="F24" s="386">
        <v>6739.7551638199138</v>
      </c>
      <c r="G24" s="386"/>
      <c r="H24" s="386">
        <v>14505.549455839886</v>
      </c>
      <c r="I24" s="386">
        <v>7575.7466791434417</v>
      </c>
      <c r="J24" s="386">
        <v>6929.8027766980595</v>
      </c>
      <c r="K24" s="386"/>
      <c r="L24" s="386">
        <v>10299.481092732438</v>
      </c>
      <c r="M24" s="386">
        <v>5777.4985614213911</v>
      </c>
      <c r="N24" s="386">
        <v>4521.9825313110887</v>
      </c>
      <c r="O24" s="386"/>
      <c r="P24" s="386">
        <v>1373.3644203275162</v>
      </c>
      <c r="Q24" s="386">
        <v>799.67589101049259</v>
      </c>
      <c r="R24" s="386">
        <v>573.68852931703259</v>
      </c>
      <c r="S24" s="386"/>
      <c r="T24" s="386">
        <v>10021.981271747532</v>
      </c>
      <c r="U24" s="386">
        <v>4383.4404150105265</v>
      </c>
      <c r="V24" s="386">
        <v>5638.5408567374579</v>
      </c>
      <c r="W24" s="386"/>
      <c r="X24" s="120">
        <v>45.703200996616488</v>
      </c>
      <c r="Y24" s="120">
        <v>24.279825529452509</v>
      </c>
      <c r="Z24" s="120">
        <v>21.423375467163979</v>
      </c>
      <c r="AA24" s="566"/>
    </row>
    <row r="25" spans="1:27">
      <c r="A25" s="568" t="s">
        <v>173</v>
      </c>
      <c r="B25" s="386">
        <v>8259.9832480838704</v>
      </c>
      <c r="C25" s="386">
        <v>4596.7563101913211</v>
      </c>
      <c r="D25" s="386">
        <v>1417.7573871904667</v>
      </c>
      <c r="E25" s="386">
        <v>902.32398645969533</v>
      </c>
      <c r="F25" s="386">
        <v>515.4334007307848</v>
      </c>
      <c r="G25" s="386"/>
      <c r="H25" s="386">
        <v>1113.9864557778012</v>
      </c>
      <c r="I25" s="386">
        <v>638.2108039317269</v>
      </c>
      <c r="J25" s="386">
        <v>475.77565184607261</v>
      </c>
      <c r="K25" s="386"/>
      <c r="L25" s="386">
        <v>131.33408994878928</v>
      </c>
      <c r="M25" s="386">
        <v>81.757622726691565</v>
      </c>
      <c r="N25" s="386">
        <v>49.576467222097619</v>
      </c>
      <c r="O25" s="386"/>
      <c r="P25" s="386">
        <v>8.3328600018888075</v>
      </c>
      <c r="Q25" s="386">
        <v>8.3328600018888075</v>
      </c>
      <c r="R25" s="386">
        <v>0</v>
      </c>
      <c r="S25" s="386"/>
      <c r="T25" s="386">
        <v>1921.0608421787506</v>
      </c>
      <c r="U25" s="386">
        <v>1055.3716881864898</v>
      </c>
      <c r="V25" s="386">
        <v>865.68915399227478</v>
      </c>
      <c r="W25" s="386"/>
      <c r="X25" s="120">
        <v>4.2846750934327957</v>
      </c>
      <c r="Y25" s="120">
        <v>1.4282250311442652</v>
      </c>
      <c r="Z25" s="120">
        <v>2.8564500622885305</v>
      </c>
      <c r="AA25" s="566"/>
    </row>
    <row r="26" spans="1:27">
      <c r="A26" s="563" t="s">
        <v>174</v>
      </c>
      <c r="B26" s="385">
        <v>66418.254539892514</v>
      </c>
      <c r="C26" s="385">
        <v>44723.199447925675</v>
      </c>
      <c r="D26" s="385">
        <v>13933.506106907467</v>
      </c>
      <c r="E26" s="385">
        <v>8340.4016083231745</v>
      </c>
      <c r="F26" s="385">
        <v>5593.1044985850258</v>
      </c>
      <c r="G26" s="385"/>
      <c r="H26" s="385">
        <v>11097.256805050743</v>
      </c>
      <c r="I26" s="385">
        <v>6754.0673807067069</v>
      </c>
      <c r="J26" s="385">
        <v>4343.1894243448496</v>
      </c>
      <c r="K26" s="385"/>
      <c r="L26" s="385">
        <v>3970.1618097402634</v>
      </c>
      <c r="M26" s="385">
        <v>2782.7409727116556</v>
      </c>
      <c r="N26" s="385">
        <v>1187.4208370285039</v>
      </c>
      <c r="O26" s="385"/>
      <c r="P26" s="385">
        <v>545.33435632236922</v>
      </c>
      <c r="Q26" s="385">
        <v>391.0471245195323</v>
      </c>
      <c r="R26" s="385">
        <v>154.287231802837</v>
      </c>
      <c r="S26" s="385"/>
      <c r="T26" s="385">
        <v>15158.373444491712</v>
      </c>
      <c r="U26" s="385">
        <v>7424.6131179937302</v>
      </c>
      <c r="V26" s="385">
        <v>7733.7603264997933</v>
      </c>
      <c r="W26" s="385"/>
      <c r="X26" s="394">
        <v>18.566925404875448</v>
      </c>
      <c r="Y26" s="394">
        <v>9.9975752180098567</v>
      </c>
      <c r="Z26" s="394">
        <v>8.5693501868655915</v>
      </c>
      <c r="AA26" s="566"/>
    </row>
    <row r="27" spans="1:27">
      <c r="A27" s="568" t="s">
        <v>174</v>
      </c>
      <c r="B27" s="386">
        <v>60005.198071161285</v>
      </c>
      <c r="C27" s="386">
        <v>41298.107485997061</v>
      </c>
      <c r="D27" s="386">
        <v>12972.805823731605</v>
      </c>
      <c r="E27" s="386">
        <v>7637.2769709165605</v>
      </c>
      <c r="F27" s="386">
        <v>5335.5288528156298</v>
      </c>
      <c r="G27" s="386"/>
      <c r="H27" s="386">
        <v>10699.422270607278</v>
      </c>
      <c r="I27" s="386">
        <v>6485.3413871561424</v>
      </c>
      <c r="J27" s="386">
        <v>4214.0808834517775</v>
      </c>
      <c r="K27" s="386"/>
      <c r="L27" s="386">
        <v>3887.3113838741992</v>
      </c>
      <c r="M27" s="386">
        <v>2722.4735282697943</v>
      </c>
      <c r="N27" s="386">
        <v>1164.837855604306</v>
      </c>
      <c r="O27" s="386"/>
      <c r="P27" s="386">
        <v>534.17717514732385</v>
      </c>
      <c r="Q27" s="386">
        <v>382.7073117128682</v>
      </c>
      <c r="R27" s="386">
        <v>151.46986343445559</v>
      </c>
      <c r="S27" s="386"/>
      <c r="T27" s="386">
        <v>13185.823907227483</v>
      </c>
      <c r="U27" s="386">
        <v>6305.9358120646184</v>
      </c>
      <c r="V27" s="386">
        <v>6879.8880951641249</v>
      </c>
      <c r="W27" s="386"/>
      <c r="X27" s="120">
        <v>18.566925404875448</v>
      </c>
      <c r="Y27" s="120">
        <v>9.9975752180098567</v>
      </c>
      <c r="Z27" s="120">
        <v>8.5693501868655915</v>
      </c>
      <c r="AA27" s="566"/>
    </row>
    <row r="28" spans="1:27">
      <c r="A28" s="568" t="s">
        <v>175</v>
      </c>
      <c r="B28" s="386">
        <v>6413.0564687268279</v>
      </c>
      <c r="C28" s="386">
        <v>3425.0919619253677</v>
      </c>
      <c r="D28" s="386">
        <v>960.70028317596257</v>
      </c>
      <c r="E28" s="386">
        <v>703.12463740658723</v>
      </c>
      <c r="F28" s="386">
        <v>257.57564576937352</v>
      </c>
      <c r="G28" s="386"/>
      <c r="H28" s="386">
        <v>397.83453444360157</v>
      </c>
      <c r="I28" s="386">
        <v>268.72599355054035</v>
      </c>
      <c r="J28" s="386">
        <v>129.10854089306116</v>
      </c>
      <c r="K28" s="386"/>
      <c r="L28" s="386">
        <v>82.850425866056156</v>
      </c>
      <c r="M28" s="386">
        <v>60.267444441856568</v>
      </c>
      <c r="N28" s="386">
        <v>22.582981424199545</v>
      </c>
      <c r="O28" s="386"/>
      <c r="P28" s="386">
        <v>11.157181175045425</v>
      </c>
      <c r="Q28" s="386">
        <v>8.3398128066640016</v>
      </c>
      <c r="R28" s="386">
        <v>2.8173683683814237</v>
      </c>
      <c r="S28" s="386"/>
      <c r="T28" s="386">
        <v>1972.5495372646012</v>
      </c>
      <c r="U28" s="386">
        <v>1118.6773059290247</v>
      </c>
      <c r="V28" s="386">
        <v>853.87223133559905</v>
      </c>
      <c r="W28" s="386"/>
      <c r="X28" s="120">
        <v>0</v>
      </c>
      <c r="Y28" s="120">
        <v>0</v>
      </c>
      <c r="Z28" s="120">
        <v>0</v>
      </c>
      <c r="AA28" s="566"/>
    </row>
    <row r="29" spans="1:27">
      <c r="A29" s="563" t="s">
        <v>176</v>
      </c>
      <c r="B29" s="385">
        <v>84182.437722577757</v>
      </c>
      <c r="C29" s="385">
        <v>59549.569659601751</v>
      </c>
      <c r="D29" s="385">
        <v>19933.124674098864</v>
      </c>
      <c r="E29" s="385">
        <v>10918.592304754555</v>
      </c>
      <c r="F29" s="385">
        <v>9014.5323693461232</v>
      </c>
      <c r="G29" s="385"/>
      <c r="H29" s="385">
        <v>10751.762882687375</v>
      </c>
      <c r="I29" s="385">
        <v>6189.281781102879</v>
      </c>
      <c r="J29" s="385">
        <v>4562.4811015851728</v>
      </c>
      <c r="K29" s="385"/>
      <c r="L29" s="385">
        <v>4536.3074053506125</v>
      </c>
      <c r="M29" s="385">
        <v>3017.7032642867462</v>
      </c>
      <c r="N29" s="385">
        <v>1518.6041410637208</v>
      </c>
      <c r="O29" s="385"/>
      <c r="P29" s="385">
        <v>505.46371715732954</v>
      </c>
      <c r="Q29" s="385">
        <v>368.90382332651592</v>
      </c>
      <c r="R29" s="385">
        <v>136.55989383081342</v>
      </c>
      <c r="S29" s="385"/>
      <c r="T29" s="385">
        <v>23794.34647965763</v>
      </c>
      <c r="U29" s="385">
        <v>10006.009955135432</v>
      </c>
      <c r="V29" s="385">
        <v>13788.336524526119</v>
      </c>
      <c r="W29" s="385"/>
      <c r="X29" s="394">
        <v>28.564500622885305</v>
      </c>
      <c r="Y29" s="394">
        <v>18.566925404875448</v>
      </c>
      <c r="Z29" s="394">
        <v>9.9975752180098567</v>
      </c>
      <c r="AA29" s="566"/>
    </row>
    <row r="30" spans="1:27">
      <c r="A30" s="568" t="s">
        <v>176</v>
      </c>
      <c r="B30" s="386">
        <v>68007.00442038136</v>
      </c>
      <c r="C30" s="386">
        <v>51219.697595327998</v>
      </c>
      <c r="D30" s="386">
        <v>17192.015587796923</v>
      </c>
      <c r="E30" s="386">
        <v>9151.2775846558197</v>
      </c>
      <c r="F30" s="386">
        <v>8040.7380031423581</v>
      </c>
      <c r="G30" s="386"/>
      <c r="H30" s="386">
        <v>9863.7911423263631</v>
      </c>
      <c r="I30" s="386">
        <v>5569.6095472846464</v>
      </c>
      <c r="J30" s="386">
        <v>4294.1815950420651</v>
      </c>
      <c r="K30" s="386"/>
      <c r="L30" s="386">
        <v>4357.584299775107</v>
      </c>
      <c r="M30" s="386">
        <v>2877.1442333079108</v>
      </c>
      <c r="N30" s="386">
        <v>1480.4400664670554</v>
      </c>
      <c r="O30" s="386"/>
      <c r="P30" s="386">
        <v>501.24252729266152</v>
      </c>
      <c r="Q30" s="386">
        <v>366.11085849299224</v>
      </c>
      <c r="R30" s="386">
        <v>135.13166879966917</v>
      </c>
      <c r="S30" s="386"/>
      <c r="T30" s="386">
        <v>19282.212437622213</v>
      </c>
      <c r="U30" s="386">
        <v>7946.0429552891355</v>
      </c>
      <c r="V30" s="386">
        <v>11336.169482335814</v>
      </c>
      <c r="W30" s="386"/>
      <c r="X30" s="120">
        <v>22.851600498308244</v>
      </c>
      <c r="Y30" s="120">
        <v>14.282250311442652</v>
      </c>
      <c r="Z30" s="120">
        <v>8.5693501868655915</v>
      </c>
      <c r="AA30" s="566"/>
    </row>
    <row r="31" spans="1:27">
      <c r="A31" s="568" t="s">
        <v>177</v>
      </c>
      <c r="B31" s="386">
        <v>16175.433302227439</v>
      </c>
      <c r="C31" s="386">
        <v>8329.8720642664975</v>
      </c>
      <c r="D31" s="386">
        <v>2741.1090863027425</v>
      </c>
      <c r="E31" s="386">
        <v>1767.3147200988788</v>
      </c>
      <c r="F31" s="386">
        <v>973.79436620382955</v>
      </c>
      <c r="G31" s="386"/>
      <c r="H31" s="386">
        <v>887.97174036127012</v>
      </c>
      <c r="I31" s="386">
        <v>619.6722338181811</v>
      </c>
      <c r="J31" s="386">
        <v>268.29950654308709</v>
      </c>
      <c r="K31" s="386"/>
      <c r="L31" s="386">
        <v>178.72310557548985</v>
      </c>
      <c r="M31" s="386">
        <v>140.55903097882259</v>
      </c>
      <c r="N31" s="386">
        <v>38.164074596667177</v>
      </c>
      <c r="O31" s="386"/>
      <c r="P31" s="386">
        <v>4.2211898646679682</v>
      </c>
      <c r="Q31" s="386">
        <v>2.7929648335237025</v>
      </c>
      <c r="R31" s="386">
        <v>1.4282250311442652</v>
      </c>
      <c r="S31" s="386"/>
      <c r="T31" s="386">
        <v>4512.1340420374891</v>
      </c>
      <c r="U31" s="386">
        <v>2059.9669998466497</v>
      </c>
      <c r="V31" s="386">
        <v>2452.1670421906483</v>
      </c>
      <c r="W31" s="386"/>
      <c r="X31" s="120">
        <v>5.712900124577061</v>
      </c>
      <c r="Y31" s="120">
        <v>4.2846750934327957</v>
      </c>
      <c r="Z31" s="120">
        <v>1.4282250311442652</v>
      </c>
      <c r="AA31" s="566"/>
    </row>
    <row r="32" spans="1:27">
      <c r="A32" s="563" t="s">
        <v>178</v>
      </c>
      <c r="B32" s="385">
        <v>134078.34474829584</v>
      </c>
      <c r="C32" s="385">
        <v>106160.77724666808</v>
      </c>
      <c r="D32" s="385">
        <v>27049.591183275057</v>
      </c>
      <c r="E32" s="385">
        <v>14715.80638138525</v>
      </c>
      <c r="F32" s="385">
        <v>12333.784801892984</v>
      </c>
      <c r="G32" s="385"/>
      <c r="H32" s="385">
        <v>33981.982923415184</v>
      </c>
      <c r="I32" s="385">
        <v>18454.267496855337</v>
      </c>
      <c r="J32" s="385">
        <v>15527.715426561443</v>
      </c>
      <c r="K32" s="385"/>
      <c r="L32" s="385">
        <v>14613.249177307016</v>
      </c>
      <c r="M32" s="385">
        <v>8844.9880910069587</v>
      </c>
      <c r="N32" s="385">
        <v>5768.261086300532</v>
      </c>
      <c r="O32" s="385"/>
      <c r="P32" s="385">
        <v>1549.9673410699743</v>
      </c>
      <c r="Q32" s="385">
        <v>1163.9204320945382</v>
      </c>
      <c r="R32" s="385">
        <v>386.04690897544396</v>
      </c>
      <c r="S32" s="385"/>
      <c r="T32" s="385">
        <v>28306.146657257392</v>
      </c>
      <c r="U32" s="385">
        <v>11167.205147508288</v>
      </c>
      <c r="V32" s="385">
        <v>17138.94150975356</v>
      </c>
      <c r="W32" s="385"/>
      <c r="X32" s="394">
        <v>659.83996438865574</v>
      </c>
      <c r="Y32" s="394">
        <v>265.64985579283467</v>
      </c>
      <c r="Z32" s="394">
        <v>394.19010859581982</v>
      </c>
      <c r="AA32" s="566"/>
    </row>
    <row r="33" spans="1:27">
      <c r="A33" s="568" t="s">
        <v>178</v>
      </c>
      <c r="B33" s="386">
        <v>134078.34474829584</v>
      </c>
      <c r="C33" s="386">
        <v>106160.77724666808</v>
      </c>
      <c r="D33" s="386">
        <v>27049.591183275057</v>
      </c>
      <c r="E33" s="386">
        <v>14715.80638138525</v>
      </c>
      <c r="F33" s="386">
        <v>12333.784801892984</v>
      </c>
      <c r="G33" s="386"/>
      <c r="H33" s="386">
        <v>33981.982923415184</v>
      </c>
      <c r="I33" s="386">
        <v>18454.267496855337</v>
      </c>
      <c r="J33" s="386">
        <v>15527.715426561443</v>
      </c>
      <c r="K33" s="386"/>
      <c r="L33" s="386">
        <v>14613.249177307016</v>
      </c>
      <c r="M33" s="386">
        <v>8844.9880910069587</v>
      </c>
      <c r="N33" s="386">
        <v>5768.261086300532</v>
      </c>
      <c r="O33" s="386"/>
      <c r="P33" s="386">
        <v>1549.9673410699743</v>
      </c>
      <c r="Q33" s="386">
        <v>1163.9204320945382</v>
      </c>
      <c r="R33" s="386">
        <v>386.04690897544396</v>
      </c>
      <c r="S33" s="386"/>
      <c r="T33" s="386">
        <v>28306.146657257392</v>
      </c>
      <c r="U33" s="386">
        <v>11167.205147508288</v>
      </c>
      <c r="V33" s="386">
        <v>17138.94150975356</v>
      </c>
      <c r="W33" s="386"/>
      <c r="X33" s="120">
        <v>659.83996438865574</v>
      </c>
      <c r="Y33" s="120">
        <v>265.64985579283467</v>
      </c>
      <c r="Z33" s="120">
        <v>394.19010859581982</v>
      </c>
      <c r="AA33" s="566"/>
    </row>
    <row r="34" spans="1:27">
      <c r="A34" s="563" t="s">
        <v>179</v>
      </c>
      <c r="B34" s="385">
        <v>38280.19654168425</v>
      </c>
      <c r="C34" s="385">
        <v>29811.63829062444</v>
      </c>
      <c r="D34" s="385">
        <v>9665.2020762000884</v>
      </c>
      <c r="E34" s="385">
        <v>5014.4545756808739</v>
      </c>
      <c r="F34" s="385">
        <v>4650.7475005192546</v>
      </c>
      <c r="G34" s="385"/>
      <c r="H34" s="385">
        <v>7812.3357545350764</v>
      </c>
      <c r="I34" s="385">
        <v>4494.4579390715953</v>
      </c>
      <c r="J34" s="385">
        <v>3317.8778154632396</v>
      </c>
      <c r="K34" s="385"/>
      <c r="L34" s="385">
        <v>4388.2577004387877</v>
      </c>
      <c r="M34" s="385">
        <v>3004.5639851703554</v>
      </c>
      <c r="N34" s="385">
        <v>1383.6937152683088</v>
      </c>
      <c r="O34" s="385"/>
      <c r="P34" s="385">
        <v>480.09673510868487</v>
      </c>
      <c r="Q34" s="385">
        <v>381.36578170553679</v>
      </c>
      <c r="R34" s="385">
        <v>98.730953403148135</v>
      </c>
      <c r="S34" s="385"/>
      <c r="T34" s="385">
        <v>7450.0355490053089</v>
      </c>
      <c r="U34" s="385">
        <v>2932.922395878009</v>
      </c>
      <c r="V34" s="385">
        <v>4517.113153127124</v>
      </c>
      <c r="W34" s="385"/>
      <c r="X34" s="394">
        <v>15.710475342586918</v>
      </c>
      <c r="Y34" s="394">
        <v>8.5693501868655915</v>
      </c>
      <c r="Z34" s="394">
        <v>7.1411251557213262</v>
      </c>
      <c r="AA34" s="566"/>
    </row>
    <row r="35" spans="1:27">
      <c r="A35" s="568" t="s">
        <v>179</v>
      </c>
      <c r="B35" s="386">
        <v>30740.010489149172</v>
      </c>
      <c r="C35" s="386">
        <v>24041.137077482072</v>
      </c>
      <c r="D35" s="386">
        <v>7573.9373148937575</v>
      </c>
      <c r="E35" s="386">
        <v>3758.5280710127022</v>
      </c>
      <c r="F35" s="386">
        <v>3815.409243880837</v>
      </c>
      <c r="G35" s="386"/>
      <c r="H35" s="386">
        <v>6860.1522810532506</v>
      </c>
      <c r="I35" s="386">
        <v>3881.8787704030606</v>
      </c>
      <c r="J35" s="386">
        <v>2978.2735106499481</v>
      </c>
      <c r="K35" s="386"/>
      <c r="L35" s="386">
        <v>4017.0003309663275</v>
      </c>
      <c r="M35" s="386">
        <v>2713.8924953791643</v>
      </c>
      <c r="N35" s="386">
        <v>1303.1078355870548</v>
      </c>
      <c r="O35" s="386"/>
      <c r="P35" s="386">
        <v>472.99469164687059</v>
      </c>
      <c r="Q35" s="386">
        <v>375.69196327486685</v>
      </c>
      <c r="R35" s="386">
        <v>97.30272837200387</v>
      </c>
      <c r="S35" s="386"/>
      <c r="T35" s="386">
        <v>5102.7702086148338</v>
      </c>
      <c r="U35" s="386">
        <v>1965.4368187194186</v>
      </c>
      <c r="V35" s="386">
        <v>3137.3333898952601</v>
      </c>
      <c r="W35" s="386"/>
      <c r="X35" s="120">
        <v>14.282250311442652</v>
      </c>
      <c r="Y35" s="120">
        <v>7.1411251557213262</v>
      </c>
      <c r="Z35" s="120">
        <v>7.1411251557213262</v>
      </c>
      <c r="AA35" s="566"/>
    </row>
    <row r="36" spans="1:27">
      <c r="A36" s="568" t="s">
        <v>180</v>
      </c>
      <c r="B36" s="386">
        <v>7540.1860525296324</v>
      </c>
      <c r="C36" s="386">
        <v>5770.5012131440981</v>
      </c>
      <c r="D36" s="386">
        <v>2091.2647613063577</v>
      </c>
      <c r="E36" s="386">
        <v>1255.9265046680555</v>
      </c>
      <c r="F36" s="386">
        <v>835.33825663834477</v>
      </c>
      <c r="G36" s="386"/>
      <c r="H36" s="386">
        <v>952.1834734817495</v>
      </c>
      <c r="I36" s="386">
        <v>612.57916866848325</v>
      </c>
      <c r="J36" s="386">
        <v>339.60430481326364</v>
      </c>
      <c r="K36" s="386"/>
      <c r="L36" s="386">
        <v>371.25736947242723</v>
      </c>
      <c r="M36" s="386">
        <v>290.67148979116928</v>
      </c>
      <c r="N36" s="386">
        <v>80.585879681258035</v>
      </c>
      <c r="O36" s="386"/>
      <c r="P36" s="386">
        <v>7.102043461814219</v>
      </c>
      <c r="Q36" s="386">
        <v>5.6738184306699537</v>
      </c>
      <c r="R36" s="386">
        <v>1.4282250311442652</v>
      </c>
      <c r="S36" s="386"/>
      <c r="T36" s="386">
        <v>2347.2653403902741</v>
      </c>
      <c r="U36" s="386">
        <v>967.48557715853451</v>
      </c>
      <c r="V36" s="386">
        <v>1379.7797632317393</v>
      </c>
      <c r="W36" s="386"/>
      <c r="X36" s="120">
        <v>1.4282250311442652</v>
      </c>
      <c r="Y36" s="120">
        <v>1.4282250311442652</v>
      </c>
      <c r="Z36" s="120">
        <v>0</v>
      </c>
      <c r="AA36" s="566"/>
    </row>
    <row r="37" spans="1:27">
      <c r="A37" s="563" t="s">
        <v>181</v>
      </c>
      <c r="B37" s="385">
        <v>39045.516546455612</v>
      </c>
      <c r="C37" s="385">
        <v>21657.924156515463</v>
      </c>
      <c r="D37" s="385">
        <v>6547.6172708159811</v>
      </c>
      <c r="E37" s="385">
        <v>4356.8890778630539</v>
      </c>
      <c r="F37" s="385">
        <v>2190.7281929526912</v>
      </c>
      <c r="G37" s="385"/>
      <c r="H37" s="385">
        <v>3733.5379698093739</v>
      </c>
      <c r="I37" s="385">
        <v>2361.1747014805792</v>
      </c>
      <c r="J37" s="385">
        <v>1372.3632683287276</v>
      </c>
      <c r="K37" s="385"/>
      <c r="L37" s="385">
        <v>1437.322956775932</v>
      </c>
      <c r="M37" s="385">
        <v>1052.1418698892387</v>
      </c>
      <c r="N37" s="385">
        <v>385.18108688670611</v>
      </c>
      <c r="O37" s="385"/>
      <c r="P37" s="385">
        <v>220.04421924434536</v>
      </c>
      <c r="Q37" s="385">
        <v>166.55807453157257</v>
      </c>
      <c r="R37" s="385">
        <v>53.486144712772656</v>
      </c>
      <c r="S37" s="385"/>
      <c r="T37" s="385">
        <v>9709.4041646549813</v>
      </c>
      <c r="U37" s="385">
        <v>5301.9989310939782</v>
      </c>
      <c r="V37" s="385">
        <v>4407.4052335611914</v>
      </c>
      <c r="W37" s="385"/>
      <c r="X37" s="394">
        <v>9.9975752180098567</v>
      </c>
      <c r="Y37" s="394">
        <v>5.712900124577061</v>
      </c>
      <c r="Z37" s="394">
        <v>4.2846750934327957</v>
      </c>
      <c r="AA37" s="566"/>
    </row>
    <row r="38" spans="1:27">
      <c r="A38" s="568" t="s">
        <v>181</v>
      </c>
      <c r="B38" s="386">
        <v>39045.516546455612</v>
      </c>
      <c r="C38" s="386">
        <v>21657.924156515463</v>
      </c>
      <c r="D38" s="386">
        <v>6547.6172708159811</v>
      </c>
      <c r="E38" s="386">
        <v>4356.8890778630539</v>
      </c>
      <c r="F38" s="386">
        <v>2190.7281929526912</v>
      </c>
      <c r="G38" s="386"/>
      <c r="H38" s="386">
        <v>3733.5379698093739</v>
      </c>
      <c r="I38" s="386">
        <v>2361.1747014805792</v>
      </c>
      <c r="J38" s="386">
        <v>1372.3632683287276</v>
      </c>
      <c r="K38" s="386"/>
      <c r="L38" s="386">
        <v>1437.322956775932</v>
      </c>
      <c r="M38" s="386">
        <v>1052.1418698892387</v>
      </c>
      <c r="N38" s="386">
        <v>385.18108688670611</v>
      </c>
      <c r="O38" s="386"/>
      <c r="P38" s="386">
        <v>220.04421924434536</v>
      </c>
      <c r="Q38" s="386">
        <v>166.55807453157257</v>
      </c>
      <c r="R38" s="386">
        <v>53.486144712772656</v>
      </c>
      <c r="S38" s="386"/>
      <c r="T38" s="386">
        <v>9709.4041646549813</v>
      </c>
      <c r="U38" s="386">
        <v>5301.9989310939782</v>
      </c>
      <c r="V38" s="386">
        <v>4407.4052335611914</v>
      </c>
      <c r="W38" s="386"/>
      <c r="X38" s="120">
        <v>9.9975752180098567</v>
      </c>
      <c r="Y38" s="120">
        <v>5.712900124577061</v>
      </c>
      <c r="Z38" s="120">
        <v>4.2846750934327957</v>
      </c>
      <c r="AA38" s="566"/>
    </row>
    <row r="39" spans="1:27">
      <c r="A39" s="563" t="s">
        <v>182</v>
      </c>
      <c r="B39" s="385">
        <v>60844.859010380133</v>
      </c>
      <c r="C39" s="385">
        <v>35650.766492841591</v>
      </c>
      <c r="D39" s="385">
        <v>10612.484998347087</v>
      </c>
      <c r="E39" s="385">
        <v>7218.0772255846387</v>
      </c>
      <c r="F39" s="385">
        <v>3394.4077727626327</v>
      </c>
      <c r="G39" s="385"/>
      <c r="H39" s="385">
        <v>5463.8826109531828</v>
      </c>
      <c r="I39" s="385">
        <v>3450.4703874731808</v>
      </c>
      <c r="J39" s="385">
        <v>2013.4122234798458</v>
      </c>
      <c r="K39" s="385"/>
      <c r="L39" s="385">
        <v>2581.6899298536464</v>
      </c>
      <c r="M39" s="385">
        <v>1916.1286606726176</v>
      </c>
      <c r="N39" s="385">
        <v>665.56126918099699</v>
      </c>
      <c r="O39" s="385"/>
      <c r="P39" s="385">
        <v>260.14614342871431</v>
      </c>
      <c r="Q39" s="385">
        <v>233.36646577004137</v>
      </c>
      <c r="R39" s="385">
        <v>26.77967765867291</v>
      </c>
      <c r="S39" s="385"/>
      <c r="T39" s="385">
        <v>16719.708784980558</v>
      </c>
      <c r="U39" s="385">
        <v>8132.7344304962662</v>
      </c>
      <c r="V39" s="385">
        <v>8586.9743544866706</v>
      </c>
      <c r="W39" s="385"/>
      <c r="X39" s="394">
        <v>12.854025280298387</v>
      </c>
      <c r="Y39" s="394">
        <v>4.2846750934327957</v>
      </c>
      <c r="Z39" s="394">
        <v>8.5693501868655915</v>
      </c>
      <c r="AA39" s="566"/>
    </row>
    <row r="40" spans="1:27">
      <c r="A40" s="568" t="s">
        <v>182</v>
      </c>
      <c r="B40" s="386">
        <v>42057.738692570587</v>
      </c>
      <c r="C40" s="386">
        <v>24819.745370631241</v>
      </c>
      <c r="D40" s="386">
        <v>7339.6873474966633</v>
      </c>
      <c r="E40" s="386">
        <v>4761.8998557485102</v>
      </c>
      <c r="F40" s="386">
        <v>2577.7874917479176</v>
      </c>
      <c r="G40" s="386"/>
      <c r="H40" s="386">
        <v>4011.0292132298523</v>
      </c>
      <c r="I40" s="386">
        <v>2468.1578340550391</v>
      </c>
      <c r="J40" s="386">
        <v>1542.8713791747182</v>
      </c>
      <c r="K40" s="386"/>
      <c r="L40" s="386">
        <v>2240.4436857049113</v>
      </c>
      <c r="M40" s="386">
        <v>1610.2669339107906</v>
      </c>
      <c r="N40" s="386">
        <v>630.17675179412947</v>
      </c>
      <c r="O40" s="386"/>
      <c r="P40" s="386">
        <v>253.23455565319466</v>
      </c>
      <c r="Q40" s="386">
        <v>226.45487799452158</v>
      </c>
      <c r="R40" s="386">
        <v>26.77967765867291</v>
      </c>
      <c r="S40" s="386"/>
      <c r="T40" s="386">
        <v>10963.924768301382</v>
      </c>
      <c r="U40" s="386">
        <v>5267.541324934743</v>
      </c>
      <c r="V40" s="386">
        <v>5696.3834433673001</v>
      </c>
      <c r="W40" s="386"/>
      <c r="X40" s="120">
        <v>11.425800249154122</v>
      </c>
      <c r="Y40" s="120">
        <v>4.2846750934327957</v>
      </c>
      <c r="Z40" s="120">
        <v>7.1411251557213262</v>
      </c>
      <c r="AA40" s="566"/>
    </row>
    <row r="41" spans="1:27">
      <c r="A41" s="568" t="s">
        <v>183</v>
      </c>
      <c r="B41" s="386">
        <v>18787.120317787452</v>
      </c>
      <c r="C41" s="386">
        <v>10831.021122209653</v>
      </c>
      <c r="D41" s="386">
        <v>3272.7976508506172</v>
      </c>
      <c r="E41" s="386">
        <v>2456.1773698359084</v>
      </c>
      <c r="F41" s="386">
        <v>816.62028101464364</v>
      </c>
      <c r="G41" s="386"/>
      <c r="H41" s="386">
        <v>1452.8533977232175</v>
      </c>
      <c r="I41" s="386">
        <v>982.31255341809208</v>
      </c>
      <c r="J41" s="386">
        <v>470.54084430512665</v>
      </c>
      <c r="K41" s="386"/>
      <c r="L41" s="386">
        <v>341.24624414870834</v>
      </c>
      <c r="M41" s="386">
        <v>305.86172676184123</v>
      </c>
      <c r="N41" s="386">
        <v>35.384517386867145</v>
      </c>
      <c r="O41" s="386"/>
      <c r="P41" s="386">
        <v>6.9115877755197364</v>
      </c>
      <c r="Q41" s="386">
        <v>6.9115877755197364</v>
      </c>
      <c r="R41" s="386">
        <v>0</v>
      </c>
      <c r="S41" s="386"/>
      <c r="T41" s="386">
        <v>5755.7840166807673</v>
      </c>
      <c r="U41" s="386">
        <v>2865.1931055613354</v>
      </c>
      <c r="V41" s="386">
        <v>2890.5909111192464</v>
      </c>
      <c r="W41" s="386"/>
      <c r="X41" s="120">
        <v>1.4282250311442652</v>
      </c>
      <c r="Y41" s="120">
        <v>0</v>
      </c>
      <c r="Z41" s="120">
        <v>1.4282250311442652</v>
      </c>
      <c r="AA41" s="566"/>
    </row>
    <row r="42" spans="1:27">
      <c r="A42" s="563" t="s">
        <v>184</v>
      </c>
      <c r="B42" s="385">
        <v>51951.719567585227</v>
      </c>
      <c r="C42" s="385">
        <v>35750.264636030392</v>
      </c>
      <c r="D42" s="385">
        <v>11161.98738382346</v>
      </c>
      <c r="E42" s="385">
        <v>6551.0511940239512</v>
      </c>
      <c r="F42" s="385">
        <v>4610.9361897997524</v>
      </c>
      <c r="G42" s="385"/>
      <c r="H42" s="385">
        <v>7338.8959128098168</v>
      </c>
      <c r="I42" s="385">
        <v>4247.2167536552215</v>
      </c>
      <c r="J42" s="385">
        <v>3091.6791591543915</v>
      </c>
      <c r="K42" s="385"/>
      <c r="L42" s="385">
        <v>2902.4042659842494</v>
      </c>
      <c r="M42" s="385">
        <v>1974.6050353263543</v>
      </c>
      <c r="N42" s="385">
        <v>927.79923065784146</v>
      </c>
      <c r="O42" s="385"/>
      <c r="P42" s="385">
        <v>340.46609950247512</v>
      </c>
      <c r="Q42" s="385">
        <v>275.00004455306237</v>
      </c>
      <c r="R42" s="385">
        <v>65.466054949412865</v>
      </c>
      <c r="S42" s="385"/>
      <c r="T42" s="385">
        <v>13986.515823476902</v>
      </c>
      <c r="U42" s="385">
        <v>6584.13015118986</v>
      </c>
      <c r="V42" s="385">
        <v>7402.3856722884875</v>
      </c>
      <c r="W42" s="385"/>
      <c r="X42" s="394">
        <v>19.995150436019713</v>
      </c>
      <c r="Y42" s="394">
        <v>11.425800249154122</v>
      </c>
      <c r="Z42" s="394">
        <v>8.5693501868655915</v>
      </c>
      <c r="AA42" s="566"/>
    </row>
    <row r="43" spans="1:27">
      <c r="A43" s="568" t="s">
        <v>184</v>
      </c>
      <c r="B43" s="386">
        <v>29018.431426914278</v>
      </c>
      <c r="C43" s="386">
        <v>21599.638885916378</v>
      </c>
      <c r="D43" s="386">
        <v>6789.501894773176</v>
      </c>
      <c r="E43" s="386">
        <v>3657.0439237367427</v>
      </c>
      <c r="F43" s="386">
        <v>3132.4579710362013</v>
      </c>
      <c r="G43" s="386"/>
      <c r="H43" s="386">
        <v>5431.6723639322254</v>
      </c>
      <c r="I43" s="386">
        <v>3013.3847840661033</v>
      </c>
      <c r="J43" s="386">
        <v>2418.2875798659475</v>
      </c>
      <c r="K43" s="386"/>
      <c r="L43" s="386">
        <v>2439.3017024180085</v>
      </c>
      <c r="M43" s="386">
        <v>1607.9185228410483</v>
      </c>
      <c r="N43" s="386">
        <v>831.38317957695949</v>
      </c>
      <c r="O43" s="386"/>
      <c r="P43" s="386">
        <v>323.60297100762796</v>
      </c>
      <c r="Q43" s="386">
        <v>258.13691605821509</v>
      </c>
      <c r="R43" s="386">
        <v>65.466054949412865</v>
      </c>
      <c r="S43" s="386"/>
      <c r="T43" s="386">
        <v>6602.7059285086607</v>
      </c>
      <c r="U43" s="386">
        <v>2890.484682153804</v>
      </c>
      <c r="V43" s="386">
        <v>3712.2212463546912</v>
      </c>
      <c r="W43" s="386"/>
      <c r="X43" s="120">
        <v>12.854025280298387</v>
      </c>
      <c r="Y43" s="120">
        <v>8.5693501868655915</v>
      </c>
      <c r="Z43" s="120">
        <v>4.2846750934327957</v>
      </c>
      <c r="AA43" s="566"/>
    </row>
    <row r="44" spans="1:27">
      <c r="A44" s="568" t="s">
        <v>185</v>
      </c>
      <c r="B44" s="386">
        <v>22933.288140647259</v>
      </c>
      <c r="C44" s="386">
        <v>14150.625750113348</v>
      </c>
      <c r="D44" s="386">
        <v>4372.4854890505285</v>
      </c>
      <c r="E44" s="386">
        <v>2894.0072702869847</v>
      </c>
      <c r="F44" s="386">
        <v>1478.4782187633944</v>
      </c>
      <c r="G44" s="386"/>
      <c r="H44" s="386">
        <v>1907.2235488774409</v>
      </c>
      <c r="I44" s="386">
        <v>1233.8319695890302</v>
      </c>
      <c r="J44" s="386">
        <v>673.39157928841075</v>
      </c>
      <c r="K44" s="386"/>
      <c r="L44" s="386">
        <v>463.10256356619936</v>
      </c>
      <c r="M44" s="386">
        <v>366.6865124853187</v>
      </c>
      <c r="N44" s="386">
        <v>96.41605108088082</v>
      </c>
      <c r="O44" s="386"/>
      <c r="P44" s="386">
        <v>16.863128494847292</v>
      </c>
      <c r="Q44" s="386">
        <v>16.863128494847292</v>
      </c>
      <c r="R44" s="386">
        <v>0</v>
      </c>
      <c r="S44" s="386"/>
      <c r="T44" s="386">
        <v>7383.8098949696832</v>
      </c>
      <c r="U44" s="386">
        <v>3693.6454690358937</v>
      </c>
      <c r="V44" s="386">
        <v>3690.1644259335972</v>
      </c>
      <c r="W44" s="386"/>
      <c r="X44" s="120">
        <v>7.1411251557213262</v>
      </c>
      <c r="Y44" s="120">
        <v>2.8564500622885305</v>
      </c>
      <c r="Z44" s="120">
        <v>4.2846750934327957</v>
      </c>
      <c r="AA44" s="566"/>
    </row>
    <row r="45" spans="1:27">
      <c r="A45" s="563" t="s">
        <v>186</v>
      </c>
      <c r="B45" s="385">
        <v>14327.011613170511</v>
      </c>
      <c r="C45" s="385">
        <v>9558.2694623681109</v>
      </c>
      <c r="D45" s="385">
        <v>2499.3112354152763</v>
      </c>
      <c r="E45" s="385">
        <v>1696.6635453630759</v>
      </c>
      <c r="F45" s="385">
        <v>802.64769005218261</v>
      </c>
      <c r="G45" s="385"/>
      <c r="H45" s="385">
        <v>1888.5139407354397</v>
      </c>
      <c r="I45" s="385">
        <v>1176.1280460484891</v>
      </c>
      <c r="J45" s="385">
        <v>712.38589468695375</v>
      </c>
      <c r="K45" s="385"/>
      <c r="L45" s="385">
        <v>252.346637422025</v>
      </c>
      <c r="M45" s="385">
        <v>208.48192914724046</v>
      </c>
      <c r="N45" s="385">
        <v>43.864708274784491</v>
      </c>
      <c r="O45" s="385"/>
      <c r="P45" s="385">
        <v>20.87432182626722</v>
      </c>
      <c r="Q45" s="385">
        <v>16.628728426741535</v>
      </c>
      <c r="R45" s="385">
        <v>4.2455933995256885</v>
      </c>
      <c r="S45" s="385"/>
      <c r="T45" s="385">
        <v>4884.3693016888446</v>
      </c>
      <c r="U45" s="385">
        <v>2451.9519703028673</v>
      </c>
      <c r="V45" s="385">
        <v>2432.4173313857773</v>
      </c>
      <c r="W45" s="385"/>
      <c r="X45" s="394">
        <v>12.854025280298387</v>
      </c>
      <c r="Y45" s="394">
        <v>5.712900124577061</v>
      </c>
      <c r="Z45" s="394">
        <v>7.1411251557213262</v>
      </c>
      <c r="AA45" s="566"/>
    </row>
    <row r="46" spans="1:27">
      <c r="A46" s="568" t="s">
        <v>186</v>
      </c>
      <c r="B46" s="386">
        <v>6932.9853114677871</v>
      </c>
      <c r="C46" s="386">
        <v>4672.4501224764563</v>
      </c>
      <c r="D46" s="386">
        <v>1087.821526566202</v>
      </c>
      <c r="E46" s="386">
        <v>783.16848130916276</v>
      </c>
      <c r="F46" s="386">
        <v>304.65304525703885</v>
      </c>
      <c r="G46" s="386"/>
      <c r="H46" s="386">
        <v>585.19301440726815</v>
      </c>
      <c r="I46" s="386">
        <v>383.74201444171644</v>
      </c>
      <c r="J46" s="386">
        <v>201.45099996555092</v>
      </c>
      <c r="K46" s="386"/>
      <c r="L46" s="386">
        <v>97.748983589846944</v>
      </c>
      <c r="M46" s="386">
        <v>75.082976089928991</v>
      </c>
      <c r="N46" s="386">
        <v>22.666007499917928</v>
      </c>
      <c r="O46" s="386"/>
      <c r="P46" s="386">
        <v>11.157181175045425</v>
      </c>
      <c r="Q46" s="386">
        <v>8.320271959710448</v>
      </c>
      <c r="R46" s="386">
        <v>2.8369092153349769</v>
      </c>
      <c r="S46" s="386"/>
      <c r="T46" s="386">
        <v>2883.388291582226</v>
      </c>
      <c r="U46" s="386">
        <v>1488.4409446351647</v>
      </c>
      <c r="V46" s="386">
        <v>1394.9473469470051</v>
      </c>
      <c r="W46" s="386"/>
      <c r="X46" s="120">
        <v>7.1411251557213262</v>
      </c>
      <c r="Y46" s="120">
        <v>4.2846750934327957</v>
      </c>
      <c r="Z46" s="120">
        <v>2.8564500622885305</v>
      </c>
      <c r="AA46" s="566"/>
    </row>
    <row r="47" spans="1:27">
      <c r="A47" s="568" t="s">
        <v>187</v>
      </c>
      <c r="B47" s="386">
        <v>7394.0263017041098</v>
      </c>
      <c r="C47" s="386">
        <v>4885.8193398918638</v>
      </c>
      <c r="D47" s="386">
        <v>1411.4897088490679</v>
      </c>
      <c r="E47" s="386">
        <v>913.49506405394254</v>
      </c>
      <c r="F47" s="386">
        <v>497.99464479513972</v>
      </c>
      <c r="G47" s="386"/>
      <c r="H47" s="386">
        <v>1303.3209263281758</v>
      </c>
      <c r="I47" s="386">
        <v>792.38603160677246</v>
      </c>
      <c r="J47" s="386">
        <v>510.93489472140152</v>
      </c>
      <c r="K47" s="386"/>
      <c r="L47" s="386">
        <v>154.5976538321778</v>
      </c>
      <c r="M47" s="386">
        <v>133.39895305731125</v>
      </c>
      <c r="N47" s="386">
        <v>21.198700774866552</v>
      </c>
      <c r="O47" s="386"/>
      <c r="P47" s="386">
        <v>9.7171406512217988</v>
      </c>
      <c r="Q47" s="386">
        <v>8.3084564670310872</v>
      </c>
      <c r="R47" s="386">
        <v>1.4086841841907118</v>
      </c>
      <c r="S47" s="386"/>
      <c r="T47" s="386">
        <v>2000.9810101064236</v>
      </c>
      <c r="U47" s="386">
        <v>963.51102566768441</v>
      </c>
      <c r="V47" s="386">
        <v>1037.4699844387633</v>
      </c>
      <c r="W47" s="386"/>
      <c r="X47" s="120">
        <v>5.712900124577061</v>
      </c>
      <c r="Y47" s="120">
        <v>1.4282250311442652</v>
      </c>
      <c r="Z47" s="120">
        <v>4.2846750934327957</v>
      </c>
      <c r="AA47" s="566"/>
    </row>
    <row r="48" spans="1:27">
      <c r="A48" s="563" t="s">
        <v>188</v>
      </c>
      <c r="B48" s="385">
        <v>10879.54551176799</v>
      </c>
      <c r="C48" s="385">
        <v>5024.361717390484</v>
      </c>
      <c r="D48" s="385">
        <v>1523.3488435022655</v>
      </c>
      <c r="E48" s="385">
        <v>1037.1883921829515</v>
      </c>
      <c r="F48" s="385">
        <v>486.16045131933606</v>
      </c>
      <c r="G48" s="385"/>
      <c r="H48" s="385">
        <v>691.71182487889973</v>
      </c>
      <c r="I48" s="385">
        <v>438.12164387658697</v>
      </c>
      <c r="J48" s="385">
        <v>253.59018100231111</v>
      </c>
      <c r="K48" s="385"/>
      <c r="L48" s="385">
        <v>136.71193680935156</v>
      </c>
      <c r="M48" s="385">
        <v>118.24271563924385</v>
      </c>
      <c r="N48" s="385">
        <v>18.46922117010768</v>
      </c>
      <c r="O48" s="385"/>
      <c r="P48" s="385">
        <v>13.974549543426848</v>
      </c>
      <c r="Q48" s="385">
        <v>12.565865359236136</v>
      </c>
      <c r="R48" s="385">
        <v>1.4086841841907118</v>
      </c>
      <c r="S48" s="385"/>
      <c r="T48" s="385">
        <v>2654.3298875629107</v>
      </c>
      <c r="U48" s="385">
        <v>1501.8213754651654</v>
      </c>
      <c r="V48" s="385">
        <v>1152.5085120977012</v>
      </c>
      <c r="W48" s="385"/>
      <c r="X48" s="394">
        <v>4.2846750934327957</v>
      </c>
      <c r="Y48" s="394">
        <v>1.4282250311442652</v>
      </c>
      <c r="Z48" s="394">
        <v>2.8564500622885305</v>
      </c>
      <c r="AA48" s="566"/>
    </row>
    <row r="49" spans="1:27">
      <c r="A49" s="568" t="s">
        <v>188</v>
      </c>
      <c r="B49" s="386">
        <v>10879.54551176799</v>
      </c>
      <c r="C49" s="386">
        <v>5024.361717390484</v>
      </c>
      <c r="D49" s="386">
        <v>1523.3488435022655</v>
      </c>
      <c r="E49" s="386">
        <v>1037.1883921829515</v>
      </c>
      <c r="F49" s="386">
        <v>486.16045131933606</v>
      </c>
      <c r="G49" s="386"/>
      <c r="H49" s="386">
        <v>691.71182487889973</v>
      </c>
      <c r="I49" s="386">
        <v>438.12164387658697</v>
      </c>
      <c r="J49" s="386">
        <v>253.59018100231111</v>
      </c>
      <c r="K49" s="386"/>
      <c r="L49" s="386">
        <v>136.71193680935156</v>
      </c>
      <c r="M49" s="386">
        <v>118.24271563924385</v>
      </c>
      <c r="N49" s="386">
        <v>18.46922117010768</v>
      </c>
      <c r="O49" s="386"/>
      <c r="P49" s="386">
        <v>13.974549543426848</v>
      </c>
      <c r="Q49" s="386">
        <v>12.565865359236136</v>
      </c>
      <c r="R49" s="386">
        <v>1.4086841841907118</v>
      </c>
      <c r="S49" s="386"/>
      <c r="T49" s="386">
        <v>2654.3298875629107</v>
      </c>
      <c r="U49" s="386">
        <v>1501.8213754651654</v>
      </c>
      <c r="V49" s="386">
        <v>1152.5085120977012</v>
      </c>
      <c r="W49" s="386"/>
      <c r="X49" s="120">
        <v>4.2846750934327957</v>
      </c>
      <c r="Y49" s="120">
        <v>1.4282250311442652</v>
      </c>
      <c r="Z49" s="120">
        <v>2.8564500622885305</v>
      </c>
      <c r="AA49" s="566"/>
    </row>
    <row r="50" spans="1:27">
      <c r="A50" s="563" t="s">
        <v>189</v>
      </c>
      <c r="B50" s="385">
        <v>3013.0323723223059</v>
      </c>
      <c r="C50" s="385">
        <v>1894.0117737733517</v>
      </c>
      <c r="D50" s="385">
        <v>621.32893530593469</v>
      </c>
      <c r="E50" s="385">
        <v>394.96820050007324</v>
      </c>
      <c r="F50" s="385">
        <v>226.36073480585998</v>
      </c>
      <c r="G50" s="385"/>
      <c r="H50" s="385">
        <v>350.01031811212567</v>
      </c>
      <c r="I50" s="385">
        <v>251.92144833382901</v>
      </c>
      <c r="J50" s="385">
        <v>98.088869778296598</v>
      </c>
      <c r="K50" s="385"/>
      <c r="L50" s="385">
        <v>99.69955057778887</v>
      </c>
      <c r="M50" s="385">
        <v>77.202006941897338</v>
      </c>
      <c r="N50" s="385">
        <v>22.497543635891532</v>
      </c>
      <c r="O50" s="385"/>
      <c r="P50" s="385">
        <v>9.7045526090434375</v>
      </c>
      <c r="Q50" s="385">
        <v>8.3398128066639998</v>
      </c>
      <c r="R50" s="385">
        <v>1.3647398023794373</v>
      </c>
      <c r="S50" s="385"/>
      <c r="T50" s="385">
        <v>813.26841716848367</v>
      </c>
      <c r="U50" s="385">
        <v>444.0198812936772</v>
      </c>
      <c r="V50" s="385">
        <v>369.248535874803</v>
      </c>
      <c r="W50" s="385"/>
      <c r="X50" s="394">
        <v>0</v>
      </c>
      <c r="Y50" s="394">
        <v>0</v>
      </c>
      <c r="Z50" s="394">
        <v>0</v>
      </c>
      <c r="AA50" s="566"/>
    </row>
    <row r="51" spans="1:27">
      <c r="A51" s="568" t="s">
        <v>189</v>
      </c>
      <c r="B51" s="386">
        <v>3013.0323723223059</v>
      </c>
      <c r="C51" s="386">
        <v>1894.0117737733517</v>
      </c>
      <c r="D51" s="386">
        <v>621.32893530593469</v>
      </c>
      <c r="E51" s="386">
        <v>394.96820050007324</v>
      </c>
      <c r="F51" s="386">
        <v>226.36073480585998</v>
      </c>
      <c r="G51" s="386"/>
      <c r="H51" s="386">
        <v>350.01031811212567</v>
      </c>
      <c r="I51" s="386">
        <v>251.92144833382901</v>
      </c>
      <c r="J51" s="386">
        <v>98.088869778296598</v>
      </c>
      <c r="K51" s="386"/>
      <c r="L51" s="386">
        <v>99.69955057778887</v>
      </c>
      <c r="M51" s="386">
        <v>77.202006941897338</v>
      </c>
      <c r="N51" s="386">
        <v>22.497543635891532</v>
      </c>
      <c r="O51" s="386"/>
      <c r="P51" s="386">
        <v>9.7045526090434375</v>
      </c>
      <c r="Q51" s="386">
        <v>8.3398128066639998</v>
      </c>
      <c r="R51" s="386">
        <v>1.3647398023794373</v>
      </c>
      <c r="S51" s="386"/>
      <c r="T51" s="386">
        <v>813.26841716848367</v>
      </c>
      <c r="U51" s="386">
        <v>444.0198812936772</v>
      </c>
      <c r="V51" s="386">
        <v>369.248535874803</v>
      </c>
      <c r="W51" s="386"/>
      <c r="X51" s="120">
        <v>0</v>
      </c>
      <c r="Y51" s="120">
        <v>0</v>
      </c>
      <c r="Z51" s="120">
        <v>0</v>
      </c>
      <c r="AA51" s="566"/>
    </row>
    <row r="52" spans="1:27">
      <c r="A52" s="563" t="s">
        <v>190</v>
      </c>
      <c r="B52" s="385">
        <v>6120.8678051954785</v>
      </c>
      <c r="C52" s="385">
        <v>3528.1873649521872</v>
      </c>
      <c r="D52" s="385">
        <v>1282.7775401860067</v>
      </c>
      <c r="E52" s="385">
        <v>812.92038346233028</v>
      </c>
      <c r="F52" s="385">
        <v>469.85715672368684</v>
      </c>
      <c r="G52" s="385"/>
      <c r="H52" s="385">
        <v>552.80157674475447</v>
      </c>
      <c r="I52" s="385">
        <v>363.89804799924923</v>
      </c>
      <c r="J52" s="385">
        <v>188.90352874550464</v>
      </c>
      <c r="K52" s="385"/>
      <c r="L52" s="385">
        <v>173.42488487572433</v>
      </c>
      <c r="M52" s="385">
        <v>123.93239266895203</v>
      </c>
      <c r="N52" s="385">
        <v>49.492492206772141</v>
      </c>
      <c r="O52" s="385"/>
      <c r="P52" s="385">
        <v>15.319748498852732</v>
      </c>
      <c r="Q52" s="385">
        <v>9.7289561439011596</v>
      </c>
      <c r="R52" s="385">
        <v>5.5907923549515726</v>
      </c>
      <c r="S52" s="385"/>
      <c r="T52" s="385">
        <v>1502.4353896156044</v>
      </c>
      <c r="U52" s="385">
        <v>779.14516063840688</v>
      </c>
      <c r="V52" s="385">
        <v>723.29022897720324</v>
      </c>
      <c r="W52" s="385"/>
      <c r="X52" s="394">
        <v>1.4282250311442652</v>
      </c>
      <c r="Y52" s="394">
        <v>0</v>
      </c>
      <c r="Z52" s="394">
        <v>1.4282250311442652</v>
      </c>
      <c r="AA52" s="566"/>
    </row>
    <row r="53" spans="1:27">
      <c r="A53" s="568" t="s">
        <v>190</v>
      </c>
      <c r="B53" s="386">
        <v>6120.8678051954785</v>
      </c>
      <c r="C53" s="386">
        <v>3528.1873649521872</v>
      </c>
      <c r="D53" s="386">
        <v>1282.7775401860067</v>
      </c>
      <c r="E53" s="386">
        <v>812.92038346233028</v>
      </c>
      <c r="F53" s="386">
        <v>469.85715672368684</v>
      </c>
      <c r="G53" s="386"/>
      <c r="H53" s="386">
        <v>552.80157674475447</v>
      </c>
      <c r="I53" s="386">
        <v>363.89804799924923</v>
      </c>
      <c r="J53" s="386">
        <v>188.90352874550464</v>
      </c>
      <c r="K53" s="386"/>
      <c r="L53" s="386">
        <v>173.42488487572433</v>
      </c>
      <c r="M53" s="386">
        <v>123.93239266895203</v>
      </c>
      <c r="N53" s="386">
        <v>49.492492206772141</v>
      </c>
      <c r="O53" s="386"/>
      <c r="P53" s="386">
        <v>15.319748498852732</v>
      </c>
      <c r="Q53" s="386">
        <v>9.7289561439011596</v>
      </c>
      <c r="R53" s="386">
        <v>5.5907923549515726</v>
      </c>
      <c r="S53" s="386"/>
      <c r="T53" s="386">
        <v>1502.4353896156044</v>
      </c>
      <c r="U53" s="386">
        <v>779.14516063840688</v>
      </c>
      <c r="V53" s="386">
        <v>723.29022897720324</v>
      </c>
      <c r="W53" s="386"/>
      <c r="X53" s="120">
        <v>1.4282250311442652</v>
      </c>
      <c r="Y53" s="120">
        <v>0</v>
      </c>
      <c r="Z53" s="120">
        <v>1.4282250311442652</v>
      </c>
      <c r="AA53" s="566"/>
    </row>
    <row r="54" spans="1:27">
      <c r="A54" s="563" t="s">
        <v>191</v>
      </c>
      <c r="B54" s="385">
        <v>3274.2669933703401</v>
      </c>
      <c r="C54" s="385">
        <v>1932.3148559866872</v>
      </c>
      <c r="D54" s="385">
        <v>559.51575806633241</v>
      </c>
      <c r="E54" s="385">
        <v>394.02100278887531</v>
      </c>
      <c r="F54" s="385">
        <v>165.49475527745611</v>
      </c>
      <c r="G54" s="385"/>
      <c r="H54" s="385">
        <v>170.56271104243979</v>
      </c>
      <c r="I54" s="385">
        <v>110.81832854433357</v>
      </c>
      <c r="J54" s="385">
        <v>59.744382498106106</v>
      </c>
      <c r="K54" s="385"/>
      <c r="L54" s="385">
        <v>30.89143789123063</v>
      </c>
      <c r="M54" s="385">
        <v>30.89143789123063</v>
      </c>
      <c r="N54" s="385">
        <v>0</v>
      </c>
      <c r="O54" s="385"/>
      <c r="P54" s="385">
        <v>1.4282250311442652</v>
      </c>
      <c r="Q54" s="385">
        <v>1.4282250311442652</v>
      </c>
      <c r="R54" s="385">
        <v>0</v>
      </c>
      <c r="S54" s="385"/>
      <c r="T54" s="385">
        <v>1169.9167239555613</v>
      </c>
      <c r="U54" s="385">
        <v>657.63567720389358</v>
      </c>
      <c r="V54" s="385">
        <v>512.28104675166821</v>
      </c>
      <c r="W54" s="385"/>
      <c r="X54" s="394">
        <v>0</v>
      </c>
      <c r="Y54" s="394">
        <v>0</v>
      </c>
      <c r="Z54" s="394">
        <v>0</v>
      </c>
      <c r="AA54" s="566"/>
    </row>
    <row r="55" spans="1:27">
      <c r="A55" s="568" t="s">
        <v>191</v>
      </c>
      <c r="B55" s="386">
        <v>3274.2669933703401</v>
      </c>
      <c r="C55" s="386">
        <v>1932.3148559866872</v>
      </c>
      <c r="D55" s="386">
        <v>559.51575806633241</v>
      </c>
      <c r="E55" s="386">
        <v>394.02100278887531</v>
      </c>
      <c r="F55" s="386">
        <v>165.49475527745611</v>
      </c>
      <c r="G55" s="386"/>
      <c r="H55" s="386">
        <v>170.56271104243979</v>
      </c>
      <c r="I55" s="386">
        <v>110.81832854433357</v>
      </c>
      <c r="J55" s="386">
        <v>59.744382498106106</v>
      </c>
      <c r="K55" s="386"/>
      <c r="L55" s="386">
        <v>30.89143789123063</v>
      </c>
      <c r="M55" s="386">
        <v>30.89143789123063</v>
      </c>
      <c r="N55" s="386">
        <v>0</v>
      </c>
      <c r="O55" s="386"/>
      <c r="P55" s="386">
        <v>1.4282250311442652</v>
      </c>
      <c r="Q55" s="386">
        <v>1.4282250311442652</v>
      </c>
      <c r="R55" s="386">
        <v>0</v>
      </c>
      <c r="S55" s="386"/>
      <c r="T55" s="386">
        <v>1169.9167239555613</v>
      </c>
      <c r="U55" s="386">
        <v>657.63567720389358</v>
      </c>
      <c r="V55" s="386">
        <v>512.28104675166821</v>
      </c>
      <c r="W55" s="386"/>
      <c r="X55" s="120">
        <v>0</v>
      </c>
      <c r="Y55" s="120">
        <v>0</v>
      </c>
      <c r="Z55" s="120">
        <v>0</v>
      </c>
      <c r="AA55" s="566"/>
    </row>
    <row r="56" spans="1:27">
      <c r="A56" s="563" t="s">
        <v>192</v>
      </c>
      <c r="B56" s="385">
        <v>40566.27864867419</v>
      </c>
      <c r="C56" s="385">
        <v>22068.897038393166</v>
      </c>
      <c r="D56" s="385">
        <v>7349.6011402459098</v>
      </c>
      <c r="E56" s="385">
        <v>5356.0941496059431</v>
      </c>
      <c r="F56" s="385">
        <v>1993.5069906397364</v>
      </c>
      <c r="G56" s="385"/>
      <c r="H56" s="385">
        <v>2581.073136416298</v>
      </c>
      <c r="I56" s="385">
        <v>1853.9407393606029</v>
      </c>
      <c r="J56" s="385">
        <v>727.13239705567867</v>
      </c>
      <c r="K56" s="385"/>
      <c r="L56" s="385">
        <v>905.18126520124406</v>
      </c>
      <c r="M56" s="385">
        <v>709.95674052083587</v>
      </c>
      <c r="N56" s="385">
        <v>195.22452468040603</v>
      </c>
      <c r="O56" s="385"/>
      <c r="P56" s="385">
        <v>73.774511416443957</v>
      </c>
      <c r="Q56" s="385">
        <v>65.346809846157399</v>
      </c>
      <c r="R56" s="385">
        <v>8.4277015702865494</v>
      </c>
      <c r="S56" s="385"/>
      <c r="T56" s="385">
        <v>11159.266985116245</v>
      </c>
      <c r="U56" s="385">
        <v>5923.9678468914681</v>
      </c>
      <c r="V56" s="385">
        <v>5235.2991382254031</v>
      </c>
      <c r="W56" s="385"/>
      <c r="X56" s="394">
        <v>0</v>
      </c>
      <c r="Y56" s="394">
        <v>0</v>
      </c>
      <c r="Z56" s="394">
        <v>0</v>
      </c>
      <c r="AA56" s="566"/>
    </row>
    <row r="57" spans="1:27">
      <c r="A57" s="568" t="s">
        <v>192</v>
      </c>
      <c r="B57" s="386">
        <v>40566.27864867419</v>
      </c>
      <c r="C57" s="386">
        <v>22068.897038393166</v>
      </c>
      <c r="D57" s="386">
        <v>7349.6011402459098</v>
      </c>
      <c r="E57" s="386">
        <v>5356.0941496059431</v>
      </c>
      <c r="F57" s="386">
        <v>1993.5069906397364</v>
      </c>
      <c r="G57" s="386"/>
      <c r="H57" s="386">
        <v>2581.073136416298</v>
      </c>
      <c r="I57" s="386">
        <v>1853.9407393606029</v>
      </c>
      <c r="J57" s="386">
        <v>727.13239705567867</v>
      </c>
      <c r="K57" s="386"/>
      <c r="L57" s="386">
        <v>905.18126520124406</v>
      </c>
      <c r="M57" s="386">
        <v>709.95674052083587</v>
      </c>
      <c r="N57" s="386">
        <v>195.22452468040603</v>
      </c>
      <c r="O57" s="386"/>
      <c r="P57" s="386">
        <v>73.774511416443957</v>
      </c>
      <c r="Q57" s="386">
        <v>65.346809846157399</v>
      </c>
      <c r="R57" s="386">
        <v>8.4277015702865494</v>
      </c>
      <c r="S57" s="386"/>
      <c r="T57" s="386">
        <v>11159.266985116245</v>
      </c>
      <c r="U57" s="386">
        <v>5923.9678468914681</v>
      </c>
      <c r="V57" s="386">
        <v>5235.2991382254031</v>
      </c>
      <c r="W57" s="386"/>
      <c r="X57" s="120">
        <v>0</v>
      </c>
      <c r="Y57" s="120">
        <v>0</v>
      </c>
      <c r="Z57" s="120">
        <v>0</v>
      </c>
      <c r="AA57" s="566"/>
    </row>
    <row r="58" spans="1:27">
      <c r="A58" s="563" t="s">
        <v>193</v>
      </c>
      <c r="B58" s="385">
        <v>18594.153104840148</v>
      </c>
      <c r="C58" s="385">
        <v>11690.398503293502</v>
      </c>
      <c r="D58" s="385">
        <v>2978.6139594261676</v>
      </c>
      <c r="E58" s="385">
        <v>2058.7253074651899</v>
      </c>
      <c r="F58" s="385">
        <v>919.88865196090433</v>
      </c>
      <c r="G58" s="385"/>
      <c r="H58" s="385">
        <v>3112.4474129954669</v>
      </c>
      <c r="I58" s="385">
        <v>1847.1627349800619</v>
      </c>
      <c r="J58" s="385">
        <v>1265.2846780153161</v>
      </c>
      <c r="K58" s="385"/>
      <c r="L58" s="385">
        <v>432.78038137964899</v>
      </c>
      <c r="M58" s="385">
        <v>330.74255023194843</v>
      </c>
      <c r="N58" s="385">
        <v>102.03783114770036</v>
      </c>
      <c r="O58" s="385"/>
      <c r="P58" s="385">
        <v>51.774712543807198</v>
      </c>
      <c r="Q58" s="385">
        <v>44.736154310757804</v>
      </c>
      <c r="R58" s="385">
        <v>7.0385582330493914</v>
      </c>
      <c r="S58" s="385"/>
      <c r="T58" s="385">
        <v>5043.3707853915121</v>
      </c>
      <c r="U58" s="385">
        <v>2457.1194278012376</v>
      </c>
      <c r="V58" s="385">
        <v>2586.2513575900607</v>
      </c>
      <c r="W58" s="385"/>
      <c r="X58" s="394">
        <v>71.411251557213262</v>
      </c>
      <c r="Y58" s="394">
        <v>29.99272565402957</v>
      </c>
      <c r="Z58" s="394">
        <v>41.418525903183692</v>
      </c>
      <c r="AA58" s="566"/>
    </row>
    <row r="59" spans="1:27">
      <c r="A59" s="568" t="s">
        <v>193</v>
      </c>
      <c r="B59" s="386">
        <v>18594.153104840148</v>
      </c>
      <c r="C59" s="386">
        <v>11690.398503293502</v>
      </c>
      <c r="D59" s="386">
        <v>2978.6139594261676</v>
      </c>
      <c r="E59" s="386">
        <v>2058.7253074651899</v>
      </c>
      <c r="F59" s="386">
        <v>919.88865196090433</v>
      </c>
      <c r="G59" s="386"/>
      <c r="H59" s="386">
        <v>3112.4474129954669</v>
      </c>
      <c r="I59" s="386">
        <v>1847.1627349800619</v>
      </c>
      <c r="J59" s="386">
        <v>1265.2846780153161</v>
      </c>
      <c r="K59" s="386"/>
      <c r="L59" s="386">
        <v>432.78038137964899</v>
      </c>
      <c r="M59" s="386">
        <v>330.74255023194843</v>
      </c>
      <c r="N59" s="386">
        <v>102.03783114770036</v>
      </c>
      <c r="O59" s="386"/>
      <c r="P59" s="386">
        <v>51.774712543807198</v>
      </c>
      <c r="Q59" s="386">
        <v>44.736154310757804</v>
      </c>
      <c r="R59" s="386">
        <v>7.0385582330493914</v>
      </c>
      <c r="S59" s="386"/>
      <c r="T59" s="386">
        <v>5043.3707853915121</v>
      </c>
      <c r="U59" s="386">
        <v>2457.1194278012376</v>
      </c>
      <c r="V59" s="386">
        <v>2586.2513575900607</v>
      </c>
      <c r="W59" s="386"/>
      <c r="X59" s="120">
        <v>71.411251557213262</v>
      </c>
      <c r="Y59" s="120">
        <v>29.99272565402957</v>
      </c>
      <c r="Z59" s="120">
        <v>41.418525903183692</v>
      </c>
      <c r="AA59" s="566"/>
    </row>
    <row r="60" spans="1:27">
      <c r="A60" s="563" t="s">
        <v>194</v>
      </c>
      <c r="B60" s="385">
        <v>37169.596356428076</v>
      </c>
      <c r="C60" s="385">
        <v>26162.535933527008</v>
      </c>
      <c r="D60" s="385">
        <v>8312.6158314943823</v>
      </c>
      <c r="E60" s="385">
        <v>5149.3807978599179</v>
      </c>
      <c r="F60" s="385">
        <v>3163.2350336342447</v>
      </c>
      <c r="G60" s="385"/>
      <c r="H60" s="385">
        <v>5707.1440387459479</v>
      </c>
      <c r="I60" s="385">
        <v>3416.77491032128</v>
      </c>
      <c r="J60" s="385">
        <v>2290.3691284245165</v>
      </c>
      <c r="K60" s="385"/>
      <c r="L60" s="385">
        <v>1150.9611542673474</v>
      </c>
      <c r="M60" s="385">
        <v>842.25822993570318</v>
      </c>
      <c r="N60" s="385">
        <v>308.70292433164735</v>
      </c>
      <c r="O60" s="385"/>
      <c r="P60" s="385">
        <v>41.743008415131285</v>
      </c>
      <c r="Q60" s="385">
        <v>39.013528810372406</v>
      </c>
      <c r="R60" s="385">
        <v>2.7294796047588745</v>
      </c>
      <c r="S60" s="385"/>
      <c r="T60" s="385">
        <v>10934.361425265737</v>
      </c>
      <c r="U60" s="385">
        <v>4568.06494480327</v>
      </c>
      <c r="V60" s="385">
        <v>6366.2964804629446</v>
      </c>
      <c r="W60" s="385"/>
      <c r="X60" s="394">
        <v>15.710475342586918</v>
      </c>
      <c r="Y60" s="394">
        <v>8.5693501868655915</v>
      </c>
      <c r="Z60" s="394">
        <v>7.1411251557213262</v>
      </c>
      <c r="AA60" s="566"/>
    </row>
    <row r="61" spans="1:27">
      <c r="A61" s="568" t="s">
        <v>194</v>
      </c>
      <c r="B61" s="386">
        <v>37169.596356428076</v>
      </c>
      <c r="C61" s="386">
        <v>26162.535933527008</v>
      </c>
      <c r="D61" s="386">
        <v>8312.6158314943823</v>
      </c>
      <c r="E61" s="386">
        <v>5149.3807978599179</v>
      </c>
      <c r="F61" s="386">
        <v>3163.2350336342447</v>
      </c>
      <c r="G61" s="386"/>
      <c r="H61" s="386">
        <v>5707.1440387459479</v>
      </c>
      <c r="I61" s="386">
        <v>3416.77491032128</v>
      </c>
      <c r="J61" s="386">
        <v>2290.3691284245165</v>
      </c>
      <c r="K61" s="386"/>
      <c r="L61" s="386">
        <v>1150.9611542673474</v>
      </c>
      <c r="M61" s="386">
        <v>842.25822993570318</v>
      </c>
      <c r="N61" s="386">
        <v>308.70292433164735</v>
      </c>
      <c r="O61" s="386"/>
      <c r="P61" s="386">
        <v>41.743008415131285</v>
      </c>
      <c r="Q61" s="386">
        <v>39.013528810372406</v>
      </c>
      <c r="R61" s="386">
        <v>2.7294796047588745</v>
      </c>
      <c r="S61" s="386"/>
      <c r="T61" s="386">
        <v>10934.361425265737</v>
      </c>
      <c r="U61" s="386">
        <v>4568.06494480327</v>
      </c>
      <c r="V61" s="386">
        <v>6366.2964804629446</v>
      </c>
      <c r="W61" s="386"/>
      <c r="X61" s="120">
        <v>15.710475342586918</v>
      </c>
      <c r="Y61" s="120">
        <v>8.5693501868655915</v>
      </c>
      <c r="Z61" s="120">
        <v>7.1411251557213262</v>
      </c>
      <c r="AA61" s="566"/>
    </row>
    <row r="62" spans="1:27">
      <c r="A62" s="563" t="s">
        <v>195</v>
      </c>
      <c r="B62" s="385">
        <v>14103.332561184783</v>
      </c>
      <c r="C62" s="385">
        <v>11189.223334230193</v>
      </c>
      <c r="D62" s="385">
        <v>2479.668529137507</v>
      </c>
      <c r="E62" s="385">
        <v>1333.741190202838</v>
      </c>
      <c r="F62" s="385">
        <v>1145.9273389346688</v>
      </c>
      <c r="G62" s="385"/>
      <c r="H62" s="385">
        <v>2412.0893456381714</v>
      </c>
      <c r="I62" s="385">
        <v>1287.3891454029038</v>
      </c>
      <c r="J62" s="385">
        <v>1124.7002002352669</v>
      </c>
      <c r="K62" s="385"/>
      <c r="L62" s="385">
        <v>2280.8792333830352</v>
      </c>
      <c r="M62" s="385">
        <v>1125.1667285444071</v>
      </c>
      <c r="N62" s="385">
        <v>1155.7125048386486</v>
      </c>
      <c r="O62" s="385"/>
      <c r="P62" s="385">
        <v>1777.0095931021015</v>
      </c>
      <c r="Q62" s="385">
        <v>899.41102441796068</v>
      </c>
      <c r="R62" s="385">
        <v>877.59856868416807</v>
      </c>
      <c r="S62" s="385"/>
      <c r="T62" s="385">
        <v>2232.4355078135072</v>
      </c>
      <c r="U62" s="385">
        <v>945.84754311393317</v>
      </c>
      <c r="V62" s="385">
        <v>1286.5879646995611</v>
      </c>
      <c r="W62" s="385"/>
      <c r="X62" s="394">
        <v>7.1411251557213262</v>
      </c>
      <c r="Y62" s="394">
        <v>4.2846750934327957</v>
      </c>
      <c r="Z62" s="394">
        <v>2.8564500622885305</v>
      </c>
      <c r="AA62" s="566"/>
    </row>
    <row r="63" spans="1:27">
      <c r="A63" s="568" t="s">
        <v>195</v>
      </c>
      <c r="B63" s="386">
        <v>14103.332561184783</v>
      </c>
      <c r="C63" s="386">
        <v>11189.223334230193</v>
      </c>
      <c r="D63" s="386">
        <v>2479.668529137507</v>
      </c>
      <c r="E63" s="386">
        <v>1333.741190202838</v>
      </c>
      <c r="F63" s="386">
        <v>1145.9273389346688</v>
      </c>
      <c r="G63" s="386"/>
      <c r="H63" s="386">
        <v>2412.0893456381714</v>
      </c>
      <c r="I63" s="386">
        <v>1287.3891454029038</v>
      </c>
      <c r="J63" s="386">
        <v>1124.7002002352669</v>
      </c>
      <c r="K63" s="386"/>
      <c r="L63" s="386">
        <v>2280.8792333830352</v>
      </c>
      <c r="M63" s="386">
        <v>1125.1667285444071</v>
      </c>
      <c r="N63" s="386">
        <v>1155.7125048386486</v>
      </c>
      <c r="O63" s="386"/>
      <c r="P63" s="386">
        <v>1777.0095931021015</v>
      </c>
      <c r="Q63" s="386">
        <v>899.41102441796068</v>
      </c>
      <c r="R63" s="386">
        <v>877.59856868416807</v>
      </c>
      <c r="S63" s="386"/>
      <c r="T63" s="386">
        <v>2232.4355078135072</v>
      </c>
      <c r="U63" s="386">
        <v>945.84754311393317</v>
      </c>
      <c r="V63" s="386">
        <v>1286.5879646995611</v>
      </c>
      <c r="W63" s="386"/>
      <c r="X63" s="120">
        <v>7.1411251557213262</v>
      </c>
      <c r="Y63" s="120">
        <v>4.2846750934327957</v>
      </c>
      <c r="Z63" s="120">
        <v>2.8564500622885305</v>
      </c>
      <c r="AA63" s="566"/>
    </row>
    <row r="64" spans="1:27">
      <c r="A64" s="563" t="s">
        <v>196</v>
      </c>
      <c r="B64" s="385">
        <v>11384.95415298061</v>
      </c>
      <c r="C64" s="385">
        <v>6606.0256235213983</v>
      </c>
      <c r="D64" s="385">
        <v>1350.8303516264946</v>
      </c>
      <c r="E64" s="385">
        <v>847.75068257279224</v>
      </c>
      <c r="F64" s="385">
        <v>503.07966905371381</v>
      </c>
      <c r="G64" s="385"/>
      <c r="H64" s="385">
        <v>2159.1860748138179</v>
      </c>
      <c r="I64" s="385">
        <v>1129.4218691061246</v>
      </c>
      <c r="J64" s="385">
        <v>1029.7642057077087</v>
      </c>
      <c r="K64" s="385"/>
      <c r="L64" s="385">
        <v>157.51894975389371</v>
      </c>
      <c r="M64" s="385">
        <v>123.42100878159171</v>
      </c>
      <c r="N64" s="385">
        <v>34.097940972301927</v>
      </c>
      <c r="O64" s="385"/>
      <c r="P64" s="385">
        <v>16.909162993529591</v>
      </c>
      <c r="Q64" s="385">
        <v>15.480937962385328</v>
      </c>
      <c r="R64" s="385">
        <v>1.4282250311442652</v>
      </c>
      <c r="S64" s="385"/>
      <c r="T64" s="385">
        <v>2898.7294838350704</v>
      </c>
      <c r="U64" s="385">
        <v>1550.0381296070093</v>
      </c>
      <c r="V64" s="385">
        <v>1348.6913542279958</v>
      </c>
      <c r="W64" s="385"/>
      <c r="X64" s="394">
        <v>22.851600498308244</v>
      </c>
      <c r="Y64" s="394">
        <v>12.854025280298387</v>
      </c>
      <c r="Z64" s="394">
        <v>9.9975752180098567</v>
      </c>
      <c r="AA64" s="566"/>
    </row>
    <row r="65" spans="1:27">
      <c r="A65" s="568" t="s">
        <v>196</v>
      </c>
      <c r="B65" s="386">
        <v>11384.95415298061</v>
      </c>
      <c r="C65" s="386">
        <v>6606.0256235213983</v>
      </c>
      <c r="D65" s="386">
        <v>1350.8303516264946</v>
      </c>
      <c r="E65" s="386">
        <v>847.75068257279224</v>
      </c>
      <c r="F65" s="386">
        <v>503.07966905371381</v>
      </c>
      <c r="G65" s="386"/>
      <c r="H65" s="386">
        <v>2159.1860748138179</v>
      </c>
      <c r="I65" s="386">
        <v>1129.4218691061246</v>
      </c>
      <c r="J65" s="386">
        <v>1029.7642057077087</v>
      </c>
      <c r="K65" s="386"/>
      <c r="L65" s="386">
        <v>157.51894975389371</v>
      </c>
      <c r="M65" s="386">
        <v>123.42100878159171</v>
      </c>
      <c r="N65" s="386">
        <v>34.097940972301927</v>
      </c>
      <c r="O65" s="386"/>
      <c r="P65" s="386">
        <v>16.909162993529591</v>
      </c>
      <c r="Q65" s="386">
        <v>15.480937962385328</v>
      </c>
      <c r="R65" s="386">
        <v>1.4282250311442652</v>
      </c>
      <c r="S65" s="386"/>
      <c r="T65" s="386">
        <v>2898.7294838350704</v>
      </c>
      <c r="U65" s="386">
        <v>1550.0381296070093</v>
      </c>
      <c r="V65" s="386">
        <v>1348.6913542279958</v>
      </c>
      <c r="W65" s="386"/>
      <c r="X65" s="120">
        <v>22.851600498308244</v>
      </c>
      <c r="Y65" s="120">
        <v>12.854025280298387</v>
      </c>
      <c r="Z65" s="120">
        <v>9.9975752180098567</v>
      </c>
      <c r="AA65" s="566"/>
    </row>
    <row r="66" spans="1:27">
      <c r="A66" s="563" t="s">
        <v>197</v>
      </c>
      <c r="B66" s="385">
        <v>31467.66031452885</v>
      </c>
      <c r="C66" s="385">
        <v>20216.12244676485</v>
      </c>
      <c r="D66" s="385">
        <v>5915.1582042338659</v>
      </c>
      <c r="E66" s="385">
        <v>4159.0394789266602</v>
      </c>
      <c r="F66" s="385">
        <v>1756.1187253070166</v>
      </c>
      <c r="G66" s="385"/>
      <c r="H66" s="385">
        <v>2197.9481266581247</v>
      </c>
      <c r="I66" s="385">
        <v>1578.2518486017941</v>
      </c>
      <c r="J66" s="385">
        <v>619.69627805633945</v>
      </c>
      <c r="K66" s="385"/>
      <c r="L66" s="385">
        <v>669.36652635410417</v>
      </c>
      <c r="M66" s="385">
        <v>532.06559536567715</v>
      </c>
      <c r="N66" s="385">
        <v>137.30093098842565</v>
      </c>
      <c r="O66" s="385"/>
      <c r="P66" s="385">
        <v>60.046177433802207</v>
      </c>
      <c r="Q66" s="385">
        <v>45.988601814656974</v>
      </c>
      <c r="R66" s="385">
        <v>14.057575619145229</v>
      </c>
      <c r="S66" s="385"/>
      <c r="T66" s="385">
        <v>11362.177611837882</v>
      </c>
      <c r="U66" s="385">
        <v>5222.8146850776629</v>
      </c>
      <c r="V66" s="385">
        <v>6139.362926760813</v>
      </c>
      <c r="W66" s="385"/>
      <c r="X66" s="394">
        <v>11.425800249154122</v>
      </c>
      <c r="Y66" s="394">
        <v>5.712900124577061</v>
      </c>
      <c r="Z66" s="394">
        <v>5.712900124577061</v>
      </c>
      <c r="AA66" s="566"/>
    </row>
    <row r="67" spans="1:27">
      <c r="A67" s="568" t="s">
        <v>197</v>
      </c>
      <c r="B67" s="386">
        <v>31467.66031452885</v>
      </c>
      <c r="C67" s="386">
        <v>20216.12244676485</v>
      </c>
      <c r="D67" s="386">
        <v>5915.1582042338659</v>
      </c>
      <c r="E67" s="386">
        <v>4159.0394789266602</v>
      </c>
      <c r="F67" s="386">
        <v>1756.1187253070166</v>
      </c>
      <c r="G67" s="386"/>
      <c r="H67" s="386">
        <v>2197.9481266581247</v>
      </c>
      <c r="I67" s="386">
        <v>1578.2518486017941</v>
      </c>
      <c r="J67" s="386">
        <v>619.69627805633945</v>
      </c>
      <c r="K67" s="386"/>
      <c r="L67" s="386">
        <v>669.36652635410417</v>
      </c>
      <c r="M67" s="386">
        <v>532.06559536567715</v>
      </c>
      <c r="N67" s="386">
        <v>137.30093098842565</v>
      </c>
      <c r="O67" s="386"/>
      <c r="P67" s="386">
        <v>60.046177433802207</v>
      </c>
      <c r="Q67" s="386">
        <v>45.988601814656974</v>
      </c>
      <c r="R67" s="386">
        <v>14.057575619145229</v>
      </c>
      <c r="S67" s="386"/>
      <c r="T67" s="386">
        <v>11362.177611837882</v>
      </c>
      <c r="U67" s="386">
        <v>5222.8146850776629</v>
      </c>
      <c r="V67" s="386">
        <v>6139.362926760813</v>
      </c>
      <c r="W67" s="386"/>
      <c r="X67" s="120">
        <v>11.425800249154122</v>
      </c>
      <c r="Y67" s="120">
        <v>5.712900124577061</v>
      </c>
      <c r="Z67" s="120">
        <v>5.712900124577061</v>
      </c>
      <c r="AA67" s="566"/>
    </row>
    <row r="68" spans="1:27">
      <c r="A68" s="563" t="s">
        <v>198</v>
      </c>
      <c r="B68" s="385">
        <v>20793.677678427783</v>
      </c>
      <c r="C68" s="385">
        <v>15349.604594277802</v>
      </c>
      <c r="D68" s="385">
        <v>5711.8617826229784</v>
      </c>
      <c r="E68" s="385">
        <v>3322.1027802569874</v>
      </c>
      <c r="F68" s="385">
        <v>2389.7590023657626</v>
      </c>
      <c r="G68" s="385"/>
      <c r="H68" s="385">
        <v>2815.3444596036047</v>
      </c>
      <c r="I68" s="385">
        <v>1736.9027402753711</v>
      </c>
      <c r="J68" s="385">
        <v>1078.4417193282077</v>
      </c>
      <c r="K68" s="385"/>
      <c r="L68" s="385">
        <v>970.74789303020498</v>
      </c>
      <c r="M68" s="385">
        <v>677.89737499071487</v>
      </c>
      <c r="N68" s="385">
        <v>292.85051803948755</v>
      </c>
      <c r="O68" s="385"/>
      <c r="P68" s="385">
        <v>89.178058540514073</v>
      </c>
      <c r="Q68" s="385">
        <v>66.844155343469652</v>
      </c>
      <c r="R68" s="385">
        <v>22.3339031970444</v>
      </c>
      <c r="S68" s="385"/>
      <c r="T68" s="385">
        <v>5742.4772500456365</v>
      </c>
      <c r="U68" s="385">
        <v>2536.6492714546703</v>
      </c>
      <c r="V68" s="385">
        <v>3205.8279785908094</v>
      </c>
      <c r="W68" s="385"/>
      <c r="X68" s="394">
        <v>19.995150436019713</v>
      </c>
      <c r="Y68" s="394">
        <v>11.425800249154122</v>
      </c>
      <c r="Z68" s="394">
        <v>8.5693501868655915</v>
      </c>
      <c r="AA68" s="566"/>
    </row>
    <row r="69" spans="1:27" ht="12.75" customHeight="1">
      <c r="A69" s="877" t="s">
        <v>198</v>
      </c>
      <c r="B69" s="386">
        <v>20793.677678427783</v>
      </c>
      <c r="C69" s="386">
        <v>15349.604594277802</v>
      </c>
      <c r="D69" s="386">
        <v>5711.8617826229784</v>
      </c>
      <c r="E69" s="386">
        <v>3322.1027802569874</v>
      </c>
      <c r="F69" s="386">
        <v>2389.7590023657626</v>
      </c>
      <c r="G69" s="386"/>
      <c r="H69" s="386">
        <v>2815.3444596036047</v>
      </c>
      <c r="I69" s="386">
        <v>1736.9027402753711</v>
      </c>
      <c r="J69" s="386">
        <v>1078.4417193282077</v>
      </c>
      <c r="K69" s="386"/>
      <c r="L69" s="386">
        <v>970.74789303020498</v>
      </c>
      <c r="M69" s="386">
        <v>677.89737499071487</v>
      </c>
      <c r="N69" s="386">
        <v>292.85051803948755</v>
      </c>
      <c r="O69" s="386"/>
      <c r="P69" s="386">
        <v>89.178058540514073</v>
      </c>
      <c r="Q69" s="386">
        <v>66.844155343469652</v>
      </c>
      <c r="R69" s="386">
        <v>22.3339031970444</v>
      </c>
      <c r="S69" s="386"/>
      <c r="T69" s="386">
        <v>5742.4772500456365</v>
      </c>
      <c r="U69" s="386">
        <v>2536.6492714546703</v>
      </c>
      <c r="V69" s="386">
        <v>3205.8279785908094</v>
      </c>
      <c r="W69" s="386"/>
      <c r="X69" s="120">
        <v>19.995150436019713</v>
      </c>
      <c r="Y69" s="120">
        <v>11.425800249154122</v>
      </c>
      <c r="Z69" s="120">
        <v>8.5693501868655915</v>
      </c>
      <c r="AA69" s="566"/>
    </row>
    <row r="70" spans="1:27">
      <c r="A70" s="760"/>
      <c r="B70" s="760"/>
      <c r="C70" s="760"/>
      <c r="D70" s="760"/>
      <c r="E70" s="760"/>
      <c r="F70" s="760"/>
      <c r="G70" s="760"/>
      <c r="H70" s="760"/>
      <c r="I70" s="760"/>
      <c r="J70" s="760"/>
      <c r="K70" s="760"/>
      <c r="L70" s="760"/>
      <c r="M70" s="760"/>
      <c r="N70" s="760"/>
      <c r="O70" s="760"/>
      <c r="P70" s="760"/>
      <c r="Q70" s="760"/>
      <c r="R70" s="760"/>
      <c r="S70" s="760"/>
      <c r="T70" s="760"/>
      <c r="U70" s="760"/>
      <c r="V70" s="760"/>
      <c r="W70" s="760"/>
      <c r="X70" s="760"/>
      <c r="Y70" s="760"/>
      <c r="Z70" s="760"/>
    </row>
    <row r="71" spans="1:27">
      <c r="A71" s="760"/>
      <c r="B71" s="760"/>
      <c r="C71" s="760"/>
      <c r="D71" s="760"/>
      <c r="E71" s="760"/>
      <c r="F71" s="760"/>
      <c r="G71" s="760"/>
      <c r="H71" s="760"/>
      <c r="I71" s="760"/>
      <c r="J71" s="760"/>
      <c r="K71" s="760"/>
      <c r="L71" s="760"/>
      <c r="M71" s="760"/>
      <c r="N71" s="760"/>
      <c r="O71" s="760"/>
      <c r="P71" s="760"/>
      <c r="Q71" s="760"/>
      <c r="R71" s="760"/>
      <c r="S71" s="760"/>
      <c r="T71" s="760"/>
      <c r="U71" s="760"/>
      <c r="V71" s="760"/>
      <c r="W71" s="760"/>
      <c r="X71" s="760"/>
      <c r="Y71" s="760"/>
      <c r="Z71" s="760"/>
    </row>
  </sheetData>
  <mergeCells count="10">
    <mergeCell ref="A1:Z1"/>
    <mergeCell ref="D2:F2"/>
    <mergeCell ref="H2:J2"/>
    <mergeCell ref="L2:N2"/>
    <mergeCell ref="P2:R2"/>
    <mergeCell ref="T2:V2"/>
    <mergeCell ref="X2:Z2"/>
    <mergeCell ref="B2:B3"/>
    <mergeCell ref="C2:C3"/>
    <mergeCell ref="A2:A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1A20-C463-4E26-B37F-923BA927AE6D}">
  <dimension ref="A1:AB69"/>
  <sheetViews>
    <sheetView workbookViewId="0">
      <selection activeCell="A2" sqref="A2:A3"/>
    </sheetView>
  </sheetViews>
  <sheetFormatPr defaultRowHeight="12"/>
  <cols>
    <col min="1" max="1" width="19.140625" style="35" customWidth="1"/>
    <col min="2" max="4" width="9.85546875" style="35" bestFit="1" customWidth="1"/>
    <col min="5" max="5" width="2" style="35" customWidth="1"/>
    <col min="6" max="8" width="9.85546875" style="35" bestFit="1" customWidth="1"/>
    <col min="9" max="9" width="1.42578125" style="35" customWidth="1"/>
    <col min="10" max="12" width="9.28515625" style="35" bestFit="1" customWidth="1"/>
    <col min="13" max="13" width="1.28515625" style="35" customWidth="1"/>
    <col min="14" max="14" width="10.85546875" style="35" customWidth="1"/>
    <col min="15" max="15" width="1.7109375" style="35" customWidth="1"/>
    <col min="16" max="18" width="11.140625" style="35" bestFit="1" customWidth="1"/>
    <col min="19" max="19" width="2" style="35" customWidth="1"/>
    <col min="20" max="20" width="11.140625" style="35" bestFit="1" customWidth="1"/>
    <col min="21" max="22" width="10.140625" style="35" bestFit="1" customWidth="1"/>
    <col min="23" max="23" width="1.140625" style="35" customWidth="1"/>
    <col min="24" max="26" width="9.42578125" style="35" bestFit="1" customWidth="1"/>
    <col min="27" max="27" width="1.5703125" style="35" customWidth="1"/>
    <col min="28" max="28" width="10.85546875" style="35" customWidth="1"/>
    <col min="29" max="16384" width="9.140625" style="35"/>
  </cols>
  <sheetData>
    <row r="1" spans="1:28" ht="15.75" customHeight="1">
      <c r="A1" s="1272" t="s">
        <v>548</v>
      </c>
      <c r="B1" s="1272"/>
      <c r="C1" s="1272"/>
      <c r="D1" s="1272"/>
      <c r="E1" s="1272"/>
      <c r="F1" s="1272"/>
      <c r="G1" s="1272"/>
      <c r="H1" s="1272"/>
      <c r="I1" s="1272"/>
      <c r="J1" s="1272"/>
      <c r="K1" s="1272"/>
      <c r="L1" s="1272"/>
      <c r="M1" s="1272"/>
      <c r="N1" s="1272"/>
      <c r="O1" s="1272"/>
      <c r="P1" s="1272"/>
      <c r="Q1" s="1272"/>
      <c r="R1" s="1272"/>
      <c r="S1" s="1272"/>
      <c r="T1" s="1272"/>
      <c r="U1" s="1272"/>
      <c r="V1" s="1272"/>
      <c r="W1" s="1272"/>
      <c r="X1" s="1273"/>
      <c r="Y1" s="1273"/>
      <c r="Z1" s="1273"/>
      <c r="AA1" s="21"/>
      <c r="AB1" s="21"/>
    </row>
    <row r="2" spans="1:28" ht="25.5" customHeight="1">
      <c r="A2" s="1269" t="s">
        <v>607</v>
      </c>
      <c r="B2" s="1265" t="s">
        <v>547</v>
      </c>
      <c r="C2" s="1265"/>
      <c r="D2" s="1265"/>
      <c r="E2" s="666"/>
      <c r="F2" s="1265" t="s">
        <v>546</v>
      </c>
      <c r="G2" s="1265"/>
      <c r="H2" s="1265"/>
      <c r="I2" s="666"/>
      <c r="J2" s="1266" t="s">
        <v>545</v>
      </c>
      <c r="K2" s="1266"/>
      <c r="L2" s="1266"/>
      <c r="M2" s="471"/>
      <c r="N2" s="1267" t="s">
        <v>544</v>
      </c>
      <c r="O2" s="1267"/>
      <c r="P2" s="1266" t="s">
        <v>543</v>
      </c>
      <c r="Q2" s="1266"/>
      <c r="R2" s="1266"/>
      <c r="S2" s="471"/>
      <c r="T2" s="1271" t="s">
        <v>542</v>
      </c>
      <c r="U2" s="1271"/>
      <c r="V2" s="1271"/>
      <c r="W2" s="471"/>
      <c r="X2" s="1271" t="s">
        <v>541</v>
      </c>
      <c r="Y2" s="1271"/>
      <c r="Z2" s="1271"/>
      <c r="AA2" s="575"/>
      <c r="AB2" s="1153" t="s">
        <v>540</v>
      </c>
    </row>
    <row r="3" spans="1:28" ht="15" customHeight="1">
      <c r="A3" s="1270"/>
      <c r="B3" s="684" t="s">
        <v>0</v>
      </c>
      <c r="C3" s="684" t="s">
        <v>1</v>
      </c>
      <c r="D3" s="684" t="s">
        <v>2</v>
      </c>
      <c r="E3" s="878"/>
      <c r="F3" s="684" t="s">
        <v>0</v>
      </c>
      <c r="G3" s="684" t="s">
        <v>1</v>
      </c>
      <c r="H3" s="684" t="s">
        <v>2</v>
      </c>
      <c r="I3" s="878"/>
      <c r="J3" s="684" t="s">
        <v>0</v>
      </c>
      <c r="K3" s="684" t="s">
        <v>1</v>
      </c>
      <c r="L3" s="684" t="s">
        <v>2</v>
      </c>
      <c r="M3" s="878"/>
      <c r="N3" s="1268"/>
      <c r="O3" s="1268"/>
      <c r="P3" s="684" t="s">
        <v>0</v>
      </c>
      <c r="Q3" s="684" t="s">
        <v>1</v>
      </c>
      <c r="R3" s="684" t="s">
        <v>2</v>
      </c>
      <c r="S3" s="878"/>
      <c r="T3" s="684" t="s">
        <v>0</v>
      </c>
      <c r="U3" s="684" t="s">
        <v>1</v>
      </c>
      <c r="V3" s="684" t="s">
        <v>2</v>
      </c>
      <c r="W3" s="878"/>
      <c r="X3" s="684" t="s">
        <v>0</v>
      </c>
      <c r="Y3" s="684" t="s">
        <v>1</v>
      </c>
      <c r="Z3" s="684" t="s">
        <v>2</v>
      </c>
      <c r="AA3" s="879"/>
      <c r="AB3" s="1155"/>
    </row>
    <row r="4" spans="1:28">
      <c r="A4" s="880" t="s">
        <v>220</v>
      </c>
      <c r="B4" s="383">
        <v>396119.65377884684</v>
      </c>
      <c r="C4" s="383">
        <v>198997.78860096831</v>
      </c>
      <c r="D4" s="383">
        <v>197121.86517789558</v>
      </c>
      <c r="E4" s="383"/>
      <c r="F4" s="383">
        <v>233174.89980773401</v>
      </c>
      <c r="G4" s="383">
        <v>117670.41391137008</v>
      </c>
      <c r="H4" s="383">
        <v>115504.48589638095</v>
      </c>
      <c r="I4" s="383"/>
      <c r="J4" s="383">
        <v>58.864764114590976</v>
      </c>
      <c r="K4" s="442">
        <v>59.131518364491157</v>
      </c>
      <c r="L4" s="442">
        <v>58.595471279796477</v>
      </c>
      <c r="M4" s="442"/>
      <c r="N4" s="442">
        <f>+L4/K4</f>
        <v>0.99093466395720731</v>
      </c>
      <c r="O4" s="577"/>
      <c r="P4" s="383">
        <v>410323.48737801483</v>
      </c>
      <c r="Q4" s="383">
        <v>206078.55813540204</v>
      </c>
      <c r="R4" s="383">
        <v>204244.929241637</v>
      </c>
      <c r="S4" s="577"/>
      <c r="T4" s="383">
        <v>121376.81417348064</v>
      </c>
      <c r="U4" s="383">
        <v>65661.495061814319</v>
      </c>
      <c r="V4" s="383">
        <v>55715.319111660712</v>
      </c>
      <c r="W4" s="577"/>
      <c r="X4" s="442">
        <v>29.580761985919469</v>
      </c>
      <c r="Y4" s="442">
        <v>31.862361448896468</v>
      </c>
      <c r="Z4" s="442">
        <v>27.278679239924543</v>
      </c>
      <c r="AA4" s="881"/>
      <c r="AB4" s="882">
        <f>+Z4/Y4</f>
        <v>0.85614116466779711</v>
      </c>
    </row>
    <row r="5" spans="1:28">
      <c r="A5" s="883"/>
      <c r="B5" s="524"/>
      <c r="C5" s="524"/>
      <c r="D5" s="524"/>
      <c r="E5" s="524"/>
      <c r="F5" s="524"/>
      <c r="G5" s="524"/>
      <c r="H5" s="524"/>
      <c r="I5" s="524"/>
      <c r="J5" s="524"/>
      <c r="K5" s="544"/>
      <c r="L5" s="544"/>
      <c r="M5" s="544"/>
      <c r="N5" s="544"/>
      <c r="O5" s="579"/>
      <c r="P5" s="524"/>
      <c r="Q5" s="524"/>
      <c r="R5" s="524"/>
      <c r="S5" s="579"/>
      <c r="T5" s="524"/>
      <c r="U5" s="524"/>
      <c r="V5" s="524"/>
      <c r="W5" s="579"/>
      <c r="X5" s="544"/>
      <c r="Y5" s="544"/>
      <c r="Z5" s="544"/>
      <c r="AA5" s="884"/>
      <c r="AB5" s="885"/>
    </row>
    <row r="6" spans="1:28" ht="16.5" customHeight="1">
      <c r="A6" s="555" t="s">
        <v>3</v>
      </c>
      <c r="B6" s="383"/>
      <c r="C6" s="383"/>
      <c r="D6" s="383"/>
      <c r="E6" s="383"/>
      <c r="F6" s="383"/>
      <c r="G6" s="383"/>
      <c r="H6" s="383"/>
      <c r="I6" s="383"/>
      <c r="J6" s="383"/>
      <c r="K6" s="442"/>
      <c r="L6" s="442"/>
      <c r="M6" s="442"/>
      <c r="N6" s="442"/>
      <c r="O6" s="383"/>
      <c r="P6" s="383"/>
      <c r="Q6" s="383"/>
      <c r="R6" s="383"/>
      <c r="S6" s="383"/>
      <c r="T6" s="383"/>
      <c r="U6" s="383"/>
      <c r="V6" s="383"/>
      <c r="W6" s="383"/>
      <c r="X6" s="442"/>
      <c r="Y6" s="442"/>
      <c r="Z6" s="442"/>
      <c r="AA6" s="442"/>
      <c r="AB6" s="442"/>
    </row>
    <row r="7" spans="1:28">
      <c r="A7" s="446" t="s">
        <v>4</v>
      </c>
      <c r="B7" s="574">
        <v>162382.95763606479</v>
      </c>
      <c r="C7" s="574">
        <v>80151.945449915467</v>
      </c>
      <c r="D7" s="574">
        <v>82231.01218616635</v>
      </c>
      <c r="E7" s="574"/>
      <c r="F7" s="574">
        <v>119917.59925163047</v>
      </c>
      <c r="G7" s="574">
        <v>58981.610240018497</v>
      </c>
      <c r="H7" s="574">
        <v>60935.989011628997</v>
      </c>
      <c r="I7" s="574"/>
      <c r="J7" s="574">
        <v>73.848635963723268</v>
      </c>
      <c r="K7" s="571">
        <v>73.587247207730073</v>
      </c>
      <c r="L7" s="571">
        <v>74.103415963901639</v>
      </c>
      <c r="M7" s="571"/>
      <c r="N7" s="571">
        <f>+L7/K7</f>
        <v>1.0070143778406939</v>
      </c>
      <c r="O7" s="580"/>
      <c r="P7" s="386">
        <v>186275.03016566086</v>
      </c>
      <c r="Q7" s="386">
        <v>91568.759157870576</v>
      </c>
      <c r="R7" s="386">
        <v>94706.271008102442</v>
      </c>
      <c r="S7" s="581"/>
      <c r="T7" s="386">
        <v>88695.884105044854</v>
      </c>
      <c r="U7" s="386">
        <v>45276.143118402841</v>
      </c>
      <c r="V7" s="386">
        <v>43419.740986636571</v>
      </c>
      <c r="W7" s="581"/>
      <c r="X7" s="434">
        <v>47.61555213606885</v>
      </c>
      <c r="Y7" s="434">
        <v>49.444967404585292</v>
      </c>
      <c r="Z7" s="434">
        <v>45.846743330138999</v>
      </c>
      <c r="AA7" s="582"/>
      <c r="AB7" s="582">
        <f>+Z7/Y7</f>
        <v>0.9272276985238217</v>
      </c>
    </row>
    <row r="8" spans="1:28">
      <c r="A8" s="446" t="s">
        <v>5</v>
      </c>
      <c r="B8" s="574">
        <v>233736.6961427991</v>
      </c>
      <c r="C8" s="574">
        <v>118845.84315106987</v>
      </c>
      <c r="D8" s="574">
        <v>114890.85299174626</v>
      </c>
      <c r="E8" s="574"/>
      <c r="F8" s="574">
        <v>113257.30055612056</v>
      </c>
      <c r="G8" s="574">
        <v>58688.803671368609</v>
      </c>
      <c r="H8" s="574">
        <v>54568.496884768982</v>
      </c>
      <c r="I8" s="574"/>
      <c r="J8" s="574">
        <v>48.455078909410069</v>
      </c>
      <c r="K8" s="571">
        <v>49.382293999785148</v>
      </c>
      <c r="L8" s="571">
        <v>47.495945468097673</v>
      </c>
      <c r="M8" s="571"/>
      <c r="N8" s="571">
        <f>+L8/K8</f>
        <v>0.96180111576639837</v>
      </c>
      <c r="O8" s="580"/>
      <c r="P8" s="386">
        <v>224048.45721137663</v>
      </c>
      <c r="Q8" s="386">
        <v>114509.79897795412</v>
      </c>
      <c r="R8" s="386">
        <v>109538.65823395429</v>
      </c>
      <c r="S8" s="581"/>
      <c r="T8" s="386">
        <v>32680.930068429116</v>
      </c>
      <c r="U8" s="386">
        <v>20385.351943404374</v>
      </c>
      <c r="V8" s="386">
        <v>12295.578125021055</v>
      </c>
      <c r="W8" s="581"/>
      <c r="X8" s="434">
        <v>14.586545462169338</v>
      </c>
      <c r="Y8" s="434">
        <v>17.802277294479122</v>
      </c>
      <c r="Z8" s="434">
        <v>11.224875603973141</v>
      </c>
      <c r="AA8" s="582"/>
      <c r="AB8" s="582">
        <f>+Z8/Y8</f>
        <v>0.63053032026718414</v>
      </c>
    </row>
    <row r="9" spans="1:28" ht="12.75" customHeight="1">
      <c r="A9" s="441" t="s">
        <v>299</v>
      </c>
      <c r="B9" s="572"/>
      <c r="C9" s="572"/>
      <c r="D9" s="572"/>
      <c r="E9" s="572"/>
      <c r="F9" s="572"/>
      <c r="G9" s="572"/>
      <c r="H9" s="572"/>
      <c r="I9" s="572"/>
      <c r="J9" s="572"/>
      <c r="K9" s="569"/>
      <c r="L9" s="569"/>
      <c r="M9" s="569"/>
      <c r="N9" s="569"/>
      <c r="O9" s="576"/>
      <c r="P9" s="383"/>
      <c r="Q9" s="383"/>
      <c r="R9" s="383"/>
      <c r="S9" s="577"/>
      <c r="T9" s="383"/>
      <c r="U9" s="383"/>
      <c r="V9" s="383"/>
      <c r="W9" s="577"/>
      <c r="X9" s="442"/>
      <c r="Y9" s="442"/>
      <c r="Z9" s="442"/>
      <c r="AA9" s="578"/>
      <c r="AB9" s="578"/>
    </row>
    <row r="10" spans="1:28" s="36" customFormat="1">
      <c r="A10" s="443" t="s">
        <v>163</v>
      </c>
      <c r="B10" s="573">
        <v>37986.398575964769</v>
      </c>
      <c r="C10" s="573">
        <v>18316.521906852642</v>
      </c>
      <c r="D10" s="573">
        <v>19669.87666912916</v>
      </c>
      <c r="E10" s="573"/>
      <c r="F10" s="573">
        <v>29186.79064443391</v>
      </c>
      <c r="G10" s="573">
        <v>13966.453028103553</v>
      </c>
      <c r="H10" s="573">
        <v>15220.337616342742</v>
      </c>
      <c r="I10" s="573"/>
      <c r="J10" s="573">
        <v>76.834845467356843</v>
      </c>
      <c r="K10" s="570">
        <v>76.250573657649923</v>
      </c>
      <c r="L10" s="570">
        <v>77.378917378935199</v>
      </c>
      <c r="M10" s="570"/>
      <c r="N10" s="570">
        <f t="shared" ref="N10:N41" si="0">+L10/K10</f>
        <v>1.0147978391133334</v>
      </c>
      <c r="O10" s="583"/>
      <c r="P10" s="385">
        <v>47124.838225851687</v>
      </c>
      <c r="Q10" s="385">
        <v>22001.298946990493</v>
      </c>
      <c r="R10" s="385">
        <v>25123.539278860058</v>
      </c>
      <c r="S10" s="584"/>
      <c r="T10" s="385">
        <v>27034.127851645346</v>
      </c>
      <c r="U10" s="385">
        <v>12650.7196338415</v>
      </c>
      <c r="V10" s="385">
        <v>14383.408217801567</v>
      </c>
      <c r="W10" s="584"/>
      <c r="X10" s="432">
        <v>57.367046486357644</v>
      </c>
      <c r="Y10" s="432">
        <v>57.499876095150093</v>
      </c>
      <c r="Z10" s="432">
        <v>57.250724343230374</v>
      </c>
      <c r="AA10" s="585"/>
      <c r="AB10" s="585">
        <f t="shared" ref="AB10:AB41" si="1">+Z10/Y10</f>
        <v>0.9956669167163521</v>
      </c>
    </row>
    <row r="11" spans="1:28">
      <c r="A11" s="589" t="s">
        <v>163</v>
      </c>
      <c r="B11" s="574">
        <v>36205.742361830758</v>
      </c>
      <c r="C11" s="574">
        <v>17456.315049670673</v>
      </c>
      <c r="D11" s="574">
        <v>18749.427312177118</v>
      </c>
      <c r="E11" s="574"/>
      <c r="F11" s="574">
        <v>28295.762043183531</v>
      </c>
      <c r="G11" s="574">
        <v>13548.958494812739</v>
      </c>
      <c r="H11" s="574">
        <v>14746.80354838202</v>
      </c>
      <c r="I11" s="574"/>
      <c r="J11" s="574">
        <v>78.152691251085088</v>
      </c>
      <c r="K11" s="571">
        <v>77.616372391657222</v>
      </c>
      <c r="L11" s="571">
        <v>78.652021220965295</v>
      </c>
      <c r="M11" s="571"/>
      <c r="N11" s="571">
        <f t="shared" si="0"/>
        <v>1.0133431748662785</v>
      </c>
      <c r="O11" s="580"/>
      <c r="P11" s="386">
        <v>45057.179387090822</v>
      </c>
      <c r="Q11" s="386">
        <v>21007.112073099219</v>
      </c>
      <c r="R11" s="386">
        <v>24050.067313990468</v>
      </c>
      <c r="S11" s="581"/>
      <c r="T11" s="386">
        <v>26511.208146308549</v>
      </c>
      <c r="U11" s="386">
        <v>12408.242269327633</v>
      </c>
      <c r="V11" s="386">
        <v>14102.965876978791</v>
      </c>
      <c r="W11" s="581"/>
      <c r="X11" s="434">
        <v>58.839031885569113</v>
      </c>
      <c r="Y11" s="434">
        <v>59.066863765717834</v>
      </c>
      <c r="Z11" s="434">
        <v>58.640026628019207</v>
      </c>
      <c r="AA11" s="582"/>
      <c r="AB11" s="582">
        <f t="shared" si="1"/>
        <v>0.99277366173711834</v>
      </c>
    </row>
    <row r="12" spans="1:28" ht="15.75" customHeight="1">
      <c r="A12" s="589" t="s">
        <v>164</v>
      </c>
      <c r="B12" s="574">
        <v>1780.656214135538</v>
      </c>
      <c r="C12" s="574">
        <v>860.20685718273592</v>
      </c>
      <c r="D12" s="574">
        <v>920.44935695286244</v>
      </c>
      <c r="E12" s="574"/>
      <c r="F12" s="574">
        <v>891.02860125117274</v>
      </c>
      <c r="G12" s="574">
        <v>417.49453329064329</v>
      </c>
      <c r="H12" s="574">
        <v>473.53406796052843</v>
      </c>
      <c r="I12" s="574"/>
      <c r="J12" s="574">
        <v>50.039339103070425</v>
      </c>
      <c r="K12" s="571">
        <v>48.534201954397027</v>
      </c>
      <c r="L12" s="571">
        <v>51.445966514459272</v>
      </c>
      <c r="M12" s="571"/>
      <c r="N12" s="571">
        <f t="shared" si="0"/>
        <v>1.0599940751636991</v>
      </c>
      <c r="O12" s="580"/>
      <c r="P12" s="386">
        <v>2067.6588387608003</v>
      </c>
      <c r="Q12" s="386">
        <v>994.18687389131208</v>
      </c>
      <c r="R12" s="386">
        <v>1073.4719648695561</v>
      </c>
      <c r="S12" s="581"/>
      <c r="T12" s="386">
        <v>522.91970533673179</v>
      </c>
      <c r="U12" s="386">
        <v>242.47736451391333</v>
      </c>
      <c r="V12" s="386">
        <v>280.4423408228202</v>
      </c>
      <c r="W12" s="581"/>
      <c r="X12" s="434">
        <v>25.290424877352049</v>
      </c>
      <c r="Y12" s="434">
        <v>24.389515782364029</v>
      </c>
      <c r="Z12" s="434">
        <v>26.124794126029947</v>
      </c>
      <c r="AA12" s="582"/>
      <c r="AB12" s="582">
        <f t="shared" si="1"/>
        <v>1.0711485360820772</v>
      </c>
    </row>
    <row r="13" spans="1:28" s="36" customFormat="1">
      <c r="A13" s="443" t="s">
        <v>165</v>
      </c>
      <c r="B13" s="573">
        <v>14487.620700533696</v>
      </c>
      <c r="C13" s="573">
        <v>7292.1444489181085</v>
      </c>
      <c r="D13" s="573">
        <v>7195.4762516125802</v>
      </c>
      <c r="E13" s="573"/>
      <c r="F13" s="573">
        <v>9397.8299641393132</v>
      </c>
      <c r="G13" s="573">
        <v>4672.2962031016159</v>
      </c>
      <c r="H13" s="573">
        <v>4725.5337610379938</v>
      </c>
      <c r="I13" s="573"/>
      <c r="J13" s="573">
        <v>64.868001160418729</v>
      </c>
      <c r="K13" s="570">
        <v>64.07300672430712</v>
      </c>
      <c r="L13" s="570">
        <v>65.673676012464568</v>
      </c>
      <c r="M13" s="570"/>
      <c r="N13" s="570">
        <f t="shared" si="0"/>
        <v>1.0249819599546</v>
      </c>
      <c r="O13" s="583"/>
      <c r="P13" s="385">
        <v>15740.535118389898</v>
      </c>
      <c r="Q13" s="385">
        <v>8394.1989121305214</v>
      </c>
      <c r="R13" s="385">
        <v>7346.3362062601009</v>
      </c>
      <c r="S13" s="584"/>
      <c r="T13" s="385">
        <v>4661.2627507718626</v>
      </c>
      <c r="U13" s="385">
        <v>2712.5996304171053</v>
      </c>
      <c r="V13" s="385">
        <v>1948.6631203545642</v>
      </c>
      <c r="W13" s="584"/>
      <c r="X13" s="432">
        <v>29.613114901828624</v>
      </c>
      <c r="Y13" s="432">
        <v>32.3151697834681</v>
      </c>
      <c r="Z13" s="432">
        <v>26.52564578645411</v>
      </c>
      <c r="AA13" s="585"/>
      <c r="AB13" s="585">
        <f t="shared" si="1"/>
        <v>0.82084191307650767</v>
      </c>
    </row>
    <row r="14" spans="1:28">
      <c r="A14" s="589" t="s">
        <v>165</v>
      </c>
      <c r="B14" s="574">
        <v>12467.395475683517</v>
      </c>
      <c r="C14" s="574">
        <v>6230.1952669240436</v>
      </c>
      <c r="D14" s="574">
        <v>6237.2002087577775</v>
      </c>
      <c r="E14" s="574"/>
      <c r="F14" s="574">
        <v>8597.8656067263782</v>
      </c>
      <c r="G14" s="574">
        <v>4268.8115534785411</v>
      </c>
      <c r="H14" s="574">
        <v>4329.054053248653</v>
      </c>
      <c r="I14" s="574"/>
      <c r="J14" s="574">
        <v>68.962804809521188</v>
      </c>
      <c r="K14" s="571">
        <v>68.518102091299724</v>
      </c>
      <c r="L14" s="571">
        <v>69.407008086255615</v>
      </c>
      <c r="M14" s="571"/>
      <c r="N14" s="571">
        <f t="shared" si="0"/>
        <v>1.0129733014754472</v>
      </c>
      <c r="O14" s="580"/>
      <c r="P14" s="386">
        <v>13833.750592854956</v>
      </c>
      <c r="Q14" s="386">
        <v>7366.3883174373759</v>
      </c>
      <c r="R14" s="386">
        <v>6467.3622754182652</v>
      </c>
      <c r="S14" s="581"/>
      <c r="T14" s="386">
        <v>4491.8027298168745</v>
      </c>
      <c r="U14" s="386">
        <v>2605.2532849818845</v>
      </c>
      <c r="V14" s="386">
        <v>1886.5494448347965</v>
      </c>
      <c r="W14" s="581"/>
      <c r="X14" s="434">
        <v>32.469883707000655</v>
      </c>
      <c r="Y14" s="434">
        <v>35.366765539834113</v>
      </c>
      <c r="Z14" s="434">
        <v>29.170307221003927</v>
      </c>
      <c r="AA14" s="582"/>
      <c r="AB14" s="582">
        <f t="shared" si="1"/>
        <v>0.82479431680426019</v>
      </c>
    </row>
    <row r="15" spans="1:28">
      <c r="A15" s="589" t="s">
        <v>166</v>
      </c>
      <c r="B15" s="574">
        <v>2020.2252248492775</v>
      </c>
      <c r="C15" s="574">
        <v>1061.9491819943194</v>
      </c>
      <c r="D15" s="574">
        <v>958.27604285503492</v>
      </c>
      <c r="E15" s="574"/>
      <c r="F15" s="574">
        <v>799.96435741260939</v>
      </c>
      <c r="G15" s="574">
        <v>403.484649623172</v>
      </c>
      <c r="H15" s="574">
        <v>396.47970778943636</v>
      </c>
      <c r="I15" s="574"/>
      <c r="J15" s="574">
        <v>39.597780859918394</v>
      </c>
      <c r="K15" s="571">
        <v>37.994722955144937</v>
      </c>
      <c r="L15" s="571">
        <v>41.374269005847637</v>
      </c>
      <c r="M15" s="571"/>
      <c r="N15" s="571">
        <f t="shared" si="0"/>
        <v>1.0889477745289118</v>
      </c>
      <c r="O15" s="580"/>
      <c r="P15" s="386">
        <v>1906.784525535063</v>
      </c>
      <c r="Q15" s="386">
        <v>1027.8105946932421</v>
      </c>
      <c r="R15" s="386">
        <v>878.97393084188252</v>
      </c>
      <c r="S15" s="581"/>
      <c r="T15" s="386">
        <v>169.46002095498096</v>
      </c>
      <c r="U15" s="386">
        <v>107.34634543520947</v>
      </c>
      <c r="V15" s="386">
        <v>62.113675519771164</v>
      </c>
      <c r="W15" s="581"/>
      <c r="X15" s="434">
        <v>8.8872139817386522</v>
      </c>
      <c r="Y15" s="434">
        <v>10.44417580334906</v>
      </c>
      <c r="Z15" s="434">
        <v>7.0666118004522183</v>
      </c>
      <c r="AA15" s="582"/>
      <c r="AB15" s="582">
        <f t="shared" si="1"/>
        <v>0.67660789453450387</v>
      </c>
    </row>
    <row r="16" spans="1:28" s="36" customFormat="1">
      <c r="A16" s="443" t="s">
        <v>167</v>
      </c>
      <c r="B16" s="573">
        <v>39754.445894798067</v>
      </c>
      <c r="C16" s="573">
        <v>20168.628527690693</v>
      </c>
      <c r="D16" s="573">
        <v>19585.817367124408</v>
      </c>
      <c r="E16" s="573"/>
      <c r="F16" s="573">
        <v>24242.702698187706</v>
      </c>
      <c r="G16" s="573">
        <v>12411.355941013609</v>
      </c>
      <c r="H16" s="573">
        <v>11831.346757180063</v>
      </c>
      <c r="I16" s="573"/>
      <c r="J16" s="573">
        <v>60.981110797910901</v>
      </c>
      <c r="K16" s="570">
        <v>61.537927202008163</v>
      </c>
      <c r="L16" s="570">
        <v>60.407725321892308</v>
      </c>
      <c r="M16" s="570"/>
      <c r="N16" s="570">
        <f t="shared" si="0"/>
        <v>0.9816340599772595</v>
      </c>
      <c r="O16" s="583"/>
      <c r="P16" s="385">
        <v>40936.70665639986</v>
      </c>
      <c r="Q16" s="385">
        <v>20893.049069155935</v>
      </c>
      <c r="R16" s="385">
        <v>20043.657587244823</v>
      </c>
      <c r="S16" s="584"/>
      <c r="T16" s="385">
        <v>12401.826657719601</v>
      </c>
      <c r="U16" s="385">
        <v>6858.8582078413747</v>
      </c>
      <c r="V16" s="385">
        <v>5542.9684498793486</v>
      </c>
      <c r="W16" s="584"/>
      <c r="X16" s="432">
        <v>30.295125501460433</v>
      </c>
      <c r="Y16" s="432">
        <v>32.828421477107291</v>
      </c>
      <c r="Z16" s="432">
        <v>27.654475864756368</v>
      </c>
      <c r="AA16" s="585"/>
      <c r="AB16" s="585">
        <f t="shared" si="1"/>
        <v>0.84239432237218759</v>
      </c>
    </row>
    <row r="17" spans="1:28">
      <c r="A17" s="589" t="s">
        <v>167</v>
      </c>
      <c r="B17" s="574">
        <v>29102.731342429157</v>
      </c>
      <c r="C17" s="574">
        <v>14599.699769873512</v>
      </c>
      <c r="D17" s="574">
        <v>14503.031572567921</v>
      </c>
      <c r="E17" s="574"/>
      <c r="F17" s="574">
        <v>19417.698763114902</v>
      </c>
      <c r="G17" s="574">
        <v>9788.7057184619207</v>
      </c>
      <c r="H17" s="574">
        <v>9628.9930446526832</v>
      </c>
      <c r="I17" s="574"/>
      <c r="J17" s="574">
        <v>66.721224666676818</v>
      </c>
      <c r="K17" s="571">
        <v>67.047308319727819</v>
      </c>
      <c r="L17" s="571">
        <v>66.39296754249294</v>
      </c>
      <c r="M17" s="571"/>
      <c r="N17" s="571">
        <f t="shared" si="0"/>
        <v>0.99024061079209136</v>
      </c>
      <c r="O17" s="580"/>
      <c r="P17" s="386">
        <v>30746.074721254576</v>
      </c>
      <c r="Q17" s="386">
        <v>15588.015674460808</v>
      </c>
      <c r="R17" s="386">
        <v>15158.059046793642</v>
      </c>
      <c r="S17" s="581"/>
      <c r="T17" s="386">
        <v>11243.566706948559</v>
      </c>
      <c r="U17" s="386">
        <v>6068.7869352342659</v>
      </c>
      <c r="V17" s="386">
        <v>5174.7797717151034</v>
      </c>
      <c r="W17" s="581"/>
      <c r="X17" s="434">
        <v>36.569112671729755</v>
      </c>
      <c r="Y17" s="434">
        <v>38.932389227559554</v>
      </c>
      <c r="Z17" s="434">
        <v>34.138802044113561</v>
      </c>
      <c r="AA17" s="582"/>
      <c r="AB17" s="582">
        <f t="shared" si="1"/>
        <v>0.87687405580408873</v>
      </c>
    </row>
    <row r="18" spans="1:28">
      <c r="A18" s="589" t="s">
        <v>168</v>
      </c>
      <c r="B18" s="574">
        <v>10651.714552378502</v>
      </c>
      <c r="C18" s="574">
        <v>5568.9287578195599</v>
      </c>
      <c r="D18" s="574">
        <v>5082.7857945584246</v>
      </c>
      <c r="E18" s="574"/>
      <c r="F18" s="574">
        <v>4825.0039350770157</v>
      </c>
      <c r="G18" s="574">
        <v>2622.6502225505874</v>
      </c>
      <c r="H18" s="574">
        <v>2202.3537125264147</v>
      </c>
      <c r="I18" s="574"/>
      <c r="J18" s="574">
        <v>45.297908720239825</v>
      </c>
      <c r="K18" s="571">
        <v>47.094339622642778</v>
      </c>
      <c r="L18" s="571">
        <v>43.329658213892642</v>
      </c>
      <c r="M18" s="571"/>
      <c r="N18" s="571">
        <f t="shared" si="0"/>
        <v>0.92006085149689432</v>
      </c>
      <c r="O18" s="580"/>
      <c r="P18" s="386">
        <v>10190.631935145198</v>
      </c>
      <c r="Q18" s="386">
        <v>5305.033394694753</v>
      </c>
      <c r="R18" s="386">
        <v>4885.598540451143</v>
      </c>
      <c r="S18" s="581"/>
      <c r="T18" s="386">
        <v>1158.259950771346</v>
      </c>
      <c r="U18" s="386">
        <v>790.07127260710604</v>
      </c>
      <c r="V18" s="386">
        <v>368.18867816424313</v>
      </c>
      <c r="W18" s="581"/>
      <c r="X18" s="434">
        <v>11.36592861112744</v>
      </c>
      <c r="Y18" s="434">
        <v>14.892861436031763</v>
      </c>
      <c r="Z18" s="434">
        <v>7.5362041132885267</v>
      </c>
      <c r="AA18" s="582"/>
      <c r="AB18" s="582">
        <f t="shared" si="1"/>
        <v>0.50602794806479889</v>
      </c>
    </row>
    <row r="19" spans="1:28" s="36" customFormat="1">
      <c r="A19" s="443" t="s">
        <v>169</v>
      </c>
      <c r="B19" s="573">
        <v>25429.339844821465</v>
      </c>
      <c r="C19" s="573">
        <v>12709.766463130869</v>
      </c>
      <c r="D19" s="573">
        <v>12719.573381698103</v>
      </c>
      <c r="E19" s="573"/>
      <c r="F19" s="573">
        <v>12101.737511962368</v>
      </c>
      <c r="G19" s="573">
        <v>6125.1211394180345</v>
      </c>
      <c r="H19" s="573">
        <v>5976.6163725428751</v>
      </c>
      <c r="I19" s="573"/>
      <c r="J19" s="573">
        <v>47.58966448130915</v>
      </c>
      <c r="K19" s="570">
        <v>48.192239858900876</v>
      </c>
      <c r="L19" s="570">
        <v>46.987553695335393</v>
      </c>
      <c r="M19" s="570"/>
      <c r="N19" s="570">
        <f t="shared" si="0"/>
        <v>0.97500248656023025</v>
      </c>
      <c r="O19" s="583"/>
      <c r="P19" s="385">
        <v>24676.253797764239</v>
      </c>
      <c r="Q19" s="385">
        <v>12319.750229255345</v>
      </c>
      <c r="R19" s="385">
        <v>12356.503568508131</v>
      </c>
      <c r="S19" s="584"/>
      <c r="T19" s="385">
        <v>4406.5349827502196</v>
      </c>
      <c r="U19" s="385">
        <v>2647.2871912430282</v>
      </c>
      <c r="V19" s="385">
        <v>1759.2477915070237</v>
      </c>
      <c r="W19" s="584"/>
      <c r="X19" s="432">
        <v>17.857390424267471</v>
      </c>
      <c r="Y19" s="432">
        <v>21.488156350414577</v>
      </c>
      <c r="Z19" s="432">
        <v>14.237423893848742</v>
      </c>
      <c r="AA19" s="585"/>
      <c r="AB19" s="585">
        <f t="shared" si="1"/>
        <v>0.66257075114655217</v>
      </c>
    </row>
    <row r="20" spans="1:28">
      <c r="A20" s="589" t="s">
        <v>169</v>
      </c>
      <c r="B20" s="574">
        <v>12288.068964739812</v>
      </c>
      <c r="C20" s="574">
        <v>6136.3290463520088</v>
      </c>
      <c r="D20" s="574">
        <v>6151.7399183862235</v>
      </c>
      <c r="E20" s="574"/>
      <c r="F20" s="574">
        <v>6471.1652660044911</v>
      </c>
      <c r="G20" s="574">
        <v>3240.4860922861212</v>
      </c>
      <c r="H20" s="574">
        <v>3230.6791737188905</v>
      </c>
      <c r="I20" s="574"/>
      <c r="J20" s="574">
        <v>52.662182191306663</v>
      </c>
      <c r="K20" s="571">
        <v>52.808219178084173</v>
      </c>
      <c r="L20" s="571">
        <v>52.51651104532197</v>
      </c>
      <c r="M20" s="571"/>
      <c r="N20" s="571">
        <f t="shared" si="0"/>
        <v>0.99447608464548898</v>
      </c>
      <c r="O20" s="580"/>
      <c r="P20" s="386">
        <v>12135.639933503189</v>
      </c>
      <c r="Q20" s="386">
        <v>6064.53184596551</v>
      </c>
      <c r="R20" s="386">
        <v>6071.1080875383568</v>
      </c>
      <c r="S20" s="581"/>
      <c r="T20" s="386">
        <v>2891.4463801959055</v>
      </c>
      <c r="U20" s="386">
        <v>1630.1770842375429</v>
      </c>
      <c r="V20" s="386">
        <v>1261.2692959582996</v>
      </c>
      <c r="W20" s="581"/>
      <c r="X20" s="434">
        <v>23.826072593117193</v>
      </c>
      <c r="Y20" s="434">
        <v>26.880509916392931</v>
      </c>
      <c r="Z20" s="434">
        <v>20.77494384504903</v>
      </c>
      <c r="AA20" s="582"/>
      <c r="AB20" s="582">
        <f t="shared" si="1"/>
        <v>0.77286271390184991</v>
      </c>
    </row>
    <row r="21" spans="1:28">
      <c r="A21" s="589" t="s">
        <v>170</v>
      </c>
      <c r="B21" s="574">
        <v>2418.10592100549</v>
      </c>
      <c r="C21" s="574">
        <v>1206.2509837692619</v>
      </c>
      <c r="D21" s="574">
        <v>1211.85493723625</v>
      </c>
      <c r="E21" s="574"/>
      <c r="F21" s="574">
        <v>508.55877712920665</v>
      </c>
      <c r="G21" s="574">
        <v>274.59371988243618</v>
      </c>
      <c r="H21" s="574">
        <v>233.96505724676948</v>
      </c>
      <c r="I21" s="574"/>
      <c r="J21" s="574">
        <v>21.031286210892517</v>
      </c>
      <c r="K21" s="571">
        <v>22.764227642276534</v>
      </c>
      <c r="L21" s="571">
        <v>19.306358381502996</v>
      </c>
      <c r="M21" s="571"/>
      <c r="N21" s="571">
        <f t="shared" si="0"/>
        <v>0.84810074318744888</v>
      </c>
      <c r="O21" s="580"/>
      <c r="P21" s="386">
        <v>2313.9796133174682</v>
      </c>
      <c r="Q21" s="386">
        <v>1166.1584617256356</v>
      </c>
      <c r="R21" s="386">
        <v>1147.8211515918629</v>
      </c>
      <c r="S21" s="581"/>
      <c r="T21" s="386">
        <v>122.75721746942774</v>
      </c>
      <c r="U21" s="386">
        <v>88.89840297604799</v>
      </c>
      <c r="V21" s="386">
        <v>33.858814493379853</v>
      </c>
      <c r="W21" s="581"/>
      <c r="X21" s="434">
        <v>5.3050258854024843</v>
      </c>
      <c r="Y21" s="434">
        <v>7.6231838033829229</v>
      </c>
      <c r="Z21" s="434">
        <v>2.9498336431962873</v>
      </c>
      <c r="AA21" s="582"/>
      <c r="AB21" s="582">
        <f t="shared" si="1"/>
        <v>0.38695559746142372</v>
      </c>
    </row>
    <row r="22" spans="1:28">
      <c r="A22" s="589" t="s">
        <v>171</v>
      </c>
      <c r="B22" s="574">
        <v>10723.164959082635</v>
      </c>
      <c r="C22" s="574">
        <v>5367.1864330080225</v>
      </c>
      <c r="D22" s="574">
        <v>5355.9785260740482</v>
      </c>
      <c r="E22" s="574"/>
      <c r="F22" s="574">
        <v>5122.0134688273347</v>
      </c>
      <c r="G22" s="574">
        <v>2610.0413272498622</v>
      </c>
      <c r="H22" s="574">
        <v>2511.9721415775552</v>
      </c>
      <c r="I22" s="574"/>
      <c r="J22" s="574">
        <v>47.765874052780369</v>
      </c>
      <c r="K22" s="571">
        <v>48.629600626469255</v>
      </c>
      <c r="L22" s="571">
        <v>46.900340047084427</v>
      </c>
      <c r="M22" s="571"/>
      <c r="N22" s="571">
        <f t="shared" si="0"/>
        <v>0.96444016489735296</v>
      </c>
      <c r="O22" s="580"/>
      <c r="P22" s="386">
        <v>10226.634250943018</v>
      </c>
      <c r="Q22" s="386">
        <v>5089.0599215649245</v>
      </c>
      <c r="R22" s="386">
        <v>5137.5743293787382</v>
      </c>
      <c r="S22" s="581"/>
      <c r="T22" s="386">
        <v>1392.3313850847617</v>
      </c>
      <c r="U22" s="386">
        <v>928.21170402940743</v>
      </c>
      <c r="V22" s="386">
        <v>464.11968105537306</v>
      </c>
      <c r="W22" s="581"/>
      <c r="X22" s="434">
        <v>13.614756829270574</v>
      </c>
      <c r="Y22" s="434">
        <v>18.239354975878808</v>
      </c>
      <c r="Z22" s="434">
        <v>9.0338290270828292</v>
      </c>
      <c r="AA22" s="582"/>
      <c r="AB22" s="582">
        <f t="shared" si="1"/>
        <v>0.4952932293400667</v>
      </c>
    </row>
    <row r="23" spans="1:28" s="36" customFormat="1">
      <c r="A23" s="443" t="s">
        <v>172</v>
      </c>
      <c r="B23" s="573">
        <v>21600.43863850498</v>
      </c>
      <c r="C23" s="573">
        <v>10725.96693581613</v>
      </c>
      <c r="D23" s="573">
        <v>10874.471702691386</v>
      </c>
      <c r="E23" s="573"/>
      <c r="F23" s="573">
        <v>15532.758022127478</v>
      </c>
      <c r="G23" s="573">
        <v>7642.3915406048054</v>
      </c>
      <c r="H23" s="573">
        <v>7890.3664815189868</v>
      </c>
      <c r="I23" s="573"/>
      <c r="J23" s="573">
        <v>71.909456479462563</v>
      </c>
      <c r="K23" s="570">
        <v>71.251306165095073</v>
      </c>
      <c r="L23" s="570">
        <v>72.558618912646679</v>
      </c>
      <c r="M23" s="570"/>
      <c r="N23" s="570">
        <f t="shared" si="0"/>
        <v>1.0183479127319077</v>
      </c>
      <c r="O23" s="583"/>
      <c r="P23" s="385">
        <v>23732.834402051594</v>
      </c>
      <c r="Q23" s="385">
        <v>11810.47659726997</v>
      </c>
      <c r="R23" s="385">
        <v>11922.357804781554</v>
      </c>
      <c r="S23" s="584"/>
      <c r="T23" s="385">
        <v>11239.782868327296</v>
      </c>
      <c r="U23" s="385">
        <v>5543.8577637411518</v>
      </c>
      <c r="V23" s="385">
        <v>5695.9251045868841</v>
      </c>
      <c r="W23" s="584"/>
      <c r="X23" s="432">
        <v>47.359631293584208</v>
      </c>
      <c r="Y23" s="432">
        <v>46.940169755912606</v>
      </c>
      <c r="Z23" s="432">
        <v>47.775156540782724</v>
      </c>
      <c r="AA23" s="585"/>
      <c r="AB23" s="585">
        <f t="shared" si="1"/>
        <v>1.01778832051976</v>
      </c>
    </row>
    <row r="24" spans="1:28">
      <c r="A24" s="589" t="s">
        <v>172</v>
      </c>
      <c r="B24" s="574">
        <v>18969.382485756221</v>
      </c>
      <c r="C24" s="574">
        <v>9345.9933945696484</v>
      </c>
      <c r="D24" s="574">
        <v>9623.3890911856925</v>
      </c>
      <c r="E24" s="574"/>
      <c r="F24" s="574">
        <v>14409.165351995825</v>
      </c>
      <c r="G24" s="574">
        <v>7049.7734614709143</v>
      </c>
      <c r="H24" s="574">
        <v>7359.3918905219543</v>
      </c>
      <c r="I24" s="574"/>
      <c r="J24" s="574">
        <v>75.960118168402602</v>
      </c>
      <c r="K24" s="571">
        <v>75.430969869584814</v>
      </c>
      <c r="L24" s="571">
        <v>76.474013684669259</v>
      </c>
      <c r="M24" s="571"/>
      <c r="N24" s="571">
        <f t="shared" si="0"/>
        <v>1.0138277927075285</v>
      </c>
      <c r="O24" s="580"/>
      <c r="P24" s="386">
        <v>21208.475695289308</v>
      </c>
      <c r="Q24" s="386">
        <v>10432.800805505727</v>
      </c>
      <c r="R24" s="386">
        <v>10775.674889783755</v>
      </c>
      <c r="S24" s="581"/>
      <c r="T24" s="386">
        <v>10940.795781760668</v>
      </c>
      <c r="U24" s="386">
        <v>5387.2693898596899</v>
      </c>
      <c r="V24" s="386">
        <v>5553.5263919016525</v>
      </c>
      <c r="W24" s="581"/>
      <c r="X24" s="434">
        <v>51.58690298611117</v>
      </c>
      <c r="Y24" s="434">
        <v>51.637805516389491</v>
      </c>
      <c r="Z24" s="434">
        <v>51.537620137060379</v>
      </c>
      <c r="AA24" s="582"/>
      <c r="AB24" s="582">
        <f t="shared" si="1"/>
        <v>0.9980598443654366</v>
      </c>
    </row>
    <row r="25" spans="1:28">
      <c r="A25" s="589" t="s">
        <v>173</v>
      </c>
      <c r="B25" s="574">
        <v>2631.0561527510708</v>
      </c>
      <c r="C25" s="574">
        <v>1379.9735412458917</v>
      </c>
      <c r="D25" s="574">
        <v>1251.0826115051664</v>
      </c>
      <c r="E25" s="574"/>
      <c r="F25" s="574">
        <v>1123.592670131188</v>
      </c>
      <c r="G25" s="574">
        <v>592.61807913403436</v>
      </c>
      <c r="H25" s="574">
        <v>530.9745909971607</v>
      </c>
      <c r="I25" s="574"/>
      <c r="J25" s="574">
        <v>42.705005324814749</v>
      </c>
      <c r="K25" s="571">
        <v>42.944162436548766</v>
      </c>
      <c r="L25" s="571">
        <v>42.44120940649524</v>
      </c>
      <c r="M25" s="571"/>
      <c r="N25" s="571">
        <f t="shared" si="0"/>
        <v>0.9882882095838601</v>
      </c>
      <c r="O25" s="580"/>
      <c r="P25" s="386">
        <v>2524.3587067622798</v>
      </c>
      <c r="Q25" s="386">
        <v>1377.6757917643636</v>
      </c>
      <c r="R25" s="386">
        <v>1146.6829149979114</v>
      </c>
      <c r="S25" s="581"/>
      <c r="T25" s="386">
        <v>298.98708656669584</v>
      </c>
      <c r="U25" s="386">
        <v>156.58837388146085</v>
      </c>
      <c r="V25" s="386">
        <v>142.39871268523444</v>
      </c>
      <c r="W25" s="581"/>
      <c r="X25" s="434">
        <v>11.844080865598306</v>
      </c>
      <c r="Y25" s="434">
        <v>11.36612654570356</v>
      </c>
      <c r="Z25" s="434">
        <v>12.418316417097229</v>
      </c>
      <c r="AA25" s="582"/>
      <c r="AB25" s="582">
        <f t="shared" si="1"/>
        <v>1.092572422730187</v>
      </c>
    </row>
    <row r="26" spans="1:28" s="36" customFormat="1">
      <c r="A26" s="443" t="s">
        <v>174</v>
      </c>
      <c r="B26" s="573">
        <v>23938.688222603851</v>
      </c>
      <c r="C26" s="573">
        <v>12181.593848866987</v>
      </c>
      <c r="D26" s="573">
        <v>11757.094373742435</v>
      </c>
      <c r="E26" s="573"/>
      <c r="F26" s="573">
        <v>14187.809190049689</v>
      </c>
      <c r="G26" s="573">
        <v>7268.3276466834131</v>
      </c>
      <c r="H26" s="573">
        <v>6919.4815433634631</v>
      </c>
      <c r="I26" s="573"/>
      <c r="J26" s="573">
        <v>59.2672792181394</v>
      </c>
      <c r="K26" s="570">
        <v>59.666474985617633</v>
      </c>
      <c r="L26" s="570">
        <v>58.853670162053682</v>
      </c>
      <c r="M26" s="570"/>
      <c r="N26" s="570">
        <f t="shared" si="0"/>
        <v>0.98637752902681319</v>
      </c>
      <c r="O26" s="583"/>
      <c r="P26" s="385">
        <v>24684.240601485697</v>
      </c>
      <c r="Q26" s="385">
        <v>12904.534687379681</v>
      </c>
      <c r="R26" s="385">
        <v>11779.70591410542</v>
      </c>
      <c r="S26" s="584"/>
      <c r="T26" s="385">
        <v>6538.2212231670219</v>
      </c>
      <c r="U26" s="385">
        <v>3847.2406407820176</v>
      </c>
      <c r="V26" s="385">
        <v>2690.9805823849874</v>
      </c>
      <c r="W26" s="584"/>
      <c r="X26" s="432">
        <v>26.487431105226552</v>
      </c>
      <c r="Y26" s="432">
        <v>29.813090777649204</v>
      </c>
      <c r="Z26" s="432">
        <v>22.84420852274954</v>
      </c>
      <c r="AA26" s="585"/>
      <c r="AB26" s="585">
        <f t="shared" si="1"/>
        <v>0.76624757537302313</v>
      </c>
    </row>
    <row r="27" spans="1:28">
      <c r="A27" s="589" t="s">
        <v>174</v>
      </c>
      <c r="B27" s="574">
        <v>21596.235673404743</v>
      </c>
      <c r="C27" s="574">
        <v>10951.526062862509</v>
      </c>
      <c r="D27" s="574">
        <v>10644.709610544764</v>
      </c>
      <c r="E27" s="574"/>
      <c r="F27" s="574">
        <v>13152.478787023141</v>
      </c>
      <c r="G27" s="574">
        <v>6741.556020786621</v>
      </c>
      <c r="H27" s="574">
        <v>6410.9227662343792</v>
      </c>
      <c r="I27" s="574"/>
      <c r="J27" s="574">
        <v>60.901719104781392</v>
      </c>
      <c r="K27" s="571">
        <v>61.558142509910276</v>
      </c>
      <c r="L27" s="571">
        <v>60.226375361934146</v>
      </c>
      <c r="M27" s="571"/>
      <c r="N27" s="571">
        <f t="shared" si="0"/>
        <v>0.97836570283514113</v>
      </c>
      <c r="O27" s="580"/>
      <c r="P27" s="386">
        <v>22587.243981267089</v>
      </c>
      <c r="Q27" s="386">
        <v>11679.576201372796</v>
      </c>
      <c r="R27" s="386">
        <v>10907.667779894011</v>
      </c>
      <c r="S27" s="581"/>
      <c r="T27" s="386">
        <v>6371.7152983929445</v>
      </c>
      <c r="U27" s="386">
        <v>3723.0547768644828</v>
      </c>
      <c r="V27" s="386">
        <v>2648.6605215284267</v>
      </c>
      <c r="W27" s="581"/>
      <c r="X27" s="434">
        <v>28.209352604847247</v>
      </c>
      <c r="Y27" s="434">
        <v>31.876625595598405</v>
      </c>
      <c r="Z27" s="434">
        <v>24.282555858646486</v>
      </c>
      <c r="AA27" s="582"/>
      <c r="AB27" s="582">
        <f t="shared" si="1"/>
        <v>0.76176682459135436</v>
      </c>
    </row>
    <row r="28" spans="1:28">
      <c r="A28" s="589" t="s">
        <v>175</v>
      </c>
      <c r="B28" s="574">
        <v>2342.4525492011389</v>
      </c>
      <c r="C28" s="574">
        <v>1230.0677860039611</v>
      </c>
      <c r="D28" s="574">
        <v>1112.3847631972119</v>
      </c>
      <c r="E28" s="574"/>
      <c r="F28" s="574">
        <v>1035.3304030261261</v>
      </c>
      <c r="G28" s="574">
        <v>526.77162589691932</v>
      </c>
      <c r="H28" s="574">
        <v>508.55877712920665</v>
      </c>
      <c r="I28" s="574"/>
      <c r="J28" s="574">
        <v>44.198564593302997</v>
      </c>
      <c r="K28" s="571">
        <v>42.824601366742833</v>
      </c>
      <c r="L28" s="571">
        <v>45.717884130982299</v>
      </c>
      <c r="M28" s="571"/>
      <c r="N28" s="571">
        <f t="shared" si="0"/>
        <v>1.0675612305053785</v>
      </c>
      <c r="O28" s="580"/>
      <c r="P28" s="386">
        <v>2096.9966202184514</v>
      </c>
      <c r="Q28" s="386">
        <v>1224.9584860069904</v>
      </c>
      <c r="R28" s="386">
        <v>872.03813421151403</v>
      </c>
      <c r="S28" s="581"/>
      <c r="T28" s="386">
        <v>166.50592477407852</v>
      </c>
      <c r="U28" s="386">
        <v>124.1858639175218</v>
      </c>
      <c r="V28" s="386">
        <v>42.320060856556431</v>
      </c>
      <c r="W28" s="581"/>
      <c r="X28" s="434">
        <v>7.9402094962238499</v>
      </c>
      <c r="Y28" s="434">
        <v>10.137965109522366</v>
      </c>
      <c r="Z28" s="434">
        <v>4.8530057570041576</v>
      </c>
      <c r="AA28" s="582"/>
      <c r="AB28" s="582">
        <f t="shared" si="1"/>
        <v>0.47869623781263926</v>
      </c>
    </row>
    <row r="29" spans="1:28" s="36" customFormat="1">
      <c r="A29" s="443" t="s">
        <v>176</v>
      </c>
      <c r="B29" s="573">
        <v>33971.165916871083</v>
      </c>
      <c r="C29" s="573">
        <v>17213.944062223636</v>
      </c>
      <c r="D29" s="573">
        <v>16757.22185466448</v>
      </c>
      <c r="E29" s="573"/>
      <c r="F29" s="573">
        <v>17512.354584340508</v>
      </c>
      <c r="G29" s="573">
        <v>8791.2020013375604</v>
      </c>
      <c r="H29" s="573">
        <v>8721.1525830001756</v>
      </c>
      <c r="I29" s="573"/>
      <c r="J29" s="573">
        <v>51.55064335206351</v>
      </c>
      <c r="K29" s="570">
        <v>51.070236835672489</v>
      </c>
      <c r="L29" s="570">
        <v>52.044143466256322</v>
      </c>
      <c r="M29" s="570"/>
      <c r="N29" s="570">
        <f t="shared" si="0"/>
        <v>1.0190699454501757</v>
      </c>
      <c r="O29" s="583"/>
      <c r="P29" s="385">
        <v>33442.041205535199</v>
      </c>
      <c r="Q29" s="385">
        <v>16695.309221960451</v>
      </c>
      <c r="R29" s="385">
        <v>16746.731983574165</v>
      </c>
      <c r="S29" s="584"/>
      <c r="T29" s="385">
        <v>6622.0177733990522</v>
      </c>
      <c r="U29" s="385">
        <v>3698.2975998639822</v>
      </c>
      <c r="V29" s="385">
        <v>2923.7201735350623</v>
      </c>
      <c r="W29" s="584"/>
      <c r="X29" s="432">
        <v>19.801476030425132</v>
      </c>
      <c r="Y29" s="432">
        <v>22.15171669296852</v>
      </c>
      <c r="Z29" s="432">
        <v>17.458452051436854</v>
      </c>
      <c r="AA29" s="585"/>
      <c r="AB29" s="585">
        <f t="shared" si="1"/>
        <v>0.78813088364291783</v>
      </c>
    </row>
    <row r="30" spans="1:28">
      <c r="A30" s="589" t="s">
        <v>176</v>
      </c>
      <c r="B30" s="574">
        <v>27705.945940783517</v>
      </c>
      <c r="C30" s="574">
        <v>13938.433260768599</v>
      </c>
      <c r="D30" s="574">
        <v>13767.51268002538</v>
      </c>
      <c r="E30" s="574"/>
      <c r="F30" s="574">
        <v>15195.119825741283</v>
      </c>
      <c r="G30" s="574">
        <v>7544.3223549325303</v>
      </c>
      <c r="H30" s="574">
        <v>7650.7974708052861</v>
      </c>
      <c r="I30" s="574"/>
      <c r="J30" s="574">
        <v>54.844255663456771</v>
      </c>
      <c r="K30" s="571">
        <v>54.126042818365597</v>
      </c>
      <c r="L30" s="571">
        <v>55.571384959796497</v>
      </c>
      <c r="M30" s="571"/>
      <c r="N30" s="571">
        <f t="shared" si="0"/>
        <v>1.0267032664161526</v>
      </c>
      <c r="O30" s="580"/>
      <c r="P30" s="386">
        <v>27562.891927064069</v>
      </c>
      <c r="Q30" s="386">
        <v>13669.580712690287</v>
      </c>
      <c r="R30" s="386">
        <v>13893.311214373362</v>
      </c>
      <c r="S30" s="581"/>
      <c r="T30" s="386">
        <v>6249.2804041177178</v>
      </c>
      <c r="U30" s="386">
        <v>3438.4967004441592</v>
      </c>
      <c r="V30" s="386">
        <v>2810.7837036735259</v>
      </c>
      <c r="W30" s="581"/>
      <c r="X30" s="434">
        <v>22.672803785082323</v>
      </c>
      <c r="Y30" s="434">
        <v>25.154368467584273</v>
      </c>
      <c r="Z30" s="434">
        <v>20.231200901664931</v>
      </c>
      <c r="AA30" s="582"/>
      <c r="AB30" s="582">
        <f t="shared" si="1"/>
        <v>0.80428180607023825</v>
      </c>
    </row>
    <row r="31" spans="1:28">
      <c r="A31" s="589" t="s">
        <v>177</v>
      </c>
      <c r="B31" s="574">
        <v>6265.2199760927133</v>
      </c>
      <c r="C31" s="574">
        <v>3275.5108014548023</v>
      </c>
      <c r="D31" s="574">
        <v>2989.7091746383649</v>
      </c>
      <c r="E31" s="574"/>
      <c r="F31" s="574">
        <v>2317.2347585996886</v>
      </c>
      <c r="G31" s="574">
        <v>1246.8796464049253</v>
      </c>
      <c r="H31" s="574">
        <v>1070.3551121948014</v>
      </c>
      <c r="I31" s="574"/>
      <c r="J31" s="574">
        <v>36.985688729876763</v>
      </c>
      <c r="K31" s="571">
        <v>38.066723695466607</v>
      </c>
      <c r="L31" s="571">
        <v>35.801312089972363</v>
      </c>
      <c r="M31" s="571"/>
      <c r="N31" s="571">
        <f t="shared" si="0"/>
        <v>0.94048840074555629</v>
      </c>
      <c r="O31" s="580"/>
      <c r="P31" s="386">
        <v>5879.1492784713764</v>
      </c>
      <c r="Q31" s="386">
        <v>3025.7285092703137</v>
      </c>
      <c r="R31" s="386">
        <v>2853.420769201075</v>
      </c>
      <c r="S31" s="581"/>
      <c r="T31" s="386">
        <v>372.73736928132092</v>
      </c>
      <c r="U31" s="386">
        <v>259.80089941979725</v>
      </c>
      <c r="V31" s="386">
        <v>112.93646986152447</v>
      </c>
      <c r="W31" s="581"/>
      <c r="X31" s="434">
        <v>6.3399881790080341</v>
      </c>
      <c r="Y31" s="434">
        <v>8.5863916284561466</v>
      </c>
      <c r="Z31" s="434">
        <v>3.9579325657304172</v>
      </c>
      <c r="AA31" s="582"/>
      <c r="AB31" s="582">
        <f t="shared" si="1"/>
        <v>0.46095411635004385</v>
      </c>
    </row>
    <row r="32" spans="1:28" s="36" customFormat="1">
      <c r="A32" s="443" t="s">
        <v>178</v>
      </c>
      <c r="B32" s="573">
        <v>48122.549409371197</v>
      </c>
      <c r="C32" s="573">
        <v>24182.460198417633</v>
      </c>
      <c r="D32" s="573">
        <v>23940.089210970596</v>
      </c>
      <c r="E32" s="573"/>
      <c r="F32" s="573">
        <v>32479.113306286723</v>
      </c>
      <c r="G32" s="573">
        <v>16401.370809511027</v>
      </c>
      <c r="H32" s="573">
        <v>16077.742496792333</v>
      </c>
      <c r="I32" s="573"/>
      <c r="J32" s="573">
        <v>67.492503420839554</v>
      </c>
      <c r="K32" s="570">
        <v>67.823416951538519</v>
      </c>
      <c r="L32" s="570">
        <v>67.15823970040239</v>
      </c>
      <c r="M32" s="570"/>
      <c r="N32" s="570">
        <f t="shared" si="0"/>
        <v>0.99019251342627845</v>
      </c>
      <c r="O32" s="583"/>
      <c r="P32" s="385">
        <v>51061.232576329836</v>
      </c>
      <c r="Q32" s="385">
        <v>25102.205322159021</v>
      </c>
      <c r="R32" s="385">
        <v>25959.0272541704</v>
      </c>
      <c r="S32" s="584"/>
      <c r="T32" s="385">
        <v>19045.210301158939</v>
      </c>
      <c r="U32" s="385">
        <v>9960.0762669567521</v>
      </c>
      <c r="V32" s="385">
        <v>9085.1340342038402</v>
      </c>
      <c r="W32" s="584"/>
      <c r="X32" s="432">
        <v>37.298767264756592</v>
      </c>
      <c r="Y32" s="432">
        <v>39.678092578444499</v>
      </c>
      <c r="Z32" s="432">
        <v>34.997975637722575</v>
      </c>
      <c r="AA32" s="585"/>
      <c r="AB32" s="585">
        <f t="shared" si="1"/>
        <v>0.8820478345457452</v>
      </c>
    </row>
    <row r="33" spans="1:28">
      <c r="A33" s="589" t="s">
        <v>178</v>
      </c>
      <c r="B33" s="574">
        <v>48122.549409371197</v>
      </c>
      <c r="C33" s="574">
        <v>24182.460198417633</v>
      </c>
      <c r="D33" s="574">
        <v>23940.089210970596</v>
      </c>
      <c r="E33" s="574"/>
      <c r="F33" s="574">
        <v>32479.113306286723</v>
      </c>
      <c r="G33" s="574">
        <v>16401.370809511027</v>
      </c>
      <c r="H33" s="574">
        <v>16077.742496792333</v>
      </c>
      <c r="I33" s="574"/>
      <c r="J33" s="574">
        <v>67.492503420839554</v>
      </c>
      <c r="K33" s="571">
        <v>67.823416951538519</v>
      </c>
      <c r="L33" s="571">
        <v>67.15823970040239</v>
      </c>
      <c r="M33" s="571"/>
      <c r="N33" s="571">
        <f t="shared" si="0"/>
        <v>0.99019251342627845</v>
      </c>
      <c r="O33" s="580"/>
      <c r="P33" s="386">
        <v>51061.232576329836</v>
      </c>
      <c r="Q33" s="386">
        <v>25102.205322159021</v>
      </c>
      <c r="R33" s="386">
        <v>25959.0272541704</v>
      </c>
      <c r="S33" s="581"/>
      <c r="T33" s="386">
        <v>19045.210301158939</v>
      </c>
      <c r="U33" s="386">
        <v>9960.0762669567521</v>
      </c>
      <c r="V33" s="386">
        <v>9085.1340342038402</v>
      </c>
      <c r="W33" s="581"/>
      <c r="X33" s="434">
        <v>37.298767264756592</v>
      </c>
      <c r="Y33" s="434">
        <v>39.678092578444499</v>
      </c>
      <c r="Z33" s="434">
        <v>34.997975637722575</v>
      </c>
      <c r="AA33" s="582"/>
      <c r="AB33" s="582">
        <f t="shared" si="1"/>
        <v>0.8820478345457452</v>
      </c>
    </row>
    <row r="34" spans="1:28" s="36" customFormat="1">
      <c r="A34" s="443" t="s">
        <v>179</v>
      </c>
      <c r="B34" s="573">
        <v>16343.930286474395</v>
      </c>
      <c r="C34" s="573">
        <v>8166.3611897681039</v>
      </c>
      <c r="D34" s="573">
        <v>8177.5690967020782</v>
      </c>
      <c r="E34" s="573"/>
      <c r="F34" s="573">
        <v>10755.387691517832</v>
      </c>
      <c r="G34" s="573">
        <v>5336.3646889395932</v>
      </c>
      <c r="H34" s="573">
        <v>5419.0230025776536</v>
      </c>
      <c r="I34" s="573"/>
      <c r="J34" s="573">
        <v>65.806617520989505</v>
      </c>
      <c r="K34" s="570">
        <v>65.345685366276584</v>
      </c>
      <c r="L34" s="570">
        <v>66.266917937301102</v>
      </c>
      <c r="M34" s="570"/>
      <c r="N34" s="570">
        <f t="shared" si="0"/>
        <v>1.0140978331753783</v>
      </c>
      <c r="O34" s="583"/>
      <c r="P34" s="385">
        <v>17098.790679589278</v>
      </c>
      <c r="Q34" s="385">
        <v>8403.5218142741851</v>
      </c>
      <c r="R34" s="385">
        <v>8695.2688653156092</v>
      </c>
      <c r="S34" s="584"/>
      <c r="T34" s="385">
        <v>5251.8213661100426</v>
      </c>
      <c r="U34" s="385">
        <v>3043.0765102633231</v>
      </c>
      <c r="V34" s="385">
        <v>2208.7448558465667</v>
      </c>
      <c r="W34" s="584"/>
      <c r="X34" s="432">
        <v>30.714577799813046</v>
      </c>
      <c r="Y34" s="432">
        <v>36.211918972997942</v>
      </c>
      <c r="Z34" s="432">
        <v>25.401685560948906</v>
      </c>
      <c r="AA34" s="585"/>
      <c r="AB34" s="585">
        <f t="shared" si="1"/>
        <v>0.70147305863271492</v>
      </c>
    </row>
    <row r="35" spans="1:28">
      <c r="A35" s="589" t="s">
        <v>179</v>
      </c>
      <c r="B35" s="574">
        <v>13048.805647883812</v>
      </c>
      <c r="C35" s="574">
        <v>6513.1949170068947</v>
      </c>
      <c r="D35" s="574">
        <v>6535.6107308748433</v>
      </c>
      <c r="E35" s="574"/>
      <c r="F35" s="574">
        <v>8786.9990362373173</v>
      </c>
      <c r="G35" s="574">
        <v>4355.6728322168419</v>
      </c>
      <c r="H35" s="574">
        <v>4431.3262040211685</v>
      </c>
      <c r="I35" s="574"/>
      <c r="J35" s="574">
        <v>67.339488941369751</v>
      </c>
      <c r="K35" s="571">
        <v>66.874596687462315</v>
      </c>
      <c r="L35" s="571">
        <v>67.80278670954182</v>
      </c>
      <c r="M35" s="571"/>
      <c r="N35" s="571">
        <f t="shared" si="0"/>
        <v>1.013879560671108</v>
      </c>
      <c r="O35" s="580"/>
      <c r="P35" s="386">
        <v>13870.425213122495</v>
      </c>
      <c r="Q35" s="386">
        <v>6809.2225844684408</v>
      </c>
      <c r="R35" s="386">
        <v>7061.2026286547452</v>
      </c>
      <c r="S35" s="581"/>
      <c r="T35" s="386">
        <v>4657.7320901413941</v>
      </c>
      <c r="U35" s="386">
        <v>2649.2413412367137</v>
      </c>
      <c r="V35" s="386">
        <v>2008.490748904482</v>
      </c>
      <c r="W35" s="581"/>
      <c r="X35" s="434">
        <v>33.580312200771282</v>
      </c>
      <c r="Y35" s="434">
        <v>38.906663842645472</v>
      </c>
      <c r="Z35" s="434">
        <v>28.444032192957312</v>
      </c>
      <c r="AA35" s="582"/>
      <c r="AB35" s="582">
        <f t="shared" si="1"/>
        <v>0.73108381402210842</v>
      </c>
    </row>
    <row r="36" spans="1:28">
      <c r="A36" s="589" t="s">
        <v>180</v>
      </c>
      <c r="B36" s="574">
        <v>3295.1246385892637</v>
      </c>
      <c r="C36" s="574">
        <v>1653.1662727615596</v>
      </c>
      <c r="D36" s="574">
        <v>1641.9583658275835</v>
      </c>
      <c r="E36" s="574"/>
      <c r="F36" s="574">
        <v>1968.388655279638</v>
      </c>
      <c r="G36" s="574">
        <v>980.69185672298897</v>
      </c>
      <c r="H36" s="574">
        <v>987.69679855672462</v>
      </c>
      <c r="I36" s="574"/>
      <c r="J36" s="574">
        <v>59.736394557822244</v>
      </c>
      <c r="K36" s="571">
        <v>59.322033898307424</v>
      </c>
      <c r="L36" s="571">
        <v>60.153583617749803</v>
      </c>
      <c r="M36" s="571"/>
      <c r="N36" s="571">
        <f t="shared" si="0"/>
        <v>1.0140175524134567</v>
      </c>
      <c r="O36" s="580"/>
      <c r="P36" s="386">
        <v>3228.3654664669707</v>
      </c>
      <c r="Q36" s="386">
        <v>1594.299229805835</v>
      </c>
      <c r="R36" s="386">
        <v>1634.0662366610181</v>
      </c>
      <c r="S36" s="581"/>
      <c r="T36" s="386">
        <v>594.08927596863964</v>
      </c>
      <c r="U36" s="386">
        <v>393.83516902656839</v>
      </c>
      <c r="V36" s="386">
        <v>200.25410694207088</v>
      </c>
      <c r="W36" s="581"/>
      <c r="X36" s="434">
        <v>18.402169213474764</v>
      </c>
      <c r="Y36" s="434">
        <v>24.702713371725871</v>
      </c>
      <c r="Z36" s="434">
        <v>12.254956528032894</v>
      </c>
      <c r="AA36" s="582"/>
      <c r="AB36" s="582">
        <f t="shared" si="1"/>
        <v>0.49609758829407063</v>
      </c>
    </row>
    <row r="37" spans="1:28" s="36" customFormat="1">
      <c r="A37" s="443" t="s">
        <v>181</v>
      </c>
      <c r="B37" s="573">
        <v>14669.749188210897</v>
      </c>
      <c r="C37" s="573">
        <v>7485.4808435291652</v>
      </c>
      <c r="D37" s="573">
        <v>7184.2683446786059</v>
      </c>
      <c r="E37" s="573"/>
      <c r="F37" s="573">
        <v>7356.5899137884608</v>
      </c>
      <c r="G37" s="573">
        <v>3910.158531591303</v>
      </c>
      <c r="H37" s="573">
        <v>3446.4313821979658</v>
      </c>
      <c r="I37" s="573"/>
      <c r="J37" s="573">
        <v>50.148027886535537</v>
      </c>
      <c r="K37" s="570">
        <v>52.236571214676736</v>
      </c>
      <c r="L37" s="570">
        <v>47.971918876758011</v>
      </c>
      <c r="M37" s="570"/>
      <c r="N37" s="570">
        <f t="shared" si="0"/>
        <v>0.91835887695629415</v>
      </c>
      <c r="O37" s="583"/>
      <c r="P37" s="385">
        <v>14032.24415637265</v>
      </c>
      <c r="Q37" s="385">
        <v>7433.9442531947761</v>
      </c>
      <c r="R37" s="385">
        <v>6598.2999031786831</v>
      </c>
      <c r="S37" s="584"/>
      <c r="T37" s="385">
        <v>2591.8008182000772</v>
      </c>
      <c r="U37" s="385">
        <v>1694.8257294592815</v>
      </c>
      <c r="V37" s="385">
        <v>896.97508874076686</v>
      </c>
      <c r="W37" s="584"/>
      <c r="X37" s="432">
        <v>18.470322988379266</v>
      </c>
      <c r="Y37" s="432">
        <v>22.798472408922667</v>
      </c>
      <c r="Z37" s="432">
        <v>13.594033340446575</v>
      </c>
      <c r="AA37" s="585"/>
      <c r="AB37" s="585">
        <f t="shared" si="1"/>
        <v>0.59626948229769383</v>
      </c>
    </row>
    <row r="38" spans="1:28">
      <c r="A38" s="589" t="s">
        <v>181</v>
      </c>
      <c r="B38" s="574">
        <v>14669.749188210897</v>
      </c>
      <c r="C38" s="574">
        <v>7485.4808435291652</v>
      </c>
      <c r="D38" s="574">
        <v>7184.2683446786059</v>
      </c>
      <c r="E38" s="574"/>
      <c r="F38" s="574">
        <v>7356.5899137884608</v>
      </c>
      <c r="G38" s="574">
        <v>3910.158531591303</v>
      </c>
      <c r="H38" s="574">
        <v>3446.4313821979658</v>
      </c>
      <c r="I38" s="574"/>
      <c r="J38" s="574">
        <v>50.148027886535537</v>
      </c>
      <c r="K38" s="571">
        <v>52.236571214676736</v>
      </c>
      <c r="L38" s="571">
        <v>47.971918876758011</v>
      </c>
      <c r="M38" s="571"/>
      <c r="N38" s="571">
        <f t="shared" si="0"/>
        <v>0.91835887695629415</v>
      </c>
      <c r="O38" s="580"/>
      <c r="P38" s="386">
        <v>14032.24415637265</v>
      </c>
      <c r="Q38" s="386">
        <v>7433.9442531947761</v>
      </c>
      <c r="R38" s="386">
        <v>6598.2999031786831</v>
      </c>
      <c r="S38" s="581"/>
      <c r="T38" s="386">
        <v>2591.8008182000772</v>
      </c>
      <c r="U38" s="386">
        <v>1694.8257294592815</v>
      </c>
      <c r="V38" s="386">
        <v>896.97508874076686</v>
      </c>
      <c r="W38" s="581"/>
      <c r="X38" s="434">
        <v>18.470322988379266</v>
      </c>
      <c r="Y38" s="434">
        <v>22.798472408922667</v>
      </c>
      <c r="Z38" s="434">
        <v>13.594033340446575</v>
      </c>
      <c r="AA38" s="582"/>
      <c r="AB38" s="582">
        <f t="shared" si="1"/>
        <v>0.59626948229769383</v>
      </c>
    </row>
    <row r="39" spans="1:28" s="36" customFormat="1">
      <c r="A39" s="443" t="s">
        <v>182</v>
      </c>
      <c r="B39" s="573">
        <v>23116.30805132402</v>
      </c>
      <c r="C39" s="573">
        <v>11701.054839072527</v>
      </c>
      <c r="D39" s="573">
        <v>11415.253212255997</v>
      </c>
      <c r="E39" s="573"/>
      <c r="F39" s="573">
        <v>11436.268037757212</v>
      </c>
      <c r="G39" s="573">
        <v>6027.0519537457594</v>
      </c>
      <c r="H39" s="573">
        <v>5409.2160840104261</v>
      </c>
      <c r="I39" s="573"/>
      <c r="J39" s="573">
        <v>49.472727272735789</v>
      </c>
      <c r="K39" s="570">
        <v>51.508620689650627</v>
      </c>
      <c r="L39" s="570">
        <v>47.385861561115632</v>
      </c>
      <c r="M39" s="570"/>
      <c r="N39" s="570">
        <f t="shared" si="0"/>
        <v>0.91995982277655208</v>
      </c>
      <c r="O39" s="583"/>
      <c r="P39" s="385">
        <v>23027.596857727247</v>
      </c>
      <c r="Q39" s="385">
        <v>11859.428215862044</v>
      </c>
      <c r="R39" s="385">
        <v>11168.168641864911</v>
      </c>
      <c r="S39" s="584"/>
      <c r="T39" s="385">
        <v>3595.0255029042178</v>
      </c>
      <c r="U39" s="385">
        <v>2367.9788317554053</v>
      </c>
      <c r="V39" s="385">
        <v>1227.0466711486854</v>
      </c>
      <c r="W39" s="584"/>
      <c r="X39" s="432">
        <v>15.611813621348904</v>
      </c>
      <c r="Y39" s="432">
        <v>19.967057337453969</v>
      </c>
      <c r="Z39" s="432">
        <v>10.986999843009238</v>
      </c>
      <c r="AA39" s="585"/>
      <c r="AB39" s="585">
        <f t="shared" si="1"/>
        <v>0.55025633759261838</v>
      </c>
    </row>
    <row r="40" spans="1:28">
      <c r="A40" s="589" t="s">
        <v>182</v>
      </c>
      <c r="B40" s="574">
        <v>15719.089474904922</v>
      </c>
      <c r="C40" s="574">
        <v>7957.6139231228326</v>
      </c>
      <c r="D40" s="574">
        <v>7761.4755517782824</v>
      </c>
      <c r="E40" s="574"/>
      <c r="F40" s="574">
        <v>7781.0893889127374</v>
      </c>
      <c r="G40" s="574">
        <v>4113.3018447696477</v>
      </c>
      <c r="H40" s="574">
        <v>3667.7875441440301</v>
      </c>
      <c r="I40" s="574"/>
      <c r="J40" s="574">
        <v>49.50089126558801</v>
      </c>
      <c r="K40" s="571">
        <v>51.69014084507409</v>
      </c>
      <c r="L40" s="571">
        <v>47.256317689534022</v>
      </c>
      <c r="M40" s="571"/>
      <c r="N40" s="571">
        <f t="shared" si="0"/>
        <v>0.9142230397702118</v>
      </c>
      <c r="O40" s="580"/>
      <c r="P40" s="386">
        <v>15740.963818650749</v>
      </c>
      <c r="Q40" s="386">
        <v>8085.1836423458763</v>
      </c>
      <c r="R40" s="386">
        <v>7655.7801763056541</v>
      </c>
      <c r="S40" s="581"/>
      <c r="T40" s="386">
        <v>2859.7587250882602</v>
      </c>
      <c r="U40" s="386">
        <v>1848.4185200378108</v>
      </c>
      <c r="V40" s="386">
        <v>1011.340205050388</v>
      </c>
      <c r="W40" s="581"/>
      <c r="X40" s="434">
        <v>18.167621487699154</v>
      </c>
      <c r="Y40" s="434">
        <v>22.86180007534773</v>
      </c>
      <c r="Z40" s="434">
        <v>13.210152091101657</v>
      </c>
      <c r="AA40" s="582"/>
      <c r="AB40" s="582">
        <f t="shared" si="1"/>
        <v>0.57782641994784956</v>
      </c>
    </row>
    <row r="41" spans="1:28">
      <c r="A41" s="589" t="s">
        <v>183</v>
      </c>
      <c r="B41" s="574">
        <v>7397.2185764241176</v>
      </c>
      <c r="C41" s="574">
        <v>3743.4409159483812</v>
      </c>
      <c r="D41" s="574">
        <v>3653.7776604765577</v>
      </c>
      <c r="E41" s="574"/>
      <c r="F41" s="574">
        <v>3655.1786488433049</v>
      </c>
      <c r="G41" s="574">
        <v>1913.7501089765044</v>
      </c>
      <c r="H41" s="574">
        <v>1741.4285398666216</v>
      </c>
      <c r="I41" s="574"/>
      <c r="J41" s="574">
        <v>49.412878787881944</v>
      </c>
      <c r="K41" s="571">
        <v>51.122754491016813</v>
      </c>
      <c r="L41" s="571">
        <v>47.661042944784533</v>
      </c>
      <c r="M41" s="571"/>
      <c r="N41" s="571">
        <f t="shared" si="0"/>
        <v>0.93228628659199952</v>
      </c>
      <c r="O41" s="580"/>
      <c r="P41" s="386">
        <v>7286.6330390762241</v>
      </c>
      <c r="Q41" s="386">
        <v>3774.2445735167012</v>
      </c>
      <c r="R41" s="386">
        <v>3512.3884655597521</v>
      </c>
      <c r="S41" s="581"/>
      <c r="T41" s="386">
        <v>735.26677781588512</v>
      </c>
      <c r="U41" s="386">
        <v>519.56031171757149</v>
      </c>
      <c r="V41" s="386">
        <v>215.70646609830973</v>
      </c>
      <c r="W41" s="581"/>
      <c r="X41" s="434">
        <v>10.090624488331512</v>
      </c>
      <c r="Y41" s="434">
        <v>13.765941808944921</v>
      </c>
      <c r="Z41" s="434">
        <v>6.1413043634948146</v>
      </c>
      <c r="AA41" s="582"/>
      <c r="AB41" s="582">
        <f t="shared" si="1"/>
        <v>0.44612308033325249</v>
      </c>
    </row>
    <row r="42" spans="1:28" s="36" customFormat="1">
      <c r="A42" s="443" t="s">
        <v>184</v>
      </c>
      <c r="B42" s="573">
        <v>19790.361668669306</v>
      </c>
      <c r="C42" s="573">
        <v>9972.235194505869</v>
      </c>
      <c r="D42" s="573">
        <v>9818.1264741636223</v>
      </c>
      <c r="E42" s="573"/>
      <c r="F42" s="573">
        <v>11073.412050769559</v>
      </c>
      <c r="G42" s="573">
        <v>5644.5821296238864</v>
      </c>
      <c r="H42" s="573">
        <v>5428.8299211448812</v>
      </c>
      <c r="I42" s="573"/>
      <c r="J42" s="573">
        <v>55.953560809855496</v>
      </c>
      <c r="K42" s="570">
        <v>56.602978364707816</v>
      </c>
      <c r="L42" s="570">
        <v>55.293949771688567</v>
      </c>
      <c r="M42" s="570"/>
      <c r="N42" s="570">
        <f t="shared" ref="N42:N69" si="2">+L42/K42</f>
        <v>0.97687350328838118</v>
      </c>
      <c r="O42" s="583"/>
      <c r="P42" s="385">
        <v>18617.053579710951</v>
      </c>
      <c r="Q42" s="385">
        <v>9663.6294708157693</v>
      </c>
      <c r="R42" s="385">
        <v>8953.4241088952258</v>
      </c>
      <c r="S42" s="584"/>
      <c r="T42" s="385">
        <v>4652.8972444288829</v>
      </c>
      <c r="U42" s="385">
        <v>2630.129604825222</v>
      </c>
      <c r="V42" s="385">
        <v>2022.7676396034733</v>
      </c>
      <c r="W42" s="584"/>
      <c r="X42" s="432">
        <v>24.992661832908468</v>
      </c>
      <c r="Y42" s="432">
        <v>27.216788606890997</v>
      </c>
      <c r="Z42" s="432">
        <v>22.59211241422015</v>
      </c>
      <c r="AA42" s="585"/>
      <c r="AB42" s="585">
        <f t="shared" ref="AB42:AB69" si="3">+Z42/Y42</f>
        <v>0.83008001937818887</v>
      </c>
    </row>
    <row r="43" spans="1:28">
      <c r="A43" s="589" t="s">
        <v>184</v>
      </c>
      <c r="B43" s="574">
        <v>10480.793971635283</v>
      </c>
      <c r="C43" s="574">
        <v>5323.7557936388721</v>
      </c>
      <c r="D43" s="574">
        <v>5157.0381779960044</v>
      </c>
      <c r="E43" s="574"/>
      <c r="F43" s="574">
        <v>6811.6054391239604</v>
      </c>
      <c r="G43" s="574">
        <v>3443.6294054644713</v>
      </c>
      <c r="H43" s="574">
        <v>3367.9760336601203</v>
      </c>
      <c r="I43" s="574"/>
      <c r="J43" s="574">
        <v>64.991311322012649</v>
      </c>
      <c r="K43" s="571">
        <v>64.684210526316349</v>
      </c>
      <c r="L43" s="571">
        <v>65.308340124966222</v>
      </c>
      <c r="M43" s="571"/>
      <c r="N43" s="571">
        <f t="shared" si="2"/>
        <v>1.0096488709311209</v>
      </c>
      <c r="O43" s="580"/>
      <c r="P43" s="386">
        <v>10508.564809635422</v>
      </c>
      <c r="Q43" s="386">
        <v>5501.1079393591908</v>
      </c>
      <c r="R43" s="386">
        <v>5007.4568702767556</v>
      </c>
      <c r="S43" s="581"/>
      <c r="T43" s="386">
        <v>3681.614456087802</v>
      </c>
      <c r="U43" s="386">
        <v>2009.8225920678619</v>
      </c>
      <c r="V43" s="386">
        <v>1671.7918640197477</v>
      </c>
      <c r="W43" s="581"/>
      <c r="X43" s="434">
        <v>35.034417380305229</v>
      </c>
      <c r="Y43" s="434">
        <v>36.534869234032925</v>
      </c>
      <c r="Z43" s="434">
        <v>33.386046197286092</v>
      </c>
      <c r="AA43" s="582"/>
      <c r="AB43" s="582">
        <f t="shared" si="3"/>
        <v>0.91381321179566055</v>
      </c>
    </row>
    <row r="44" spans="1:28">
      <c r="A44" s="589" t="s">
        <v>185</v>
      </c>
      <c r="B44" s="574">
        <v>9309.5676970342083</v>
      </c>
      <c r="C44" s="574">
        <v>4648.4794008669205</v>
      </c>
      <c r="D44" s="574">
        <v>4661.0882961676416</v>
      </c>
      <c r="E44" s="574"/>
      <c r="F44" s="574">
        <v>4261.8066116448072</v>
      </c>
      <c r="G44" s="574">
        <v>2200.9527241596675</v>
      </c>
      <c r="H44" s="574">
        <v>2060.8538874849432</v>
      </c>
      <c r="I44" s="574"/>
      <c r="J44" s="574">
        <v>45.778781038375264</v>
      </c>
      <c r="K44" s="571">
        <v>47.347799879445262</v>
      </c>
      <c r="L44" s="571">
        <v>44.214006612563864</v>
      </c>
      <c r="M44" s="571"/>
      <c r="N44" s="571">
        <f t="shared" si="2"/>
        <v>0.93381332871093237</v>
      </c>
      <c r="O44" s="580"/>
      <c r="P44" s="386">
        <v>8108.4887700756326</v>
      </c>
      <c r="Q44" s="386">
        <v>4162.5215314570569</v>
      </c>
      <c r="R44" s="386">
        <v>3945.9672386189272</v>
      </c>
      <c r="S44" s="581"/>
      <c r="T44" s="386">
        <v>971.28278834105959</v>
      </c>
      <c r="U44" s="386">
        <v>620.3070127573053</v>
      </c>
      <c r="V44" s="386">
        <v>350.97577558374724</v>
      </c>
      <c r="W44" s="581"/>
      <c r="X44" s="434">
        <v>11.978592014896497</v>
      </c>
      <c r="Y44" s="434">
        <v>14.902193491841635</v>
      </c>
      <c r="Z44" s="434">
        <v>8.8945435772697223</v>
      </c>
      <c r="AA44" s="582"/>
      <c r="AB44" s="582">
        <f t="shared" si="3"/>
        <v>0.59686136689468805</v>
      </c>
    </row>
    <row r="45" spans="1:28" s="36" customFormat="1">
      <c r="A45" s="443" t="s">
        <v>186</v>
      </c>
      <c r="B45" s="573">
        <v>5927.5817797067375</v>
      </c>
      <c r="C45" s="573">
        <v>3051.3526627752435</v>
      </c>
      <c r="D45" s="573">
        <v>2876.2291169318382</v>
      </c>
      <c r="E45" s="573"/>
      <c r="F45" s="573">
        <v>3077.9714417434411</v>
      </c>
      <c r="G45" s="573">
        <v>1612.5376101258962</v>
      </c>
      <c r="H45" s="573">
        <v>1465.4338316174596</v>
      </c>
      <c r="I45" s="573"/>
      <c r="J45" s="573">
        <v>51.926258567716197</v>
      </c>
      <c r="K45" s="570">
        <v>52.846648301193895</v>
      </c>
      <c r="L45" s="570">
        <v>50.949829517779577</v>
      </c>
      <c r="M45" s="570"/>
      <c r="N45" s="570">
        <f t="shared" si="2"/>
        <v>0.96410711285598283</v>
      </c>
      <c r="O45" s="583"/>
      <c r="P45" s="385">
        <v>5120.3795110976198</v>
      </c>
      <c r="Q45" s="385">
        <v>2664.3192530302699</v>
      </c>
      <c r="R45" s="385">
        <v>2456.0602580672266</v>
      </c>
      <c r="S45" s="584"/>
      <c r="T45" s="385">
        <v>623.57917687369695</v>
      </c>
      <c r="U45" s="385">
        <v>412.07567587562772</v>
      </c>
      <c r="V45" s="385">
        <v>211.50350099806832</v>
      </c>
      <c r="W45" s="584"/>
      <c r="X45" s="432">
        <v>12.178378097212951</v>
      </c>
      <c r="Y45" s="432">
        <v>15.466452656037843</v>
      </c>
      <c r="Z45" s="432">
        <v>8.6114947832961111</v>
      </c>
      <c r="AA45" s="585"/>
      <c r="AB45" s="585">
        <f t="shared" si="3"/>
        <v>0.55678538413488943</v>
      </c>
    </row>
    <row r="46" spans="1:28">
      <c r="A46" s="589" t="s">
        <v>186</v>
      </c>
      <c r="B46" s="574">
        <v>3485.6590564668886</v>
      </c>
      <c r="C46" s="574">
        <v>1821.2848767712014</v>
      </c>
      <c r="D46" s="574">
        <v>1664.3741796955358</v>
      </c>
      <c r="E46" s="574"/>
      <c r="F46" s="574">
        <v>1787.6611559692731</v>
      </c>
      <c r="G46" s="574">
        <v>959.67703122178204</v>
      </c>
      <c r="H46" s="574">
        <v>827.98412474755196</v>
      </c>
      <c r="I46" s="574"/>
      <c r="J46" s="574">
        <v>51.286173633439809</v>
      </c>
      <c r="K46" s="571">
        <v>52.692307692309974</v>
      </c>
      <c r="L46" s="571">
        <v>49.74747474747641</v>
      </c>
      <c r="M46" s="571"/>
      <c r="N46" s="571">
        <f t="shared" si="2"/>
        <v>0.94411265944111722</v>
      </c>
      <c r="O46" s="580"/>
      <c r="P46" s="386">
        <v>2958.6331871138541</v>
      </c>
      <c r="Q46" s="386">
        <v>1524.9731768422305</v>
      </c>
      <c r="R46" s="386">
        <v>1433.6600102715513</v>
      </c>
      <c r="S46" s="581"/>
      <c r="T46" s="386">
        <v>275.18411337266855</v>
      </c>
      <c r="U46" s="386">
        <v>175.05014538129601</v>
      </c>
      <c r="V46" s="386">
        <v>100.13396799137188</v>
      </c>
      <c r="W46" s="581"/>
      <c r="X46" s="434">
        <v>9.3010554526061551</v>
      </c>
      <c r="Y46" s="434">
        <v>11.478899959655244</v>
      </c>
      <c r="Z46" s="434">
        <v>6.9844989240095723</v>
      </c>
      <c r="AA46" s="582"/>
      <c r="AB46" s="582">
        <f t="shared" si="3"/>
        <v>0.60846413406841326</v>
      </c>
    </row>
    <row r="47" spans="1:28">
      <c r="A47" s="589" t="s">
        <v>187</v>
      </c>
      <c r="B47" s="574">
        <v>2441.9227232401931</v>
      </c>
      <c r="C47" s="574">
        <v>1230.0677860039611</v>
      </c>
      <c r="D47" s="574">
        <v>1211.85493723625</v>
      </c>
      <c r="E47" s="574"/>
      <c r="F47" s="574">
        <v>1290.3102857740828</v>
      </c>
      <c r="G47" s="574">
        <v>652.86057890416089</v>
      </c>
      <c r="H47" s="574">
        <v>637.44970686994247</v>
      </c>
      <c r="I47" s="574"/>
      <c r="J47" s="574">
        <v>52.839931153186143</v>
      </c>
      <c r="K47" s="571">
        <v>53.075170842824882</v>
      </c>
      <c r="L47" s="571">
        <v>52.601156069364393</v>
      </c>
      <c r="M47" s="571"/>
      <c r="N47" s="571">
        <f t="shared" si="2"/>
        <v>0.99106899203651699</v>
      </c>
      <c r="O47" s="580"/>
      <c r="P47" s="386">
        <v>2161.7463239836416</v>
      </c>
      <c r="Q47" s="386">
        <v>1139.3460761880137</v>
      </c>
      <c r="R47" s="386">
        <v>1022.4002477956834</v>
      </c>
      <c r="S47" s="581"/>
      <c r="T47" s="386">
        <v>348.39506350102846</v>
      </c>
      <c r="U47" s="386">
        <v>237.025530494333</v>
      </c>
      <c r="V47" s="386">
        <v>111.36953300669575</v>
      </c>
      <c r="W47" s="581"/>
      <c r="X47" s="434">
        <v>16.116371270566574</v>
      </c>
      <c r="Y47" s="434">
        <v>20.803646534454654</v>
      </c>
      <c r="Z47" s="434">
        <v>10.892948553837996</v>
      </c>
      <c r="AA47" s="582"/>
      <c r="AB47" s="582">
        <f t="shared" si="3"/>
        <v>0.52360765386958852</v>
      </c>
    </row>
    <row r="48" spans="1:28" s="36" customFormat="1">
      <c r="A48" s="443" t="s">
        <v>188</v>
      </c>
      <c r="B48" s="573">
        <v>3446.4313821979658</v>
      </c>
      <c r="C48" s="573">
        <v>1833.8937720719246</v>
      </c>
      <c r="D48" s="573">
        <v>1612.5376101258962</v>
      </c>
      <c r="E48" s="573"/>
      <c r="F48" s="573">
        <v>1332.3399367764932</v>
      </c>
      <c r="G48" s="573">
        <v>701.89517174031039</v>
      </c>
      <c r="H48" s="573">
        <v>630.44476503620683</v>
      </c>
      <c r="I48" s="573"/>
      <c r="J48" s="573">
        <v>38.658536585366107</v>
      </c>
      <c r="K48" s="570">
        <v>38.273491214668859</v>
      </c>
      <c r="L48" s="570">
        <v>39.096437880105086</v>
      </c>
      <c r="M48" s="570"/>
      <c r="N48" s="570">
        <f t="shared" si="2"/>
        <v>1.0215017402206783</v>
      </c>
      <c r="O48" s="583"/>
      <c r="P48" s="385">
        <v>3258.5925617864491</v>
      </c>
      <c r="Q48" s="385">
        <v>1790.9907627773578</v>
      </c>
      <c r="R48" s="385">
        <v>1467.6017990089695</v>
      </c>
      <c r="S48" s="584"/>
      <c r="T48" s="385">
        <v>386.41535597262896</v>
      </c>
      <c r="U48" s="385">
        <v>234.15440855747138</v>
      </c>
      <c r="V48" s="385">
        <v>152.26094741515828</v>
      </c>
      <c r="W48" s="584"/>
      <c r="X48" s="432">
        <v>11.858351378571408</v>
      </c>
      <c r="Y48" s="432">
        <v>13.074015423416199</v>
      </c>
      <c r="Z48" s="432">
        <v>10.3748133531845</v>
      </c>
      <c r="AA48" s="585"/>
      <c r="AB48" s="585">
        <f t="shared" si="3"/>
        <v>0.79354452455384927</v>
      </c>
    </row>
    <row r="49" spans="1:28">
      <c r="A49" s="589" t="s">
        <v>188</v>
      </c>
      <c r="B49" s="574">
        <v>3446.4313821979658</v>
      </c>
      <c r="C49" s="574">
        <v>1833.8937720719246</v>
      </c>
      <c r="D49" s="574">
        <v>1612.5376101258962</v>
      </c>
      <c r="E49" s="574"/>
      <c r="F49" s="574">
        <v>1332.3399367764932</v>
      </c>
      <c r="G49" s="574">
        <v>701.89517174031039</v>
      </c>
      <c r="H49" s="574">
        <v>630.44476503620683</v>
      </c>
      <c r="I49" s="574"/>
      <c r="J49" s="574">
        <v>38.658536585366107</v>
      </c>
      <c r="K49" s="571">
        <v>38.273491214668859</v>
      </c>
      <c r="L49" s="571">
        <v>39.096437880105086</v>
      </c>
      <c r="M49" s="571"/>
      <c r="N49" s="571">
        <f t="shared" si="2"/>
        <v>1.0215017402206783</v>
      </c>
      <c r="O49" s="580"/>
      <c r="P49" s="386">
        <v>3258.5925617864491</v>
      </c>
      <c r="Q49" s="386">
        <v>1790.9907627773578</v>
      </c>
      <c r="R49" s="386">
        <v>1467.6017990089695</v>
      </c>
      <c r="S49" s="581"/>
      <c r="T49" s="386">
        <v>386.41535597262896</v>
      </c>
      <c r="U49" s="386">
        <v>234.15440855747138</v>
      </c>
      <c r="V49" s="386">
        <v>152.26094741515828</v>
      </c>
      <c r="W49" s="581"/>
      <c r="X49" s="434">
        <v>11.858351378571408</v>
      </c>
      <c r="Y49" s="434">
        <v>13.074015423416199</v>
      </c>
      <c r="Z49" s="434">
        <v>10.3748133531845</v>
      </c>
      <c r="AA49" s="582"/>
      <c r="AB49" s="582">
        <f t="shared" si="3"/>
        <v>0.79354452455384927</v>
      </c>
    </row>
    <row r="50" spans="1:28" s="36" customFormat="1">
      <c r="A50" s="443" t="s">
        <v>189</v>
      </c>
      <c r="B50" s="573">
        <v>1263.6915068058895</v>
      </c>
      <c r="C50" s="573">
        <v>651.45959053741376</v>
      </c>
      <c r="D50" s="573">
        <v>612.23191626849416</v>
      </c>
      <c r="E50" s="573"/>
      <c r="F50" s="573">
        <v>477.73703306076982</v>
      </c>
      <c r="G50" s="573">
        <v>254.9798827479764</v>
      </c>
      <c r="H50" s="573">
        <v>222.75715031279245</v>
      </c>
      <c r="I50" s="573"/>
      <c r="J50" s="573">
        <v>37.804878048780765</v>
      </c>
      <c r="K50" s="570">
        <v>39.139784946236304</v>
      </c>
      <c r="L50" s="570">
        <v>36.384439359267503</v>
      </c>
      <c r="M50" s="570"/>
      <c r="N50" s="570">
        <f t="shared" si="2"/>
        <v>0.92960243417909338</v>
      </c>
      <c r="O50" s="583"/>
      <c r="P50" s="385">
        <v>1194.0814257758623</v>
      </c>
      <c r="Q50" s="385">
        <v>604.06639828267907</v>
      </c>
      <c r="R50" s="385">
        <v>590.0150274931874</v>
      </c>
      <c r="S50" s="584"/>
      <c r="T50" s="385">
        <v>105.89004090576849</v>
      </c>
      <c r="U50" s="385">
        <v>48.006988567585715</v>
      </c>
      <c r="V50" s="385">
        <v>57.883052338182878</v>
      </c>
      <c r="W50" s="584"/>
      <c r="X50" s="432">
        <v>8.8679078846709256</v>
      </c>
      <c r="Y50" s="432">
        <v>7.9473032607121361</v>
      </c>
      <c r="Z50" s="432">
        <v>9.8104369619384375</v>
      </c>
      <c r="AA50" s="585"/>
      <c r="AB50" s="585">
        <f t="shared" si="3"/>
        <v>1.2344359640126972</v>
      </c>
    </row>
    <row r="51" spans="1:28">
      <c r="A51" s="589" t="s">
        <v>189</v>
      </c>
      <c r="B51" s="574">
        <v>1263.6915068058895</v>
      </c>
      <c r="C51" s="574">
        <v>651.45959053741376</v>
      </c>
      <c r="D51" s="574">
        <v>612.23191626849416</v>
      </c>
      <c r="E51" s="574"/>
      <c r="F51" s="574">
        <v>477.73703306076982</v>
      </c>
      <c r="G51" s="574">
        <v>254.9798827479764</v>
      </c>
      <c r="H51" s="574">
        <v>222.75715031279245</v>
      </c>
      <c r="I51" s="574"/>
      <c r="J51" s="574">
        <v>37.804878048780765</v>
      </c>
      <c r="K51" s="571">
        <v>39.139784946236304</v>
      </c>
      <c r="L51" s="571">
        <v>36.384439359267503</v>
      </c>
      <c r="M51" s="571"/>
      <c r="N51" s="571">
        <f t="shared" si="2"/>
        <v>0.92960243417909338</v>
      </c>
      <c r="O51" s="580"/>
      <c r="P51" s="386">
        <v>1194.0814257758623</v>
      </c>
      <c r="Q51" s="386">
        <v>604.06639828267907</v>
      </c>
      <c r="R51" s="386">
        <v>590.0150274931874</v>
      </c>
      <c r="S51" s="581"/>
      <c r="T51" s="386">
        <v>105.89004090576849</v>
      </c>
      <c r="U51" s="386">
        <v>48.006988567585715</v>
      </c>
      <c r="V51" s="386">
        <v>57.883052338182878</v>
      </c>
      <c r="W51" s="581"/>
      <c r="X51" s="434">
        <v>8.8679078846709256</v>
      </c>
      <c r="Y51" s="434">
        <v>7.9473032607121361</v>
      </c>
      <c r="Z51" s="434">
        <v>9.8104369619384375</v>
      </c>
      <c r="AA51" s="582"/>
      <c r="AB51" s="582">
        <f t="shared" si="3"/>
        <v>1.2344359640126972</v>
      </c>
    </row>
    <row r="52" spans="1:28" s="36" customFormat="1">
      <c r="A52" s="443" t="s">
        <v>190</v>
      </c>
      <c r="B52" s="573">
        <v>2111.289468687844</v>
      </c>
      <c r="C52" s="573">
        <v>1077.3600540285365</v>
      </c>
      <c r="D52" s="573">
        <v>1033.9294146593791</v>
      </c>
      <c r="E52" s="573"/>
      <c r="F52" s="573">
        <v>850.39993861550602</v>
      </c>
      <c r="G52" s="573">
        <v>435.70738205835596</v>
      </c>
      <c r="H52" s="573">
        <v>414.69255655714903</v>
      </c>
      <c r="I52" s="573"/>
      <c r="J52" s="573">
        <v>40.278699402788604</v>
      </c>
      <c r="K52" s="570">
        <v>40.442132639791787</v>
      </c>
      <c r="L52" s="570">
        <v>40.108401084010559</v>
      </c>
      <c r="M52" s="570"/>
      <c r="N52" s="570">
        <f t="shared" si="2"/>
        <v>0.99174792391010402</v>
      </c>
      <c r="O52" s="583"/>
      <c r="P52" s="385">
        <v>1936.6616395789758</v>
      </c>
      <c r="Q52" s="385">
        <v>1019.7365614689236</v>
      </c>
      <c r="R52" s="385">
        <v>916.92507811011615</v>
      </c>
      <c r="S52" s="584"/>
      <c r="T52" s="385">
        <v>276.66807598345639</v>
      </c>
      <c r="U52" s="385">
        <v>168.04520354756036</v>
      </c>
      <c r="V52" s="385">
        <v>108.62287243589539</v>
      </c>
      <c r="W52" s="584"/>
      <c r="X52" s="432">
        <v>14.285824138263155</v>
      </c>
      <c r="Y52" s="432">
        <v>16.479276108869978</v>
      </c>
      <c r="Z52" s="432">
        <v>11.846428353751579</v>
      </c>
      <c r="AA52" s="585"/>
      <c r="AB52" s="585">
        <f t="shared" si="3"/>
        <v>0.71886824854977904</v>
      </c>
    </row>
    <row r="53" spans="1:28">
      <c r="A53" s="589" t="s">
        <v>190</v>
      </c>
      <c r="B53" s="574">
        <v>2111.289468687844</v>
      </c>
      <c r="C53" s="574">
        <v>1077.3600540285365</v>
      </c>
      <c r="D53" s="574">
        <v>1033.9294146593791</v>
      </c>
      <c r="E53" s="574"/>
      <c r="F53" s="574">
        <v>850.39993861550602</v>
      </c>
      <c r="G53" s="574">
        <v>435.70738205835596</v>
      </c>
      <c r="H53" s="574">
        <v>414.69255655714903</v>
      </c>
      <c r="I53" s="574"/>
      <c r="J53" s="574">
        <v>40.278699402788604</v>
      </c>
      <c r="K53" s="571">
        <v>40.442132639791787</v>
      </c>
      <c r="L53" s="571">
        <v>40.108401084010559</v>
      </c>
      <c r="M53" s="571"/>
      <c r="N53" s="571">
        <f t="shared" si="2"/>
        <v>0.99174792391010402</v>
      </c>
      <c r="O53" s="580"/>
      <c r="P53" s="386">
        <v>1936.6616395789758</v>
      </c>
      <c r="Q53" s="386">
        <v>1019.7365614689236</v>
      </c>
      <c r="R53" s="386">
        <v>916.92507811011615</v>
      </c>
      <c r="S53" s="581"/>
      <c r="T53" s="386">
        <v>276.66807598345639</v>
      </c>
      <c r="U53" s="386">
        <v>168.04520354756036</v>
      </c>
      <c r="V53" s="386">
        <v>108.62287243589539</v>
      </c>
      <c r="W53" s="581"/>
      <c r="X53" s="434">
        <v>14.285824138263155</v>
      </c>
      <c r="Y53" s="434">
        <v>16.479276108869978</v>
      </c>
      <c r="Z53" s="434">
        <v>11.846428353751579</v>
      </c>
      <c r="AA53" s="582"/>
      <c r="AB53" s="582">
        <f t="shared" si="3"/>
        <v>0.71886824854977904</v>
      </c>
    </row>
    <row r="54" spans="1:28" s="36" customFormat="1">
      <c r="A54" s="443" t="s">
        <v>191</v>
      </c>
      <c r="B54" s="573">
        <v>1000.3056938574488</v>
      </c>
      <c r="C54" s="573">
        <v>495.94988182848249</v>
      </c>
      <c r="D54" s="573">
        <v>504.35581202896526</v>
      </c>
      <c r="E54" s="573"/>
      <c r="F54" s="573">
        <v>423.0984867576318</v>
      </c>
      <c r="G54" s="573">
        <v>196.138371344597</v>
      </c>
      <c r="H54" s="573">
        <v>226.96011541303383</v>
      </c>
      <c r="I54" s="573"/>
      <c r="J54" s="573">
        <v>42.296918767506675</v>
      </c>
      <c r="K54" s="570">
        <v>39.548022598869835</v>
      </c>
      <c r="L54" s="570">
        <v>44.99999999999973</v>
      </c>
      <c r="M54" s="570"/>
      <c r="N54" s="570">
        <f t="shared" si="2"/>
        <v>1.1378571428571425</v>
      </c>
      <c r="O54" s="583"/>
      <c r="P54" s="385">
        <v>930.6583809641179</v>
      </c>
      <c r="Q54" s="385">
        <v>503.76648180322417</v>
      </c>
      <c r="R54" s="385">
        <v>426.89189916088748</v>
      </c>
      <c r="S54" s="584"/>
      <c r="T54" s="385">
        <v>66.30281157933905</v>
      </c>
      <c r="U54" s="385">
        <v>39.504255082388731</v>
      </c>
      <c r="V54" s="385">
        <v>26.798556496950376</v>
      </c>
      <c r="W54" s="584"/>
      <c r="X54" s="432">
        <v>7.1242910326184914</v>
      </c>
      <c r="Y54" s="432">
        <v>7.8417791793101941</v>
      </c>
      <c r="Z54" s="432">
        <v>6.2775978062892426</v>
      </c>
      <c r="AA54" s="585"/>
      <c r="AB54" s="585">
        <f t="shared" si="3"/>
        <v>0.80053233618871866</v>
      </c>
    </row>
    <row r="55" spans="1:28">
      <c r="A55" s="589" t="s">
        <v>191</v>
      </c>
      <c r="B55" s="574">
        <v>1000.3056938574488</v>
      </c>
      <c r="C55" s="574">
        <v>495.94988182848249</v>
      </c>
      <c r="D55" s="574">
        <v>504.35581202896526</v>
      </c>
      <c r="E55" s="574"/>
      <c r="F55" s="574">
        <v>423.0984867576318</v>
      </c>
      <c r="G55" s="574">
        <v>196.138371344597</v>
      </c>
      <c r="H55" s="574">
        <v>226.96011541303383</v>
      </c>
      <c r="I55" s="574"/>
      <c r="J55" s="574">
        <v>42.296918767506675</v>
      </c>
      <c r="K55" s="571">
        <v>39.548022598869835</v>
      </c>
      <c r="L55" s="571">
        <v>44.99999999999973</v>
      </c>
      <c r="M55" s="571"/>
      <c r="N55" s="571">
        <f t="shared" si="2"/>
        <v>1.1378571428571425</v>
      </c>
      <c r="O55" s="580"/>
      <c r="P55" s="386">
        <v>930.6583809641179</v>
      </c>
      <c r="Q55" s="386">
        <v>503.76648180322417</v>
      </c>
      <c r="R55" s="386">
        <v>426.89189916088748</v>
      </c>
      <c r="S55" s="581"/>
      <c r="T55" s="386">
        <v>66.30281157933905</v>
      </c>
      <c r="U55" s="386">
        <v>39.504255082388731</v>
      </c>
      <c r="V55" s="386">
        <v>26.798556496950376</v>
      </c>
      <c r="W55" s="581"/>
      <c r="X55" s="434">
        <v>7.1242910326184914</v>
      </c>
      <c r="Y55" s="434">
        <v>7.8417791793101941</v>
      </c>
      <c r="Z55" s="434">
        <v>6.2775978062892426</v>
      </c>
      <c r="AA55" s="582"/>
      <c r="AB55" s="582">
        <f t="shared" si="3"/>
        <v>0.80053233618871866</v>
      </c>
    </row>
    <row r="56" spans="1:28" s="36" customFormat="1">
      <c r="A56" s="443" t="s">
        <v>192</v>
      </c>
      <c r="B56" s="573">
        <v>13764.710703291885</v>
      </c>
      <c r="C56" s="573">
        <v>6937.6943921311713</v>
      </c>
      <c r="D56" s="573">
        <v>6827.0163111581751</v>
      </c>
      <c r="E56" s="573"/>
      <c r="F56" s="573">
        <v>6042.4628257799741</v>
      </c>
      <c r="G56" s="573">
        <v>3188.6495227164733</v>
      </c>
      <c r="H56" s="573">
        <v>2853.8133030638824</v>
      </c>
      <c r="I56" s="573"/>
      <c r="J56" s="573">
        <v>43.898218829510284</v>
      </c>
      <c r="K56" s="570">
        <v>45.961227786755508</v>
      </c>
      <c r="L56" s="570">
        <v>41.801764826598017</v>
      </c>
      <c r="M56" s="570"/>
      <c r="N56" s="570">
        <f t="shared" si="2"/>
        <v>0.90950061257162262</v>
      </c>
      <c r="O56" s="583"/>
      <c r="P56" s="385">
        <v>14366.237867808628</v>
      </c>
      <c r="Q56" s="385">
        <v>7384.1586369035476</v>
      </c>
      <c r="R56" s="385">
        <v>6982.0792309058816</v>
      </c>
      <c r="S56" s="584"/>
      <c r="T56" s="385">
        <v>1649.4824272184578</v>
      </c>
      <c r="U56" s="385">
        <v>1126.1478506615529</v>
      </c>
      <c r="V56" s="385">
        <v>523.33457655693587</v>
      </c>
      <c r="W56" s="584"/>
      <c r="X56" s="432">
        <v>11.4816588893783</v>
      </c>
      <c r="Y56" s="432">
        <v>15.250862095966514</v>
      </c>
      <c r="Z56" s="432">
        <v>7.4953972770806683</v>
      </c>
      <c r="AA56" s="585"/>
      <c r="AB56" s="585">
        <f t="shared" si="3"/>
        <v>0.4914736773511984</v>
      </c>
    </row>
    <row r="57" spans="1:28">
      <c r="A57" s="589" t="s">
        <v>192</v>
      </c>
      <c r="B57" s="574">
        <v>13764.710703291885</v>
      </c>
      <c r="C57" s="574">
        <v>6937.6943921311713</v>
      </c>
      <c r="D57" s="574">
        <v>6827.0163111581751</v>
      </c>
      <c r="E57" s="574"/>
      <c r="F57" s="574">
        <v>6042.4628257799741</v>
      </c>
      <c r="G57" s="574">
        <v>3188.6495227164733</v>
      </c>
      <c r="H57" s="574">
        <v>2853.8133030638824</v>
      </c>
      <c r="I57" s="574"/>
      <c r="J57" s="574">
        <v>43.898218829510284</v>
      </c>
      <c r="K57" s="571">
        <v>45.961227786755508</v>
      </c>
      <c r="L57" s="571">
        <v>41.801764826598017</v>
      </c>
      <c r="M57" s="571"/>
      <c r="N57" s="571">
        <f t="shared" si="2"/>
        <v>0.90950061257162262</v>
      </c>
      <c r="O57" s="580"/>
      <c r="P57" s="386">
        <v>14366.237867808628</v>
      </c>
      <c r="Q57" s="386">
        <v>7384.1586369035476</v>
      </c>
      <c r="R57" s="386">
        <v>6982.0792309058816</v>
      </c>
      <c r="S57" s="581"/>
      <c r="T57" s="386">
        <v>1649.4824272184578</v>
      </c>
      <c r="U57" s="386">
        <v>1126.1478506615529</v>
      </c>
      <c r="V57" s="386">
        <v>523.33457655693587</v>
      </c>
      <c r="W57" s="581"/>
      <c r="X57" s="434">
        <v>11.4816588893783</v>
      </c>
      <c r="Y57" s="434">
        <v>15.250862095966514</v>
      </c>
      <c r="Z57" s="434">
        <v>7.4953972770806683</v>
      </c>
      <c r="AA57" s="582"/>
      <c r="AB57" s="582">
        <f t="shared" si="3"/>
        <v>0.4914736773511984</v>
      </c>
    </row>
    <row r="58" spans="1:28" s="36" customFormat="1">
      <c r="A58" s="443" t="s">
        <v>193</v>
      </c>
      <c r="B58" s="573">
        <v>6567.8334633100194</v>
      </c>
      <c r="C58" s="573">
        <v>3309.1345222567361</v>
      </c>
      <c r="D58" s="573">
        <v>3258.6989410538354</v>
      </c>
      <c r="E58" s="573"/>
      <c r="F58" s="573">
        <v>2754.3431290248282</v>
      </c>
      <c r="G58" s="573">
        <v>1437.4140642825193</v>
      </c>
      <c r="H58" s="573">
        <v>1316.9290647422761</v>
      </c>
      <c r="I58" s="573"/>
      <c r="J58" s="573">
        <v>41.936860068261673</v>
      </c>
      <c r="K58" s="570">
        <v>43.43776460626605</v>
      </c>
      <c r="L58" s="570">
        <v>40.412725709372786</v>
      </c>
      <c r="M58" s="570"/>
      <c r="N58" s="570">
        <f t="shared" si="2"/>
        <v>0.9303592409896505</v>
      </c>
      <c r="O58" s="583"/>
      <c r="P58" s="385">
        <v>6764.5292471392695</v>
      </c>
      <c r="Q58" s="385">
        <v>3368.2292094502454</v>
      </c>
      <c r="R58" s="385">
        <v>3396.3000376891596</v>
      </c>
      <c r="S58" s="584"/>
      <c r="T58" s="385">
        <v>1174.4495043420022</v>
      </c>
      <c r="U58" s="385">
        <v>707.92888873266861</v>
      </c>
      <c r="V58" s="385">
        <v>466.5206156093372</v>
      </c>
      <c r="W58" s="584"/>
      <c r="X58" s="432">
        <v>17.361880796637788</v>
      </c>
      <c r="Y58" s="432">
        <v>21.017835922401829</v>
      </c>
      <c r="Z58" s="432">
        <v>13.736142579639591</v>
      </c>
      <c r="AA58" s="585"/>
      <c r="AB58" s="585">
        <f t="shared" si="3"/>
        <v>0.65354695080662151</v>
      </c>
    </row>
    <row r="59" spans="1:28">
      <c r="A59" s="589" t="s">
        <v>193</v>
      </c>
      <c r="B59" s="574">
        <v>6567.8334633100194</v>
      </c>
      <c r="C59" s="574">
        <v>3309.1345222567361</v>
      </c>
      <c r="D59" s="574">
        <v>3258.6989410538354</v>
      </c>
      <c r="E59" s="574"/>
      <c r="F59" s="574">
        <v>2754.3431290248282</v>
      </c>
      <c r="G59" s="574">
        <v>1437.4140642825193</v>
      </c>
      <c r="H59" s="574">
        <v>1316.9290647422761</v>
      </c>
      <c r="I59" s="574"/>
      <c r="J59" s="574">
        <v>41.936860068261673</v>
      </c>
      <c r="K59" s="571">
        <v>43.43776460626605</v>
      </c>
      <c r="L59" s="571">
        <v>40.412725709372786</v>
      </c>
      <c r="M59" s="571"/>
      <c r="N59" s="571">
        <f t="shared" si="2"/>
        <v>0.9303592409896505</v>
      </c>
      <c r="O59" s="580"/>
      <c r="P59" s="386">
        <v>6764.5292471392695</v>
      </c>
      <c r="Q59" s="386">
        <v>3368.2292094502454</v>
      </c>
      <c r="R59" s="386">
        <v>3396.3000376891596</v>
      </c>
      <c r="S59" s="581"/>
      <c r="T59" s="386">
        <v>1174.4495043420022</v>
      </c>
      <c r="U59" s="386">
        <v>707.92888873266861</v>
      </c>
      <c r="V59" s="386">
        <v>466.5206156093372</v>
      </c>
      <c r="W59" s="581"/>
      <c r="X59" s="434">
        <v>17.361880796637788</v>
      </c>
      <c r="Y59" s="434">
        <v>21.017835922401829</v>
      </c>
      <c r="Z59" s="434">
        <v>13.736142579639591</v>
      </c>
      <c r="AA59" s="582"/>
      <c r="AB59" s="582">
        <f t="shared" si="3"/>
        <v>0.65354695080662151</v>
      </c>
    </row>
    <row r="60" spans="1:28" s="36" customFormat="1">
      <c r="A60" s="443" t="s">
        <v>194</v>
      </c>
      <c r="B60" s="573">
        <v>14417.571282196312</v>
      </c>
      <c r="C60" s="573">
        <v>7114.2189263412665</v>
      </c>
      <c r="D60" s="573">
        <v>7303.3523558520828</v>
      </c>
      <c r="E60" s="573"/>
      <c r="F60" s="573">
        <v>8611.8754903938552</v>
      </c>
      <c r="G60" s="573">
        <v>4289.8263789797429</v>
      </c>
      <c r="H60" s="573">
        <v>4322.049111414919</v>
      </c>
      <c r="I60" s="573"/>
      <c r="J60" s="573">
        <v>59.731804489349983</v>
      </c>
      <c r="K60" s="570">
        <v>60.299330445060356</v>
      </c>
      <c r="L60" s="570">
        <v>59.178975637831918</v>
      </c>
      <c r="M60" s="570"/>
      <c r="N60" s="570">
        <f t="shared" si="2"/>
        <v>0.98142011198201928</v>
      </c>
      <c r="O60" s="583"/>
      <c r="P60" s="385">
        <v>14501.807160930177</v>
      </c>
      <c r="Q60" s="385">
        <v>7240.1472449827479</v>
      </c>
      <c r="R60" s="385">
        <v>7261.6599159482075</v>
      </c>
      <c r="S60" s="584"/>
      <c r="T60" s="385">
        <v>2757.9844197799571</v>
      </c>
      <c r="U60" s="385">
        <v>1686.9453028043915</v>
      </c>
      <c r="V60" s="385">
        <v>1071.0391169755194</v>
      </c>
      <c r="W60" s="584"/>
      <c r="X60" s="432">
        <v>19.018211931615216</v>
      </c>
      <c r="Y60" s="432">
        <v>23.299875620256568</v>
      </c>
      <c r="Z60" s="432">
        <v>14.749232673693307</v>
      </c>
      <c r="AA60" s="585"/>
      <c r="AB60" s="585">
        <f t="shared" si="3"/>
        <v>0.6330176570071705</v>
      </c>
    </row>
    <row r="61" spans="1:28">
      <c r="A61" s="589" t="s">
        <v>194</v>
      </c>
      <c r="B61" s="574">
        <v>14417.571282196312</v>
      </c>
      <c r="C61" s="574">
        <v>7114.2189263412665</v>
      </c>
      <c r="D61" s="574">
        <v>7303.3523558520828</v>
      </c>
      <c r="E61" s="574"/>
      <c r="F61" s="574">
        <v>8611.8754903938552</v>
      </c>
      <c r="G61" s="574">
        <v>4289.8263789797429</v>
      </c>
      <c r="H61" s="574">
        <v>4322.049111414919</v>
      </c>
      <c r="I61" s="574"/>
      <c r="J61" s="574">
        <v>59.731804489349983</v>
      </c>
      <c r="K61" s="571">
        <v>60.299330445060356</v>
      </c>
      <c r="L61" s="571">
        <v>59.178975637831918</v>
      </c>
      <c r="M61" s="571"/>
      <c r="N61" s="571">
        <f t="shared" si="2"/>
        <v>0.98142011198201928</v>
      </c>
      <c r="O61" s="580"/>
      <c r="P61" s="386">
        <v>14501.807160930177</v>
      </c>
      <c r="Q61" s="386">
        <v>7240.1472449827479</v>
      </c>
      <c r="R61" s="386">
        <v>7261.6599159482075</v>
      </c>
      <c r="S61" s="581"/>
      <c r="T61" s="386">
        <v>2757.9844197799571</v>
      </c>
      <c r="U61" s="386">
        <v>1686.9453028043915</v>
      </c>
      <c r="V61" s="386">
        <v>1071.0391169755194</v>
      </c>
      <c r="W61" s="581"/>
      <c r="X61" s="434">
        <v>19.018211931615216</v>
      </c>
      <c r="Y61" s="434">
        <v>23.299875620256568</v>
      </c>
      <c r="Z61" s="434">
        <v>14.749232673693307</v>
      </c>
      <c r="AA61" s="582"/>
      <c r="AB61" s="582">
        <f t="shared" si="3"/>
        <v>0.6330176570071705</v>
      </c>
    </row>
    <row r="62" spans="1:28" s="36" customFormat="1">
      <c r="A62" s="443" t="s">
        <v>195</v>
      </c>
      <c r="B62" s="573">
        <v>4731.137714504981</v>
      </c>
      <c r="C62" s="573">
        <v>2437.7197581399514</v>
      </c>
      <c r="D62" s="573">
        <v>2293.4179563649855</v>
      </c>
      <c r="E62" s="573"/>
      <c r="F62" s="573">
        <v>3410.0056846625375</v>
      </c>
      <c r="G62" s="573">
        <v>1775.0522606685499</v>
      </c>
      <c r="H62" s="573">
        <v>1634.9534239938484</v>
      </c>
      <c r="I62" s="573"/>
      <c r="J62" s="573">
        <v>72.075806929225948</v>
      </c>
      <c r="K62" s="570">
        <v>72.816091954024259</v>
      </c>
      <c r="L62" s="570">
        <v>71.288943188761991</v>
      </c>
      <c r="M62" s="570"/>
      <c r="N62" s="570">
        <f t="shared" si="2"/>
        <v>0.97902731766727469</v>
      </c>
      <c r="O62" s="583"/>
      <c r="P62" s="385">
        <v>5102.8996014855938</v>
      </c>
      <c r="Q62" s="385">
        <v>2471.5955914675078</v>
      </c>
      <c r="R62" s="385">
        <v>2631.3040100179687</v>
      </c>
      <c r="S62" s="584"/>
      <c r="T62" s="385">
        <v>2499.5515321223097</v>
      </c>
      <c r="U62" s="385">
        <v>1202.3586393515573</v>
      </c>
      <c r="V62" s="385">
        <v>1297.1928927707511</v>
      </c>
      <c r="W62" s="584"/>
      <c r="X62" s="432">
        <v>48.982965124271118</v>
      </c>
      <c r="Y62" s="432">
        <v>48.647061983051813</v>
      </c>
      <c r="Z62" s="432">
        <v>49.298480442855372</v>
      </c>
      <c r="AA62" s="585"/>
      <c r="AB62" s="585">
        <f t="shared" si="3"/>
        <v>1.0133907050754782</v>
      </c>
    </row>
    <row r="63" spans="1:28">
      <c r="A63" s="589" t="s">
        <v>195</v>
      </c>
      <c r="B63" s="574">
        <v>4731.137714504981</v>
      </c>
      <c r="C63" s="574">
        <v>2437.7197581399514</v>
      </c>
      <c r="D63" s="574">
        <v>2293.4179563649855</v>
      </c>
      <c r="E63" s="574"/>
      <c r="F63" s="574">
        <v>3410.0056846625375</v>
      </c>
      <c r="G63" s="574">
        <v>1775.0522606685499</v>
      </c>
      <c r="H63" s="574">
        <v>1634.9534239938484</v>
      </c>
      <c r="I63" s="574"/>
      <c r="J63" s="574">
        <v>72.075806929225948</v>
      </c>
      <c r="K63" s="571">
        <v>72.816091954024259</v>
      </c>
      <c r="L63" s="571">
        <v>71.288943188761991</v>
      </c>
      <c r="M63" s="571"/>
      <c r="N63" s="571">
        <f t="shared" si="2"/>
        <v>0.97902731766727469</v>
      </c>
      <c r="O63" s="580"/>
      <c r="P63" s="386">
        <v>5102.8996014855938</v>
      </c>
      <c r="Q63" s="386">
        <v>2471.5955914675078</v>
      </c>
      <c r="R63" s="386">
        <v>2631.3040100179687</v>
      </c>
      <c r="S63" s="581"/>
      <c r="T63" s="386">
        <v>2499.5515321223097</v>
      </c>
      <c r="U63" s="386">
        <v>1202.3586393515573</v>
      </c>
      <c r="V63" s="386">
        <v>1297.1928927707511</v>
      </c>
      <c r="W63" s="581"/>
      <c r="X63" s="434">
        <v>48.982965124271118</v>
      </c>
      <c r="Y63" s="434">
        <v>48.647061983051813</v>
      </c>
      <c r="Z63" s="434">
        <v>49.298480442855372</v>
      </c>
      <c r="AA63" s="582"/>
      <c r="AB63" s="582">
        <f t="shared" si="3"/>
        <v>1.0133907050754782</v>
      </c>
    </row>
    <row r="64" spans="1:28" s="36" customFormat="1">
      <c r="A64" s="443" t="s">
        <v>196</v>
      </c>
      <c r="B64" s="573">
        <v>3089.1793486774191</v>
      </c>
      <c r="C64" s="573">
        <v>1573.3099358569798</v>
      </c>
      <c r="D64" s="573">
        <v>1515.8694128203522</v>
      </c>
      <c r="E64" s="573"/>
      <c r="F64" s="573">
        <v>1216.057902336491</v>
      </c>
      <c r="G64" s="573">
        <v>601.02400933451713</v>
      </c>
      <c r="H64" s="573">
        <v>615.03389300198842</v>
      </c>
      <c r="I64" s="573"/>
      <c r="J64" s="573">
        <v>39.365079365079929</v>
      </c>
      <c r="K64" s="570">
        <v>38.201246660730952</v>
      </c>
      <c r="L64" s="570">
        <v>40.573012939002581</v>
      </c>
      <c r="M64" s="570"/>
      <c r="N64" s="570">
        <f t="shared" si="2"/>
        <v>1.0620860962820275</v>
      </c>
      <c r="O64" s="583"/>
      <c r="P64" s="385">
        <v>3168.0953086154914</v>
      </c>
      <c r="Q64" s="385">
        <v>1629.8494425201029</v>
      </c>
      <c r="R64" s="385">
        <v>1538.2458660952811</v>
      </c>
      <c r="S64" s="584"/>
      <c r="T64" s="385">
        <v>566.66841264138372</v>
      </c>
      <c r="U64" s="385">
        <v>331.26513516457345</v>
      </c>
      <c r="V64" s="385">
        <v>235.40327747681033</v>
      </c>
      <c r="W64" s="584"/>
      <c r="X64" s="432">
        <v>17.886722381752573</v>
      </c>
      <c r="Y64" s="432">
        <v>20.324891767448491</v>
      </c>
      <c r="Z64" s="432">
        <v>15.303358368474811</v>
      </c>
      <c r="AA64" s="585"/>
      <c r="AB64" s="585">
        <f t="shared" si="3"/>
        <v>0.75293677051624153</v>
      </c>
    </row>
    <row r="65" spans="1:28">
      <c r="A65" s="589" t="s">
        <v>196</v>
      </c>
      <c r="B65" s="574">
        <v>3089.1793486774191</v>
      </c>
      <c r="C65" s="574">
        <v>1573.3099358569798</v>
      </c>
      <c r="D65" s="574">
        <v>1515.8694128203522</v>
      </c>
      <c r="E65" s="574"/>
      <c r="F65" s="574">
        <v>1216.057902336491</v>
      </c>
      <c r="G65" s="574">
        <v>601.02400933451713</v>
      </c>
      <c r="H65" s="574">
        <v>615.03389300198842</v>
      </c>
      <c r="I65" s="574"/>
      <c r="J65" s="574">
        <v>39.365079365079929</v>
      </c>
      <c r="K65" s="571">
        <v>38.201246660730952</v>
      </c>
      <c r="L65" s="571">
        <v>40.573012939002581</v>
      </c>
      <c r="M65" s="571"/>
      <c r="N65" s="571">
        <f t="shared" si="2"/>
        <v>1.0620860962820275</v>
      </c>
      <c r="O65" s="580"/>
      <c r="P65" s="386">
        <v>3168.0953086154914</v>
      </c>
      <c r="Q65" s="386">
        <v>1629.8494425201029</v>
      </c>
      <c r="R65" s="386">
        <v>1538.2458660952811</v>
      </c>
      <c r="S65" s="581"/>
      <c r="T65" s="386">
        <v>566.66841264138372</v>
      </c>
      <c r="U65" s="386">
        <v>331.26513516457345</v>
      </c>
      <c r="V65" s="386">
        <v>235.40327747681033</v>
      </c>
      <c r="W65" s="581"/>
      <c r="X65" s="434">
        <v>17.886722381752573</v>
      </c>
      <c r="Y65" s="434">
        <v>20.324891767448491</v>
      </c>
      <c r="Z65" s="434">
        <v>15.303358368474811</v>
      </c>
      <c r="AA65" s="582"/>
      <c r="AB65" s="582">
        <f t="shared" si="3"/>
        <v>0.75293677051624153</v>
      </c>
    </row>
    <row r="66" spans="1:28" s="36" customFormat="1">
      <c r="A66" s="443" t="s">
        <v>197</v>
      </c>
      <c r="B66" s="573">
        <v>13081.028380319009</v>
      </c>
      <c r="C66" s="573">
        <v>6563.630498209779</v>
      </c>
      <c r="D66" s="573">
        <v>6517.397882107135</v>
      </c>
      <c r="E66" s="573"/>
      <c r="F66" s="573">
        <v>4916.0681789155569</v>
      </c>
      <c r="G66" s="573">
        <v>2559.6057460469615</v>
      </c>
      <c r="H66" s="573">
        <v>2356.4624328686114</v>
      </c>
      <c r="I66" s="573"/>
      <c r="J66" s="573">
        <v>37.581664346145118</v>
      </c>
      <c r="K66" s="570">
        <v>38.996798292424863</v>
      </c>
      <c r="L66" s="570">
        <v>36.156491831472493</v>
      </c>
      <c r="M66" s="570"/>
      <c r="N66" s="570">
        <f t="shared" si="2"/>
        <v>0.92716564986556604</v>
      </c>
      <c r="O66" s="583"/>
      <c r="P66" s="385">
        <v>12614.281172730842</v>
      </c>
      <c r="Q66" s="385">
        <v>6213.8525262404328</v>
      </c>
      <c r="R66" s="385">
        <v>6400.4286464911993</v>
      </c>
      <c r="S66" s="584"/>
      <c r="T66" s="385">
        <v>1193.8654796483074</v>
      </c>
      <c r="U66" s="385">
        <v>869.45316687006846</v>
      </c>
      <c r="V66" s="385">
        <v>324.41231277824602</v>
      </c>
      <c r="W66" s="584"/>
      <c r="X66" s="432">
        <v>9.4643956583842765</v>
      </c>
      <c r="Y66" s="432">
        <v>13.99217575889447</v>
      </c>
      <c r="Z66" s="432">
        <v>5.0686029123392116</v>
      </c>
      <c r="AA66" s="585"/>
      <c r="AB66" s="585">
        <f t="shared" si="3"/>
        <v>0.36224551489908419</v>
      </c>
    </row>
    <row r="67" spans="1:28">
      <c r="A67" s="589" t="s">
        <v>197</v>
      </c>
      <c r="B67" s="574">
        <v>13081.028380319009</v>
      </c>
      <c r="C67" s="574">
        <v>6563.630498209779</v>
      </c>
      <c r="D67" s="574">
        <v>6517.397882107135</v>
      </c>
      <c r="E67" s="574"/>
      <c r="F67" s="574">
        <v>4916.0681789155569</v>
      </c>
      <c r="G67" s="574">
        <v>2559.6057460469615</v>
      </c>
      <c r="H67" s="574">
        <v>2356.4624328686114</v>
      </c>
      <c r="I67" s="574"/>
      <c r="J67" s="574">
        <v>37.581664346145118</v>
      </c>
      <c r="K67" s="571">
        <v>38.996798292424863</v>
      </c>
      <c r="L67" s="571">
        <v>36.156491831472493</v>
      </c>
      <c r="M67" s="571"/>
      <c r="N67" s="571">
        <f t="shared" si="2"/>
        <v>0.92716564986556604</v>
      </c>
      <c r="O67" s="580"/>
      <c r="P67" s="386">
        <v>12614.281172730842</v>
      </c>
      <c r="Q67" s="386">
        <v>6213.8525262404328</v>
      </c>
      <c r="R67" s="386">
        <v>6400.4286464911993</v>
      </c>
      <c r="S67" s="581"/>
      <c r="T67" s="386">
        <v>1193.8654796483074</v>
      </c>
      <c r="U67" s="386">
        <v>869.45316687006846</v>
      </c>
      <c r="V67" s="386">
        <v>324.41231277824602</v>
      </c>
      <c r="W67" s="581"/>
      <c r="X67" s="434">
        <v>9.4643956583842765</v>
      </c>
      <c r="Y67" s="434">
        <v>13.99217575889447</v>
      </c>
      <c r="Z67" s="434">
        <v>5.0686029123392116</v>
      </c>
      <c r="AA67" s="582"/>
      <c r="AB67" s="582">
        <f t="shared" si="3"/>
        <v>0.36224551489908419</v>
      </c>
    </row>
    <row r="68" spans="1:28" s="36" customFormat="1" ht="15.75" customHeight="1">
      <c r="A68" s="443" t="s">
        <v>198</v>
      </c>
      <c r="B68" s="573">
        <v>7507.8966573971138</v>
      </c>
      <c r="C68" s="573">
        <v>3835.9061481536992</v>
      </c>
      <c r="D68" s="573">
        <v>3671.9905092442718</v>
      </c>
      <c r="E68" s="573"/>
      <c r="F68" s="573">
        <v>4799.7861444755736</v>
      </c>
      <c r="G68" s="573">
        <v>2420.9078977389845</v>
      </c>
      <c r="H68" s="573">
        <v>2378.8782467365672</v>
      </c>
      <c r="I68" s="573"/>
      <c r="J68" s="573">
        <v>63.929837656282949</v>
      </c>
      <c r="K68" s="570">
        <v>63.111760409055478</v>
      </c>
      <c r="L68" s="570">
        <v>64.784433422355832</v>
      </c>
      <c r="M68" s="570"/>
      <c r="N68" s="570">
        <f t="shared" si="2"/>
        <v>1.0265033490186142</v>
      </c>
      <c r="O68" s="583"/>
      <c r="P68" s="385">
        <v>7190.8956427545554</v>
      </c>
      <c r="Q68" s="385">
        <v>3706.4992864485876</v>
      </c>
      <c r="R68" s="385">
        <v>3484.3963563061543</v>
      </c>
      <c r="S68" s="584"/>
      <c r="T68" s="385">
        <v>2035.427595808166</v>
      </c>
      <c r="U68" s="385">
        <v>1180.6619355986252</v>
      </c>
      <c r="V68" s="385">
        <v>854.76566020959763</v>
      </c>
      <c r="W68" s="584"/>
      <c r="X68" s="432">
        <v>28.305620007975708</v>
      </c>
      <c r="Y68" s="432">
        <v>31.853828757374462</v>
      </c>
      <c r="Z68" s="432">
        <v>24.531240789028377</v>
      </c>
      <c r="AA68" s="585"/>
      <c r="AB68" s="585">
        <f t="shared" si="3"/>
        <v>0.77011906404969177</v>
      </c>
    </row>
    <row r="69" spans="1:28">
      <c r="A69" s="590" t="s">
        <v>198</v>
      </c>
      <c r="B69" s="444">
        <v>7507.8966573971138</v>
      </c>
      <c r="C69" s="444">
        <v>3835.9061481536992</v>
      </c>
      <c r="D69" s="444">
        <v>3671.9905092442718</v>
      </c>
      <c r="E69" s="444"/>
      <c r="F69" s="444">
        <v>4799.7861444755736</v>
      </c>
      <c r="G69" s="444">
        <v>2420.9078977389845</v>
      </c>
      <c r="H69" s="444">
        <v>2378.8782467365672</v>
      </c>
      <c r="I69" s="444"/>
      <c r="J69" s="444">
        <v>63.929837656282949</v>
      </c>
      <c r="K69" s="445">
        <v>63.111760409055478</v>
      </c>
      <c r="L69" s="445">
        <v>64.784433422355832</v>
      </c>
      <c r="M69" s="445"/>
      <c r="N69" s="445">
        <f t="shared" si="2"/>
        <v>1.0265033490186142</v>
      </c>
      <c r="O69" s="586"/>
      <c r="P69" s="444">
        <v>7190.8956427545554</v>
      </c>
      <c r="Q69" s="444">
        <v>3706.4992864485876</v>
      </c>
      <c r="R69" s="444">
        <v>3484.3963563061543</v>
      </c>
      <c r="S69" s="587"/>
      <c r="T69" s="444">
        <v>2035.427595808166</v>
      </c>
      <c r="U69" s="444">
        <v>1180.6619355986252</v>
      </c>
      <c r="V69" s="444">
        <v>854.76566020959763</v>
      </c>
      <c r="W69" s="587"/>
      <c r="X69" s="445">
        <v>28.305620007975708</v>
      </c>
      <c r="Y69" s="445">
        <v>31.853828757374462</v>
      </c>
      <c r="Z69" s="445">
        <v>24.531240789028377</v>
      </c>
      <c r="AA69" s="588"/>
      <c r="AB69" s="588">
        <f t="shared" si="3"/>
        <v>0.77011906404969177</v>
      </c>
    </row>
  </sheetData>
  <mergeCells count="11">
    <mergeCell ref="A2:A3"/>
    <mergeCell ref="T2:V2"/>
    <mergeCell ref="X2:Z2"/>
    <mergeCell ref="A1:Z1"/>
    <mergeCell ref="N2:N3"/>
    <mergeCell ref="B2:D2"/>
    <mergeCell ref="AB2:AB3"/>
    <mergeCell ref="F2:H2"/>
    <mergeCell ref="J2:L2"/>
    <mergeCell ref="O2:O3"/>
    <mergeCell ref="P2:R2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1EA2-9E3D-4D6C-8F9D-82D2DD972334}">
  <sheetPr>
    <tabColor rgb="FFC76361"/>
  </sheetPr>
  <dimension ref="A1"/>
  <sheetViews>
    <sheetView workbookViewId="0">
      <selection sqref="A1:XFD1048576"/>
    </sheetView>
  </sheetViews>
  <sheetFormatPr defaultRowHeight="15"/>
  <cols>
    <col min="1" max="16384" width="9.140625" style="9"/>
  </cols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753D-552E-42D6-9A65-5ABC4BD04812}">
  <dimension ref="A1:N78"/>
  <sheetViews>
    <sheetView workbookViewId="0">
      <selection activeCell="A3" sqref="A3:A4"/>
    </sheetView>
  </sheetViews>
  <sheetFormatPr defaultRowHeight="12"/>
  <cols>
    <col min="1" max="1" width="19.140625" style="200" customWidth="1"/>
    <col min="2" max="7" width="10.7109375" style="200" customWidth="1"/>
    <col min="8" max="8" width="17" style="200" customWidth="1"/>
    <col min="9" max="12" width="10.7109375" style="200" customWidth="1"/>
    <col min="13" max="13" width="9.140625" style="200"/>
    <col min="14" max="14" width="17.5703125" style="200" customWidth="1"/>
    <col min="15" max="15" width="10" style="200" bestFit="1" customWidth="1"/>
    <col min="16" max="16" width="9.140625" style="200"/>
    <col min="17" max="17" width="20.5703125" style="200" customWidth="1"/>
    <col min="18" max="18" width="9.140625" style="200"/>
    <col min="19" max="19" width="13.140625" style="200" customWidth="1"/>
    <col min="20" max="20" width="11.5703125" style="200" customWidth="1"/>
    <col min="21" max="16384" width="9.140625" style="200"/>
  </cols>
  <sheetData>
    <row r="1" spans="1:14" ht="12" customHeight="1">
      <c r="A1" s="1274" t="s">
        <v>329</v>
      </c>
      <c r="B1" s="1274"/>
      <c r="C1" s="1274"/>
      <c r="D1" s="1274"/>
      <c r="E1" s="1274"/>
      <c r="F1" s="1274"/>
      <c r="G1" s="1274"/>
      <c r="H1" s="1274"/>
      <c r="I1" s="1274"/>
      <c r="J1" s="1274"/>
      <c r="K1" s="1274"/>
      <c r="L1" s="1274"/>
    </row>
    <row r="2" spans="1:14" ht="15.75" customHeight="1">
      <c r="A2" s="1275"/>
      <c r="B2" s="1275"/>
      <c r="C2" s="1275"/>
      <c r="D2" s="1275"/>
      <c r="E2" s="1275"/>
      <c r="F2" s="1275"/>
      <c r="G2" s="1275"/>
      <c r="H2" s="1275"/>
      <c r="I2" s="1275"/>
      <c r="J2" s="1275"/>
      <c r="K2" s="1275"/>
      <c r="L2" s="1275"/>
    </row>
    <row r="3" spans="1:14" ht="15" customHeight="1">
      <c r="A3" s="1279" t="s">
        <v>607</v>
      </c>
      <c r="B3" s="1276" t="s">
        <v>330</v>
      </c>
      <c r="C3" s="1281" t="s">
        <v>331</v>
      </c>
      <c r="D3" s="1281"/>
      <c r="E3" s="1281"/>
      <c r="F3" s="1281"/>
      <c r="G3" s="1281"/>
      <c r="H3" s="1281"/>
      <c r="I3" s="1281"/>
      <c r="J3" s="1281"/>
      <c r="K3" s="1281"/>
      <c r="L3" s="1281"/>
    </row>
    <row r="4" spans="1:14" ht="35.25" customHeight="1">
      <c r="A4" s="1280"/>
      <c r="B4" s="1277"/>
      <c r="C4" s="886" t="s">
        <v>332</v>
      </c>
      <c r="D4" s="887" t="s">
        <v>333</v>
      </c>
      <c r="E4" s="887" t="s">
        <v>334</v>
      </c>
      <c r="F4" s="887" t="s">
        <v>335</v>
      </c>
      <c r="G4" s="887" t="s">
        <v>336</v>
      </c>
      <c r="H4" s="887" t="s">
        <v>337</v>
      </c>
      <c r="I4" s="887" t="s">
        <v>338</v>
      </c>
      <c r="J4" s="887" t="s">
        <v>339</v>
      </c>
      <c r="K4" s="887" t="s">
        <v>340</v>
      </c>
      <c r="L4" s="887" t="s">
        <v>341</v>
      </c>
    </row>
    <row r="5" spans="1:14" ht="15.75" customHeight="1">
      <c r="A5" s="888" t="s">
        <v>220</v>
      </c>
      <c r="B5" s="889">
        <v>575046.95064415492</v>
      </c>
      <c r="C5" s="889">
        <v>131046.90952137133</v>
      </c>
      <c r="D5" s="889">
        <v>13777.012510319139</v>
      </c>
      <c r="E5" s="889">
        <v>7883.7374413611187</v>
      </c>
      <c r="F5" s="889">
        <v>5495.7405376791949</v>
      </c>
      <c r="G5" s="889">
        <v>262184.48481408047</v>
      </c>
      <c r="H5" s="889">
        <v>122193.74576692631</v>
      </c>
      <c r="I5" s="889">
        <v>12601.147212536509</v>
      </c>
      <c r="J5" s="889">
        <v>11047.275395537874</v>
      </c>
      <c r="K5" s="889">
        <v>6530.7251770086268</v>
      </c>
      <c r="L5" s="889">
        <v>2286.1722693543657</v>
      </c>
      <c r="M5" s="775"/>
      <c r="N5" s="775"/>
    </row>
    <row r="6" spans="1:14" ht="15.75" customHeight="1">
      <c r="A6" s="890"/>
      <c r="B6" s="891"/>
      <c r="C6" s="891"/>
      <c r="D6" s="891"/>
      <c r="E6" s="891"/>
      <c r="F6" s="891"/>
      <c r="G6" s="891"/>
      <c r="H6" s="891"/>
      <c r="I6" s="891"/>
      <c r="J6" s="891"/>
      <c r="K6" s="891"/>
      <c r="L6" s="891"/>
      <c r="M6" s="775"/>
      <c r="N6" s="775"/>
    </row>
    <row r="7" spans="1:14" ht="15.75" customHeight="1">
      <c r="A7" s="892" t="s">
        <v>3</v>
      </c>
      <c r="B7" s="892"/>
      <c r="C7" s="892"/>
      <c r="D7" s="892"/>
      <c r="E7" s="892"/>
      <c r="F7" s="892"/>
      <c r="G7" s="892"/>
      <c r="H7" s="892"/>
      <c r="I7" s="892"/>
      <c r="J7" s="892"/>
      <c r="K7" s="892"/>
      <c r="L7" s="892"/>
      <c r="M7" s="775"/>
      <c r="N7" s="775"/>
    </row>
    <row r="8" spans="1:14" ht="15.75" customHeight="1">
      <c r="A8" s="591" t="s">
        <v>4</v>
      </c>
      <c r="B8" s="165">
        <v>226653.26686554961</v>
      </c>
      <c r="C8" s="165">
        <v>116612.91889099524</v>
      </c>
      <c r="D8" s="165">
        <v>7028.6894846105233</v>
      </c>
      <c r="E8" s="165">
        <v>3125.8767880556029</v>
      </c>
      <c r="F8" s="165">
        <v>2556.774722224864</v>
      </c>
      <c r="G8" s="165">
        <v>64600.058761874177</v>
      </c>
      <c r="H8" s="165">
        <v>20929.844357334943</v>
      </c>
      <c r="I8" s="165">
        <v>7083.0889467855204</v>
      </c>
      <c r="J8" s="165">
        <v>1132.6246996435298</v>
      </c>
      <c r="K8" s="165">
        <v>3201.1991202979066</v>
      </c>
      <c r="L8" s="165">
        <v>382.19109322946713</v>
      </c>
    </row>
    <row r="9" spans="1:14" ht="15.75" customHeight="1">
      <c r="A9" s="591" t="s">
        <v>5</v>
      </c>
      <c r="B9" s="165">
        <v>348393.68378016935</v>
      </c>
      <c r="C9" s="165">
        <v>14433.990630432565</v>
      </c>
      <c r="D9" s="165">
        <v>6748.3230257086152</v>
      </c>
      <c r="E9" s="165">
        <v>4757.8606533055163</v>
      </c>
      <c r="F9" s="165">
        <v>2938.9658154543308</v>
      </c>
      <c r="G9" s="165">
        <v>197584.4260518488</v>
      </c>
      <c r="H9" s="165">
        <v>101263.90140967918</v>
      </c>
      <c r="I9" s="165">
        <v>5518.0582657509885</v>
      </c>
      <c r="J9" s="165">
        <v>9914.6506958943446</v>
      </c>
      <c r="K9" s="165">
        <v>3329.5260567107202</v>
      </c>
      <c r="L9" s="165">
        <v>1903.9811761248989</v>
      </c>
    </row>
    <row r="10" spans="1:14" ht="15.75" customHeight="1">
      <c r="A10" s="1278" t="s">
        <v>603</v>
      </c>
      <c r="B10" s="1278"/>
      <c r="C10" s="1278"/>
      <c r="D10" s="163"/>
      <c r="E10" s="163"/>
      <c r="F10" s="163"/>
      <c r="G10" s="163"/>
      <c r="H10" s="163"/>
      <c r="I10" s="163"/>
      <c r="J10" s="163"/>
      <c r="K10" s="163"/>
      <c r="L10" s="163"/>
    </row>
    <row r="11" spans="1:14" ht="15.75" customHeight="1">
      <c r="A11" s="167" t="s">
        <v>163</v>
      </c>
      <c r="B11" s="164">
        <v>57307.741114406082</v>
      </c>
      <c r="C11" s="164">
        <v>42854.222471891851</v>
      </c>
      <c r="D11" s="164">
        <v>874.57596881341522</v>
      </c>
      <c r="E11" s="164">
        <v>747.64389040508865</v>
      </c>
      <c r="F11" s="164">
        <v>673.71641616727209</v>
      </c>
      <c r="G11" s="164">
        <v>8324.5125707790448</v>
      </c>
      <c r="H11" s="164">
        <v>1078.2252374685327</v>
      </c>
      <c r="I11" s="164">
        <v>1587.348409106326</v>
      </c>
      <c r="J11" s="164">
        <v>150.64466448460766</v>
      </c>
      <c r="K11" s="164">
        <v>961.05716509161573</v>
      </c>
      <c r="L11" s="164">
        <v>55.79432017948448</v>
      </c>
    </row>
    <row r="12" spans="1:14" ht="15.75" customHeight="1">
      <c r="A12" s="592" t="s">
        <v>163</v>
      </c>
      <c r="B12" s="165">
        <v>54059.116821951378</v>
      </c>
      <c r="C12" s="165">
        <v>42216.772363840413</v>
      </c>
      <c r="D12" s="165">
        <v>796.46392056213733</v>
      </c>
      <c r="E12" s="165">
        <v>708.58786627944971</v>
      </c>
      <c r="F12" s="165">
        <v>650.0038300909913</v>
      </c>
      <c r="G12" s="165">
        <v>6122.031781693905</v>
      </c>
      <c r="H12" s="165">
        <v>998.71833121276757</v>
      </c>
      <c r="I12" s="165">
        <v>1527.3695149133805</v>
      </c>
      <c r="J12" s="165">
        <v>128.32693641281398</v>
      </c>
      <c r="K12" s="165">
        <v>859.23253076405706</v>
      </c>
      <c r="L12" s="165">
        <v>51.609746166023143</v>
      </c>
    </row>
    <row r="13" spans="1:14" ht="15.75" customHeight="1">
      <c r="A13" s="592" t="s">
        <v>164</v>
      </c>
      <c r="B13" s="165">
        <v>3248.6242924504681</v>
      </c>
      <c r="C13" s="165">
        <v>637.45010805060735</v>
      </c>
      <c r="D13" s="165">
        <v>78.112048251278196</v>
      </c>
      <c r="E13" s="165">
        <v>39.056024125639134</v>
      </c>
      <c r="F13" s="165">
        <v>23.7125860762809</v>
      </c>
      <c r="G13" s="165">
        <v>2202.4807890851393</v>
      </c>
      <c r="H13" s="165">
        <v>79.506906255765301</v>
      </c>
      <c r="I13" s="165">
        <v>59.978894192945816</v>
      </c>
      <c r="J13" s="165">
        <v>22.317728071793788</v>
      </c>
      <c r="K13" s="165">
        <v>101.82463432755898</v>
      </c>
      <c r="L13" s="165">
        <v>4.1845740134613338</v>
      </c>
    </row>
    <row r="14" spans="1:14" ht="15.75" customHeight="1">
      <c r="A14" s="167" t="s">
        <v>165</v>
      </c>
      <c r="B14" s="164">
        <v>21271.58456843473</v>
      </c>
      <c r="C14" s="164">
        <v>11687.515219597455</v>
      </c>
      <c r="D14" s="164">
        <v>294.31503894677951</v>
      </c>
      <c r="E14" s="164">
        <v>418.45740134613186</v>
      </c>
      <c r="F14" s="164">
        <v>220.38756470896291</v>
      </c>
      <c r="G14" s="164">
        <v>2897.1200753197177</v>
      </c>
      <c r="H14" s="164">
        <v>4170.625433416445</v>
      </c>
      <c r="I14" s="164">
        <v>670.92670015829788</v>
      </c>
      <c r="J14" s="164">
        <v>428.2214073775416</v>
      </c>
      <c r="K14" s="164">
        <v>316.63276701857319</v>
      </c>
      <c r="L14" s="164">
        <v>167.38296053845292</v>
      </c>
    </row>
    <row r="15" spans="1:14" ht="15.75" customHeight="1">
      <c r="A15" s="592" t="s">
        <v>165</v>
      </c>
      <c r="B15" s="165">
        <v>18244.742698693764</v>
      </c>
      <c r="C15" s="165">
        <v>11506.183679014131</v>
      </c>
      <c r="D15" s="165">
        <v>273.39216887947293</v>
      </c>
      <c r="E15" s="165">
        <v>270.60245287049872</v>
      </c>
      <c r="F15" s="165">
        <v>206.43898466409186</v>
      </c>
      <c r="G15" s="165">
        <v>2082.5230006992483</v>
      </c>
      <c r="H15" s="165">
        <v>2556.774722224864</v>
      </c>
      <c r="I15" s="165">
        <v>603.97351594291683</v>
      </c>
      <c r="J15" s="165">
        <v>306.86876098716345</v>
      </c>
      <c r="K15" s="165">
        <v>309.65847699613767</v>
      </c>
      <c r="L15" s="165">
        <v>128.32693641281398</v>
      </c>
    </row>
    <row r="16" spans="1:14" ht="15.75" customHeight="1">
      <c r="A16" s="592" t="s">
        <v>166</v>
      </c>
      <c r="B16" s="165">
        <v>3026.8418697370184</v>
      </c>
      <c r="C16" s="165">
        <v>181.33154058332397</v>
      </c>
      <c r="D16" s="165">
        <v>20.922870067306675</v>
      </c>
      <c r="E16" s="165">
        <v>147.85494847563345</v>
      </c>
      <c r="F16" s="165">
        <v>13.948580044871115</v>
      </c>
      <c r="G16" s="165">
        <v>814.5970746204697</v>
      </c>
      <c r="H16" s="165">
        <v>1613.850711191581</v>
      </c>
      <c r="I16" s="165">
        <v>66.953184215381356</v>
      </c>
      <c r="J16" s="165">
        <v>121.35264639037845</v>
      </c>
      <c r="K16" s="165">
        <v>6.9742900224355564</v>
      </c>
      <c r="L16" s="165">
        <v>39.056024125639134</v>
      </c>
    </row>
    <row r="17" spans="1:14" ht="15.75" customHeight="1">
      <c r="A17" s="167" t="s">
        <v>167</v>
      </c>
      <c r="B17" s="164">
        <v>54031.2196618616</v>
      </c>
      <c r="C17" s="164">
        <v>19352.25995425797</v>
      </c>
      <c r="D17" s="164">
        <v>542.59976374548421</v>
      </c>
      <c r="E17" s="164">
        <v>486.80544356600001</v>
      </c>
      <c r="F17" s="164">
        <v>405.90367930574791</v>
      </c>
      <c r="G17" s="164">
        <v>2618.1484744222967</v>
      </c>
      <c r="H17" s="164">
        <v>28026.881884174589</v>
      </c>
      <c r="I17" s="164">
        <v>1330.6945362806987</v>
      </c>
      <c r="J17" s="164">
        <v>417.06254334164475</v>
      </c>
      <c r="K17" s="164">
        <v>443.56484542689975</v>
      </c>
      <c r="L17" s="164">
        <v>407.29853731023502</v>
      </c>
    </row>
    <row r="18" spans="1:14" ht="15.75" customHeight="1">
      <c r="A18" s="592" t="s">
        <v>167</v>
      </c>
      <c r="B18" s="165">
        <v>38521.793509949253</v>
      </c>
      <c r="C18" s="165">
        <v>19236.486739885389</v>
      </c>
      <c r="D18" s="165">
        <v>366.84765518010897</v>
      </c>
      <c r="E18" s="165">
        <v>298.49961296024082</v>
      </c>
      <c r="F18" s="165">
        <v>290.13046493331819</v>
      </c>
      <c r="G18" s="165">
        <v>1802.1565417973402</v>
      </c>
      <c r="H18" s="165">
        <v>14491.179808616536</v>
      </c>
      <c r="I18" s="165">
        <v>1149.362995697375</v>
      </c>
      <c r="J18" s="165">
        <v>178.54182457434976</v>
      </c>
      <c r="K18" s="165">
        <v>414.27282733267054</v>
      </c>
      <c r="L18" s="165">
        <v>294.31503894677951</v>
      </c>
    </row>
    <row r="19" spans="1:14" ht="18.75" customHeight="1">
      <c r="A19" s="592" t="s">
        <v>168</v>
      </c>
      <c r="B19" s="165">
        <v>15509.426151892123</v>
      </c>
      <c r="C19" s="165">
        <v>115.77321437243003</v>
      </c>
      <c r="D19" s="165">
        <v>175.75210856537555</v>
      </c>
      <c r="E19" s="165">
        <v>188.3058306057595</v>
      </c>
      <c r="F19" s="165">
        <v>115.77321437243003</v>
      </c>
      <c r="G19" s="165">
        <v>815.9919326249568</v>
      </c>
      <c r="H19" s="165">
        <v>13535.702075542869</v>
      </c>
      <c r="I19" s="165">
        <v>181.33154058332397</v>
      </c>
      <c r="J19" s="165">
        <v>238.52071876729528</v>
      </c>
      <c r="K19" s="165">
        <v>29.292018094229348</v>
      </c>
      <c r="L19" s="165">
        <v>112.98349836345582</v>
      </c>
    </row>
    <row r="20" spans="1:14" ht="15.75" customHeight="1">
      <c r="A20" s="167" t="s">
        <v>169</v>
      </c>
      <c r="B20" s="164">
        <v>36602.468895772494</v>
      </c>
      <c r="C20" s="164">
        <v>1820.2896958556726</v>
      </c>
      <c r="D20" s="164">
        <v>1016.8514852710999</v>
      </c>
      <c r="E20" s="164">
        <v>435.19569739997712</v>
      </c>
      <c r="F20" s="164">
        <v>347.3196431172895</v>
      </c>
      <c r="G20" s="164">
        <v>30614.343482501543</v>
      </c>
      <c r="H20" s="164">
        <v>357.08364914869924</v>
      </c>
      <c r="I20" s="164">
        <v>414.27282733267054</v>
      </c>
      <c r="J20" s="164">
        <v>1033.5897813249453</v>
      </c>
      <c r="K20" s="164">
        <v>495.17459159292264</v>
      </c>
      <c r="L20" s="164">
        <v>68.348042219868461</v>
      </c>
    </row>
    <row r="21" spans="1:14" ht="15.75" customHeight="1">
      <c r="A21" s="592" t="s">
        <v>169</v>
      </c>
      <c r="B21" s="165">
        <v>17642.164040754549</v>
      </c>
      <c r="C21" s="165">
        <v>1683.5936114159363</v>
      </c>
      <c r="D21" s="165">
        <v>712.77244029291103</v>
      </c>
      <c r="E21" s="165">
        <v>228.75671273588554</v>
      </c>
      <c r="F21" s="165">
        <v>184.12125659229818</v>
      </c>
      <c r="G21" s="165">
        <v>13506.41005744864</v>
      </c>
      <c r="H21" s="165">
        <v>181.33154058332397</v>
      </c>
      <c r="I21" s="165">
        <v>213.41327468652739</v>
      </c>
      <c r="J21" s="165">
        <v>682.08556419419472</v>
      </c>
      <c r="K21" s="165">
        <v>213.41327468652739</v>
      </c>
      <c r="L21" s="165">
        <v>36.266308116664909</v>
      </c>
    </row>
    <row r="22" spans="1:14" ht="15.75" customHeight="1">
      <c r="A22" s="592" t="s">
        <v>170</v>
      </c>
      <c r="B22" s="165">
        <v>3406.243246957511</v>
      </c>
      <c r="C22" s="165">
        <v>22.317728071793788</v>
      </c>
      <c r="D22" s="165">
        <v>54.399462174997367</v>
      </c>
      <c r="E22" s="165">
        <v>40.450882130126246</v>
      </c>
      <c r="F22" s="165">
        <v>34.871450112177797</v>
      </c>
      <c r="G22" s="165">
        <v>3070.0824678761187</v>
      </c>
      <c r="H22" s="165">
        <v>33.476592107690685</v>
      </c>
      <c r="I22" s="165">
        <v>44.635456143587582</v>
      </c>
      <c r="J22" s="165">
        <v>51.609746166023143</v>
      </c>
      <c r="K22" s="165">
        <v>54.399462174997367</v>
      </c>
      <c r="L22" s="166">
        <v>0</v>
      </c>
      <c r="N22" s="257"/>
    </row>
    <row r="23" spans="1:14" ht="15.75" customHeight="1">
      <c r="A23" s="592" t="s">
        <v>171</v>
      </c>
      <c r="B23" s="165">
        <v>15554.06160803571</v>
      </c>
      <c r="C23" s="165">
        <v>114.37835636794293</v>
      </c>
      <c r="D23" s="165">
        <v>249.67958280319212</v>
      </c>
      <c r="E23" s="165">
        <v>165.98810253396582</v>
      </c>
      <c r="F23" s="165">
        <v>128.32693641281398</v>
      </c>
      <c r="G23" s="165">
        <v>14037.850957158227</v>
      </c>
      <c r="H23" s="165">
        <v>142.27551645768503</v>
      </c>
      <c r="I23" s="165">
        <v>156.22409650255608</v>
      </c>
      <c r="J23" s="165">
        <v>299.89447096472793</v>
      </c>
      <c r="K23" s="165">
        <v>227.36185473139844</v>
      </c>
      <c r="L23" s="165">
        <v>32.081734103203573</v>
      </c>
    </row>
    <row r="24" spans="1:14" ht="19.5" customHeight="1">
      <c r="A24" s="167" t="s">
        <v>172</v>
      </c>
      <c r="B24" s="164">
        <v>32993.971238159647</v>
      </c>
      <c r="C24" s="164">
        <v>17686.799496898195</v>
      </c>
      <c r="D24" s="164">
        <v>670.92670015829788</v>
      </c>
      <c r="E24" s="164">
        <v>592.81465190701999</v>
      </c>
      <c r="F24" s="164">
        <v>493.77973358843553</v>
      </c>
      <c r="G24" s="164">
        <v>4819.2344055029489</v>
      </c>
      <c r="H24" s="164">
        <v>5144.2363205484444</v>
      </c>
      <c r="I24" s="164">
        <v>1891.4274540845149</v>
      </c>
      <c r="J24" s="164">
        <v>820.17650663841812</v>
      </c>
      <c r="K24" s="164">
        <v>838.30966069675048</v>
      </c>
      <c r="L24" s="164">
        <v>36.266308116664909</v>
      </c>
    </row>
    <row r="25" spans="1:14" ht="15.75" customHeight="1">
      <c r="A25" s="592" t="s">
        <v>172</v>
      </c>
      <c r="B25" s="165">
        <v>28788.474354625541</v>
      </c>
      <c r="C25" s="165">
        <v>17578.000572548059</v>
      </c>
      <c r="D25" s="165">
        <v>496.56944959740974</v>
      </c>
      <c r="E25" s="165">
        <v>442.16998742241265</v>
      </c>
      <c r="F25" s="165">
        <v>407.29853731023502</v>
      </c>
      <c r="G25" s="165">
        <v>3386.7152348946915</v>
      </c>
      <c r="H25" s="165">
        <v>3799.5932042228746</v>
      </c>
      <c r="I25" s="165">
        <v>1696.1473334563202</v>
      </c>
      <c r="J25" s="165">
        <v>235.73100275832107</v>
      </c>
      <c r="K25" s="165">
        <v>715.56215630188524</v>
      </c>
      <c r="L25" s="165">
        <v>30.686876098716461</v>
      </c>
    </row>
    <row r="26" spans="1:14" ht="20.25" customHeight="1">
      <c r="A26" s="592" t="s">
        <v>173</v>
      </c>
      <c r="B26" s="165">
        <v>4205.4968835286227</v>
      </c>
      <c r="C26" s="165">
        <v>108.79892434999451</v>
      </c>
      <c r="D26" s="165">
        <v>174.35725056088845</v>
      </c>
      <c r="E26" s="165">
        <v>150.64466448460766</v>
      </c>
      <c r="F26" s="165">
        <v>86.481196278200827</v>
      </c>
      <c r="G26" s="165">
        <v>1432.5191706082574</v>
      </c>
      <c r="H26" s="165">
        <v>1344.6431163255697</v>
      </c>
      <c r="I26" s="165">
        <v>195.28012062819502</v>
      </c>
      <c r="J26" s="165">
        <v>584.44550388009736</v>
      </c>
      <c r="K26" s="165">
        <v>122.74750439486556</v>
      </c>
      <c r="L26" s="165">
        <v>5.5794320179484451</v>
      </c>
    </row>
    <row r="27" spans="1:14" ht="15.75" customHeight="1">
      <c r="A27" s="167" t="s">
        <v>174</v>
      </c>
      <c r="B27" s="164">
        <v>35764.15923507465</v>
      </c>
      <c r="C27" s="164">
        <v>9705.4219952212788</v>
      </c>
      <c r="D27" s="164">
        <v>843.8890927146989</v>
      </c>
      <c r="E27" s="164">
        <v>504.93859762433237</v>
      </c>
      <c r="F27" s="164">
        <v>428.2214073775416</v>
      </c>
      <c r="G27" s="164">
        <v>19299.255350087391</v>
      </c>
      <c r="H27" s="164">
        <v>2777.1622869338266</v>
      </c>
      <c r="I27" s="164">
        <v>846.67880872367311</v>
      </c>
      <c r="J27" s="164">
        <v>824.36108065187943</v>
      </c>
      <c r="K27" s="164">
        <v>415.66768533715765</v>
      </c>
      <c r="L27" s="164">
        <v>118.56293038140424</v>
      </c>
    </row>
    <row r="28" spans="1:14" ht="15.75" customHeight="1">
      <c r="A28" s="592" t="s">
        <v>174</v>
      </c>
      <c r="B28" s="165">
        <v>32240.747915735628</v>
      </c>
      <c r="C28" s="165">
        <v>8931.2758027309355</v>
      </c>
      <c r="D28" s="165">
        <v>813.20221661598259</v>
      </c>
      <c r="E28" s="165">
        <v>486.80544356600001</v>
      </c>
      <c r="F28" s="165">
        <v>418.45740134613186</v>
      </c>
      <c r="G28" s="165">
        <v>16946.129896514576</v>
      </c>
      <c r="H28" s="165">
        <v>2602.8050363729385</v>
      </c>
      <c r="I28" s="165">
        <v>807.62278459803417</v>
      </c>
      <c r="J28" s="165">
        <v>722.53644632432076</v>
      </c>
      <c r="K28" s="165">
        <v>398.92938928331239</v>
      </c>
      <c r="L28" s="165">
        <v>112.98349836345582</v>
      </c>
    </row>
    <row r="29" spans="1:14" ht="20.25" customHeight="1">
      <c r="A29" s="592" t="s">
        <v>175</v>
      </c>
      <c r="B29" s="165">
        <v>3523.4113193344278</v>
      </c>
      <c r="C29" s="165">
        <v>774.14619249034365</v>
      </c>
      <c r="D29" s="165">
        <v>30.686876098716461</v>
      </c>
      <c r="E29" s="165">
        <v>18.133154058332451</v>
      </c>
      <c r="F29" s="165">
        <v>9.7640060314097781</v>
      </c>
      <c r="G29" s="165">
        <v>2353.1254535697467</v>
      </c>
      <c r="H29" s="165">
        <v>174.35725056088845</v>
      </c>
      <c r="I29" s="165">
        <v>39.056024125639134</v>
      </c>
      <c r="J29" s="165">
        <v>101.82463432755898</v>
      </c>
      <c r="K29" s="165">
        <v>16.738296053845339</v>
      </c>
      <c r="L29" s="165">
        <v>5.5794320179484451</v>
      </c>
    </row>
    <row r="30" spans="1:14" ht="15.75" customHeight="1">
      <c r="A30" s="167" t="s">
        <v>176</v>
      </c>
      <c r="B30" s="164">
        <v>46392.977229280252</v>
      </c>
      <c r="C30" s="164">
        <v>387.77052524741555</v>
      </c>
      <c r="D30" s="164">
        <v>1528.7643729178676</v>
      </c>
      <c r="E30" s="164">
        <v>504.93859762433237</v>
      </c>
      <c r="F30" s="164">
        <v>364.05793917113476</v>
      </c>
      <c r="G30" s="164">
        <v>41384.042135160526</v>
      </c>
      <c r="H30" s="164">
        <v>895.49883888072179</v>
      </c>
      <c r="I30" s="164">
        <v>542.59976374548421</v>
      </c>
      <c r="J30" s="164">
        <v>609.55294796086525</v>
      </c>
      <c r="K30" s="164">
        <v>139.48580044871082</v>
      </c>
      <c r="L30" s="164">
        <v>36.266308116664909</v>
      </c>
    </row>
    <row r="31" spans="1:14" ht="15.75" customHeight="1">
      <c r="A31" s="592" t="s">
        <v>176</v>
      </c>
      <c r="B31" s="165">
        <v>37112.98692541544</v>
      </c>
      <c r="C31" s="165">
        <v>366.84765518010897</v>
      </c>
      <c r="D31" s="165">
        <v>1438.0986026262058</v>
      </c>
      <c r="E31" s="165">
        <v>464.48771549420633</v>
      </c>
      <c r="F31" s="165">
        <v>331.97620506793135</v>
      </c>
      <c r="G31" s="165">
        <v>32675.943613136173</v>
      </c>
      <c r="H31" s="165">
        <v>788.0947725352147</v>
      </c>
      <c r="I31" s="165">
        <v>503.54373961984527</v>
      </c>
      <c r="J31" s="165">
        <v>393.34995726536397</v>
      </c>
      <c r="K31" s="165">
        <v>117.16807237691714</v>
      </c>
      <c r="L31" s="165">
        <v>33.476592107690685</v>
      </c>
    </row>
    <row r="32" spans="1:14" ht="15.75" customHeight="1">
      <c r="A32" s="592" t="s">
        <v>177</v>
      </c>
      <c r="B32" s="165">
        <v>9279.9903038527118</v>
      </c>
      <c r="C32" s="165">
        <v>20.922870067306675</v>
      </c>
      <c r="D32" s="165">
        <v>90.665770291662142</v>
      </c>
      <c r="E32" s="165">
        <v>40.450882130126246</v>
      </c>
      <c r="F32" s="165">
        <v>32.081734103203573</v>
      </c>
      <c r="G32" s="165">
        <v>8708.0985220129987</v>
      </c>
      <c r="H32" s="165">
        <v>107.4040663455074</v>
      </c>
      <c r="I32" s="165">
        <v>39.056024125639134</v>
      </c>
      <c r="J32" s="165">
        <v>216.2029906955016</v>
      </c>
      <c r="K32" s="165">
        <v>22.317728071793788</v>
      </c>
      <c r="L32" s="165">
        <v>2.7897160089742226</v>
      </c>
    </row>
    <row r="33" spans="1:12" ht="15.75" customHeight="1">
      <c r="A33" s="167" t="s">
        <v>178</v>
      </c>
      <c r="B33" s="164">
        <v>70670.480797383192</v>
      </c>
      <c r="C33" s="164">
        <v>17269.736953556006</v>
      </c>
      <c r="D33" s="164">
        <v>2290.356843367827</v>
      </c>
      <c r="E33" s="164">
        <v>857.83767275956995</v>
      </c>
      <c r="F33" s="164">
        <v>677.9009901807334</v>
      </c>
      <c r="G33" s="164">
        <v>44105.410101918416</v>
      </c>
      <c r="H33" s="164">
        <v>1302.7973761909566</v>
      </c>
      <c r="I33" s="164">
        <v>1818.8948378511855</v>
      </c>
      <c r="J33" s="164">
        <v>1426.9397385903089</v>
      </c>
      <c r="K33" s="164">
        <v>864.81196278200548</v>
      </c>
      <c r="L33" s="164">
        <v>55.79432017948448</v>
      </c>
    </row>
    <row r="34" spans="1:12" ht="15.75" customHeight="1">
      <c r="A34" s="592" t="s">
        <v>178</v>
      </c>
      <c r="B34" s="165">
        <v>70670.480797383192</v>
      </c>
      <c r="C34" s="165">
        <v>17269.736953556006</v>
      </c>
      <c r="D34" s="165">
        <v>2290.356843367827</v>
      </c>
      <c r="E34" s="165">
        <v>857.83767275956995</v>
      </c>
      <c r="F34" s="165">
        <v>677.9009901807334</v>
      </c>
      <c r="G34" s="165">
        <v>44105.410101918416</v>
      </c>
      <c r="H34" s="165">
        <v>1302.7973761909566</v>
      </c>
      <c r="I34" s="165">
        <v>1818.8948378511855</v>
      </c>
      <c r="J34" s="165">
        <v>1426.9397385903089</v>
      </c>
      <c r="K34" s="165">
        <v>864.81196278200548</v>
      </c>
      <c r="L34" s="165">
        <v>55.79432017948448</v>
      </c>
    </row>
    <row r="35" spans="1:12" ht="15.75" customHeight="1">
      <c r="A35" s="167" t="s">
        <v>179</v>
      </c>
      <c r="B35" s="164">
        <v>19222.5381598405</v>
      </c>
      <c r="C35" s="164">
        <v>920.60628296148968</v>
      </c>
      <c r="D35" s="164">
        <v>873.18111080892811</v>
      </c>
      <c r="E35" s="164">
        <v>270.60245287049872</v>
      </c>
      <c r="F35" s="164">
        <v>195.28012062819502</v>
      </c>
      <c r="G35" s="164">
        <v>15972.519009381842</v>
      </c>
      <c r="H35" s="164">
        <v>227.36185473139844</v>
      </c>
      <c r="I35" s="164">
        <v>315.23790901408609</v>
      </c>
      <c r="J35" s="164">
        <v>302.68418697370214</v>
      </c>
      <c r="K35" s="164">
        <v>128.32693641281398</v>
      </c>
      <c r="L35" s="164">
        <v>16.738296053845339</v>
      </c>
    </row>
    <row r="36" spans="1:12" ht="15.75" customHeight="1">
      <c r="A36" s="592" t="s">
        <v>179</v>
      </c>
      <c r="B36" s="165">
        <v>15336.463759335722</v>
      </c>
      <c r="C36" s="165">
        <v>870.3913947999539</v>
      </c>
      <c r="D36" s="165">
        <v>786.6999145307276</v>
      </c>
      <c r="E36" s="165">
        <v>217.5978486999887</v>
      </c>
      <c r="F36" s="165">
        <v>174.35725056088845</v>
      </c>
      <c r="G36" s="165">
        <v>12467.240844105747</v>
      </c>
      <c r="H36" s="165">
        <v>200.85955264614344</v>
      </c>
      <c r="I36" s="165">
        <v>278.97160089742135</v>
      </c>
      <c r="J36" s="165">
        <v>210.62355867755318</v>
      </c>
      <c r="K36" s="165">
        <v>117.16807237691714</v>
      </c>
      <c r="L36" s="165">
        <v>12.553722040384002</v>
      </c>
    </row>
    <row r="37" spans="1:12" ht="15.75" customHeight="1">
      <c r="A37" s="592" t="s">
        <v>180</v>
      </c>
      <c r="B37" s="165">
        <v>3886.0744005010752</v>
      </c>
      <c r="C37" s="165">
        <v>50.214888161536031</v>
      </c>
      <c r="D37" s="165">
        <v>86.481196278200827</v>
      </c>
      <c r="E37" s="165">
        <v>53.004604170510255</v>
      </c>
      <c r="F37" s="165">
        <v>20.922870067306675</v>
      </c>
      <c r="G37" s="165">
        <v>3505.2781652760955</v>
      </c>
      <c r="H37" s="165">
        <v>26.502302085255124</v>
      </c>
      <c r="I37" s="165">
        <v>36.266308116664909</v>
      </c>
      <c r="J37" s="165">
        <v>92.060628296149247</v>
      </c>
      <c r="K37" s="165">
        <v>11.15886403589689</v>
      </c>
      <c r="L37" s="165">
        <v>4.1845740134613338</v>
      </c>
    </row>
    <row r="38" spans="1:12" ht="15.75" customHeight="1">
      <c r="A38" s="167" t="s">
        <v>181</v>
      </c>
      <c r="B38" s="164">
        <v>22321.912645814889</v>
      </c>
      <c r="C38" s="164">
        <v>1009.8771952486644</v>
      </c>
      <c r="D38" s="164">
        <v>352.89907513523792</v>
      </c>
      <c r="E38" s="164">
        <v>306.86876098716345</v>
      </c>
      <c r="F38" s="164">
        <v>167.38296053845292</v>
      </c>
      <c r="G38" s="164">
        <v>4226.4197535959293</v>
      </c>
      <c r="H38" s="164">
        <v>15043.54357839343</v>
      </c>
      <c r="I38" s="164">
        <v>242.70529278075659</v>
      </c>
      <c r="J38" s="164">
        <v>517.49231966471632</v>
      </c>
      <c r="K38" s="164">
        <v>99.034918318584772</v>
      </c>
      <c r="L38" s="164">
        <v>355.68879114421213</v>
      </c>
    </row>
    <row r="39" spans="1:12" ht="15.75" customHeight="1">
      <c r="A39" s="592" t="s">
        <v>181</v>
      </c>
      <c r="B39" s="165">
        <v>22321.912645814889</v>
      </c>
      <c r="C39" s="165">
        <v>1009.8771952486644</v>
      </c>
      <c r="D39" s="165">
        <v>352.89907513523792</v>
      </c>
      <c r="E39" s="165">
        <v>306.86876098716345</v>
      </c>
      <c r="F39" s="165">
        <v>167.38296053845292</v>
      </c>
      <c r="G39" s="165">
        <v>4226.4197535959293</v>
      </c>
      <c r="H39" s="165">
        <v>15043.54357839343</v>
      </c>
      <c r="I39" s="165">
        <v>242.70529278075659</v>
      </c>
      <c r="J39" s="165">
        <v>517.49231966471632</v>
      </c>
      <c r="K39" s="165">
        <v>99.034918318584772</v>
      </c>
      <c r="L39" s="165">
        <v>355.68879114421213</v>
      </c>
    </row>
    <row r="40" spans="1:12" ht="15.75" customHeight="1">
      <c r="A40" s="167" t="s">
        <v>182</v>
      </c>
      <c r="B40" s="164">
        <v>34231.210288141323</v>
      </c>
      <c r="C40" s="164">
        <v>608.15808995637815</v>
      </c>
      <c r="D40" s="164">
        <v>696.03414423906577</v>
      </c>
      <c r="E40" s="164">
        <v>333.37106307241845</v>
      </c>
      <c r="F40" s="164">
        <v>185.51611459678529</v>
      </c>
      <c r="G40" s="164">
        <v>6727.4001556413086</v>
      </c>
      <c r="H40" s="164">
        <v>23457.327061468874</v>
      </c>
      <c r="I40" s="164">
        <v>735.09016836470471</v>
      </c>
      <c r="J40" s="164">
        <v>887.12969085379916</v>
      </c>
      <c r="K40" s="164">
        <v>196.67497863268213</v>
      </c>
      <c r="L40" s="164">
        <v>404.50882130126081</v>
      </c>
    </row>
    <row r="41" spans="1:12" ht="15.75" customHeight="1">
      <c r="A41" s="592" t="s">
        <v>182</v>
      </c>
      <c r="B41" s="165">
        <v>23338.764131087315</v>
      </c>
      <c r="C41" s="165">
        <v>534.23061571856158</v>
      </c>
      <c r="D41" s="165">
        <v>552.36376977689395</v>
      </c>
      <c r="E41" s="165">
        <v>206.43898466409186</v>
      </c>
      <c r="F41" s="165">
        <v>117.16807237691714</v>
      </c>
      <c r="G41" s="165">
        <v>2036.4926865511738</v>
      </c>
      <c r="H41" s="165">
        <v>18308.906166900255</v>
      </c>
      <c r="I41" s="165">
        <v>564.91749181727789</v>
      </c>
      <c r="J41" s="165">
        <v>629.08096002368472</v>
      </c>
      <c r="K41" s="165">
        <v>184.12125659229818</v>
      </c>
      <c r="L41" s="165">
        <v>205.04412665960476</v>
      </c>
    </row>
    <row r="42" spans="1:12" ht="15.75" customHeight="1">
      <c r="A42" s="592" t="s">
        <v>183</v>
      </c>
      <c r="B42" s="165">
        <v>10892.446157039805</v>
      </c>
      <c r="C42" s="165">
        <v>73.927474237816881</v>
      </c>
      <c r="D42" s="165">
        <v>143.67037446217213</v>
      </c>
      <c r="E42" s="165">
        <v>126.93207840832687</v>
      </c>
      <c r="F42" s="165">
        <v>68.348042219868461</v>
      </c>
      <c r="G42" s="165">
        <v>4690.9074690901352</v>
      </c>
      <c r="H42" s="165">
        <v>5148.4208945619057</v>
      </c>
      <c r="I42" s="165">
        <v>170.17267654742713</v>
      </c>
      <c r="J42" s="165">
        <v>258.04873083011478</v>
      </c>
      <c r="K42" s="165">
        <v>12.553722040384002</v>
      </c>
      <c r="L42" s="165">
        <v>199.46469464165634</v>
      </c>
    </row>
    <row r="43" spans="1:12" ht="15.75" customHeight="1">
      <c r="A43" s="167" t="s">
        <v>184</v>
      </c>
      <c r="B43" s="164">
        <v>28556.92792588038</v>
      </c>
      <c r="C43" s="164">
        <v>938.73943701982205</v>
      </c>
      <c r="D43" s="164">
        <v>756.01303843201129</v>
      </c>
      <c r="E43" s="164">
        <v>453.32885145830949</v>
      </c>
      <c r="F43" s="164">
        <v>298.49961296024082</v>
      </c>
      <c r="G43" s="164">
        <v>15014.251560299201</v>
      </c>
      <c r="H43" s="164">
        <v>9266.0417238078408</v>
      </c>
      <c r="I43" s="164">
        <v>496.56944959740974</v>
      </c>
      <c r="J43" s="164">
        <v>715.56215630188524</v>
      </c>
      <c r="K43" s="164">
        <v>258.04873083011478</v>
      </c>
      <c r="L43" s="164">
        <v>359.87336515767345</v>
      </c>
    </row>
    <row r="44" spans="1:12" ht="15.75" customHeight="1">
      <c r="A44" s="592" t="s">
        <v>184</v>
      </c>
      <c r="B44" s="165">
        <v>16264.044332319647</v>
      </c>
      <c r="C44" s="165">
        <v>867.60167879097969</v>
      </c>
      <c r="D44" s="165">
        <v>616.52723798330078</v>
      </c>
      <c r="E44" s="165">
        <v>265.0230208525503</v>
      </c>
      <c r="F44" s="165">
        <v>192.49040461922081</v>
      </c>
      <c r="G44" s="165">
        <v>9014.9672830001618</v>
      </c>
      <c r="H44" s="165">
        <v>4142.7282733267029</v>
      </c>
      <c r="I44" s="165">
        <v>382.19109322946713</v>
      </c>
      <c r="J44" s="165">
        <v>502.14888161535816</v>
      </c>
      <c r="K44" s="165">
        <v>198.06983663716923</v>
      </c>
      <c r="L44" s="165">
        <v>82.296622264739511</v>
      </c>
    </row>
    <row r="45" spans="1:12" ht="15.75" customHeight="1">
      <c r="A45" s="592" t="s">
        <v>185</v>
      </c>
      <c r="B45" s="165">
        <v>12292.883593544859</v>
      </c>
      <c r="C45" s="165">
        <v>71.137758228842671</v>
      </c>
      <c r="D45" s="165">
        <v>139.48580044871082</v>
      </c>
      <c r="E45" s="165">
        <v>188.3058306057595</v>
      </c>
      <c r="F45" s="165">
        <v>106.0092083410203</v>
      </c>
      <c r="G45" s="165">
        <v>5999.2842772990398</v>
      </c>
      <c r="H45" s="165">
        <v>5123.3134504811378</v>
      </c>
      <c r="I45" s="165">
        <v>114.37835636794293</v>
      </c>
      <c r="J45" s="165">
        <v>213.41327468652739</v>
      </c>
      <c r="K45" s="165">
        <v>59.978894192945816</v>
      </c>
      <c r="L45" s="165">
        <v>277.57674289293425</v>
      </c>
    </row>
    <row r="46" spans="1:12" ht="15.75" customHeight="1">
      <c r="A46" s="167" t="s">
        <v>186</v>
      </c>
      <c r="B46" s="164">
        <v>7931.1626135136803</v>
      </c>
      <c r="C46" s="164">
        <v>106.0092083410203</v>
      </c>
      <c r="D46" s="164">
        <v>306.86876098716345</v>
      </c>
      <c r="E46" s="164">
        <v>212.01841668204028</v>
      </c>
      <c r="F46" s="164">
        <v>97.640060314097667</v>
      </c>
      <c r="G46" s="164">
        <v>6657.6572554169534</v>
      </c>
      <c r="H46" s="164">
        <v>108.79892434999451</v>
      </c>
      <c r="I46" s="164">
        <v>129.72179441730108</v>
      </c>
      <c r="J46" s="164">
        <v>262.23330484357609</v>
      </c>
      <c r="K46" s="164">
        <v>40.450882130126246</v>
      </c>
      <c r="L46" s="164">
        <v>9.7640060314097781</v>
      </c>
    </row>
    <row r="47" spans="1:12" ht="15.75" customHeight="1">
      <c r="A47" s="592" t="s">
        <v>186</v>
      </c>
      <c r="B47" s="165">
        <v>3661.5022617786512</v>
      </c>
      <c r="C47" s="165">
        <v>19.528012062819563</v>
      </c>
      <c r="D47" s="165">
        <v>76.717190246791091</v>
      </c>
      <c r="E47" s="165">
        <v>68.348042219868461</v>
      </c>
      <c r="F47" s="165">
        <v>23.7125860762809</v>
      </c>
      <c r="G47" s="165">
        <v>3203.9888363068808</v>
      </c>
      <c r="H47" s="165">
        <v>19.528012062819563</v>
      </c>
      <c r="I47" s="165">
        <v>23.7125860762809</v>
      </c>
      <c r="J47" s="165">
        <v>195.28012062819502</v>
      </c>
      <c r="K47" s="165">
        <v>25.107444080768012</v>
      </c>
      <c r="L47" s="165">
        <v>5.5794320179484451</v>
      </c>
    </row>
    <row r="48" spans="1:12" ht="15.75" customHeight="1">
      <c r="A48" s="592" t="s">
        <v>187</v>
      </c>
      <c r="B48" s="165">
        <v>4269.6603517350295</v>
      </c>
      <c r="C48" s="165">
        <v>86.481196278200827</v>
      </c>
      <c r="D48" s="165">
        <v>230.15157074037265</v>
      </c>
      <c r="E48" s="165">
        <v>143.67037446217213</v>
      </c>
      <c r="F48" s="165">
        <v>73.927474237816881</v>
      </c>
      <c r="G48" s="165">
        <v>3453.6684191100726</v>
      </c>
      <c r="H48" s="165">
        <v>89.270912287175037</v>
      </c>
      <c r="I48" s="165">
        <v>106.0092083410203</v>
      </c>
      <c r="J48" s="165">
        <v>66.953184215381356</v>
      </c>
      <c r="K48" s="165">
        <v>15.343438049358227</v>
      </c>
      <c r="L48" s="165">
        <v>4.1845740134613338</v>
      </c>
    </row>
    <row r="49" spans="1:12" ht="15.75" customHeight="1">
      <c r="A49" s="167" t="s">
        <v>188</v>
      </c>
      <c r="B49" s="164">
        <v>5533.4017038003467</v>
      </c>
      <c r="C49" s="164">
        <v>59.978894192945816</v>
      </c>
      <c r="D49" s="164">
        <v>43.24059813910047</v>
      </c>
      <c r="E49" s="164">
        <v>71.137758228842671</v>
      </c>
      <c r="F49" s="164">
        <v>34.871450112177797</v>
      </c>
      <c r="G49" s="164">
        <v>2434.0272178299988</v>
      </c>
      <c r="H49" s="164">
        <v>2382.4174716639759</v>
      </c>
      <c r="I49" s="164">
        <v>33.476592107690685</v>
      </c>
      <c r="J49" s="164">
        <v>299.89447096472793</v>
      </c>
      <c r="K49" s="164">
        <v>168.77781854294003</v>
      </c>
      <c r="L49" s="164">
        <v>5.5794320179484451</v>
      </c>
    </row>
    <row r="50" spans="1:12" ht="15.75" customHeight="1">
      <c r="A50" s="592" t="s">
        <v>188</v>
      </c>
      <c r="B50" s="165">
        <v>5533.4017038003467</v>
      </c>
      <c r="C50" s="165">
        <v>59.978894192945816</v>
      </c>
      <c r="D50" s="165">
        <v>43.24059813910047</v>
      </c>
      <c r="E50" s="165">
        <v>71.137758228842671</v>
      </c>
      <c r="F50" s="165">
        <v>34.871450112177797</v>
      </c>
      <c r="G50" s="165">
        <v>2434.0272178299988</v>
      </c>
      <c r="H50" s="165">
        <v>2382.4174716639759</v>
      </c>
      <c r="I50" s="165">
        <v>33.476592107690685</v>
      </c>
      <c r="J50" s="165">
        <v>299.89447096472793</v>
      </c>
      <c r="K50" s="165">
        <v>168.77781854294003</v>
      </c>
      <c r="L50" s="165">
        <v>5.5794320179484451</v>
      </c>
    </row>
    <row r="51" spans="1:12" ht="15.75" customHeight="1">
      <c r="A51" s="167" t="s">
        <v>189</v>
      </c>
      <c r="B51" s="164">
        <v>1486.9186327832545</v>
      </c>
      <c r="C51" s="164">
        <v>13.948580044871115</v>
      </c>
      <c r="D51" s="164">
        <v>30.686876098716461</v>
      </c>
      <c r="E51" s="164">
        <v>16.738296053845339</v>
      </c>
      <c r="F51" s="164">
        <v>15.343438049358227</v>
      </c>
      <c r="G51" s="164">
        <v>1330.6945362806987</v>
      </c>
      <c r="H51" s="164">
        <v>11.15886403589689</v>
      </c>
      <c r="I51" s="164">
        <v>13.948580044871115</v>
      </c>
      <c r="J51" s="164">
        <v>48.820030157048919</v>
      </c>
      <c r="K51" s="164">
        <v>2.7897160089742226</v>
      </c>
      <c r="L51" s="164">
        <v>2.7897160089742226</v>
      </c>
    </row>
    <row r="52" spans="1:12" ht="15.75" customHeight="1">
      <c r="A52" s="592" t="s">
        <v>189</v>
      </c>
      <c r="B52" s="165">
        <v>1486.9186327832545</v>
      </c>
      <c r="C52" s="165">
        <v>13.948580044871115</v>
      </c>
      <c r="D52" s="165">
        <v>30.686876098716461</v>
      </c>
      <c r="E52" s="165">
        <v>16.738296053845339</v>
      </c>
      <c r="F52" s="165">
        <v>15.343438049358227</v>
      </c>
      <c r="G52" s="165">
        <v>1330.6945362806987</v>
      </c>
      <c r="H52" s="165">
        <v>11.15886403589689</v>
      </c>
      <c r="I52" s="165">
        <v>13.948580044871115</v>
      </c>
      <c r="J52" s="165">
        <v>48.820030157048919</v>
      </c>
      <c r="K52" s="165">
        <v>2.7897160089742226</v>
      </c>
      <c r="L52" s="165">
        <v>2.7897160089742226</v>
      </c>
    </row>
    <row r="53" spans="1:12" ht="15.75" customHeight="1">
      <c r="A53" s="167" t="s">
        <v>190</v>
      </c>
      <c r="B53" s="164">
        <v>3309.9980446479008</v>
      </c>
      <c r="C53" s="164">
        <v>675.11127417175919</v>
      </c>
      <c r="D53" s="164">
        <v>86.481196278200827</v>
      </c>
      <c r="E53" s="164">
        <v>23.7125860762809</v>
      </c>
      <c r="F53" s="164">
        <v>11.15886403589689</v>
      </c>
      <c r="G53" s="164">
        <v>1767.2850916851626</v>
      </c>
      <c r="H53" s="164">
        <v>517.49231966471632</v>
      </c>
      <c r="I53" s="164">
        <v>50.214888161536031</v>
      </c>
      <c r="J53" s="164">
        <v>121.35264639037845</v>
      </c>
      <c r="K53" s="164">
        <v>34.871450112177797</v>
      </c>
      <c r="L53" s="164">
        <v>22.317728071793788</v>
      </c>
    </row>
    <row r="54" spans="1:12" ht="15.75" customHeight="1">
      <c r="A54" s="592" t="s">
        <v>190</v>
      </c>
      <c r="B54" s="165">
        <v>3309.9980446479008</v>
      </c>
      <c r="C54" s="165">
        <v>675.11127417175919</v>
      </c>
      <c r="D54" s="165">
        <v>86.481196278200827</v>
      </c>
      <c r="E54" s="165">
        <v>23.7125860762809</v>
      </c>
      <c r="F54" s="165">
        <v>11.15886403589689</v>
      </c>
      <c r="G54" s="165">
        <v>1767.2850916851626</v>
      </c>
      <c r="H54" s="165">
        <v>517.49231966471632</v>
      </c>
      <c r="I54" s="165">
        <v>50.214888161536031</v>
      </c>
      <c r="J54" s="165">
        <v>121.35264639037845</v>
      </c>
      <c r="K54" s="165">
        <v>34.871450112177797</v>
      </c>
      <c r="L54" s="165">
        <v>22.317728071793788</v>
      </c>
    </row>
    <row r="55" spans="1:12" ht="15.75" customHeight="1">
      <c r="A55" s="167" t="s">
        <v>191</v>
      </c>
      <c r="B55" s="164">
        <v>1818.8948378511855</v>
      </c>
      <c r="C55" s="164">
        <v>16.738296053845339</v>
      </c>
      <c r="D55" s="164">
        <v>218.99270670447581</v>
      </c>
      <c r="E55" s="164">
        <v>29.292018094229348</v>
      </c>
      <c r="F55" s="164">
        <v>13.948580044871115</v>
      </c>
      <c r="G55" s="164">
        <v>984.76975116789652</v>
      </c>
      <c r="H55" s="164">
        <v>237.12586076280817</v>
      </c>
      <c r="I55" s="164">
        <v>34.871450112177797</v>
      </c>
      <c r="J55" s="164">
        <v>242.70529278075659</v>
      </c>
      <c r="K55" s="164">
        <v>36.266308116664909</v>
      </c>
      <c r="L55" s="164">
        <v>4.1845740134613338</v>
      </c>
    </row>
    <row r="56" spans="1:12" ht="15.75" customHeight="1">
      <c r="A56" s="592" t="s">
        <v>191</v>
      </c>
      <c r="B56" s="165">
        <v>1818.8948378511855</v>
      </c>
      <c r="C56" s="165">
        <v>16.738296053845339</v>
      </c>
      <c r="D56" s="165">
        <v>218.99270670447581</v>
      </c>
      <c r="E56" s="165">
        <v>29.292018094229348</v>
      </c>
      <c r="F56" s="165">
        <v>13.948580044871115</v>
      </c>
      <c r="G56" s="165">
        <v>984.76975116789652</v>
      </c>
      <c r="H56" s="165">
        <v>237.12586076280817</v>
      </c>
      <c r="I56" s="165">
        <v>34.871450112177797</v>
      </c>
      <c r="J56" s="165">
        <v>242.70529278075659</v>
      </c>
      <c r="K56" s="165">
        <v>36.266308116664909</v>
      </c>
      <c r="L56" s="165">
        <v>4.1845740134613338</v>
      </c>
    </row>
    <row r="57" spans="1:12" ht="15.75" customHeight="1">
      <c r="A57" s="167" t="s">
        <v>192</v>
      </c>
      <c r="B57" s="164">
        <v>23380.609871221983</v>
      </c>
      <c r="C57" s="164">
        <v>59.978894192945816</v>
      </c>
      <c r="D57" s="164">
        <v>218.99270670447581</v>
      </c>
      <c r="E57" s="164">
        <v>475.64657953010317</v>
      </c>
      <c r="F57" s="164">
        <v>64.163468206407146</v>
      </c>
      <c r="G57" s="164">
        <v>2671.1530785928067</v>
      </c>
      <c r="H57" s="164">
        <v>19166.743839660943</v>
      </c>
      <c r="I57" s="164">
        <v>205.04412665960476</v>
      </c>
      <c r="J57" s="164">
        <v>453.32885145830949</v>
      </c>
      <c r="K57" s="164">
        <v>47.425172152561807</v>
      </c>
      <c r="L57" s="164">
        <v>18.133154058332451</v>
      </c>
    </row>
    <row r="58" spans="1:12" ht="15.75" customHeight="1">
      <c r="A58" s="592" t="s">
        <v>192</v>
      </c>
      <c r="B58" s="165">
        <v>23380.609871221983</v>
      </c>
      <c r="C58" s="165">
        <v>59.978894192945816</v>
      </c>
      <c r="D58" s="165">
        <v>218.99270670447581</v>
      </c>
      <c r="E58" s="165">
        <v>475.64657953010317</v>
      </c>
      <c r="F58" s="165">
        <v>64.163468206407146</v>
      </c>
      <c r="G58" s="165">
        <v>2671.1530785928067</v>
      </c>
      <c r="H58" s="165">
        <v>19166.743839660943</v>
      </c>
      <c r="I58" s="165">
        <v>205.04412665960476</v>
      </c>
      <c r="J58" s="165">
        <v>453.32885145830949</v>
      </c>
      <c r="K58" s="165">
        <v>47.425172152561807</v>
      </c>
      <c r="L58" s="165">
        <v>18.133154058332451</v>
      </c>
    </row>
    <row r="59" spans="1:12" ht="15.75" customHeight="1">
      <c r="A59" s="167" t="s">
        <v>193</v>
      </c>
      <c r="B59" s="164">
        <v>10105.746242509078</v>
      </c>
      <c r="C59" s="164">
        <v>207.83384266857897</v>
      </c>
      <c r="D59" s="164">
        <v>195.28012062819502</v>
      </c>
      <c r="E59" s="164">
        <v>142.27551645768503</v>
      </c>
      <c r="F59" s="164">
        <v>82.296622264739511</v>
      </c>
      <c r="G59" s="164">
        <v>8571.4024375732624</v>
      </c>
      <c r="H59" s="164">
        <v>341.74021109934108</v>
      </c>
      <c r="I59" s="164">
        <v>153.43438049358187</v>
      </c>
      <c r="J59" s="164">
        <v>312.44819300511188</v>
      </c>
      <c r="K59" s="164">
        <v>93.455486300636352</v>
      </c>
      <c r="L59" s="164">
        <v>5.5794320179484451</v>
      </c>
    </row>
    <row r="60" spans="1:12" ht="15.75" customHeight="1">
      <c r="A60" s="592" t="s">
        <v>193</v>
      </c>
      <c r="B60" s="165">
        <v>10105.746242509078</v>
      </c>
      <c r="C60" s="165">
        <v>207.83384266857897</v>
      </c>
      <c r="D60" s="165">
        <v>195.28012062819502</v>
      </c>
      <c r="E60" s="165">
        <v>142.27551645768503</v>
      </c>
      <c r="F60" s="165">
        <v>82.296622264739511</v>
      </c>
      <c r="G60" s="165">
        <v>8571.4024375732624</v>
      </c>
      <c r="H60" s="165">
        <v>341.74021109934108</v>
      </c>
      <c r="I60" s="165">
        <v>153.43438049358187</v>
      </c>
      <c r="J60" s="165">
        <v>312.44819300511188</v>
      </c>
      <c r="K60" s="165">
        <v>93.455486300636352</v>
      </c>
      <c r="L60" s="165">
        <v>5.5794320179484451</v>
      </c>
    </row>
    <row r="61" spans="1:12" ht="15.75" customHeight="1">
      <c r="A61" s="167" t="s">
        <v>194</v>
      </c>
      <c r="B61" s="164">
        <v>20843.36316105663</v>
      </c>
      <c r="C61" s="164">
        <v>384.98080923844134</v>
      </c>
      <c r="D61" s="164">
        <v>889.91940686277337</v>
      </c>
      <c r="E61" s="164">
        <v>449.14427744484817</v>
      </c>
      <c r="F61" s="164">
        <v>351.50421713075082</v>
      </c>
      <c r="G61" s="164">
        <v>17301.818687659252</v>
      </c>
      <c r="H61" s="164">
        <v>364.05793917113476</v>
      </c>
      <c r="I61" s="164">
        <v>390.56024125638976</v>
      </c>
      <c r="J61" s="164">
        <v>361.26822316216055</v>
      </c>
      <c r="K61" s="164">
        <v>327.79163105447003</v>
      </c>
      <c r="L61" s="164">
        <v>22.317728071793788</v>
      </c>
    </row>
    <row r="62" spans="1:12" ht="15.75" customHeight="1">
      <c r="A62" s="592" t="s">
        <v>194</v>
      </c>
      <c r="B62" s="165">
        <v>20843.36316105663</v>
      </c>
      <c r="C62" s="165">
        <v>384.98080923844134</v>
      </c>
      <c r="D62" s="165">
        <v>889.91940686277337</v>
      </c>
      <c r="E62" s="165">
        <v>449.14427744484817</v>
      </c>
      <c r="F62" s="165">
        <v>351.50421713075082</v>
      </c>
      <c r="G62" s="165">
        <v>17301.818687659252</v>
      </c>
      <c r="H62" s="165">
        <v>364.05793917113476</v>
      </c>
      <c r="I62" s="165">
        <v>390.56024125638976</v>
      </c>
      <c r="J62" s="165">
        <v>361.26822316216055</v>
      </c>
      <c r="K62" s="165">
        <v>327.79163105447003</v>
      </c>
      <c r="L62" s="165">
        <v>22.317728071793788</v>
      </c>
    </row>
    <row r="63" spans="1:12" ht="15.75" customHeight="1">
      <c r="A63" s="167" t="s">
        <v>195</v>
      </c>
      <c r="B63" s="164">
        <v>6958.9465843861681</v>
      </c>
      <c r="C63" s="164">
        <v>2604.1998943774256</v>
      </c>
      <c r="D63" s="164">
        <v>308.26361899165056</v>
      </c>
      <c r="E63" s="164">
        <v>97.640060314097667</v>
      </c>
      <c r="F63" s="164">
        <v>87.876054282687932</v>
      </c>
      <c r="G63" s="164">
        <v>1807.7359738152886</v>
      </c>
      <c r="H63" s="164">
        <v>1346.0379743300568</v>
      </c>
      <c r="I63" s="164">
        <v>195.28012062819502</v>
      </c>
      <c r="J63" s="164">
        <v>172.96239255640134</v>
      </c>
      <c r="K63" s="164">
        <v>271.99731087498583</v>
      </c>
      <c r="L63" s="164">
        <v>66.953184215381356</v>
      </c>
    </row>
    <row r="64" spans="1:12" ht="15.75" customHeight="1">
      <c r="A64" s="592" t="s">
        <v>195</v>
      </c>
      <c r="B64" s="165">
        <v>6958.9465843861681</v>
      </c>
      <c r="C64" s="165">
        <v>2604.1998943774256</v>
      </c>
      <c r="D64" s="165">
        <v>308.26361899165056</v>
      </c>
      <c r="E64" s="165">
        <v>97.640060314097667</v>
      </c>
      <c r="F64" s="165">
        <v>87.876054282687932</v>
      </c>
      <c r="G64" s="165">
        <v>1807.7359738152886</v>
      </c>
      <c r="H64" s="165">
        <v>1346.0379743300568</v>
      </c>
      <c r="I64" s="165">
        <v>195.28012062819502</v>
      </c>
      <c r="J64" s="165">
        <v>172.96239255640134</v>
      </c>
      <c r="K64" s="165">
        <v>271.99731087498583</v>
      </c>
      <c r="L64" s="165">
        <v>66.953184215381356</v>
      </c>
    </row>
    <row r="65" spans="1:13" ht="15.75" customHeight="1">
      <c r="A65" s="167" t="s">
        <v>196</v>
      </c>
      <c r="B65" s="164">
        <v>6279.6507362009479</v>
      </c>
      <c r="C65" s="164">
        <v>195.28012062819502</v>
      </c>
      <c r="D65" s="164">
        <v>227.36185473139844</v>
      </c>
      <c r="E65" s="164">
        <v>217.5978486999887</v>
      </c>
      <c r="F65" s="164">
        <v>170.17267654742713</v>
      </c>
      <c r="G65" s="164">
        <v>4413.3307261972013</v>
      </c>
      <c r="H65" s="164">
        <v>456.1185674672837</v>
      </c>
      <c r="I65" s="164">
        <v>209.22870067306607</v>
      </c>
      <c r="J65" s="164">
        <v>242.70529278075659</v>
      </c>
      <c r="K65" s="164">
        <v>145.06523246665924</v>
      </c>
      <c r="L65" s="164">
        <v>2.7897160089742226</v>
      </c>
    </row>
    <row r="66" spans="1:13" ht="15.75" customHeight="1">
      <c r="A66" s="592" t="s">
        <v>196</v>
      </c>
      <c r="B66" s="165">
        <v>6279.6507362009479</v>
      </c>
      <c r="C66" s="165">
        <v>195.28012062819502</v>
      </c>
      <c r="D66" s="165">
        <v>227.36185473139844</v>
      </c>
      <c r="E66" s="165">
        <v>217.5978486999887</v>
      </c>
      <c r="F66" s="165">
        <v>170.17267654742713</v>
      </c>
      <c r="G66" s="165">
        <v>4413.3307261972013</v>
      </c>
      <c r="H66" s="165">
        <v>456.1185674672837</v>
      </c>
      <c r="I66" s="165">
        <v>209.22870067306607</v>
      </c>
      <c r="J66" s="165">
        <v>242.70529278075659</v>
      </c>
      <c r="K66" s="165">
        <v>145.06523246665924</v>
      </c>
      <c r="L66" s="165">
        <v>2.7897160089742226</v>
      </c>
    </row>
    <row r="67" spans="1:13" ht="15.75" customHeight="1">
      <c r="A67" s="167" t="s">
        <v>197</v>
      </c>
      <c r="B67" s="164">
        <v>17367.377013870231</v>
      </c>
      <c r="C67" s="164">
        <v>64.163468206407146</v>
      </c>
      <c r="D67" s="164">
        <v>368.24251318459608</v>
      </c>
      <c r="E67" s="164">
        <v>172.96239255640134</v>
      </c>
      <c r="F67" s="164">
        <v>76.717190246791091</v>
      </c>
      <c r="G67" s="164">
        <v>16059.000205660042</v>
      </c>
      <c r="H67" s="164">
        <v>234.33614475383396</v>
      </c>
      <c r="I67" s="164">
        <v>101.82463432755898</v>
      </c>
      <c r="J67" s="164">
        <v>207.83384266857897</v>
      </c>
      <c r="K67" s="164">
        <v>66.953184215381356</v>
      </c>
      <c r="L67" s="164">
        <v>15.343438049358227</v>
      </c>
    </row>
    <row r="68" spans="1:13" ht="15.75" customHeight="1">
      <c r="A68" s="592" t="s">
        <v>197</v>
      </c>
      <c r="B68" s="165">
        <v>17367.377013870231</v>
      </c>
      <c r="C68" s="165">
        <v>64.163468206407146</v>
      </c>
      <c r="D68" s="165">
        <v>368.24251318459608</v>
      </c>
      <c r="E68" s="165">
        <v>172.96239255640134</v>
      </c>
      <c r="F68" s="165">
        <v>76.717190246791091</v>
      </c>
      <c r="G68" s="165">
        <v>16059.000205660042</v>
      </c>
      <c r="H68" s="165">
        <v>234.33614475383396</v>
      </c>
      <c r="I68" s="165">
        <v>101.82463432755898</v>
      </c>
      <c r="J68" s="165">
        <v>207.83384266857897</v>
      </c>
      <c r="K68" s="165">
        <v>66.953184215381356</v>
      </c>
      <c r="L68" s="165">
        <v>15.343438049358227</v>
      </c>
    </row>
    <row r="69" spans="1:13" ht="15.75" customHeight="1">
      <c r="A69" s="167" t="s">
        <v>198</v>
      </c>
      <c r="B69" s="164">
        <v>10663.68944430392</v>
      </c>
      <c r="C69" s="164">
        <v>2417.2889217761535</v>
      </c>
      <c r="D69" s="164">
        <v>142.27551645768503</v>
      </c>
      <c r="E69" s="164">
        <v>62.76861020192004</v>
      </c>
      <c r="F69" s="164">
        <v>32.081734103203573</v>
      </c>
      <c r="G69" s="164">
        <v>2182.9527770223199</v>
      </c>
      <c r="H69" s="164">
        <v>5280.9324049881807</v>
      </c>
      <c r="I69" s="164">
        <v>191.09554661473371</v>
      </c>
      <c r="J69" s="164">
        <v>188.3058306057595</v>
      </c>
      <c r="K69" s="164">
        <v>138.09094244422371</v>
      </c>
      <c r="L69" s="164">
        <v>27.897160089742236</v>
      </c>
    </row>
    <row r="70" spans="1:13" ht="15.75" customHeight="1">
      <c r="A70" s="893" t="s">
        <v>198</v>
      </c>
      <c r="B70" s="894">
        <v>10663.68944430392</v>
      </c>
      <c r="C70" s="894">
        <v>2417.2889217761535</v>
      </c>
      <c r="D70" s="894">
        <v>142.27551645768503</v>
      </c>
      <c r="E70" s="894">
        <v>62.76861020192004</v>
      </c>
      <c r="F70" s="894">
        <v>32.081734103203573</v>
      </c>
      <c r="G70" s="894">
        <v>2182.9527770223199</v>
      </c>
      <c r="H70" s="894">
        <v>5280.9324049881807</v>
      </c>
      <c r="I70" s="894">
        <v>191.09554661473371</v>
      </c>
      <c r="J70" s="894">
        <v>188.3058306057595</v>
      </c>
      <c r="K70" s="894">
        <v>138.09094244422371</v>
      </c>
      <c r="L70" s="894">
        <v>27.897160089742236</v>
      </c>
    </row>
    <row r="71" spans="1:13">
      <c r="A71" s="775"/>
      <c r="B71" s="775"/>
      <c r="C71" s="775"/>
      <c r="D71" s="775"/>
      <c r="E71" s="775"/>
      <c r="F71" s="775"/>
      <c r="G71" s="775"/>
      <c r="H71" s="775"/>
      <c r="I71" s="775"/>
      <c r="J71" s="775"/>
      <c r="K71" s="775"/>
      <c r="L71" s="775"/>
      <c r="M71" s="775"/>
    </row>
    <row r="72" spans="1:13">
      <c r="A72" s="775"/>
      <c r="B72" s="775"/>
      <c r="C72" s="775"/>
      <c r="D72" s="775"/>
      <c r="E72" s="775"/>
      <c r="F72" s="775"/>
      <c r="G72" s="775"/>
      <c r="H72" s="775"/>
      <c r="I72" s="775"/>
      <c r="J72" s="775"/>
      <c r="K72" s="775"/>
      <c r="L72" s="775"/>
      <c r="M72" s="775"/>
    </row>
    <row r="76" spans="1:13" ht="12" customHeight="1"/>
    <row r="78" spans="1:13" ht="12" customHeight="1"/>
  </sheetData>
  <mergeCells count="5">
    <mergeCell ref="A1:L2"/>
    <mergeCell ref="B3:B4"/>
    <mergeCell ref="A10:C10"/>
    <mergeCell ref="A3:A4"/>
    <mergeCell ref="C3:L3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1A79-07DD-4395-856A-4B805AAC5F1A}">
  <dimension ref="A1:L74"/>
  <sheetViews>
    <sheetView zoomScaleNormal="100" workbookViewId="0">
      <selection activeCell="A3" sqref="A3:A5"/>
    </sheetView>
  </sheetViews>
  <sheetFormatPr defaultRowHeight="12"/>
  <cols>
    <col min="1" max="1" width="16.5703125" style="200" customWidth="1"/>
    <col min="2" max="3" width="10.7109375" style="200" customWidth="1"/>
    <col min="4" max="4" width="13.5703125" style="200" customWidth="1"/>
    <col min="5" max="7" width="10.7109375" style="200" customWidth="1"/>
    <col min="8" max="8" width="12.5703125" style="200" customWidth="1"/>
    <col min="9" max="9" width="13.7109375" style="200" customWidth="1"/>
    <col min="10" max="10" width="10.7109375" style="200" customWidth="1"/>
    <col min="11" max="16384" width="9.140625" style="200"/>
  </cols>
  <sheetData>
    <row r="1" spans="1:12" ht="15" customHeight="1">
      <c r="A1" s="1282" t="s">
        <v>584</v>
      </c>
      <c r="B1" s="1282"/>
      <c r="C1" s="1282"/>
      <c r="D1" s="1282"/>
      <c r="E1" s="1282"/>
      <c r="F1" s="1282"/>
      <c r="G1" s="1282"/>
      <c r="H1" s="1282"/>
      <c r="I1" s="1282"/>
      <c r="J1" s="1282"/>
      <c r="K1" s="35"/>
      <c r="L1" s="35"/>
    </row>
    <row r="2" spans="1:12" ht="15.75" customHeight="1">
      <c r="A2" s="1283"/>
      <c r="B2" s="1283"/>
      <c r="C2" s="1283"/>
      <c r="D2" s="1283"/>
      <c r="E2" s="1283"/>
      <c r="F2" s="1283"/>
      <c r="G2" s="1283"/>
      <c r="H2" s="1283"/>
      <c r="I2" s="1283"/>
      <c r="J2" s="1283"/>
      <c r="K2" s="35"/>
      <c r="L2" s="35"/>
    </row>
    <row r="3" spans="1:12" ht="14.25" customHeight="1">
      <c r="A3" s="1284" t="s">
        <v>607</v>
      </c>
      <c r="B3" s="1290" t="s">
        <v>330</v>
      </c>
      <c r="C3" s="1287" t="s">
        <v>343</v>
      </c>
      <c r="D3" s="1287"/>
      <c r="E3" s="1287"/>
      <c r="F3" s="1287"/>
      <c r="G3" s="1287"/>
      <c r="H3" s="1287"/>
      <c r="I3" s="1287"/>
      <c r="J3" s="1287"/>
      <c r="K3" s="35"/>
      <c r="L3" s="35"/>
    </row>
    <row r="4" spans="1:12" ht="14.25" customHeight="1">
      <c r="A4" s="1285"/>
      <c r="B4" s="1291"/>
      <c r="C4" s="1291" t="s">
        <v>344</v>
      </c>
      <c r="D4" s="1291" t="s">
        <v>345</v>
      </c>
      <c r="E4" s="1291" t="s">
        <v>346</v>
      </c>
      <c r="F4" s="1291" t="s">
        <v>347</v>
      </c>
      <c r="G4" s="1291" t="s">
        <v>348</v>
      </c>
      <c r="H4" s="1291" t="s">
        <v>349</v>
      </c>
      <c r="I4" s="1291" t="s">
        <v>350</v>
      </c>
      <c r="J4" s="1291" t="s">
        <v>351</v>
      </c>
      <c r="K4" s="35"/>
      <c r="L4" s="35"/>
    </row>
    <row r="5" spans="1:12" ht="14.25" customHeight="1">
      <c r="A5" s="1286"/>
      <c r="B5" s="1292"/>
      <c r="C5" s="1292"/>
      <c r="D5" s="1292"/>
      <c r="E5" s="1292"/>
      <c r="F5" s="1292"/>
      <c r="G5" s="1292"/>
      <c r="H5" s="1292"/>
      <c r="I5" s="1292"/>
      <c r="J5" s="1292"/>
      <c r="K5" s="35"/>
      <c r="L5" s="35"/>
    </row>
    <row r="6" spans="1:12" ht="14.25" customHeight="1">
      <c r="A6" s="895" t="s">
        <v>220</v>
      </c>
      <c r="B6" s="896">
        <v>575046.95064415492</v>
      </c>
      <c r="C6" s="896">
        <v>11616.377461368613</v>
      </c>
      <c r="D6" s="896">
        <v>11398.779612668624</v>
      </c>
      <c r="E6" s="896">
        <v>166276.83814093159</v>
      </c>
      <c r="F6" s="896">
        <v>10600.920834102</v>
      </c>
      <c r="G6" s="896">
        <v>72197.850312290597</v>
      </c>
      <c r="H6" s="896">
        <v>301670.12520453503</v>
      </c>
      <c r="I6" s="897">
        <v>425.43169136856739</v>
      </c>
      <c r="J6" s="897">
        <v>860.62738876854417</v>
      </c>
      <c r="K6" s="760"/>
      <c r="L6" s="35"/>
    </row>
    <row r="7" spans="1:12" ht="14.25" customHeight="1">
      <c r="A7" s="898"/>
      <c r="B7" s="899"/>
      <c r="C7" s="899"/>
      <c r="D7" s="899"/>
      <c r="E7" s="899"/>
      <c r="F7" s="899"/>
      <c r="G7" s="899"/>
      <c r="H7" s="899"/>
      <c r="I7" s="900"/>
      <c r="J7" s="900"/>
      <c r="K7" s="760"/>
      <c r="L7" s="35"/>
    </row>
    <row r="8" spans="1:12" ht="14.25" customHeight="1">
      <c r="A8" s="901" t="s">
        <v>3</v>
      </c>
      <c r="B8" s="896"/>
      <c r="C8" s="896"/>
      <c r="D8" s="896"/>
      <c r="E8" s="896"/>
      <c r="F8" s="896"/>
      <c r="G8" s="896"/>
      <c r="H8" s="896"/>
      <c r="I8" s="896"/>
      <c r="J8" s="896"/>
      <c r="K8" s="902"/>
      <c r="L8" s="298"/>
    </row>
    <row r="9" spans="1:12" ht="14.25" customHeight="1">
      <c r="A9" s="175" t="s">
        <v>4</v>
      </c>
      <c r="B9" s="172">
        <v>226653.26686554961</v>
      </c>
      <c r="C9" s="172">
        <v>5631.041764114444</v>
      </c>
      <c r="D9" s="172">
        <v>7193.2827291400017</v>
      </c>
      <c r="E9" s="172">
        <v>132963.44441954885</v>
      </c>
      <c r="F9" s="172">
        <v>4135.7539833042674</v>
      </c>
      <c r="G9" s="172">
        <v>48232.794937201143</v>
      </c>
      <c r="H9" s="172">
        <v>28004.564156102766</v>
      </c>
      <c r="I9" s="593">
        <v>150.64466448460766</v>
      </c>
      <c r="J9" s="593">
        <v>341.74021109934108</v>
      </c>
      <c r="K9" s="35"/>
      <c r="L9" s="35"/>
    </row>
    <row r="10" spans="1:12" ht="14.25" customHeight="1">
      <c r="A10" s="175" t="s">
        <v>5</v>
      </c>
      <c r="B10" s="172">
        <v>348393.68378016935</v>
      </c>
      <c r="C10" s="172">
        <v>5985.3356972541687</v>
      </c>
      <c r="D10" s="172">
        <v>4205.4968835286227</v>
      </c>
      <c r="E10" s="172">
        <v>33313.393721187611</v>
      </c>
      <c r="F10" s="172">
        <v>6465.1668507977329</v>
      </c>
      <c r="G10" s="172">
        <v>23965.055375102842</v>
      </c>
      <c r="H10" s="172">
        <v>273665.56104884914</v>
      </c>
      <c r="I10" s="593">
        <v>274.78702688396004</v>
      </c>
      <c r="J10" s="593">
        <v>518.88717766920342</v>
      </c>
      <c r="K10" s="35"/>
      <c r="L10" s="35"/>
    </row>
    <row r="11" spans="1:12" ht="14.25" customHeight="1">
      <c r="A11" s="1289" t="s">
        <v>603</v>
      </c>
      <c r="B11" s="1289"/>
      <c r="C11" s="1289"/>
      <c r="D11" s="1289"/>
      <c r="E11" s="169"/>
      <c r="F11" s="169"/>
      <c r="G11" s="169"/>
      <c r="H11" s="169"/>
      <c r="I11" s="170"/>
      <c r="J11" s="170"/>
      <c r="K11" s="35"/>
      <c r="L11" s="35"/>
    </row>
    <row r="12" spans="1:12" ht="14.25" customHeight="1">
      <c r="A12" s="174" t="s">
        <v>163</v>
      </c>
      <c r="B12" s="168">
        <v>57307.741114406082</v>
      </c>
      <c r="C12" s="168">
        <v>1474.3649107428705</v>
      </c>
      <c r="D12" s="168">
        <v>2487.0318220005088</v>
      </c>
      <c r="E12" s="168">
        <v>40667.085120853219</v>
      </c>
      <c r="F12" s="168">
        <v>1047.5383613698164</v>
      </c>
      <c r="G12" s="168">
        <v>8130.6273081553363</v>
      </c>
      <c r="H12" s="168">
        <v>3360.2129328094366</v>
      </c>
      <c r="I12" s="171">
        <v>36.266308116664909</v>
      </c>
      <c r="J12" s="171">
        <v>104.61435033653319</v>
      </c>
      <c r="K12" s="35"/>
      <c r="L12" s="35"/>
    </row>
    <row r="13" spans="1:12" ht="14.25" customHeight="1">
      <c r="A13" s="594" t="s">
        <v>163</v>
      </c>
      <c r="B13" s="172">
        <v>54059.116821951378</v>
      </c>
      <c r="C13" s="172">
        <v>1412.9911585454379</v>
      </c>
      <c r="D13" s="172">
        <v>2442.3963658569214</v>
      </c>
      <c r="E13" s="172">
        <v>39692.079375715461</v>
      </c>
      <c r="F13" s="172">
        <v>1007.0874792396902</v>
      </c>
      <c r="G13" s="172">
        <v>7088.6683788034688</v>
      </c>
      <c r="H13" s="172">
        <v>2275.0134053184688</v>
      </c>
      <c r="I13" s="173">
        <v>36.266308116664909</v>
      </c>
      <c r="J13" s="173">
        <v>104.61435033653319</v>
      </c>
      <c r="K13" s="35"/>
      <c r="L13" s="35"/>
    </row>
    <row r="14" spans="1:12" ht="14.25" customHeight="1">
      <c r="A14" s="594" t="s">
        <v>164</v>
      </c>
      <c r="B14" s="172">
        <v>3248.6242924504681</v>
      </c>
      <c r="C14" s="172">
        <v>61.373752197432928</v>
      </c>
      <c r="D14" s="172">
        <v>44.635456143587582</v>
      </c>
      <c r="E14" s="172">
        <v>975.00574513648678</v>
      </c>
      <c r="F14" s="172">
        <v>40.450882130126246</v>
      </c>
      <c r="G14" s="172">
        <v>1041.9589293518679</v>
      </c>
      <c r="H14" s="172">
        <v>1085.1995274909682</v>
      </c>
      <c r="I14" s="173">
        <v>0</v>
      </c>
      <c r="J14" s="173">
        <v>0</v>
      </c>
      <c r="K14" s="35"/>
      <c r="L14" s="35"/>
    </row>
    <row r="15" spans="1:12" ht="14.25" customHeight="1">
      <c r="A15" s="174" t="s">
        <v>165</v>
      </c>
      <c r="B15" s="168">
        <v>21271.58456843473</v>
      </c>
      <c r="C15" s="168">
        <v>489.59515957497422</v>
      </c>
      <c r="D15" s="168">
        <v>686.27013820765603</v>
      </c>
      <c r="E15" s="168">
        <v>8316.1434227521222</v>
      </c>
      <c r="F15" s="168">
        <v>450.53913544933528</v>
      </c>
      <c r="G15" s="168">
        <v>1525.9746569088934</v>
      </c>
      <c r="H15" s="168">
        <v>9745.8728773514049</v>
      </c>
      <c r="I15" s="171">
        <v>12.553722040384002</v>
      </c>
      <c r="J15" s="171">
        <v>44.635456143587582</v>
      </c>
    </row>
    <row r="16" spans="1:12" ht="14.25" customHeight="1">
      <c r="A16" s="594" t="s">
        <v>165</v>
      </c>
      <c r="B16" s="172">
        <v>18244.742698693764</v>
      </c>
      <c r="C16" s="172">
        <v>465.88257349869343</v>
      </c>
      <c r="D16" s="172">
        <v>668.13698414932367</v>
      </c>
      <c r="E16" s="172">
        <v>8249.1902385367412</v>
      </c>
      <c r="F16" s="172">
        <v>347.3196431172895</v>
      </c>
      <c r="G16" s="172">
        <v>1468.7854787249221</v>
      </c>
      <c r="H16" s="172">
        <v>6993.8180344983457</v>
      </c>
      <c r="I16" s="173">
        <v>8.3691480269226677</v>
      </c>
      <c r="J16" s="173">
        <v>43.24059813910047</v>
      </c>
    </row>
    <row r="17" spans="1:10" ht="14.25" customHeight="1">
      <c r="A17" s="594" t="s">
        <v>166</v>
      </c>
      <c r="B17" s="172">
        <v>3026.8418697370184</v>
      </c>
      <c r="C17" s="172">
        <v>23.7125860762809</v>
      </c>
      <c r="D17" s="172">
        <v>18.133154058332451</v>
      </c>
      <c r="E17" s="172">
        <v>66.953184215381356</v>
      </c>
      <c r="F17" s="172">
        <v>103.21949233204609</v>
      </c>
      <c r="G17" s="172">
        <v>57.189178183971592</v>
      </c>
      <c r="H17" s="172">
        <v>2752.0548428530587</v>
      </c>
      <c r="I17" s="173">
        <v>4.1845740134613338</v>
      </c>
      <c r="J17" s="173">
        <v>1.3948580044871113</v>
      </c>
    </row>
    <row r="18" spans="1:10" ht="14.25" customHeight="1">
      <c r="A18" s="174" t="s">
        <v>167</v>
      </c>
      <c r="B18" s="168">
        <v>54031.2196618616</v>
      </c>
      <c r="C18" s="168">
        <v>827.15079666085364</v>
      </c>
      <c r="D18" s="168">
        <v>778.33076650380497</v>
      </c>
      <c r="E18" s="168">
        <v>21271.58456843473</v>
      </c>
      <c r="F18" s="168">
        <v>1641.7478712813231</v>
      </c>
      <c r="G18" s="168">
        <v>7974.4032116527806</v>
      </c>
      <c r="H18" s="168">
        <v>21422.229232919533</v>
      </c>
      <c r="I18" s="171">
        <v>43.24059813910047</v>
      </c>
      <c r="J18" s="171">
        <v>72.532616233329776</v>
      </c>
    </row>
    <row r="19" spans="1:10" ht="14.25" customHeight="1">
      <c r="A19" s="594" t="s">
        <v>167</v>
      </c>
      <c r="B19" s="172">
        <v>38521.793509949253</v>
      </c>
      <c r="C19" s="172">
        <v>613.73752197432657</v>
      </c>
      <c r="D19" s="172">
        <v>624.89638601022341</v>
      </c>
      <c r="E19" s="172">
        <v>19516.853198787663</v>
      </c>
      <c r="F19" s="172">
        <v>855.04795675059574</v>
      </c>
      <c r="G19" s="172">
        <v>7269.9999193867925</v>
      </c>
      <c r="H19" s="172">
        <v>9560.3567627546199</v>
      </c>
      <c r="I19" s="173">
        <v>33.476592107690685</v>
      </c>
      <c r="J19" s="173">
        <v>47.425172152561807</v>
      </c>
    </row>
    <row r="20" spans="1:10" ht="14.25" customHeight="1">
      <c r="A20" s="594" t="s">
        <v>168</v>
      </c>
      <c r="B20" s="172">
        <v>15509.426151892123</v>
      </c>
      <c r="C20" s="172">
        <v>213.41327468652739</v>
      </c>
      <c r="D20" s="172">
        <v>153.43438049358187</v>
      </c>
      <c r="E20" s="172">
        <v>1754.7313696447786</v>
      </c>
      <c r="F20" s="172">
        <v>786.6999145307276</v>
      </c>
      <c r="G20" s="172">
        <v>704.4032922659884</v>
      </c>
      <c r="H20" s="172">
        <v>11861.872470158343</v>
      </c>
      <c r="I20" s="173">
        <v>9.7640060314097781</v>
      </c>
      <c r="J20" s="173">
        <v>25.107444080768012</v>
      </c>
    </row>
    <row r="21" spans="1:10" ht="14.25" customHeight="1">
      <c r="A21" s="174" t="s">
        <v>169</v>
      </c>
      <c r="B21" s="168">
        <v>36602.468895772494</v>
      </c>
      <c r="C21" s="168">
        <v>698.82386024803998</v>
      </c>
      <c r="D21" s="168">
        <v>468.67228950766764</v>
      </c>
      <c r="E21" s="168">
        <v>3555.4930534376313</v>
      </c>
      <c r="F21" s="168">
        <v>424.03683336408028</v>
      </c>
      <c r="G21" s="168">
        <v>2927.806951418434</v>
      </c>
      <c r="H21" s="168">
        <v>28460.682723570644</v>
      </c>
      <c r="I21" s="171">
        <v>25.107444080768012</v>
      </c>
      <c r="J21" s="171">
        <v>41.845740134613358</v>
      </c>
    </row>
    <row r="22" spans="1:10" ht="14.25" customHeight="1">
      <c r="A22" s="594" t="s">
        <v>169</v>
      </c>
      <c r="B22" s="172">
        <v>17642.164040754549</v>
      </c>
      <c r="C22" s="172">
        <v>327.79163105447003</v>
      </c>
      <c r="D22" s="172">
        <v>259.44358883460188</v>
      </c>
      <c r="E22" s="172">
        <v>3074.26704188958</v>
      </c>
      <c r="F22" s="172">
        <v>223.17728071793712</v>
      </c>
      <c r="G22" s="172">
        <v>2347.5460215517983</v>
      </c>
      <c r="H22" s="172">
        <v>11384.831032623753</v>
      </c>
      <c r="I22" s="173">
        <v>11.15886403589689</v>
      </c>
      <c r="J22" s="173">
        <v>13.948580044871115</v>
      </c>
    </row>
    <row r="23" spans="1:10" ht="14.25" customHeight="1">
      <c r="A23" s="594" t="s">
        <v>170</v>
      </c>
      <c r="B23" s="172">
        <v>3406.243246957511</v>
      </c>
      <c r="C23" s="172">
        <v>80.901764260252406</v>
      </c>
      <c r="D23" s="172">
        <v>44.635456143587582</v>
      </c>
      <c r="E23" s="172">
        <v>82.296622264739511</v>
      </c>
      <c r="F23" s="172">
        <v>50.214888161536031</v>
      </c>
      <c r="G23" s="172">
        <v>159.01381251153029</v>
      </c>
      <c r="H23" s="172">
        <v>2982.2064135934311</v>
      </c>
      <c r="I23" s="173">
        <v>5.5794320179484451</v>
      </c>
      <c r="J23" s="173">
        <v>1.3948580044871113</v>
      </c>
    </row>
    <row r="24" spans="1:10" ht="14.25" customHeight="1">
      <c r="A24" s="594" t="s">
        <v>171</v>
      </c>
      <c r="B24" s="172">
        <v>15554.06160803571</v>
      </c>
      <c r="C24" s="172">
        <v>290.13046493331819</v>
      </c>
      <c r="D24" s="172">
        <v>164.59324452947871</v>
      </c>
      <c r="E24" s="172">
        <v>398.92938928331239</v>
      </c>
      <c r="F24" s="172">
        <v>150.64466448460766</v>
      </c>
      <c r="G24" s="172">
        <v>421.24711735510607</v>
      </c>
      <c r="H24" s="172">
        <v>14093.645277337711</v>
      </c>
      <c r="I24" s="173">
        <v>8.3691480269226677</v>
      </c>
      <c r="J24" s="173">
        <v>26.502302085255124</v>
      </c>
    </row>
    <row r="25" spans="1:10" ht="14.25" customHeight="1">
      <c r="A25" s="174" t="s">
        <v>172</v>
      </c>
      <c r="B25" s="168">
        <v>32993.971238159647</v>
      </c>
      <c r="C25" s="168">
        <v>963.84688110058994</v>
      </c>
      <c r="D25" s="168">
        <v>1214.921321908269</v>
      </c>
      <c r="E25" s="168">
        <v>19532.196636837041</v>
      </c>
      <c r="F25" s="168">
        <v>758.8027544409855</v>
      </c>
      <c r="G25" s="168">
        <v>2984.9961296024053</v>
      </c>
      <c r="H25" s="168">
        <v>7445.7520279521677</v>
      </c>
      <c r="I25" s="171">
        <v>36.266308116664909</v>
      </c>
      <c r="J25" s="171">
        <v>57.189178183971592</v>
      </c>
    </row>
    <row r="26" spans="1:10" ht="14.25" customHeight="1">
      <c r="A26" s="594" t="s">
        <v>172</v>
      </c>
      <c r="B26" s="172">
        <v>28788.474354625541</v>
      </c>
      <c r="C26" s="172">
        <v>809.01764260252128</v>
      </c>
      <c r="D26" s="172">
        <v>1096.358391526865</v>
      </c>
      <c r="E26" s="172">
        <v>18717.59956221551</v>
      </c>
      <c r="F26" s="172">
        <v>647.21411408201709</v>
      </c>
      <c r="G26" s="172">
        <v>2761.8188488844685</v>
      </c>
      <c r="H26" s="172">
        <v>4674.16917303629</v>
      </c>
      <c r="I26" s="173">
        <v>29.292018094229348</v>
      </c>
      <c r="J26" s="173">
        <v>53.004604170510255</v>
      </c>
    </row>
    <row r="27" spans="1:10" ht="14.25" customHeight="1">
      <c r="A27" s="594" t="s">
        <v>173</v>
      </c>
      <c r="B27" s="172">
        <v>4205.4968835286227</v>
      </c>
      <c r="C27" s="172">
        <v>154.82923849806897</v>
      </c>
      <c r="D27" s="172">
        <v>118.56293038140424</v>
      </c>
      <c r="E27" s="172">
        <v>814.5970746204697</v>
      </c>
      <c r="F27" s="172">
        <v>111.58864035896872</v>
      </c>
      <c r="G27" s="172">
        <v>223.17728071793712</v>
      </c>
      <c r="H27" s="172">
        <v>2771.5828549158782</v>
      </c>
      <c r="I27" s="173">
        <v>6.9742900224355564</v>
      </c>
      <c r="J27" s="173">
        <v>4.1845740134613338</v>
      </c>
    </row>
    <row r="28" spans="1:10" ht="14.25" customHeight="1">
      <c r="A28" s="174" t="s">
        <v>174</v>
      </c>
      <c r="B28" s="168">
        <v>35764.15923507465</v>
      </c>
      <c r="C28" s="168">
        <v>824.36108065187943</v>
      </c>
      <c r="D28" s="168">
        <v>703.00843426150129</v>
      </c>
      <c r="E28" s="168">
        <v>11535.475697108361</v>
      </c>
      <c r="F28" s="168">
        <v>627.68610201919762</v>
      </c>
      <c r="G28" s="168">
        <v>7614.5298464951074</v>
      </c>
      <c r="H28" s="168">
        <v>14341.930002136416</v>
      </c>
      <c r="I28" s="171">
        <v>19.528012062819563</v>
      </c>
      <c r="J28" s="171">
        <v>97.640060314097667</v>
      </c>
    </row>
    <row r="29" spans="1:10" ht="14.25" customHeight="1">
      <c r="A29" s="594" t="s">
        <v>174</v>
      </c>
      <c r="B29" s="172">
        <v>32240.747915735628</v>
      </c>
      <c r="C29" s="172">
        <v>806.22792659354707</v>
      </c>
      <c r="D29" s="172">
        <v>676.5061321762463</v>
      </c>
      <c r="E29" s="172">
        <v>11069.593123609668</v>
      </c>
      <c r="F29" s="172">
        <v>603.97351594291683</v>
      </c>
      <c r="G29" s="172">
        <v>7437.3828799252451</v>
      </c>
      <c r="H29" s="172">
        <v>11556.398567175667</v>
      </c>
      <c r="I29" s="173">
        <v>15.343438049358227</v>
      </c>
      <c r="J29" s="173">
        <v>75.322332242303986</v>
      </c>
    </row>
    <row r="30" spans="1:10" ht="14.25" customHeight="1">
      <c r="A30" s="594" t="s">
        <v>175</v>
      </c>
      <c r="B30" s="172">
        <v>3523.4113193344278</v>
      </c>
      <c r="C30" s="172">
        <v>18.133154058332451</v>
      </c>
      <c r="D30" s="172">
        <v>26.502302085255124</v>
      </c>
      <c r="E30" s="172">
        <v>465.88257349869343</v>
      </c>
      <c r="F30" s="172">
        <v>23.7125860762809</v>
      </c>
      <c r="G30" s="172">
        <v>177.14696656986266</v>
      </c>
      <c r="H30" s="172">
        <v>2785.5314349607493</v>
      </c>
      <c r="I30" s="173">
        <v>4.1845740134613338</v>
      </c>
      <c r="J30" s="173">
        <v>22.317728071793788</v>
      </c>
    </row>
    <row r="31" spans="1:10" ht="14.25" customHeight="1">
      <c r="A31" s="174" t="s">
        <v>176</v>
      </c>
      <c r="B31" s="168">
        <v>46392.977229280252</v>
      </c>
      <c r="C31" s="168">
        <v>815.9919326249568</v>
      </c>
      <c r="D31" s="168">
        <v>546.78433775894553</v>
      </c>
      <c r="E31" s="168">
        <v>8632.7761897706951</v>
      </c>
      <c r="F31" s="168">
        <v>567.7072078262521</v>
      </c>
      <c r="G31" s="168">
        <v>5633.8314801234183</v>
      </c>
      <c r="H31" s="168">
        <v>30105.220310863086</v>
      </c>
      <c r="I31" s="171">
        <v>33.476592107690685</v>
      </c>
      <c r="J31" s="171">
        <v>57.189178183971592</v>
      </c>
    </row>
    <row r="32" spans="1:10" ht="14.25" customHeight="1">
      <c r="A32" s="594" t="s">
        <v>176</v>
      </c>
      <c r="B32" s="172">
        <v>37112.98692541544</v>
      </c>
      <c r="C32" s="172">
        <v>675.11127417175919</v>
      </c>
      <c r="D32" s="172">
        <v>521.67689367817763</v>
      </c>
      <c r="E32" s="172">
        <v>8242.2159485143056</v>
      </c>
      <c r="F32" s="172">
        <v>532.83575771407448</v>
      </c>
      <c r="G32" s="172">
        <v>5446.9205075221462</v>
      </c>
      <c r="H32" s="172">
        <v>21660.749951687139</v>
      </c>
      <c r="I32" s="173">
        <v>25.107444080768012</v>
      </c>
      <c r="J32" s="173">
        <v>8.3691480269226677</v>
      </c>
    </row>
    <row r="33" spans="1:10" ht="14.25" customHeight="1">
      <c r="A33" s="594" t="s">
        <v>177</v>
      </c>
      <c r="B33" s="172">
        <v>9279.9903038527118</v>
      </c>
      <c r="C33" s="172">
        <v>140.88065845319792</v>
      </c>
      <c r="D33" s="172">
        <v>25.107444080768012</v>
      </c>
      <c r="E33" s="172">
        <v>390.56024125638976</v>
      </c>
      <c r="F33" s="172">
        <v>34.871450112177797</v>
      </c>
      <c r="G33" s="172">
        <v>186.91097260127239</v>
      </c>
      <c r="H33" s="172">
        <v>8444.4703591649359</v>
      </c>
      <c r="I33" s="173">
        <v>8.3691480269226677</v>
      </c>
      <c r="J33" s="173">
        <v>48.820030157048919</v>
      </c>
    </row>
    <row r="34" spans="1:10" ht="14.25" customHeight="1">
      <c r="A34" s="174" t="s">
        <v>178</v>
      </c>
      <c r="B34" s="168">
        <v>70670.480797383192</v>
      </c>
      <c r="C34" s="168">
        <v>1809.1308318197757</v>
      </c>
      <c r="D34" s="168">
        <v>1684.9884694204234</v>
      </c>
      <c r="E34" s="168">
        <v>22680.391152968543</v>
      </c>
      <c r="F34" s="168">
        <v>993.13889919481915</v>
      </c>
      <c r="G34" s="168">
        <v>10373.558979370602</v>
      </c>
      <c r="H34" s="168">
        <v>33014.894108226981</v>
      </c>
      <c r="I34" s="171">
        <v>27.897160089742236</v>
      </c>
      <c r="J34" s="171">
        <v>86.481196278200827</v>
      </c>
    </row>
    <row r="35" spans="1:10" ht="14.25" customHeight="1">
      <c r="A35" s="594" t="s">
        <v>178</v>
      </c>
      <c r="B35" s="172">
        <v>70670.480797383192</v>
      </c>
      <c r="C35" s="172">
        <v>1809.1308318197757</v>
      </c>
      <c r="D35" s="172">
        <v>1684.9884694204234</v>
      </c>
      <c r="E35" s="172">
        <v>22680.391152968543</v>
      </c>
      <c r="F35" s="172">
        <v>993.13889919481915</v>
      </c>
      <c r="G35" s="172">
        <v>10373.558979370602</v>
      </c>
      <c r="H35" s="172">
        <v>33014.894108226981</v>
      </c>
      <c r="I35" s="173">
        <v>27.897160089742236</v>
      </c>
      <c r="J35" s="173">
        <v>86.481196278200827</v>
      </c>
    </row>
    <row r="36" spans="1:10" ht="14.25" customHeight="1">
      <c r="A36" s="174" t="s">
        <v>179</v>
      </c>
      <c r="B36" s="168">
        <v>19222.5381598405</v>
      </c>
      <c r="C36" s="168">
        <v>333.37106307241845</v>
      </c>
      <c r="D36" s="168">
        <v>281.76131690639556</v>
      </c>
      <c r="E36" s="168">
        <v>3743.7988840433904</v>
      </c>
      <c r="F36" s="168">
        <v>299.89447096472793</v>
      </c>
      <c r="G36" s="168">
        <v>7321.6096655528154</v>
      </c>
      <c r="H36" s="168">
        <v>7218.3901732207696</v>
      </c>
      <c r="I36" s="171">
        <v>8.3691480269226677</v>
      </c>
      <c r="J36" s="171">
        <v>15.343438049358227</v>
      </c>
    </row>
    <row r="37" spans="1:10" ht="14.25" customHeight="1">
      <c r="A37" s="594" t="s">
        <v>179</v>
      </c>
      <c r="B37" s="172">
        <v>15336.463759335722</v>
      </c>
      <c r="C37" s="172">
        <v>285.94589091985688</v>
      </c>
      <c r="D37" s="172">
        <v>255.25901482114054</v>
      </c>
      <c r="E37" s="172">
        <v>3579.205639513912</v>
      </c>
      <c r="F37" s="172">
        <v>273.39216887947293</v>
      </c>
      <c r="G37" s="172">
        <v>6732.979587659257</v>
      </c>
      <c r="H37" s="172">
        <v>4195.7328774972129</v>
      </c>
      <c r="I37" s="173">
        <v>6.9742900224355564</v>
      </c>
      <c r="J37" s="173">
        <v>6.9742900224355564</v>
      </c>
    </row>
    <row r="38" spans="1:10" ht="14.25" customHeight="1">
      <c r="A38" s="594" t="s">
        <v>180</v>
      </c>
      <c r="B38" s="172">
        <v>3886.0744005010752</v>
      </c>
      <c r="C38" s="172">
        <v>47.425172152561807</v>
      </c>
      <c r="D38" s="172">
        <v>26.502302085255124</v>
      </c>
      <c r="E38" s="172">
        <v>164.59324452947871</v>
      </c>
      <c r="F38" s="172">
        <v>26.502302085255124</v>
      </c>
      <c r="G38" s="172">
        <v>588.63007789355868</v>
      </c>
      <c r="H38" s="172">
        <v>3022.6572957235571</v>
      </c>
      <c r="I38" s="173">
        <v>1.3948580044871113</v>
      </c>
      <c r="J38" s="173">
        <v>8.3691480269226677</v>
      </c>
    </row>
    <row r="39" spans="1:10" ht="14.25" customHeight="1">
      <c r="A39" s="174" t="s">
        <v>181</v>
      </c>
      <c r="B39" s="168">
        <v>22321.912645814889</v>
      </c>
      <c r="C39" s="168">
        <v>389.16538325190265</v>
      </c>
      <c r="D39" s="168">
        <v>232.94128674934686</v>
      </c>
      <c r="E39" s="168">
        <v>2199.6910730761651</v>
      </c>
      <c r="F39" s="168">
        <v>557.94320179484237</v>
      </c>
      <c r="G39" s="168">
        <v>949.89830105571889</v>
      </c>
      <c r="H39" s="168">
        <v>17968.560813804957</v>
      </c>
      <c r="I39" s="171">
        <v>12.553722040384002</v>
      </c>
      <c r="J39" s="171">
        <v>11.15886403589689</v>
      </c>
    </row>
    <row r="40" spans="1:10" ht="14.25" customHeight="1">
      <c r="A40" s="594" t="s">
        <v>181</v>
      </c>
      <c r="B40" s="172">
        <v>22321.912645814889</v>
      </c>
      <c r="C40" s="172">
        <v>389.16538325190265</v>
      </c>
      <c r="D40" s="172">
        <v>232.94128674934686</v>
      </c>
      <c r="E40" s="172">
        <v>2199.6910730761651</v>
      </c>
      <c r="F40" s="172">
        <v>557.94320179484237</v>
      </c>
      <c r="G40" s="172">
        <v>949.89830105571889</v>
      </c>
      <c r="H40" s="172">
        <v>17968.560813804957</v>
      </c>
      <c r="I40" s="173">
        <v>12.553722040384002</v>
      </c>
      <c r="J40" s="173">
        <v>11.15886403589689</v>
      </c>
    </row>
    <row r="41" spans="1:10" ht="14.25" customHeight="1">
      <c r="A41" s="174" t="s">
        <v>182</v>
      </c>
      <c r="B41" s="168">
        <v>34231.210288141323</v>
      </c>
      <c r="C41" s="168">
        <v>376.61166121151871</v>
      </c>
      <c r="D41" s="168">
        <v>450.53913544933528</v>
      </c>
      <c r="E41" s="168">
        <v>3498.30387525366</v>
      </c>
      <c r="F41" s="168">
        <v>739.27474237816602</v>
      </c>
      <c r="G41" s="168">
        <v>1655.6964513261942</v>
      </c>
      <c r="H41" s="168">
        <v>27406.170072177018</v>
      </c>
      <c r="I41" s="171">
        <v>34.871450112177797</v>
      </c>
      <c r="J41" s="171">
        <v>69.742900224355566</v>
      </c>
    </row>
    <row r="42" spans="1:10" ht="14.25" customHeight="1">
      <c r="A42" s="594" t="s">
        <v>182</v>
      </c>
      <c r="B42" s="172">
        <v>23338.764131087315</v>
      </c>
      <c r="C42" s="172">
        <v>241.31043477626949</v>
      </c>
      <c r="D42" s="172">
        <v>330.58134706344424</v>
      </c>
      <c r="E42" s="172">
        <v>2898.5149333242048</v>
      </c>
      <c r="F42" s="172">
        <v>525.86146769163895</v>
      </c>
      <c r="G42" s="172">
        <v>1305.5870921999308</v>
      </c>
      <c r="H42" s="172">
        <v>17986.693967863313</v>
      </c>
      <c r="I42" s="173">
        <v>23.7125860762809</v>
      </c>
      <c r="J42" s="173">
        <v>26.502302085255124</v>
      </c>
    </row>
    <row r="43" spans="1:10" ht="14.25" customHeight="1">
      <c r="A43" s="594" t="s">
        <v>183</v>
      </c>
      <c r="B43" s="172">
        <v>10892.446157039805</v>
      </c>
      <c r="C43" s="172">
        <v>135.3012264352495</v>
      </c>
      <c r="D43" s="172">
        <v>119.95778838589135</v>
      </c>
      <c r="E43" s="172">
        <v>599.78894192945552</v>
      </c>
      <c r="F43" s="172">
        <v>213.41327468652739</v>
      </c>
      <c r="G43" s="172">
        <v>350.10935912626371</v>
      </c>
      <c r="H43" s="172">
        <v>9419.4761043014223</v>
      </c>
      <c r="I43" s="173">
        <v>11.15886403589689</v>
      </c>
      <c r="J43" s="173">
        <v>43.24059813910047</v>
      </c>
    </row>
    <row r="44" spans="1:10" ht="14.25" customHeight="1">
      <c r="A44" s="174" t="s">
        <v>184</v>
      </c>
      <c r="B44" s="168">
        <v>28556.92792588038</v>
      </c>
      <c r="C44" s="168">
        <v>566.312349821765</v>
      </c>
      <c r="D44" s="168">
        <v>460.30314148074501</v>
      </c>
      <c r="E44" s="168">
        <v>3086.820763929964</v>
      </c>
      <c r="F44" s="168">
        <v>514.70260365574211</v>
      </c>
      <c r="G44" s="168">
        <v>2259.6699672691107</v>
      </c>
      <c r="H44" s="168">
        <v>21618.904211552472</v>
      </c>
      <c r="I44" s="171">
        <v>27.897160089742236</v>
      </c>
      <c r="J44" s="171">
        <v>22.317728071793788</v>
      </c>
    </row>
    <row r="45" spans="1:10" ht="14.25" customHeight="1">
      <c r="A45" s="594" t="s">
        <v>184</v>
      </c>
      <c r="B45" s="172">
        <v>16264.044332319647</v>
      </c>
      <c r="C45" s="172">
        <v>382.19109322946713</v>
      </c>
      <c r="D45" s="172">
        <v>311.05333500062477</v>
      </c>
      <c r="E45" s="172">
        <v>2786.9262929652364</v>
      </c>
      <c r="F45" s="172">
        <v>357.08364914869924</v>
      </c>
      <c r="G45" s="172">
        <v>1782.6285297345207</v>
      </c>
      <c r="H45" s="172">
        <v>10623.238562173794</v>
      </c>
      <c r="I45" s="173">
        <v>13.948580044871115</v>
      </c>
      <c r="J45" s="173">
        <v>6.9742900224355564</v>
      </c>
    </row>
    <row r="46" spans="1:10" ht="14.25" customHeight="1">
      <c r="A46" s="594" t="s">
        <v>185</v>
      </c>
      <c r="B46" s="172">
        <v>12292.883593544859</v>
      </c>
      <c r="C46" s="172">
        <v>184.12125659229818</v>
      </c>
      <c r="D46" s="172">
        <v>149.24980648012055</v>
      </c>
      <c r="E46" s="172">
        <v>299.89447096472793</v>
      </c>
      <c r="F46" s="172">
        <v>157.61895450704318</v>
      </c>
      <c r="G46" s="172">
        <v>477.04143753459027</v>
      </c>
      <c r="H46" s="172">
        <v>10995.665649371851</v>
      </c>
      <c r="I46" s="173">
        <v>13.948580044871115</v>
      </c>
      <c r="J46" s="173">
        <v>15.343438049358227</v>
      </c>
    </row>
    <row r="47" spans="1:10" ht="14.25" customHeight="1">
      <c r="A47" s="174" t="s">
        <v>186</v>
      </c>
      <c r="B47" s="168">
        <v>7931.1626135136803</v>
      </c>
      <c r="C47" s="168">
        <v>177.14696656986266</v>
      </c>
      <c r="D47" s="168">
        <v>129.72179441730108</v>
      </c>
      <c r="E47" s="168">
        <v>654.18840410445262</v>
      </c>
      <c r="F47" s="168">
        <v>160.40867051601739</v>
      </c>
      <c r="G47" s="168">
        <v>2173.1887709909101</v>
      </c>
      <c r="H47" s="168">
        <v>4626.7440008837284</v>
      </c>
      <c r="I47" s="171">
        <v>5.5794320179484451</v>
      </c>
      <c r="J47" s="171">
        <v>4.1845740134613338</v>
      </c>
    </row>
    <row r="48" spans="1:10" ht="14.25" customHeight="1">
      <c r="A48" s="594" t="s">
        <v>186</v>
      </c>
      <c r="B48" s="172">
        <v>3661.5022617786512</v>
      </c>
      <c r="C48" s="172">
        <v>39.056024125639134</v>
      </c>
      <c r="D48" s="172">
        <v>32.081734103203573</v>
      </c>
      <c r="E48" s="172">
        <v>244.1001507852437</v>
      </c>
      <c r="F48" s="172">
        <v>40.450882130126246</v>
      </c>
      <c r="G48" s="172">
        <v>527.25632569612605</v>
      </c>
      <c r="H48" s="172">
        <v>2771.5828549158782</v>
      </c>
      <c r="I48" s="173">
        <v>2.7897160089742226</v>
      </c>
      <c r="J48" s="173">
        <v>4.1845740134613338</v>
      </c>
    </row>
    <row r="49" spans="1:10" ht="14.25" customHeight="1">
      <c r="A49" s="594" t="s">
        <v>187</v>
      </c>
      <c r="B49" s="172">
        <v>4269.6603517350295</v>
      </c>
      <c r="C49" s="172">
        <v>138.09094244422371</v>
      </c>
      <c r="D49" s="172">
        <v>97.640060314097667</v>
      </c>
      <c r="E49" s="172">
        <v>410.08825331920923</v>
      </c>
      <c r="F49" s="172">
        <v>119.95778838589135</v>
      </c>
      <c r="G49" s="172">
        <v>1645.9324452947844</v>
      </c>
      <c r="H49" s="172">
        <v>1855.1611459678502</v>
      </c>
      <c r="I49" s="173">
        <v>2.7897160089742226</v>
      </c>
      <c r="J49" s="173">
        <v>0</v>
      </c>
    </row>
    <row r="50" spans="1:10" ht="14.25" customHeight="1">
      <c r="A50" s="174" t="s">
        <v>188</v>
      </c>
      <c r="B50" s="168">
        <v>5533.4017038003467</v>
      </c>
      <c r="C50" s="168">
        <v>117.16807237691714</v>
      </c>
      <c r="D50" s="168">
        <v>33.476592107690685</v>
      </c>
      <c r="E50" s="168">
        <v>94.850344305123457</v>
      </c>
      <c r="F50" s="168">
        <v>354.29393313972503</v>
      </c>
      <c r="G50" s="168">
        <v>78.112048251278196</v>
      </c>
      <c r="H50" s="168">
        <v>4820.629263507436</v>
      </c>
      <c r="I50" s="171">
        <v>5.5794320179484451</v>
      </c>
      <c r="J50" s="171">
        <v>29.292018094229348</v>
      </c>
    </row>
    <row r="51" spans="1:10" ht="14.25" customHeight="1">
      <c r="A51" s="594" t="s">
        <v>188</v>
      </c>
      <c r="B51" s="172">
        <v>5533.4017038003467</v>
      </c>
      <c r="C51" s="172">
        <v>117.16807237691714</v>
      </c>
      <c r="D51" s="172">
        <v>33.476592107690685</v>
      </c>
      <c r="E51" s="172">
        <v>94.850344305123457</v>
      </c>
      <c r="F51" s="172">
        <v>354.29393313972503</v>
      </c>
      <c r="G51" s="172">
        <v>78.112048251278196</v>
      </c>
      <c r="H51" s="172">
        <v>4820.629263507436</v>
      </c>
      <c r="I51" s="173">
        <v>5.5794320179484451</v>
      </c>
      <c r="J51" s="173">
        <v>29.292018094229348</v>
      </c>
    </row>
    <row r="52" spans="1:10" ht="14.25" customHeight="1">
      <c r="A52" s="174" t="s">
        <v>189</v>
      </c>
      <c r="B52" s="168">
        <v>1486.9186327832545</v>
      </c>
      <c r="C52" s="168">
        <v>18.133154058332451</v>
      </c>
      <c r="D52" s="168">
        <v>15.343438049358227</v>
      </c>
      <c r="E52" s="168">
        <v>72.532616233329776</v>
      </c>
      <c r="F52" s="168">
        <v>11.15886403589689</v>
      </c>
      <c r="G52" s="168">
        <v>149.24980648012055</v>
      </c>
      <c r="H52" s="168">
        <v>1220.5007539262174</v>
      </c>
      <c r="I52" s="171">
        <v>0</v>
      </c>
      <c r="J52" s="171">
        <v>0</v>
      </c>
    </row>
    <row r="53" spans="1:10" ht="14.25" customHeight="1">
      <c r="A53" s="594" t="s">
        <v>189</v>
      </c>
      <c r="B53" s="172">
        <v>1486.9186327832545</v>
      </c>
      <c r="C53" s="172">
        <v>18.133154058332451</v>
      </c>
      <c r="D53" s="172">
        <v>15.343438049358227</v>
      </c>
      <c r="E53" s="172">
        <v>72.532616233329776</v>
      </c>
      <c r="F53" s="172">
        <v>11.15886403589689</v>
      </c>
      <c r="G53" s="172">
        <v>149.24980648012055</v>
      </c>
      <c r="H53" s="172">
        <v>1220.5007539262174</v>
      </c>
      <c r="I53" s="173">
        <v>0</v>
      </c>
      <c r="J53" s="173">
        <v>0</v>
      </c>
    </row>
    <row r="54" spans="1:10" ht="14.25" customHeight="1">
      <c r="A54" s="174" t="s">
        <v>190</v>
      </c>
      <c r="B54" s="168">
        <v>3309.9980446479008</v>
      </c>
      <c r="C54" s="168">
        <v>64.163468206407146</v>
      </c>
      <c r="D54" s="168">
        <v>12.553722040384002</v>
      </c>
      <c r="E54" s="168">
        <v>580.26092986663605</v>
      </c>
      <c r="F54" s="168">
        <v>20.922870067306675</v>
      </c>
      <c r="G54" s="168">
        <v>119.95778838589135</v>
      </c>
      <c r="H54" s="168">
        <v>2507.9546920678154</v>
      </c>
      <c r="I54" s="171">
        <v>1.3948580044871113</v>
      </c>
      <c r="J54" s="171">
        <v>2.7897160089742226</v>
      </c>
    </row>
    <row r="55" spans="1:10" ht="14.25" customHeight="1">
      <c r="A55" s="594" t="s">
        <v>190</v>
      </c>
      <c r="B55" s="172">
        <v>3309.9980446479008</v>
      </c>
      <c r="C55" s="172">
        <v>64.163468206407146</v>
      </c>
      <c r="D55" s="172">
        <v>12.553722040384002</v>
      </c>
      <c r="E55" s="172">
        <v>580.26092986663605</v>
      </c>
      <c r="F55" s="172">
        <v>20.922870067306675</v>
      </c>
      <c r="G55" s="172">
        <v>119.95778838589135</v>
      </c>
      <c r="H55" s="172">
        <v>2507.9546920678154</v>
      </c>
      <c r="I55" s="173">
        <v>1.3948580044871113</v>
      </c>
      <c r="J55" s="173">
        <v>2.7897160089742226</v>
      </c>
    </row>
    <row r="56" spans="1:10" ht="14.25" customHeight="1">
      <c r="A56" s="174" t="s">
        <v>191</v>
      </c>
      <c r="B56" s="168">
        <v>1818.8948378511855</v>
      </c>
      <c r="C56" s="168">
        <v>61.373752197432928</v>
      </c>
      <c r="D56" s="168">
        <v>20.922870067306675</v>
      </c>
      <c r="E56" s="168">
        <v>119.95778838589135</v>
      </c>
      <c r="F56" s="168">
        <v>27.897160089742236</v>
      </c>
      <c r="G56" s="168">
        <v>92.060628296149247</v>
      </c>
      <c r="H56" s="168">
        <v>1495.2877808101771</v>
      </c>
      <c r="I56" s="171">
        <v>1.3948580044871113</v>
      </c>
      <c r="J56" s="171">
        <v>0</v>
      </c>
    </row>
    <row r="57" spans="1:10" ht="14.25" customHeight="1">
      <c r="A57" s="594" t="s">
        <v>191</v>
      </c>
      <c r="B57" s="172">
        <v>1818.8948378511855</v>
      </c>
      <c r="C57" s="172">
        <v>61.373752197432928</v>
      </c>
      <c r="D57" s="172">
        <v>20.922870067306675</v>
      </c>
      <c r="E57" s="172">
        <v>119.95778838589135</v>
      </c>
      <c r="F57" s="172">
        <v>27.897160089742236</v>
      </c>
      <c r="G57" s="172">
        <v>92.060628296149247</v>
      </c>
      <c r="H57" s="172">
        <v>1495.2877808101771</v>
      </c>
      <c r="I57" s="173">
        <v>1.3948580044871113</v>
      </c>
      <c r="J57" s="173">
        <v>0</v>
      </c>
    </row>
    <row r="58" spans="1:10" ht="14.25" customHeight="1">
      <c r="A58" s="174" t="s">
        <v>192</v>
      </c>
      <c r="B58" s="168">
        <v>23380.609871221983</v>
      </c>
      <c r="C58" s="168">
        <v>168.77781854294003</v>
      </c>
      <c r="D58" s="168">
        <v>71.137758228842671</v>
      </c>
      <c r="E58" s="168">
        <v>5886.3007789355843</v>
      </c>
      <c r="F58" s="168">
        <v>242.70529278075659</v>
      </c>
      <c r="G58" s="168">
        <v>2926.4120934139469</v>
      </c>
      <c r="H58" s="168">
        <v>14053.194395207585</v>
      </c>
      <c r="I58" s="171">
        <v>15.343438049358227</v>
      </c>
      <c r="J58" s="171">
        <v>16.738296053845339</v>
      </c>
    </row>
    <row r="59" spans="1:10" ht="14.25" customHeight="1">
      <c r="A59" s="594" t="s">
        <v>192</v>
      </c>
      <c r="B59" s="172">
        <v>23380.609871221983</v>
      </c>
      <c r="C59" s="172">
        <v>168.77781854294003</v>
      </c>
      <c r="D59" s="172">
        <v>71.137758228842671</v>
      </c>
      <c r="E59" s="172">
        <v>5886.3007789355843</v>
      </c>
      <c r="F59" s="172">
        <v>242.70529278075659</v>
      </c>
      <c r="G59" s="172">
        <v>2926.4120934139469</v>
      </c>
      <c r="H59" s="172">
        <v>14053.194395207585</v>
      </c>
      <c r="I59" s="173">
        <v>15.343438049358227</v>
      </c>
      <c r="J59" s="173">
        <v>16.738296053845339</v>
      </c>
    </row>
    <row r="60" spans="1:10" ht="14.25" customHeight="1">
      <c r="A60" s="174" t="s">
        <v>193</v>
      </c>
      <c r="B60" s="168">
        <v>10105.746242509078</v>
      </c>
      <c r="C60" s="168">
        <v>170.17267654742713</v>
      </c>
      <c r="D60" s="168">
        <v>146.46009047114634</v>
      </c>
      <c r="E60" s="168">
        <v>502.14888161535816</v>
      </c>
      <c r="F60" s="168">
        <v>114.37835636794293</v>
      </c>
      <c r="G60" s="168">
        <v>677.9009901807334</v>
      </c>
      <c r="H60" s="168">
        <v>8470.9726612501909</v>
      </c>
      <c r="I60" s="171">
        <v>19.528012062819563</v>
      </c>
      <c r="J60" s="171">
        <v>4.1845740134613338</v>
      </c>
    </row>
    <row r="61" spans="1:10" ht="14.25" customHeight="1">
      <c r="A61" s="594" t="s">
        <v>193</v>
      </c>
      <c r="B61" s="172">
        <v>10105.746242509078</v>
      </c>
      <c r="C61" s="172">
        <v>170.17267654742713</v>
      </c>
      <c r="D61" s="172">
        <v>146.46009047114634</v>
      </c>
      <c r="E61" s="172">
        <v>502.14888161535816</v>
      </c>
      <c r="F61" s="172">
        <v>114.37835636794293</v>
      </c>
      <c r="G61" s="172">
        <v>677.9009901807334</v>
      </c>
      <c r="H61" s="172">
        <v>8470.9726612501909</v>
      </c>
      <c r="I61" s="173">
        <v>19.528012062819563</v>
      </c>
      <c r="J61" s="173">
        <v>4.1845740134613338</v>
      </c>
    </row>
    <row r="62" spans="1:10" ht="14.25" customHeight="1">
      <c r="A62" s="174" t="s">
        <v>194</v>
      </c>
      <c r="B62" s="168">
        <v>20843.36316105663</v>
      </c>
      <c r="C62" s="168">
        <v>559.33805979932947</v>
      </c>
      <c r="D62" s="168">
        <v>437.98541340895133</v>
      </c>
      <c r="E62" s="168">
        <v>2736.7114048037006</v>
      </c>
      <c r="F62" s="168">
        <v>456.1185674672837</v>
      </c>
      <c r="G62" s="168">
        <v>2316.859145453082</v>
      </c>
      <c r="H62" s="168">
        <v>14312.637984042187</v>
      </c>
      <c r="I62" s="171">
        <v>13.948580044871115</v>
      </c>
      <c r="J62" s="171">
        <v>9.7640060314097781</v>
      </c>
    </row>
    <row r="63" spans="1:10" ht="14.25" customHeight="1">
      <c r="A63" s="594" t="s">
        <v>194</v>
      </c>
      <c r="B63" s="172">
        <v>20843.36316105663</v>
      </c>
      <c r="C63" s="172">
        <v>559.33805979932947</v>
      </c>
      <c r="D63" s="172">
        <v>437.98541340895133</v>
      </c>
      <c r="E63" s="172">
        <v>2736.7114048037006</v>
      </c>
      <c r="F63" s="172">
        <v>456.1185674672837</v>
      </c>
      <c r="G63" s="172">
        <v>2316.859145453082</v>
      </c>
      <c r="H63" s="172">
        <v>14312.637984042187</v>
      </c>
      <c r="I63" s="173">
        <v>13.948580044871115</v>
      </c>
      <c r="J63" s="173">
        <v>9.7640060314097781</v>
      </c>
    </row>
    <row r="64" spans="1:10" ht="14.25" customHeight="1">
      <c r="A64" s="174" t="s">
        <v>195</v>
      </c>
      <c r="B64" s="168">
        <v>6958.9465843861681</v>
      </c>
      <c r="C64" s="168">
        <v>172.96239255640134</v>
      </c>
      <c r="D64" s="168">
        <v>150.64466448460766</v>
      </c>
      <c r="E64" s="168">
        <v>3611.2873736171155</v>
      </c>
      <c r="F64" s="168">
        <v>132.51151042627529</v>
      </c>
      <c r="G64" s="168">
        <v>721.14158831983366</v>
      </c>
      <c r="H64" s="168">
        <v>2113.2098767979646</v>
      </c>
      <c r="I64" s="171">
        <v>1.3948580044871113</v>
      </c>
      <c r="J64" s="171">
        <v>55.79432017948448</v>
      </c>
    </row>
    <row r="65" spans="1:10" ht="14.25" customHeight="1">
      <c r="A65" s="594" t="s">
        <v>195</v>
      </c>
      <c r="B65" s="172">
        <v>6958.9465843861681</v>
      </c>
      <c r="C65" s="172">
        <v>172.96239255640134</v>
      </c>
      <c r="D65" s="172">
        <v>150.64466448460766</v>
      </c>
      <c r="E65" s="172">
        <v>3611.2873736171155</v>
      </c>
      <c r="F65" s="172">
        <v>132.51151042627529</v>
      </c>
      <c r="G65" s="172">
        <v>721.14158831983366</v>
      </c>
      <c r="H65" s="172">
        <v>2113.2098767979646</v>
      </c>
      <c r="I65" s="173">
        <v>1.3948580044871113</v>
      </c>
      <c r="J65" s="173">
        <v>55.79432017948448</v>
      </c>
    </row>
    <row r="66" spans="1:10" ht="14.25" customHeight="1">
      <c r="A66" s="174" t="s">
        <v>196</v>
      </c>
      <c r="B66" s="168">
        <v>6279.6507362009479</v>
      </c>
      <c r="C66" s="168">
        <v>258.04873083011478</v>
      </c>
      <c r="D66" s="168">
        <v>213.41327468652739</v>
      </c>
      <c r="E66" s="168">
        <v>336.16077908139266</v>
      </c>
      <c r="F66" s="168">
        <v>248.28472479870501</v>
      </c>
      <c r="G66" s="168">
        <v>362.66308116664766</v>
      </c>
      <c r="H66" s="168">
        <v>4848.5264235971781</v>
      </c>
      <c r="I66" s="171">
        <v>9.7640060314097781</v>
      </c>
      <c r="J66" s="171">
        <v>2.7897160089742226</v>
      </c>
    </row>
    <row r="67" spans="1:10" ht="14.25" customHeight="1">
      <c r="A67" s="594" t="s">
        <v>196</v>
      </c>
      <c r="B67" s="172">
        <v>6279.6507362009479</v>
      </c>
      <c r="C67" s="172">
        <v>258.04873083011478</v>
      </c>
      <c r="D67" s="172">
        <v>213.41327468652739</v>
      </c>
      <c r="E67" s="172">
        <v>336.16077908139266</v>
      </c>
      <c r="F67" s="172">
        <v>248.28472479870501</v>
      </c>
      <c r="G67" s="172">
        <v>362.66308116664766</v>
      </c>
      <c r="H67" s="172">
        <v>4848.5264235971781</v>
      </c>
      <c r="I67" s="173">
        <v>9.7640060314097781</v>
      </c>
      <c r="J67" s="173">
        <v>2.7897160089742226</v>
      </c>
    </row>
    <row r="68" spans="1:10" ht="14.25" customHeight="1">
      <c r="A68" s="174" t="s">
        <v>197</v>
      </c>
      <c r="B68" s="168">
        <v>17367.377013870231</v>
      </c>
      <c r="C68" s="168">
        <v>131.11665242178819</v>
      </c>
      <c r="D68" s="168">
        <v>80.901764260252406</v>
      </c>
      <c r="E68" s="168">
        <v>613.73752197432657</v>
      </c>
      <c r="F68" s="168">
        <v>87.876054282687932</v>
      </c>
      <c r="G68" s="168">
        <v>1838.4228499140049</v>
      </c>
      <c r="H68" s="168">
        <v>14558.132992831917</v>
      </c>
      <c r="I68" s="171">
        <v>18.133154058332451</v>
      </c>
      <c r="J68" s="171">
        <v>39.056024125639134</v>
      </c>
    </row>
    <row r="69" spans="1:10" ht="14.25" customHeight="1">
      <c r="A69" s="594" t="s">
        <v>197</v>
      </c>
      <c r="B69" s="172">
        <v>17367.377013870231</v>
      </c>
      <c r="C69" s="172">
        <v>131.11665242178819</v>
      </c>
      <c r="D69" s="172">
        <v>80.901764260252406</v>
      </c>
      <c r="E69" s="172">
        <v>613.73752197432657</v>
      </c>
      <c r="F69" s="172">
        <v>87.876054282687932</v>
      </c>
      <c r="G69" s="172">
        <v>1838.4228499140049</v>
      </c>
      <c r="H69" s="172">
        <v>14558.132992831917</v>
      </c>
      <c r="I69" s="173">
        <v>18.133154058332451</v>
      </c>
      <c r="J69" s="173">
        <v>39.056024125639134</v>
      </c>
    </row>
    <row r="70" spans="1:10" ht="14.25" customHeight="1">
      <c r="A70" s="174" t="s">
        <v>198</v>
      </c>
      <c r="B70" s="168">
        <v>10663.68944430392</v>
      </c>
      <c r="C70" s="168">
        <v>149.24980648012055</v>
      </c>
      <c r="D70" s="168">
        <v>90.665770291662142</v>
      </c>
      <c r="E70" s="168">
        <v>2348.9408795562854</v>
      </c>
      <c r="F70" s="168">
        <v>121.35264639037845</v>
      </c>
      <c r="G70" s="168">
        <v>1389.2785724691571</v>
      </c>
      <c r="H70" s="168">
        <v>6533.514893017601</v>
      </c>
      <c r="I70" s="171">
        <v>15.343438049358227</v>
      </c>
      <c r="J70" s="171">
        <v>15.343438049358227</v>
      </c>
    </row>
    <row r="71" spans="1:10" ht="14.25" customHeight="1">
      <c r="A71" s="903" t="s">
        <v>198</v>
      </c>
      <c r="B71" s="904">
        <v>10663.68944430392</v>
      </c>
      <c r="C71" s="904">
        <v>149.24980648012055</v>
      </c>
      <c r="D71" s="904">
        <v>90.665770291662142</v>
      </c>
      <c r="E71" s="904">
        <v>2348.9408795562854</v>
      </c>
      <c r="F71" s="904">
        <v>121.35264639037845</v>
      </c>
      <c r="G71" s="904">
        <v>1389.2785724691571</v>
      </c>
      <c r="H71" s="904">
        <v>6533.514893017601</v>
      </c>
      <c r="I71" s="905">
        <v>15.343438049358227</v>
      </c>
      <c r="J71" s="905">
        <v>15.343438049358227</v>
      </c>
    </row>
    <row r="72" spans="1:10">
      <c r="A72" s="1288"/>
      <c r="B72" s="1288"/>
      <c r="C72" s="1288"/>
      <c r="D72" s="1288"/>
      <c r="E72" s="1288"/>
      <c r="F72" s="1288"/>
      <c r="G72" s="1288"/>
      <c r="H72" s="1288"/>
      <c r="I72" s="1288"/>
      <c r="J72" s="1288"/>
    </row>
    <row r="73" spans="1:10">
      <c r="A73" s="775"/>
      <c r="B73" s="775"/>
      <c r="C73" s="775"/>
      <c r="D73" s="775"/>
      <c r="E73" s="775"/>
      <c r="F73" s="775"/>
      <c r="G73" s="775"/>
      <c r="H73" s="775"/>
      <c r="I73" s="775"/>
      <c r="J73" s="775"/>
    </row>
    <row r="74" spans="1:10">
      <c r="A74" s="775"/>
      <c r="B74" s="775"/>
      <c r="C74" s="775"/>
      <c r="D74" s="775"/>
      <c r="E74" s="775"/>
      <c r="F74" s="775"/>
      <c r="G74" s="775"/>
      <c r="H74" s="775"/>
      <c r="I74" s="775"/>
      <c r="J74" s="775"/>
    </row>
  </sheetData>
  <mergeCells count="14">
    <mergeCell ref="A1:J2"/>
    <mergeCell ref="A3:A5"/>
    <mergeCell ref="C3:J3"/>
    <mergeCell ref="A72:J72"/>
    <mergeCell ref="A11:D11"/>
    <mergeCell ref="B3:B5"/>
    <mergeCell ref="J4:J5"/>
    <mergeCell ref="I4:I5"/>
    <mergeCell ref="H4:H5"/>
    <mergeCell ref="G4:G5"/>
    <mergeCell ref="F4:F5"/>
    <mergeCell ref="E4:E5"/>
    <mergeCell ref="D4:D5"/>
    <mergeCell ref="C4:C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2D25-F097-4FCE-9FF0-BA8A3515B0AF}">
  <dimension ref="A1:T73"/>
  <sheetViews>
    <sheetView workbookViewId="0">
      <selection activeCell="A3" sqref="A3:A6"/>
    </sheetView>
  </sheetViews>
  <sheetFormatPr defaultRowHeight="12"/>
  <cols>
    <col min="1" max="1" width="17.7109375" style="200" customWidth="1"/>
    <col min="2" max="2" width="11.85546875" style="200" customWidth="1"/>
    <col min="3" max="3" width="16.5703125" style="200" customWidth="1"/>
    <col min="4" max="4" width="14" style="200" customWidth="1"/>
    <col min="5" max="5" width="14.42578125" style="200" customWidth="1"/>
    <col min="6" max="6" width="15.5703125" style="200" customWidth="1"/>
    <col min="7" max="7" width="14.140625" style="200" customWidth="1"/>
    <col min="8" max="8" width="18.7109375" style="200" customWidth="1"/>
    <col min="9" max="9" width="14.140625" style="200" customWidth="1"/>
    <col min="10" max="10" width="4.5703125" style="200" customWidth="1"/>
    <col min="11" max="11" width="13.5703125" style="200" customWidth="1"/>
    <col min="12" max="12" width="14.140625" style="200" customWidth="1"/>
    <col min="13" max="13" width="19.28515625" style="200" customWidth="1"/>
    <col min="14" max="14" width="17" style="200" customWidth="1"/>
    <col min="15" max="15" width="18.140625" style="200" customWidth="1"/>
    <col min="16" max="16" width="22.42578125" style="200" customWidth="1"/>
    <col min="17" max="17" width="17.42578125" style="200" customWidth="1"/>
    <col min="18" max="18" width="16.7109375" style="200" customWidth="1"/>
    <col min="19" max="19" width="9.140625" style="35"/>
    <col min="20" max="20" width="43.28515625" style="35" customWidth="1"/>
    <col min="21" max="22" width="9.140625" style="200"/>
    <col min="23" max="23" width="5.42578125" style="200" customWidth="1"/>
    <col min="24" max="16384" width="9.140625" style="200"/>
  </cols>
  <sheetData>
    <row r="1" spans="1:20" ht="15" customHeight="1">
      <c r="A1" s="1297" t="s">
        <v>352</v>
      </c>
      <c r="B1" s="1297"/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  <c r="N1" s="1297"/>
      <c r="O1" s="1297"/>
      <c r="P1" s="1297"/>
      <c r="Q1" s="1297"/>
      <c r="R1" s="1297"/>
    </row>
    <row r="2" spans="1:20" ht="15.75" customHeight="1">
      <c r="A2" s="1298"/>
      <c r="B2" s="1298"/>
      <c r="C2" s="1298"/>
      <c r="D2" s="1298"/>
      <c r="E2" s="1298"/>
      <c r="F2" s="1298"/>
      <c r="G2" s="1298"/>
      <c r="H2" s="1298"/>
      <c r="I2" s="1298"/>
      <c r="J2" s="1298"/>
      <c r="K2" s="1298"/>
      <c r="L2" s="1298"/>
      <c r="M2" s="1298"/>
      <c r="N2" s="1298"/>
      <c r="O2" s="1298"/>
      <c r="P2" s="1298"/>
      <c r="Q2" s="1298"/>
      <c r="R2" s="1298"/>
    </row>
    <row r="3" spans="1:20" ht="12" customHeight="1">
      <c r="A3" s="1301" t="s">
        <v>607</v>
      </c>
      <c r="B3" s="1295" t="s">
        <v>330</v>
      </c>
      <c r="C3" s="1300" t="s">
        <v>353</v>
      </c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  <c r="P3" s="1300"/>
      <c r="Q3" s="1300"/>
      <c r="R3" s="605"/>
    </row>
    <row r="4" spans="1:20">
      <c r="A4" s="1302"/>
      <c r="B4" s="1299"/>
      <c r="C4" s="1295" t="s">
        <v>354</v>
      </c>
      <c r="D4" s="1295"/>
      <c r="E4" s="1295"/>
      <c r="F4" s="1295"/>
      <c r="G4" s="1295"/>
      <c r="H4" s="1295"/>
      <c r="I4" s="1295"/>
      <c r="J4" s="606"/>
      <c r="K4" s="1299" t="s">
        <v>355</v>
      </c>
      <c r="L4" s="1299"/>
      <c r="M4" s="1299"/>
      <c r="N4" s="1299"/>
      <c r="O4" s="1299"/>
      <c r="P4" s="1299"/>
      <c r="Q4" s="1299"/>
      <c r="R4" s="1299"/>
    </row>
    <row r="5" spans="1:20">
      <c r="A5" s="1302"/>
      <c r="B5" s="1299"/>
      <c r="C5" s="1296"/>
      <c r="D5" s="1296"/>
      <c r="E5" s="1296"/>
      <c r="F5" s="1296"/>
      <c r="G5" s="1296"/>
      <c r="H5" s="1296"/>
      <c r="I5" s="1296"/>
      <c r="J5" s="606"/>
      <c r="K5" s="1296"/>
      <c r="L5" s="1296"/>
      <c r="M5" s="1296"/>
      <c r="N5" s="1296"/>
      <c r="O5" s="1296"/>
      <c r="P5" s="1296"/>
      <c r="Q5" s="1296"/>
      <c r="R5" s="1296"/>
    </row>
    <row r="6" spans="1:20" ht="58.5" customHeight="1">
      <c r="A6" s="1303"/>
      <c r="B6" s="1304"/>
      <c r="C6" s="906" t="s">
        <v>356</v>
      </c>
      <c r="D6" s="906" t="s">
        <v>357</v>
      </c>
      <c r="E6" s="906" t="s">
        <v>358</v>
      </c>
      <c r="F6" s="906" t="s">
        <v>359</v>
      </c>
      <c r="G6" s="906" t="s">
        <v>360</v>
      </c>
      <c r="H6" s="906" t="s">
        <v>361</v>
      </c>
      <c r="I6" s="906" t="s">
        <v>362</v>
      </c>
      <c r="J6" s="906"/>
      <c r="K6" s="906" t="s">
        <v>356</v>
      </c>
      <c r="L6" s="906" t="s">
        <v>363</v>
      </c>
      <c r="M6" s="906" t="s">
        <v>358</v>
      </c>
      <c r="N6" s="906" t="s">
        <v>364</v>
      </c>
      <c r="O6" s="906" t="s">
        <v>360</v>
      </c>
      <c r="P6" s="906" t="s">
        <v>365</v>
      </c>
      <c r="Q6" s="906" t="s">
        <v>366</v>
      </c>
      <c r="R6" s="907" t="s">
        <v>367</v>
      </c>
    </row>
    <row r="7" spans="1:20" s="775" customFormat="1" ht="18" customHeight="1">
      <c r="A7" s="908" t="s">
        <v>220</v>
      </c>
      <c r="B7" s="909">
        <v>575046.95064415492</v>
      </c>
      <c r="C7" s="909">
        <v>21600.771057494101</v>
      </c>
      <c r="D7" s="909">
        <v>74079.513760336296</v>
      </c>
      <c r="E7" s="909">
        <v>12774.109605092901</v>
      </c>
      <c r="F7" s="909">
        <v>9670.5505451090994</v>
      </c>
      <c r="G7" s="909">
        <v>25991.784055625201</v>
      </c>
      <c r="H7" s="909">
        <v>3250.0191504549598</v>
      </c>
      <c r="I7" s="909">
        <f>SUM(C7:H7)</f>
        <v>147366.74817411255</v>
      </c>
      <c r="J7" s="909"/>
      <c r="K7" s="909">
        <v>5943.4899571195556</v>
      </c>
      <c r="L7" s="909">
        <v>84070.881646438385</v>
      </c>
      <c r="M7" s="909">
        <v>5757.9738425227706</v>
      </c>
      <c r="N7" s="909">
        <v>2770.1879969113911</v>
      </c>
      <c r="O7" s="909">
        <v>72542.380239397564</v>
      </c>
      <c r="P7" s="909">
        <v>16664.368579607813</v>
      </c>
      <c r="Q7" s="909">
        <v>239930.92021034894</v>
      </c>
      <c r="R7" s="910">
        <f>K7+L7+M7+N7+O7+P7+Q7</f>
        <v>427680.20247234637</v>
      </c>
      <c r="S7" s="760"/>
      <c r="T7" s="760"/>
    </row>
    <row r="8" spans="1:20" ht="11.25" customHeight="1">
      <c r="A8" s="596"/>
      <c r="B8" s="597"/>
      <c r="C8" s="597"/>
      <c r="D8" s="597"/>
      <c r="E8" s="597"/>
      <c r="F8" s="597"/>
      <c r="G8" s="597"/>
      <c r="H8" s="597"/>
      <c r="I8" s="597"/>
      <c r="J8" s="597"/>
      <c r="K8" s="597"/>
      <c r="L8" s="597"/>
      <c r="M8" s="597"/>
      <c r="N8" s="597"/>
      <c r="O8" s="597"/>
      <c r="P8" s="597"/>
      <c r="Q8" s="597"/>
      <c r="R8" s="598"/>
    </row>
    <row r="9" spans="1:20" s="21" customFormat="1" ht="18" customHeight="1">
      <c r="A9" s="595" t="s">
        <v>3</v>
      </c>
      <c r="B9" s="595"/>
      <c r="C9" s="595"/>
      <c r="D9" s="595"/>
      <c r="E9" s="595"/>
      <c r="F9" s="595"/>
      <c r="G9" s="595"/>
      <c r="H9" s="595"/>
      <c r="I9" s="595"/>
      <c r="J9" s="595"/>
      <c r="K9" s="595"/>
      <c r="L9" s="595"/>
      <c r="M9" s="595"/>
      <c r="N9" s="595"/>
      <c r="O9" s="595"/>
      <c r="P9" s="595"/>
      <c r="Q9" s="595"/>
      <c r="R9" s="595"/>
      <c r="S9" s="35"/>
      <c r="T9" s="35"/>
    </row>
    <row r="10" spans="1:20" ht="18" customHeight="1">
      <c r="A10" s="599" t="s">
        <v>4</v>
      </c>
      <c r="B10" s="181">
        <v>226653.26686554961</v>
      </c>
      <c r="C10" s="181">
        <v>14291.7151139749</v>
      </c>
      <c r="D10" s="181">
        <v>57381.668588643995</v>
      </c>
      <c r="E10" s="181">
        <v>6176.4312438689021</v>
      </c>
      <c r="F10" s="181">
        <v>4848.5264235971781</v>
      </c>
      <c r="G10" s="181">
        <v>13825.832540476187</v>
      </c>
      <c r="H10" s="181">
        <v>750.43360641406287</v>
      </c>
      <c r="I10" s="181">
        <f>C10+D10+E10+F10+G10</f>
        <v>96524.173910561178</v>
      </c>
      <c r="J10" s="181"/>
      <c r="K10" s="181">
        <v>3696.3737118908289</v>
      </c>
      <c r="L10" s="181">
        <v>57939.611790439565</v>
      </c>
      <c r="M10" s="181">
        <v>2308.4899974261593</v>
      </c>
      <c r="N10" s="181">
        <v>1387.88371446467</v>
      </c>
      <c r="O10" s="181">
        <v>34863.080964174806</v>
      </c>
      <c r="P10" s="181">
        <v>3894.4435485279978</v>
      </c>
      <c r="Q10" s="181">
        <v>25288.775621362831</v>
      </c>
      <c r="R10" s="182">
        <f t="shared" ref="R10:R41" si="0">K10+L10+M10+N10+O10+P10+Q10</f>
        <v>129378.65934828686</v>
      </c>
    </row>
    <row r="11" spans="1:20" ht="18" customHeight="1">
      <c r="A11" s="599" t="s">
        <v>5</v>
      </c>
      <c r="B11" s="181">
        <v>348393.683780169</v>
      </c>
      <c r="C11" s="181">
        <v>7309.0559435124314</v>
      </c>
      <c r="D11" s="181">
        <v>16697.845171715548</v>
      </c>
      <c r="E11" s="181">
        <v>6597.6783612240097</v>
      </c>
      <c r="F11" s="181">
        <v>4822.0241215119204</v>
      </c>
      <c r="G11" s="181">
        <v>12165.951515136532</v>
      </c>
      <c r="H11" s="181">
        <v>2499.5855440408927</v>
      </c>
      <c r="I11" s="181">
        <f>C11+D11+E11+F11+G11</f>
        <v>47592.555113100447</v>
      </c>
      <c r="J11" s="181"/>
      <c r="K11" s="181">
        <v>2247.1162452287299</v>
      </c>
      <c r="L11" s="181">
        <v>26131.269856074141</v>
      </c>
      <c r="M11" s="181">
        <v>3449.4838450966113</v>
      </c>
      <c r="N11" s="181">
        <v>1382.3042824467216</v>
      </c>
      <c r="O11" s="181">
        <v>37679.299275237943</v>
      </c>
      <c r="P11" s="181">
        <v>12769.9250310794</v>
      </c>
      <c r="Q11" s="181">
        <v>214642.14458883301</v>
      </c>
      <c r="R11" s="182">
        <f t="shared" si="0"/>
        <v>298301.54312399658</v>
      </c>
    </row>
    <row r="12" spans="1:20" ht="18" customHeight="1">
      <c r="A12" s="1294" t="s">
        <v>604</v>
      </c>
      <c r="B12" s="1294"/>
      <c r="C12" s="1294"/>
      <c r="D12" s="1294"/>
      <c r="E12" s="178"/>
      <c r="F12" s="178"/>
      <c r="G12" s="178"/>
      <c r="H12" s="178"/>
      <c r="I12" s="179"/>
      <c r="J12" s="179"/>
      <c r="K12" s="178"/>
      <c r="L12" s="178"/>
      <c r="M12" s="178"/>
      <c r="N12" s="178"/>
      <c r="O12" s="178"/>
      <c r="P12" s="178"/>
      <c r="Q12" s="178"/>
      <c r="R12" s="180">
        <f t="shared" si="0"/>
        <v>0</v>
      </c>
    </row>
    <row r="13" spans="1:20" ht="18" customHeight="1">
      <c r="A13" s="186" t="s">
        <v>163</v>
      </c>
      <c r="B13" s="176">
        <v>57307.741114406082</v>
      </c>
      <c r="C13" s="176">
        <v>4032.5344909722212</v>
      </c>
      <c r="D13" s="176">
        <v>18724.573852237954</v>
      </c>
      <c r="E13" s="176">
        <v>1426.9397385903089</v>
      </c>
      <c r="F13" s="176">
        <v>1120.0709776031458</v>
      </c>
      <c r="G13" s="176">
        <v>3095.1899119568866</v>
      </c>
      <c r="H13" s="176">
        <v>125.53722040383977</v>
      </c>
      <c r="I13" s="176">
        <f t="shared" ref="I13:I44" si="1">C13+D13+E13+F13+G13</f>
        <v>28399.308971360522</v>
      </c>
      <c r="J13" s="176"/>
      <c r="K13" s="176">
        <v>574.68149784868763</v>
      </c>
      <c r="L13" s="176">
        <v>13131.193254241609</v>
      </c>
      <c r="M13" s="176">
        <v>520.28203567369053</v>
      </c>
      <c r="N13" s="176">
        <v>164.59324452947871</v>
      </c>
      <c r="O13" s="176">
        <v>5534.7965618048338</v>
      </c>
      <c r="P13" s="176">
        <v>795.06906255765023</v>
      </c>
      <c r="Q13" s="176">
        <v>8062.2792659354682</v>
      </c>
      <c r="R13" s="177">
        <f t="shared" si="0"/>
        <v>28782.894922591415</v>
      </c>
    </row>
    <row r="14" spans="1:20" ht="18" customHeight="1">
      <c r="A14" s="600" t="s">
        <v>163</v>
      </c>
      <c r="B14" s="181">
        <v>54059.116821951378</v>
      </c>
      <c r="C14" s="181">
        <v>3927.9201406356883</v>
      </c>
      <c r="D14" s="181">
        <v>18582.298335780084</v>
      </c>
      <c r="E14" s="181">
        <v>1266.5310680742919</v>
      </c>
      <c r="F14" s="181">
        <v>1075.4355214595585</v>
      </c>
      <c r="G14" s="181">
        <v>3043.5801657908637</v>
      </c>
      <c r="H14" s="181">
        <v>106.0092083410203</v>
      </c>
      <c r="I14" s="176">
        <f t="shared" si="1"/>
        <v>27895.765231740486</v>
      </c>
      <c r="J14" s="176"/>
      <c r="K14" s="181">
        <v>549.57405376791974</v>
      </c>
      <c r="L14" s="181">
        <v>13026.578903905076</v>
      </c>
      <c r="M14" s="181">
        <v>497.96430760189685</v>
      </c>
      <c r="N14" s="181">
        <v>157.61895450704318</v>
      </c>
      <c r="O14" s="181">
        <v>5473.4228096074012</v>
      </c>
      <c r="P14" s="181">
        <v>675.11127417175919</v>
      </c>
      <c r="Q14" s="181">
        <v>5677.0720782625185</v>
      </c>
      <c r="R14" s="182">
        <f t="shared" si="0"/>
        <v>26057.342381823612</v>
      </c>
    </row>
    <row r="15" spans="1:20" ht="18" customHeight="1">
      <c r="A15" s="600" t="s">
        <v>164</v>
      </c>
      <c r="B15" s="181">
        <v>3248.6242924504681</v>
      </c>
      <c r="C15" s="181">
        <v>104.61435033653319</v>
      </c>
      <c r="D15" s="181">
        <v>142.27551645768503</v>
      </c>
      <c r="E15" s="181">
        <v>160.40867051601739</v>
      </c>
      <c r="F15" s="181">
        <v>44.635456143587582</v>
      </c>
      <c r="G15" s="181">
        <v>51.609746166023143</v>
      </c>
      <c r="H15" s="181">
        <v>19.528012062819563</v>
      </c>
      <c r="I15" s="176">
        <f t="shared" si="1"/>
        <v>503.54373961984629</v>
      </c>
      <c r="J15" s="176"/>
      <c r="K15" s="181">
        <v>25.107444080768012</v>
      </c>
      <c r="L15" s="181">
        <v>104.61435033653319</v>
      </c>
      <c r="M15" s="181">
        <v>22.317728071793788</v>
      </c>
      <c r="N15" s="181">
        <v>6.9742900224355564</v>
      </c>
      <c r="O15" s="181">
        <v>61.373752197432928</v>
      </c>
      <c r="P15" s="181">
        <v>119.95778838589135</v>
      </c>
      <c r="Q15" s="181">
        <v>2385.2071876729501</v>
      </c>
      <c r="R15" s="182">
        <f t="shared" si="0"/>
        <v>2725.5525407678051</v>
      </c>
    </row>
    <row r="16" spans="1:20" ht="18" customHeight="1">
      <c r="A16" s="186" t="s">
        <v>165</v>
      </c>
      <c r="B16" s="176">
        <v>21271.58456843473</v>
      </c>
      <c r="C16" s="176">
        <v>442.16998742241265</v>
      </c>
      <c r="D16" s="176">
        <v>4384.0387081029721</v>
      </c>
      <c r="E16" s="176">
        <v>397.53453127882528</v>
      </c>
      <c r="F16" s="176">
        <v>538.4151897320229</v>
      </c>
      <c r="G16" s="176">
        <v>1033.5897813249453</v>
      </c>
      <c r="H16" s="176">
        <v>25.107444080768012</v>
      </c>
      <c r="I16" s="176">
        <f t="shared" si="1"/>
        <v>6795.7481978611777</v>
      </c>
      <c r="J16" s="176"/>
      <c r="K16" s="176">
        <v>69.742900224355566</v>
      </c>
      <c r="L16" s="176">
        <v>3533.1753253658376</v>
      </c>
      <c r="M16" s="176">
        <v>47.425172152561807</v>
      </c>
      <c r="N16" s="176">
        <v>39.056024125639134</v>
      </c>
      <c r="O16" s="176">
        <v>2690.6810906556261</v>
      </c>
      <c r="P16" s="176">
        <v>185.51611459678529</v>
      </c>
      <c r="Q16" s="176">
        <v>7885.1322993656058</v>
      </c>
      <c r="R16" s="177">
        <f t="shared" si="0"/>
        <v>14450.728926486412</v>
      </c>
    </row>
    <row r="17" spans="1:18" ht="18" customHeight="1">
      <c r="A17" s="600" t="s">
        <v>165</v>
      </c>
      <c r="B17" s="181">
        <v>18244.742698693764</v>
      </c>
      <c r="C17" s="181">
        <v>421.24711735510607</v>
      </c>
      <c r="D17" s="181">
        <v>4338.0083939548977</v>
      </c>
      <c r="E17" s="181">
        <v>343.13506910382819</v>
      </c>
      <c r="F17" s="181">
        <v>521.67689367817763</v>
      </c>
      <c r="G17" s="181">
        <v>997.32347320828046</v>
      </c>
      <c r="H17" s="181">
        <v>13.948580044871115</v>
      </c>
      <c r="I17" s="176">
        <f t="shared" si="1"/>
        <v>6621.3909473002886</v>
      </c>
      <c r="J17" s="176"/>
      <c r="K17" s="181">
        <v>68.348042219868461</v>
      </c>
      <c r="L17" s="181">
        <v>3425.7712590203305</v>
      </c>
      <c r="M17" s="181">
        <v>43.24059813910047</v>
      </c>
      <c r="N17" s="181">
        <v>39.056024125639134</v>
      </c>
      <c r="O17" s="181">
        <v>2662.783930565884</v>
      </c>
      <c r="P17" s="181">
        <v>121.35264639037845</v>
      </c>
      <c r="Q17" s="181">
        <v>5248.8506708849773</v>
      </c>
      <c r="R17" s="182">
        <f t="shared" si="0"/>
        <v>11609.403171346177</v>
      </c>
    </row>
    <row r="18" spans="1:18" ht="18" customHeight="1">
      <c r="A18" s="600" t="s">
        <v>166</v>
      </c>
      <c r="B18" s="181">
        <v>3026.8418697370184</v>
      </c>
      <c r="C18" s="181">
        <v>20.922870067306675</v>
      </c>
      <c r="D18" s="181">
        <v>46.030314148074694</v>
      </c>
      <c r="E18" s="181">
        <v>54.399462174997367</v>
      </c>
      <c r="F18" s="181">
        <v>16.738296053845339</v>
      </c>
      <c r="G18" s="181">
        <v>36.266308116664909</v>
      </c>
      <c r="H18" s="181">
        <v>11.15886403589689</v>
      </c>
      <c r="I18" s="176">
        <f t="shared" si="1"/>
        <v>174.35725056088899</v>
      </c>
      <c r="J18" s="176"/>
      <c r="K18" s="181">
        <v>1.3948580044871113</v>
      </c>
      <c r="L18" s="181">
        <v>107.4040663455074</v>
      </c>
      <c r="M18" s="181">
        <v>4.1845740134613338</v>
      </c>
      <c r="N18" s="183">
        <v>0</v>
      </c>
      <c r="O18" s="181">
        <v>27.897160089742236</v>
      </c>
      <c r="P18" s="181">
        <v>64.163468206407146</v>
      </c>
      <c r="Q18" s="181">
        <v>2636.281628480629</v>
      </c>
      <c r="R18" s="182">
        <f t="shared" si="0"/>
        <v>2841.3257551402344</v>
      </c>
    </row>
    <row r="19" spans="1:18" ht="18" customHeight="1">
      <c r="A19" s="186" t="s">
        <v>167</v>
      </c>
      <c r="B19" s="176">
        <v>54031.2196618616</v>
      </c>
      <c r="C19" s="176">
        <v>1777.0490977165723</v>
      </c>
      <c r="D19" s="176">
        <v>10448.881311612906</v>
      </c>
      <c r="E19" s="176">
        <v>938.73943701982205</v>
      </c>
      <c r="F19" s="176">
        <v>652.79354609996551</v>
      </c>
      <c r="G19" s="176">
        <v>2941.755531463305</v>
      </c>
      <c r="H19" s="176">
        <v>224.57213872242423</v>
      </c>
      <c r="I19" s="176">
        <f t="shared" si="1"/>
        <v>16759.218923912569</v>
      </c>
      <c r="J19" s="176"/>
      <c r="K19" s="176">
        <v>662.55755213137525</v>
      </c>
      <c r="L19" s="176">
        <v>11287.190972309656</v>
      </c>
      <c r="M19" s="176">
        <v>347.3196431172895</v>
      </c>
      <c r="N19" s="176">
        <v>224.57213872242423</v>
      </c>
      <c r="O19" s="176">
        <v>7536.4177982438296</v>
      </c>
      <c r="P19" s="176">
        <v>1107.5172555627619</v>
      </c>
      <c r="Q19" s="176">
        <v>15881.85323909018</v>
      </c>
      <c r="R19" s="177">
        <f t="shared" si="0"/>
        <v>37047.428599177518</v>
      </c>
    </row>
    <row r="20" spans="1:18" ht="18" customHeight="1">
      <c r="A20" s="600" t="s">
        <v>167</v>
      </c>
      <c r="B20" s="181">
        <v>38521.793509949253</v>
      </c>
      <c r="C20" s="181">
        <v>1539.9232369537644</v>
      </c>
      <c r="D20" s="181">
        <v>9478.0601404898807</v>
      </c>
      <c r="E20" s="181">
        <v>590.02493589804578</v>
      </c>
      <c r="F20" s="181">
        <v>514.70260365574211</v>
      </c>
      <c r="G20" s="181">
        <v>2362.8894596011564</v>
      </c>
      <c r="H20" s="181">
        <v>154.82923849806897</v>
      </c>
      <c r="I20" s="176">
        <f t="shared" si="1"/>
        <v>14485.600376598588</v>
      </c>
      <c r="J20" s="176"/>
      <c r="K20" s="181">
        <v>465.88257349869343</v>
      </c>
      <c r="L20" s="181">
        <v>9861.6460917238346</v>
      </c>
      <c r="M20" s="181">
        <v>203.64926865511765</v>
      </c>
      <c r="N20" s="181">
        <v>198.06983663716923</v>
      </c>
      <c r="O20" s="181">
        <v>5956.0436791599395</v>
      </c>
      <c r="P20" s="181">
        <v>528.65118370061316</v>
      </c>
      <c r="Q20" s="181">
        <v>6667.4212614483631</v>
      </c>
      <c r="R20" s="182">
        <f t="shared" si="0"/>
        <v>23881.363894823731</v>
      </c>
    </row>
    <row r="21" spans="1:18" ht="18" customHeight="1">
      <c r="A21" s="600" t="s">
        <v>168</v>
      </c>
      <c r="B21" s="181">
        <v>15509.426151892123</v>
      </c>
      <c r="C21" s="181">
        <v>237.12586076280817</v>
      </c>
      <c r="D21" s="181">
        <v>970.82117112302547</v>
      </c>
      <c r="E21" s="181">
        <v>348.71450112177661</v>
      </c>
      <c r="F21" s="181">
        <v>138.09094244422371</v>
      </c>
      <c r="G21" s="181">
        <v>578.86607186214894</v>
      </c>
      <c r="H21" s="181">
        <v>69.742900224355566</v>
      </c>
      <c r="I21" s="176">
        <f t="shared" si="1"/>
        <v>2273.6185473139826</v>
      </c>
      <c r="J21" s="176"/>
      <c r="K21" s="181">
        <v>196.67497863268213</v>
      </c>
      <c r="L21" s="181">
        <v>1425.5448805858218</v>
      </c>
      <c r="M21" s="181">
        <v>143.67037446217213</v>
      </c>
      <c r="N21" s="181">
        <v>26.502302085255124</v>
      </c>
      <c r="O21" s="181">
        <v>1580.3741190838905</v>
      </c>
      <c r="P21" s="181">
        <v>578.86607186214894</v>
      </c>
      <c r="Q21" s="181">
        <v>9214.4319776418179</v>
      </c>
      <c r="R21" s="182">
        <f t="shared" si="0"/>
        <v>13166.064704353788</v>
      </c>
    </row>
    <row r="22" spans="1:18" ht="18" customHeight="1">
      <c r="A22" s="186" t="s">
        <v>169</v>
      </c>
      <c r="B22" s="176">
        <v>36602.468895772494</v>
      </c>
      <c r="C22" s="176">
        <v>788.0947725352147</v>
      </c>
      <c r="D22" s="176">
        <v>1945.826916259512</v>
      </c>
      <c r="E22" s="176">
        <v>986.16460917238362</v>
      </c>
      <c r="F22" s="176">
        <v>623.5015280057363</v>
      </c>
      <c r="G22" s="176">
        <v>2694.8656646690874</v>
      </c>
      <c r="H22" s="176">
        <v>672.32155816278498</v>
      </c>
      <c r="I22" s="176">
        <f t="shared" si="1"/>
        <v>7038.453490641934</v>
      </c>
      <c r="J22" s="176"/>
      <c r="K22" s="176">
        <v>110.19378235448161</v>
      </c>
      <c r="L22" s="176">
        <v>3146.7996581229095</v>
      </c>
      <c r="M22" s="176">
        <v>525.86146769163895</v>
      </c>
      <c r="N22" s="176">
        <v>193.88526262370792</v>
      </c>
      <c r="O22" s="176">
        <v>5919.7773710432748</v>
      </c>
      <c r="P22" s="176">
        <v>3065.8978938626574</v>
      </c>
      <c r="Q22" s="176">
        <v>15929.278411242742</v>
      </c>
      <c r="R22" s="177">
        <f t="shared" si="0"/>
        <v>28891.693846941409</v>
      </c>
    </row>
    <row r="23" spans="1:18" ht="18" customHeight="1">
      <c r="A23" s="600" t="s">
        <v>169</v>
      </c>
      <c r="B23" s="181">
        <v>17642.164040754549</v>
      </c>
      <c r="C23" s="181">
        <v>421.24711735510607</v>
      </c>
      <c r="D23" s="181">
        <v>1449.2574666621026</v>
      </c>
      <c r="E23" s="181">
        <v>640.23982405958157</v>
      </c>
      <c r="F23" s="181">
        <v>345.9247851128024</v>
      </c>
      <c r="G23" s="181">
        <v>1401.832294509541</v>
      </c>
      <c r="H23" s="181">
        <v>468.67228950766764</v>
      </c>
      <c r="I23" s="176">
        <f t="shared" si="1"/>
        <v>4258.5014876991336</v>
      </c>
      <c r="J23" s="176"/>
      <c r="K23" s="181">
        <v>72.532616233329776</v>
      </c>
      <c r="L23" s="181">
        <v>2171.793912986423</v>
      </c>
      <c r="M23" s="181">
        <v>397.53453127882528</v>
      </c>
      <c r="N23" s="181">
        <v>131.11665242178819</v>
      </c>
      <c r="O23" s="181">
        <v>4384.0387081029721</v>
      </c>
      <c r="P23" s="181">
        <v>1772.864523703111</v>
      </c>
      <c r="Q23" s="181">
        <v>3985.1093188196596</v>
      </c>
      <c r="R23" s="182">
        <f t="shared" si="0"/>
        <v>12914.990263546109</v>
      </c>
    </row>
    <row r="24" spans="1:18" ht="18" customHeight="1">
      <c r="A24" s="600" t="s">
        <v>170</v>
      </c>
      <c r="B24" s="181">
        <v>3406.243246957511</v>
      </c>
      <c r="C24" s="181">
        <v>43.24059813910047</v>
      </c>
      <c r="D24" s="181">
        <v>89.270912287175037</v>
      </c>
      <c r="E24" s="181">
        <v>78.112048251278196</v>
      </c>
      <c r="F24" s="181">
        <v>51.609746166023143</v>
      </c>
      <c r="G24" s="181">
        <v>217.5978486999887</v>
      </c>
      <c r="H24" s="181">
        <v>9.7640060314097781</v>
      </c>
      <c r="I24" s="176">
        <f t="shared" si="1"/>
        <v>479.83115354356551</v>
      </c>
      <c r="J24" s="176"/>
      <c r="K24" s="181">
        <v>2.7897160089742226</v>
      </c>
      <c r="L24" s="181">
        <v>13.948580044871115</v>
      </c>
      <c r="M24" s="181">
        <v>1.3948580044871113</v>
      </c>
      <c r="N24" s="181">
        <v>6.9742900224355564</v>
      </c>
      <c r="O24" s="181">
        <v>114.37835636794293</v>
      </c>
      <c r="P24" s="181">
        <v>39.056024125639134</v>
      </c>
      <c r="Q24" s="181">
        <v>2738.1062628081877</v>
      </c>
      <c r="R24" s="182">
        <f t="shared" si="0"/>
        <v>2916.6480873825376</v>
      </c>
    </row>
    <row r="25" spans="1:18" ht="18" customHeight="1">
      <c r="A25" s="600" t="s">
        <v>171</v>
      </c>
      <c r="B25" s="181">
        <v>15554.06160803571</v>
      </c>
      <c r="C25" s="181">
        <v>323.60705704100872</v>
      </c>
      <c r="D25" s="181">
        <v>407.29853731023502</v>
      </c>
      <c r="E25" s="181">
        <v>267.81273686152451</v>
      </c>
      <c r="F25" s="181">
        <v>225.96699672691133</v>
      </c>
      <c r="G25" s="181">
        <v>1075.4355214595585</v>
      </c>
      <c r="H25" s="181">
        <v>193.88526262370792</v>
      </c>
      <c r="I25" s="176">
        <f t="shared" si="1"/>
        <v>2300.1208493992381</v>
      </c>
      <c r="J25" s="176"/>
      <c r="K25" s="181">
        <v>34.871450112177797</v>
      </c>
      <c r="L25" s="181">
        <v>961.05716509161573</v>
      </c>
      <c r="M25" s="181">
        <v>126.93207840832687</v>
      </c>
      <c r="N25" s="181">
        <v>55.79432017948448</v>
      </c>
      <c r="O25" s="181">
        <v>1421.3603065723605</v>
      </c>
      <c r="P25" s="181">
        <v>1253.9773460339079</v>
      </c>
      <c r="Q25" s="181">
        <v>9206.0628296148952</v>
      </c>
      <c r="R25" s="182">
        <f t="shared" si="0"/>
        <v>13060.055496012768</v>
      </c>
    </row>
    <row r="26" spans="1:18" ht="18" customHeight="1">
      <c r="A26" s="186" t="s">
        <v>172</v>
      </c>
      <c r="B26" s="176">
        <v>32993.971238159647</v>
      </c>
      <c r="C26" s="176">
        <v>1788.2079617524691</v>
      </c>
      <c r="D26" s="176">
        <v>7370.4296957098641</v>
      </c>
      <c r="E26" s="176">
        <v>1005.6926212352031</v>
      </c>
      <c r="F26" s="176">
        <v>813.20221661598259</v>
      </c>
      <c r="G26" s="176">
        <v>1587.348409106326</v>
      </c>
      <c r="H26" s="176">
        <v>93.455486300636352</v>
      </c>
      <c r="I26" s="176">
        <f t="shared" si="1"/>
        <v>12564.880904419844</v>
      </c>
      <c r="J26" s="176"/>
      <c r="K26" s="176">
        <v>875.97082681790232</v>
      </c>
      <c r="L26" s="176">
        <v>6304.7581802817158</v>
      </c>
      <c r="M26" s="176">
        <v>311.05333500062477</v>
      </c>
      <c r="N26" s="176">
        <v>126.93207840832687</v>
      </c>
      <c r="O26" s="176">
        <v>2067.1795626498902</v>
      </c>
      <c r="P26" s="176">
        <v>361.26822316216055</v>
      </c>
      <c r="Q26" s="176">
        <v>10288.472641096889</v>
      </c>
      <c r="R26" s="177">
        <f t="shared" si="0"/>
        <v>20335.63484741751</v>
      </c>
    </row>
    <row r="27" spans="1:18" ht="18" customHeight="1">
      <c r="A27" s="600" t="s">
        <v>172</v>
      </c>
      <c r="B27" s="181">
        <v>28788.474354625541</v>
      </c>
      <c r="C27" s="181">
        <v>1650.1170193082457</v>
      </c>
      <c r="D27" s="181">
        <v>7221.1798892297438</v>
      </c>
      <c r="E27" s="181">
        <v>880.15540083136364</v>
      </c>
      <c r="F27" s="181">
        <v>686.27013820765603</v>
      </c>
      <c r="G27" s="181">
        <v>1465.9957627159479</v>
      </c>
      <c r="H27" s="181">
        <v>90.665770291662142</v>
      </c>
      <c r="I27" s="176">
        <f t="shared" si="1"/>
        <v>11903.718210292956</v>
      </c>
      <c r="J27" s="176"/>
      <c r="K27" s="181">
        <v>852.25824074162153</v>
      </c>
      <c r="L27" s="181">
        <v>6258.7278661336413</v>
      </c>
      <c r="M27" s="181">
        <v>298.49961296024082</v>
      </c>
      <c r="N27" s="181">
        <v>122.74750439486556</v>
      </c>
      <c r="O27" s="181">
        <v>2043.4669765736094</v>
      </c>
      <c r="P27" s="181">
        <v>348.71450112177661</v>
      </c>
      <c r="Q27" s="181">
        <v>6869.6756720989933</v>
      </c>
      <c r="R27" s="182">
        <f t="shared" si="0"/>
        <v>16794.090374024749</v>
      </c>
    </row>
    <row r="28" spans="1:18" ht="18" customHeight="1">
      <c r="A28" s="600" t="s">
        <v>173</v>
      </c>
      <c r="B28" s="181">
        <v>4205.4968835286227</v>
      </c>
      <c r="C28" s="181">
        <v>138.09094244422371</v>
      </c>
      <c r="D28" s="181">
        <v>149.24980648012055</v>
      </c>
      <c r="E28" s="181">
        <v>125.53722040383977</v>
      </c>
      <c r="F28" s="181">
        <v>126.93207840832687</v>
      </c>
      <c r="G28" s="181">
        <v>121.35264639037845</v>
      </c>
      <c r="H28" s="181">
        <v>2.7897160089742226</v>
      </c>
      <c r="I28" s="176">
        <f t="shared" si="1"/>
        <v>661.16269412688939</v>
      </c>
      <c r="J28" s="176"/>
      <c r="K28" s="181">
        <v>23.7125860762809</v>
      </c>
      <c r="L28" s="181">
        <v>46.030314148074694</v>
      </c>
      <c r="M28" s="181">
        <v>12.553722040384002</v>
      </c>
      <c r="N28" s="181">
        <v>4.1845740134613338</v>
      </c>
      <c r="O28" s="181">
        <v>23.7125860762809</v>
      </c>
      <c r="P28" s="181">
        <v>12.553722040384002</v>
      </c>
      <c r="Q28" s="181">
        <v>3418.796968997895</v>
      </c>
      <c r="R28" s="182">
        <f t="shared" si="0"/>
        <v>3541.5444733927607</v>
      </c>
    </row>
    <row r="29" spans="1:18" ht="18" customHeight="1">
      <c r="A29" s="186" t="s">
        <v>174</v>
      </c>
      <c r="B29" s="176">
        <v>35764.15923507465</v>
      </c>
      <c r="C29" s="176">
        <v>1484.1289167742802</v>
      </c>
      <c r="D29" s="176">
        <v>3761.9320381017228</v>
      </c>
      <c r="E29" s="176">
        <v>828.54565466534075</v>
      </c>
      <c r="F29" s="176">
        <v>605.36837394740394</v>
      </c>
      <c r="G29" s="176">
        <v>1506.4466448460739</v>
      </c>
      <c r="H29" s="176">
        <v>164.59324452947871</v>
      </c>
      <c r="I29" s="176">
        <f t="shared" si="1"/>
        <v>8186.4216283348214</v>
      </c>
      <c r="J29" s="176"/>
      <c r="K29" s="176">
        <v>1079.6200954730198</v>
      </c>
      <c r="L29" s="176">
        <v>6885.0191101483515</v>
      </c>
      <c r="M29" s="176">
        <v>244.1001507852437</v>
      </c>
      <c r="N29" s="176">
        <v>283.15617491088267</v>
      </c>
      <c r="O29" s="176">
        <v>4417.5153002106626</v>
      </c>
      <c r="P29" s="176">
        <v>880.15540083136364</v>
      </c>
      <c r="Q29" s="176">
        <v>13623.578129825557</v>
      </c>
      <c r="R29" s="177">
        <f t="shared" si="0"/>
        <v>27413.144362185078</v>
      </c>
    </row>
    <row r="30" spans="1:18" ht="18" customHeight="1">
      <c r="A30" s="600" t="s">
        <v>174</v>
      </c>
      <c r="B30" s="181">
        <v>32240.747915735628</v>
      </c>
      <c r="C30" s="181">
        <v>1433.9140286127445</v>
      </c>
      <c r="D30" s="181">
        <v>3605.707941599167</v>
      </c>
      <c r="E30" s="181">
        <v>716.95701430637234</v>
      </c>
      <c r="F30" s="181">
        <v>585.84036188458447</v>
      </c>
      <c r="G30" s="181">
        <v>1478.5494847563318</v>
      </c>
      <c r="H30" s="181">
        <v>159.01381251153029</v>
      </c>
      <c r="I30" s="176">
        <f t="shared" si="1"/>
        <v>7820.9688311591999</v>
      </c>
      <c r="J30" s="176"/>
      <c r="K30" s="181">
        <v>1050.3280773787906</v>
      </c>
      <c r="L30" s="181">
        <v>6791.5636238477155</v>
      </c>
      <c r="M30" s="181">
        <v>239.91557677178238</v>
      </c>
      <c r="N30" s="181">
        <v>278.97160089742135</v>
      </c>
      <c r="O30" s="181">
        <v>4261.2912037081069</v>
      </c>
      <c r="P30" s="181">
        <v>810.41250060700838</v>
      </c>
      <c r="Q30" s="181">
        <v>10828.282688833398</v>
      </c>
      <c r="R30" s="182">
        <f t="shared" si="0"/>
        <v>24260.76527204422</v>
      </c>
    </row>
    <row r="31" spans="1:18" ht="18" customHeight="1">
      <c r="A31" s="600" t="s">
        <v>175</v>
      </c>
      <c r="B31" s="181">
        <v>3523.4113193344278</v>
      </c>
      <c r="C31" s="181">
        <v>50.214888161536031</v>
      </c>
      <c r="D31" s="181">
        <v>156.22409650255608</v>
      </c>
      <c r="E31" s="181">
        <v>111.58864035896872</v>
      </c>
      <c r="F31" s="181">
        <v>19.528012062819563</v>
      </c>
      <c r="G31" s="181">
        <v>27.897160089742236</v>
      </c>
      <c r="H31" s="181">
        <v>5.5794320179484451</v>
      </c>
      <c r="I31" s="176">
        <f t="shared" si="1"/>
        <v>365.45279717562266</v>
      </c>
      <c r="J31" s="176"/>
      <c r="K31" s="181">
        <v>29.292018094229348</v>
      </c>
      <c r="L31" s="181">
        <v>93.455486300636352</v>
      </c>
      <c r="M31" s="181">
        <v>4.1845740134613338</v>
      </c>
      <c r="N31" s="181">
        <v>4.1845740134613338</v>
      </c>
      <c r="O31" s="181">
        <v>156.22409650255608</v>
      </c>
      <c r="P31" s="181">
        <v>69.742900224355566</v>
      </c>
      <c r="Q31" s="181">
        <v>2795.295440992159</v>
      </c>
      <c r="R31" s="182">
        <f t="shared" si="0"/>
        <v>3152.3790901408593</v>
      </c>
    </row>
    <row r="32" spans="1:18" ht="18" customHeight="1">
      <c r="A32" s="186" t="s">
        <v>176</v>
      </c>
      <c r="B32" s="176">
        <v>46392.977229280252</v>
      </c>
      <c r="C32" s="176">
        <v>849.46852473264732</v>
      </c>
      <c r="D32" s="176">
        <v>3619.6565216440381</v>
      </c>
      <c r="E32" s="176">
        <v>610.94780596535236</v>
      </c>
      <c r="F32" s="176">
        <v>668.13698414932367</v>
      </c>
      <c r="G32" s="176">
        <v>1857.9508619768244</v>
      </c>
      <c r="H32" s="176">
        <v>192.49040461922081</v>
      </c>
      <c r="I32" s="176">
        <f t="shared" si="1"/>
        <v>7606.1606984681857</v>
      </c>
      <c r="J32" s="176"/>
      <c r="K32" s="176">
        <v>153.43438049358187</v>
      </c>
      <c r="L32" s="176">
        <v>4781.5732393817971</v>
      </c>
      <c r="M32" s="176">
        <v>394.74481526985107</v>
      </c>
      <c r="N32" s="176">
        <v>259.44358883460188</v>
      </c>
      <c r="O32" s="176">
        <v>4160.8614273850353</v>
      </c>
      <c r="P32" s="176">
        <v>947.10858504674468</v>
      </c>
      <c r="Q32" s="176">
        <v>27897.160089757119</v>
      </c>
      <c r="R32" s="177">
        <f t="shared" si="0"/>
        <v>38594.326126168729</v>
      </c>
    </row>
    <row r="33" spans="1:18" ht="18" customHeight="1">
      <c r="A33" s="600" t="s">
        <v>176</v>
      </c>
      <c r="B33" s="181">
        <v>37112.98692541544</v>
      </c>
      <c r="C33" s="181">
        <v>750.43360641406287</v>
      </c>
      <c r="D33" s="181">
        <v>3538.754757383786</v>
      </c>
      <c r="E33" s="181">
        <v>546.78433775894553</v>
      </c>
      <c r="F33" s="181">
        <v>634.66039204163314</v>
      </c>
      <c r="G33" s="181">
        <v>1818.8948378511855</v>
      </c>
      <c r="H33" s="181">
        <v>184.12125659229818</v>
      </c>
      <c r="I33" s="176">
        <f t="shared" si="1"/>
        <v>7289.5279314496129</v>
      </c>
      <c r="J33" s="176"/>
      <c r="K33" s="181">
        <v>146.46009047114634</v>
      </c>
      <c r="L33" s="181">
        <v>4770.4143753459002</v>
      </c>
      <c r="M33" s="181">
        <v>251.07444080767922</v>
      </c>
      <c r="N33" s="181">
        <v>256.65387282562767</v>
      </c>
      <c r="O33" s="181">
        <v>4145.5179893356772</v>
      </c>
      <c r="P33" s="181">
        <v>915.02685094354126</v>
      </c>
      <c r="Q33" s="181">
        <v>19154.190117620543</v>
      </c>
      <c r="R33" s="182">
        <f t="shared" si="0"/>
        <v>29639.337737350113</v>
      </c>
    </row>
    <row r="34" spans="1:18" ht="18" customHeight="1">
      <c r="A34" s="600" t="s">
        <v>177</v>
      </c>
      <c r="B34" s="181">
        <v>9279.9903038527118</v>
      </c>
      <c r="C34" s="181">
        <v>99.034918318584772</v>
      </c>
      <c r="D34" s="181">
        <v>80.901764260252406</v>
      </c>
      <c r="E34" s="181">
        <v>64.163468206407146</v>
      </c>
      <c r="F34" s="181">
        <v>33.476592107690685</v>
      </c>
      <c r="G34" s="181">
        <v>39.056024125639134</v>
      </c>
      <c r="H34" s="181">
        <v>8.3691480269226677</v>
      </c>
      <c r="I34" s="176">
        <f t="shared" si="1"/>
        <v>316.6327670185741</v>
      </c>
      <c r="J34" s="176"/>
      <c r="K34" s="181">
        <v>6.9742900224355564</v>
      </c>
      <c r="L34" s="181">
        <v>11.15886403589689</v>
      </c>
      <c r="M34" s="181">
        <v>143.67037446217213</v>
      </c>
      <c r="N34" s="181">
        <v>2.7897160089742226</v>
      </c>
      <c r="O34" s="181">
        <v>15.343438049358227</v>
      </c>
      <c r="P34" s="181">
        <v>32.081734103203573</v>
      </c>
      <c r="Q34" s="181">
        <v>8742.9699721251764</v>
      </c>
      <c r="R34" s="182">
        <f t="shared" si="0"/>
        <v>8954.9883888072163</v>
      </c>
    </row>
    <row r="35" spans="1:18" ht="18" customHeight="1">
      <c r="A35" s="186" t="s">
        <v>178</v>
      </c>
      <c r="B35" s="176">
        <v>70670.480797383192</v>
      </c>
      <c r="C35" s="176">
        <v>3961.3967327433788</v>
      </c>
      <c r="D35" s="176">
        <v>11341.590434484653</v>
      </c>
      <c r="E35" s="176">
        <v>2485.6369639960217</v>
      </c>
      <c r="F35" s="176">
        <v>1442.2831766396671</v>
      </c>
      <c r="G35" s="176">
        <v>3506.6730232805826</v>
      </c>
      <c r="H35" s="176">
        <v>516.09746166022921</v>
      </c>
      <c r="I35" s="176">
        <f t="shared" si="1"/>
        <v>22737.580331144301</v>
      </c>
      <c r="J35" s="176"/>
      <c r="K35" s="176">
        <v>853.65309874610864</v>
      </c>
      <c r="L35" s="176">
        <v>13177.223568389683</v>
      </c>
      <c r="M35" s="176">
        <v>1210.7367478948076</v>
      </c>
      <c r="N35" s="176">
        <v>631.87067603265893</v>
      </c>
      <c r="O35" s="176">
        <v>12622.070082603816</v>
      </c>
      <c r="P35" s="176">
        <v>2531.6672781440961</v>
      </c>
      <c r="Q35" s="176">
        <v>16389.581552723495</v>
      </c>
      <c r="R35" s="177">
        <f t="shared" si="0"/>
        <v>47416.803004534668</v>
      </c>
    </row>
    <row r="36" spans="1:18" ht="18" customHeight="1">
      <c r="A36" s="600" t="s">
        <v>178</v>
      </c>
      <c r="B36" s="181">
        <v>70670.480797383192</v>
      </c>
      <c r="C36" s="181">
        <v>3961.3967327433788</v>
      </c>
      <c r="D36" s="181">
        <v>11341.590434484653</v>
      </c>
      <c r="E36" s="181">
        <v>2485.6369639960217</v>
      </c>
      <c r="F36" s="181">
        <v>1442.2831766396671</v>
      </c>
      <c r="G36" s="181">
        <v>3506.6730232805826</v>
      </c>
      <c r="H36" s="181">
        <v>516.09746166022921</v>
      </c>
      <c r="I36" s="176">
        <f t="shared" si="1"/>
        <v>22737.580331144301</v>
      </c>
      <c r="J36" s="176"/>
      <c r="K36" s="181">
        <v>853.65309874610864</v>
      </c>
      <c r="L36" s="181">
        <v>13177.223568389683</v>
      </c>
      <c r="M36" s="181">
        <v>1210.7367478948076</v>
      </c>
      <c r="N36" s="181">
        <v>631.87067603265893</v>
      </c>
      <c r="O36" s="181">
        <v>12622.070082603816</v>
      </c>
      <c r="P36" s="181">
        <v>2531.6672781440961</v>
      </c>
      <c r="Q36" s="181">
        <v>16389.581552723495</v>
      </c>
      <c r="R36" s="182">
        <f t="shared" si="0"/>
        <v>47416.803004534668</v>
      </c>
    </row>
    <row r="37" spans="1:18" ht="18" customHeight="1">
      <c r="A37" s="186" t="s">
        <v>179</v>
      </c>
      <c r="B37" s="176">
        <v>19222.5381598405</v>
      </c>
      <c r="C37" s="176">
        <v>299.89447096472793</v>
      </c>
      <c r="D37" s="176">
        <v>1033.5897813249453</v>
      </c>
      <c r="E37" s="176">
        <v>327.79163105447003</v>
      </c>
      <c r="F37" s="176">
        <v>281.76131690639556</v>
      </c>
      <c r="G37" s="176">
        <v>1041.9589293518679</v>
      </c>
      <c r="H37" s="176">
        <v>71.137758228842671</v>
      </c>
      <c r="I37" s="176">
        <f t="shared" si="1"/>
        <v>2984.9961296024071</v>
      </c>
      <c r="J37" s="176"/>
      <c r="K37" s="176">
        <v>106.0092083410203</v>
      </c>
      <c r="L37" s="176">
        <v>4141.3334153222158</v>
      </c>
      <c r="M37" s="176">
        <v>149.24980648012055</v>
      </c>
      <c r="N37" s="176">
        <v>103.21949233204609</v>
      </c>
      <c r="O37" s="176">
        <v>7508.5206381540875</v>
      </c>
      <c r="P37" s="176">
        <v>1509.2363608550481</v>
      </c>
      <c r="Q37" s="176">
        <v>2648.835350521013</v>
      </c>
      <c r="R37" s="177">
        <f t="shared" si="0"/>
        <v>16166.40427200555</v>
      </c>
    </row>
    <row r="38" spans="1:18" ht="18" customHeight="1">
      <c r="A38" s="600" t="s">
        <v>179</v>
      </c>
      <c r="B38" s="181">
        <v>15336.463759335722</v>
      </c>
      <c r="C38" s="181">
        <v>269.20759486601162</v>
      </c>
      <c r="D38" s="181">
        <v>984.76975116789652</v>
      </c>
      <c r="E38" s="181">
        <v>246.88986679421791</v>
      </c>
      <c r="F38" s="181">
        <v>245.4950087897308</v>
      </c>
      <c r="G38" s="181">
        <v>863.41710477751838</v>
      </c>
      <c r="H38" s="181">
        <v>43.24059813910047</v>
      </c>
      <c r="I38" s="176">
        <f t="shared" si="1"/>
        <v>2609.7793263953749</v>
      </c>
      <c r="J38" s="176"/>
      <c r="K38" s="181">
        <v>78.112048251278196</v>
      </c>
      <c r="L38" s="181">
        <v>3503.8833072716084</v>
      </c>
      <c r="M38" s="181">
        <v>111.58864035896872</v>
      </c>
      <c r="N38" s="181">
        <v>80.901764260252406</v>
      </c>
      <c r="O38" s="181">
        <v>6059.2631714919853</v>
      </c>
      <c r="P38" s="181">
        <v>891.31426486726048</v>
      </c>
      <c r="Q38" s="181">
        <v>1958.380638299896</v>
      </c>
      <c r="R38" s="182">
        <f t="shared" si="0"/>
        <v>12683.44383480125</v>
      </c>
    </row>
    <row r="39" spans="1:18" ht="18" customHeight="1">
      <c r="A39" s="600" t="s">
        <v>180</v>
      </c>
      <c r="B39" s="181">
        <v>3886.0744005010752</v>
      </c>
      <c r="C39" s="181">
        <v>30.686876098716461</v>
      </c>
      <c r="D39" s="181">
        <v>48.820030157048919</v>
      </c>
      <c r="E39" s="181">
        <v>80.901764260252406</v>
      </c>
      <c r="F39" s="181">
        <v>36.266308116664909</v>
      </c>
      <c r="G39" s="181">
        <v>178.54182457434976</v>
      </c>
      <c r="H39" s="181">
        <v>27.897160089742236</v>
      </c>
      <c r="I39" s="176">
        <f t="shared" si="1"/>
        <v>375.21680320703246</v>
      </c>
      <c r="J39" s="176"/>
      <c r="K39" s="181">
        <v>27.897160089742236</v>
      </c>
      <c r="L39" s="181">
        <v>637.45010805060735</v>
      </c>
      <c r="M39" s="181">
        <v>37.661166121152021</v>
      </c>
      <c r="N39" s="181">
        <v>22.317728071793788</v>
      </c>
      <c r="O39" s="181">
        <v>1449.2574666621026</v>
      </c>
      <c r="P39" s="181">
        <v>617.92209598778788</v>
      </c>
      <c r="Q39" s="181">
        <v>690.45471222111735</v>
      </c>
      <c r="R39" s="182">
        <f t="shared" si="0"/>
        <v>3482.9604372043036</v>
      </c>
    </row>
    <row r="40" spans="1:18" ht="18" customHeight="1">
      <c r="A40" s="186" t="s">
        <v>181</v>
      </c>
      <c r="B40" s="176">
        <v>22321.912645814889</v>
      </c>
      <c r="C40" s="176">
        <v>648.6089720865042</v>
      </c>
      <c r="D40" s="176">
        <v>1566.4255390390194</v>
      </c>
      <c r="E40" s="176">
        <v>316.63276701857319</v>
      </c>
      <c r="F40" s="176">
        <v>269.20759486601162</v>
      </c>
      <c r="G40" s="176">
        <v>537.02033172753579</v>
      </c>
      <c r="H40" s="176">
        <v>255.25901482114054</v>
      </c>
      <c r="I40" s="176">
        <f t="shared" si="1"/>
        <v>3337.8952047376447</v>
      </c>
      <c r="J40" s="176"/>
      <c r="K40" s="176">
        <v>36.266308116664909</v>
      </c>
      <c r="L40" s="176">
        <v>1499.4723548236384</v>
      </c>
      <c r="M40" s="176">
        <v>121.35264639037845</v>
      </c>
      <c r="N40" s="176">
        <v>13.948580044871115</v>
      </c>
      <c r="O40" s="176">
        <v>1459.0214726935124</v>
      </c>
      <c r="P40" s="176">
        <v>390.56024125638976</v>
      </c>
      <c r="Q40" s="176">
        <v>15208.136822922908</v>
      </c>
      <c r="R40" s="177">
        <f t="shared" si="0"/>
        <v>18728.758426248365</v>
      </c>
    </row>
    <row r="41" spans="1:18" ht="18" customHeight="1">
      <c r="A41" s="600" t="s">
        <v>181</v>
      </c>
      <c r="B41" s="181">
        <v>22321.912645814889</v>
      </c>
      <c r="C41" s="181">
        <v>648.6089720865042</v>
      </c>
      <c r="D41" s="181">
        <v>1566.4255390390194</v>
      </c>
      <c r="E41" s="181">
        <v>316.63276701857319</v>
      </c>
      <c r="F41" s="181">
        <v>269.20759486601162</v>
      </c>
      <c r="G41" s="181">
        <v>537.02033172753579</v>
      </c>
      <c r="H41" s="181">
        <v>255.25901482114054</v>
      </c>
      <c r="I41" s="176">
        <f t="shared" si="1"/>
        <v>3337.8952047376447</v>
      </c>
      <c r="J41" s="176"/>
      <c r="K41" s="181">
        <v>36.266308116664909</v>
      </c>
      <c r="L41" s="181">
        <v>1499.4723548236384</v>
      </c>
      <c r="M41" s="181">
        <v>121.35264639037845</v>
      </c>
      <c r="N41" s="181">
        <v>13.948580044871115</v>
      </c>
      <c r="O41" s="181">
        <v>1459.0214726935124</v>
      </c>
      <c r="P41" s="181">
        <v>390.56024125638976</v>
      </c>
      <c r="Q41" s="181">
        <v>15208.136822922908</v>
      </c>
      <c r="R41" s="182">
        <f t="shared" si="0"/>
        <v>18728.758426248365</v>
      </c>
    </row>
    <row r="42" spans="1:18" ht="18" customHeight="1">
      <c r="A42" s="186" t="s">
        <v>182</v>
      </c>
      <c r="B42" s="176">
        <v>34231.210288141323</v>
      </c>
      <c r="C42" s="176">
        <v>477.04143753459027</v>
      </c>
      <c r="D42" s="176">
        <v>2231.7728071793686</v>
      </c>
      <c r="E42" s="176">
        <v>361.26822316216055</v>
      </c>
      <c r="F42" s="176">
        <v>362.66308116664766</v>
      </c>
      <c r="G42" s="176">
        <v>1118.6761195986587</v>
      </c>
      <c r="H42" s="176">
        <v>210.62355867755318</v>
      </c>
      <c r="I42" s="176">
        <f t="shared" si="1"/>
        <v>4551.4216686414256</v>
      </c>
      <c r="J42" s="176"/>
      <c r="K42" s="176">
        <v>234.33614475383396</v>
      </c>
      <c r="L42" s="176">
        <v>3579.205639513912</v>
      </c>
      <c r="M42" s="176">
        <v>478.43629553907738</v>
      </c>
      <c r="N42" s="176">
        <v>75.322332242303986</v>
      </c>
      <c r="O42" s="176">
        <v>2181.5579190178328</v>
      </c>
      <c r="P42" s="176">
        <v>517.49231966471632</v>
      </c>
      <c r="Q42" s="176">
        <v>22402.814410075247</v>
      </c>
      <c r="R42" s="177">
        <f t="shared" ref="R42:R72" si="2">K42+L42+M42+N42+O42+P42+Q42</f>
        <v>29469.165060806925</v>
      </c>
    </row>
    <row r="43" spans="1:18" ht="18" customHeight="1">
      <c r="A43" s="600" t="s">
        <v>182</v>
      </c>
      <c r="B43" s="181">
        <v>23338.764131087315</v>
      </c>
      <c r="C43" s="181">
        <v>368.24251318459608</v>
      </c>
      <c r="D43" s="181">
        <v>1867.7148680082341</v>
      </c>
      <c r="E43" s="181">
        <v>225.96699672691133</v>
      </c>
      <c r="F43" s="181">
        <v>238.52071876729528</v>
      </c>
      <c r="G43" s="181">
        <v>905.26284491213153</v>
      </c>
      <c r="H43" s="181">
        <v>181.33154058332397</v>
      </c>
      <c r="I43" s="176">
        <f t="shared" si="1"/>
        <v>3605.7079415991689</v>
      </c>
      <c r="J43" s="176"/>
      <c r="K43" s="181">
        <v>86.481196278200827</v>
      </c>
      <c r="L43" s="181">
        <v>2793.9005829876719</v>
      </c>
      <c r="M43" s="181">
        <v>237.12586076280817</v>
      </c>
      <c r="N43" s="181">
        <v>55.79432017948448</v>
      </c>
      <c r="O43" s="181">
        <v>1528.7643729178676</v>
      </c>
      <c r="P43" s="181">
        <v>276.18188488844714</v>
      </c>
      <c r="Q43" s="181">
        <v>14573.476430881276</v>
      </c>
      <c r="R43" s="182">
        <f t="shared" si="2"/>
        <v>19551.724648895753</v>
      </c>
    </row>
    <row r="44" spans="1:18" ht="18" customHeight="1">
      <c r="A44" s="600" t="s">
        <v>183</v>
      </c>
      <c r="B44" s="181">
        <v>10892.446157039805</v>
      </c>
      <c r="C44" s="181">
        <v>108.79892434999451</v>
      </c>
      <c r="D44" s="181">
        <v>364.05793917113476</v>
      </c>
      <c r="E44" s="181">
        <v>135.3012264352495</v>
      </c>
      <c r="F44" s="181">
        <v>124.14236239935266</v>
      </c>
      <c r="G44" s="181">
        <v>213.41327468652739</v>
      </c>
      <c r="H44" s="181">
        <v>29.292018094229348</v>
      </c>
      <c r="I44" s="176">
        <f t="shared" si="1"/>
        <v>945.71372704225894</v>
      </c>
      <c r="J44" s="176"/>
      <c r="K44" s="181">
        <v>147.85494847563345</v>
      </c>
      <c r="L44" s="181">
        <v>785.30505652624049</v>
      </c>
      <c r="M44" s="181">
        <v>241.31043477626949</v>
      </c>
      <c r="N44" s="181">
        <v>19.528012062819563</v>
      </c>
      <c r="O44" s="181">
        <v>652.79354609996551</v>
      </c>
      <c r="P44" s="181">
        <v>241.31043477626949</v>
      </c>
      <c r="Q44" s="181">
        <v>7829.3379791861216</v>
      </c>
      <c r="R44" s="182">
        <f t="shared" si="2"/>
        <v>9917.4404119033206</v>
      </c>
    </row>
    <row r="45" spans="1:18" ht="18" customHeight="1">
      <c r="A45" s="186" t="s">
        <v>184</v>
      </c>
      <c r="B45" s="176">
        <v>28556.92792588038</v>
      </c>
      <c r="C45" s="176">
        <v>718.35187231085945</v>
      </c>
      <c r="D45" s="176">
        <v>1521.7900828954321</v>
      </c>
      <c r="E45" s="176">
        <v>651.39868809547841</v>
      </c>
      <c r="F45" s="176">
        <v>603.97351594291683</v>
      </c>
      <c r="G45" s="176">
        <v>829.94051266982785</v>
      </c>
      <c r="H45" s="176">
        <v>153.43438049358187</v>
      </c>
      <c r="I45" s="176">
        <f t="shared" ref="I45:I72" si="3">C45+D45+E45+F45+G45</f>
        <v>4325.4546719145146</v>
      </c>
      <c r="J45" s="176"/>
      <c r="K45" s="176">
        <v>101.82463432755898</v>
      </c>
      <c r="L45" s="176">
        <v>2276.4082633229559</v>
      </c>
      <c r="M45" s="176">
        <v>139.48580044871082</v>
      </c>
      <c r="N45" s="176">
        <v>83.691480269226616</v>
      </c>
      <c r="O45" s="176">
        <v>1979.3035083672025</v>
      </c>
      <c r="P45" s="176">
        <v>389.16538325190265</v>
      </c>
      <c r="Q45" s="176">
        <v>19108.159803472408</v>
      </c>
      <c r="R45" s="177">
        <f t="shared" si="2"/>
        <v>24078.038873459966</v>
      </c>
    </row>
    <row r="46" spans="1:18" ht="18" customHeight="1">
      <c r="A46" s="600" t="s">
        <v>184</v>
      </c>
      <c r="B46" s="181">
        <v>16264.044332319647</v>
      </c>
      <c r="C46" s="181">
        <v>559.33805979932947</v>
      </c>
      <c r="D46" s="181">
        <v>1175.86529778263</v>
      </c>
      <c r="E46" s="181">
        <v>507.72831363330658</v>
      </c>
      <c r="F46" s="181">
        <v>417.06254334164475</v>
      </c>
      <c r="G46" s="181">
        <v>654.18840410445262</v>
      </c>
      <c r="H46" s="181">
        <v>44.635456143587582</v>
      </c>
      <c r="I46" s="176">
        <f t="shared" si="3"/>
        <v>3314.1826186613639</v>
      </c>
      <c r="J46" s="176"/>
      <c r="K46" s="181">
        <v>62.76861020192004</v>
      </c>
      <c r="L46" s="181">
        <v>1859.3457199813115</v>
      </c>
      <c r="M46" s="181">
        <v>46.030314148074694</v>
      </c>
      <c r="N46" s="181">
        <v>73.927474237816881</v>
      </c>
      <c r="O46" s="181">
        <v>1608.2712791736326</v>
      </c>
      <c r="P46" s="181">
        <v>186.91097260127239</v>
      </c>
      <c r="Q46" s="181">
        <v>9067.9718871706718</v>
      </c>
      <c r="R46" s="182">
        <f t="shared" si="2"/>
        <v>12905.2262575147</v>
      </c>
    </row>
    <row r="47" spans="1:18" ht="18" customHeight="1">
      <c r="A47" s="600" t="s">
        <v>185</v>
      </c>
      <c r="B47" s="181">
        <v>12292.883593544859</v>
      </c>
      <c r="C47" s="181">
        <v>159.01381251153029</v>
      </c>
      <c r="D47" s="181">
        <v>345.9247851128024</v>
      </c>
      <c r="E47" s="181">
        <v>143.67037446217213</v>
      </c>
      <c r="F47" s="181">
        <v>186.91097260127239</v>
      </c>
      <c r="G47" s="181">
        <v>175.75210856537555</v>
      </c>
      <c r="H47" s="181">
        <v>108.79892434999451</v>
      </c>
      <c r="I47" s="176">
        <f t="shared" si="3"/>
        <v>1011.2720532531529</v>
      </c>
      <c r="J47" s="176"/>
      <c r="K47" s="181">
        <v>39.056024125639134</v>
      </c>
      <c r="L47" s="181">
        <v>417.06254334164475</v>
      </c>
      <c r="M47" s="181">
        <v>93.455486300636352</v>
      </c>
      <c r="N47" s="181">
        <v>9.7640060314097781</v>
      </c>
      <c r="O47" s="181">
        <v>371.03222919357029</v>
      </c>
      <c r="P47" s="181">
        <v>202.25441065063055</v>
      </c>
      <c r="Q47" s="181">
        <v>10040.187916298184</v>
      </c>
      <c r="R47" s="182">
        <f t="shared" si="2"/>
        <v>11172.812615941715</v>
      </c>
    </row>
    <row r="48" spans="1:18" ht="18" customHeight="1">
      <c r="A48" s="186" t="s">
        <v>186</v>
      </c>
      <c r="B48" s="176">
        <v>7931.1626135136803</v>
      </c>
      <c r="C48" s="176">
        <v>253.86415681665343</v>
      </c>
      <c r="D48" s="176">
        <v>467.27743150318054</v>
      </c>
      <c r="E48" s="176">
        <v>230.15157074037265</v>
      </c>
      <c r="F48" s="176">
        <v>184.12125659229818</v>
      </c>
      <c r="G48" s="176">
        <v>419.85225935061897</v>
      </c>
      <c r="H48" s="176">
        <v>22.317728071793788</v>
      </c>
      <c r="I48" s="176">
        <f t="shared" si="3"/>
        <v>1555.266675003124</v>
      </c>
      <c r="J48" s="176"/>
      <c r="K48" s="176">
        <v>311.05333500062477</v>
      </c>
      <c r="L48" s="176">
        <v>864.81196278200548</v>
      </c>
      <c r="M48" s="176">
        <v>58.584036188458704</v>
      </c>
      <c r="N48" s="176">
        <v>51.609746166023143</v>
      </c>
      <c r="O48" s="176">
        <v>1542.7129529627387</v>
      </c>
      <c r="P48" s="176">
        <v>405.90367930574791</v>
      </c>
      <c r="Q48" s="176">
        <v>3118.9024980331674</v>
      </c>
      <c r="R48" s="177">
        <f t="shared" si="2"/>
        <v>6353.5782104387663</v>
      </c>
    </row>
    <row r="49" spans="1:18" ht="18" customHeight="1">
      <c r="A49" s="600" t="s">
        <v>186</v>
      </c>
      <c r="B49" s="181">
        <v>3661.5022617786512</v>
      </c>
      <c r="C49" s="181">
        <v>41.845740134613358</v>
      </c>
      <c r="D49" s="181">
        <v>110.19378235448161</v>
      </c>
      <c r="E49" s="181">
        <v>66.953184215381356</v>
      </c>
      <c r="F49" s="181">
        <v>50.214888161536031</v>
      </c>
      <c r="G49" s="181">
        <v>104.61435033653319</v>
      </c>
      <c r="H49" s="181">
        <v>13.948580044871115</v>
      </c>
      <c r="I49" s="176">
        <f t="shared" si="3"/>
        <v>373.82194520254552</v>
      </c>
      <c r="J49" s="176"/>
      <c r="K49" s="181">
        <v>172.96239255640134</v>
      </c>
      <c r="L49" s="181">
        <v>387.77052524741555</v>
      </c>
      <c r="M49" s="181">
        <v>29.292018094229348</v>
      </c>
      <c r="N49" s="181">
        <v>23.7125860762809</v>
      </c>
      <c r="O49" s="181">
        <v>848.07366672816022</v>
      </c>
      <c r="P49" s="181">
        <v>129.72179441730108</v>
      </c>
      <c r="Q49" s="181">
        <v>1682.1987534114492</v>
      </c>
      <c r="R49" s="182">
        <f t="shared" si="2"/>
        <v>3273.7317365312374</v>
      </c>
    </row>
    <row r="50" spans="1:18" ht="18" customHeight="1">
      <c r="A50" s="600" t="s">
        <v>187</v>
      </c>
      <c r="B50" s="181">
        <v>4269.6603517350295</v>
      </c>
      <c r="C50" s="181">
        <v>212.01841668204028</v>
      </c>
      <c r="D50" s="181">
        <v>357.08364914869924</v>
      </c>
      <c r="E50" s="181">
        <v>163.19838652499161</v>
      </c>
      <c r="F50" s="181">
        <v>133.9063684307624</v>
      </c>
      <c r="G50" s="181">
        <v>315.23790901408609</v>
      </c>
      <c r="H50" s="181">
        <v>8.3691480269226677</v>
      </c>
      <c r="I50" s="176">
        <f t="shared" si="3"/>
        <v>1181.4447298005798</v>
      </c>
      <c r="J50" s="176"/>
      <c r="K50" s="181">
        <v>138.09094244422371</v>
      </c>
      <c r="L50" s="181">
        <v>477.04143753459027</v>
      </c>
      <c r="M50" s="181">
        <v>29.292018094229348</v>
      </c>
      <c r="N50" s="181">
        <v>27.897160089742236</v>
      </c>
      <c r="O50" s="181">
        <v>694.63928623457866</v>
      </c>
      <c r="P50" s="181">
        <v>276.18188488844714</v>
      </c>
      <c r="Q50" s="181">
        <v>1436.7037446217187</v>
      </c>
      <c r="R50" s="182">
        <f t="shared" si="2"/>
        <v>3079.8464739075303</v>
      </c>
    </row>
    <row r="51" spans="1:18" ht="18" customHeight="1">
      <c r="A51" s="186" t="s">
        <v>188</v>
      </c>
      <c r="B51" s="176">
        <v>5533.4017038003467</v>
      </c>
      <c r="C51" s="176">
        <v>100.42977632307188</v>
      </c>
      <c r="D51" s="176">
        <v>315.23790901408609</v>
      </c>
      <c r="E51" s="176">
        <v>119.95778838589135</v>
      </c>
      <c r="F51" s="176">
        <v>55.79432017948448</v>
      </c>
      <c r="G51" s="176">
        <v>152.03952248909476</v>
      </c>
      <c r="H51" s="176">
        <v>22.317728071793788</v>
      </c>
      <c r="I51" s="176">
        <f t="shared" si="3"/>
        <v>743.45931639162859</v>
      </c>
      <c r="J51" s="176"/>
      <c r="K51" s="176">
        <v>5.5794320179484451</v>
      </c>
      <c r="L51" s="176">
        <v>101.82463432755898</v>
      </c>
      <c r="M51" s="176">
        <v>13.948580044871115</v>
      </c>
      <c r="N51" s="184">
        <v>0</v>
      </c>
      <c r="O51" s="176">
        <v>139.48580044871082</v>
      </c>
      <c r="P51" s="176">
        <v>73.927474237816881</v>
      </c>
      <c r="Q51" s="176">
        <v>4432.8587382600208</v>
      </c>
      <c r="R51" s="177">
        <f t="shared" si="2"/>
        <v>4767.6246593369269</v>
      </c>
    </row>
    <row r="52" spans="1:18" ht="18" customHeight="1">
      <c r="A52" s="600" t="s">
        <v>188</v>
      </c>
      <c r="B52" s="181">
        <v>5533.4017038003467</v>
      </c>
      <c r="C52" s="181">
        <v>100.42977632307188</v>
      </c>
      <c r="D52" s="181">
        <v>315.23790901408609</v>
      </c>
      <c r="E52" s="181">
        <v>119.95778838589135</v>
      </c>
      <c r="F52" s="181">
        <v>55.79432017948448</v>
      </c>
      <c r="G52" s="181">
        <v>152.03952248909476</v>
      </c>
      <c r="H52" s="181">
        <v>22.317728071793788</v>
      </c>
      <c r="I52" s="176">
        <f t="shared" si="3"/>
        <v>743.45931639162859</v>
      </c>
      <c r="J52" s="176"/>
      <c r="K52" s="181">
        <v>5.5794320179484451</v>
      </c>
      <c r="L52" s="181">
        <v>101.82463432755898</v>
      </c>
      <c r="M52" s="181">
        <v>13.948580044871115</v>
      </c>
      <c r="N52" s="185">
        <v>0</v>
      </c>
      <c r="O52" s="181">
        <v>139.48580044871082</v>
      </c>
      <c r="P52" s="181">
        <v>73.927474237816881</v>
      </c>
      <c r="Q52" s="181">
        <v>4432.8587382600208</v>
      </c>
      <c r="R52" s="182">
        <f t="shared" si="2"/>
        <v>4767.6246593369269</v>
      </c>
    </row>
    <row r="53" spans="1:18" ht="18" customHeight="1">
      <c r="A53" s="186" t="s">
        <v>189</v>
      </c>
      <c r="B53" s="176">
        <v>1486.9186327832545</v>
      </c>
      <c r="C53" s="176">
        <v>15.343438049358227</v>
      </c>
      <c r="D53" s="176">
        <v>106.0092083410203</v>
      </c>
      <c r="E53" s="176">
        <v>13.948580044871115</v>
      </c>
      <c r="F53" s="176">
        <v>15.343438049358227</v>
      </c>
      <c r="G53" s="176">
        <v>29.292018094229348</v>
      </c>
      <c r="H53" s="184">
        <v>0</v>
      </c>
      <c r="I53" s="176">
        <f t="shared" si="3"/>
        <v>179.93668257883721</v>
      </c>
      <c r="J53" s="176"/>
      <c r="K53" s="176">
        <v>9.7640060314097781</v>
      </c>
      <c r="L53" s="176">
        <v>76.717190246791091</v>
      </c>
      <c r="M53" s="176">
        <v>8.3691480269226677</v>
      </c>
      <c r="N53" s="176">
        <v>19.528012062819563</v>
      </c>
      <c r="O53" s="176">
        <v>252.46929881216633</v>
      </c>
      <c r="P53" s="176">
        <v>147.85494847563345</v>
      </c>
      <c r="Q53" s="176">
        <v>792.27934654867602</v>
      </c>
      <c r="R53" s="177">
        <f t="shared" si="2"/>
        <v>1306.9819502044188</v>
      </c>
    </row>
    <row r="54" spans="1:18" ht="18" customHeight="1">
      <c r="A54" s="600" t="s">
        <v>189</v>
      </c>
      <c r="B54" s="181">
        <v>1486.9186327832545</v>
      </c>
      <c r="C54" s="181">
        <v>15.343438049358227</v>
      </c>
      <c r="D54" s="181">
        <v>106.0092083410203</v>
      </c>
      <c r="E54" s="181">
        <v>13.948580044871115</v>
      </c>
      <c r="F54" s="181">
        <v>15.343438049358227</v>
      </c>
      <c r="G54" s="181">
        <v>29.292018094229348</v>
      </c>
      <c r="H54" s="185">
        <v>0</v>
      </c>
      <c r="I54" s="176">
        <f t="shared" si="3"/>
        <v>179.93668257883721</v>
      </c>
      <c r="J54" s="176"/>
      <c r="K54" s="181">
        <v>9.7640060314097781</v>
      </c>
      <c r="L54" s="181">
        <v>76.717190246791091</v>
      </c>
      <c r="M54" s="181">
        <v>8.3691480269226677</v>
      </c>
      <c r="N54" s="181">
        <v>19.528012062819563</v>
      </c>
      <c r="O54" s="181">
        <v>252.46929881216633</v>
      </c>
      <c r="P54" s="181">
        <v>147.85494847563345</v>
      </c>
      <c r="Q54" s="181">
        <v>792.27934654867602</v>
      </c>
      <c r="R54" s="182">
        <f t="shared" si="2"/>
        <v>1306.9819502044188</v>
      </c>
    </row>
    <row r="55" spans="1:18" ht="18" customHeight="1">
      <c r="A55" s="186" t="s">
        <v>190</v>
      </c>
      <c r="B55" s="176">
        <v>3309.9980446479008</v>
      </c>
      <c r="C55" s="176">
        <v>170.17267654742713</v>
      </c>
      <c r="D55" s="176">
        <v>89.270912287175037</v>
      </c>
      <c r="E55" s="176">
        <v>22.317728071793788</v>
      </c>
      <c r="F55" s="176">
        <v>20.922870067306675</v>
      </c>
      <c r="G55" s="176">
        <v>34.871450112177797</v>
      </c>
      <c r="H55" s="184">
        <v>0</v>
      </c>
      <c r="I55" s="176">
        <f t="shared" si="3"/>
        <v>337.55563708588045</v>
      </c>
      <c r="J55" s="176"/>
      <c r="K55" s="176">
        <v>9.7640060314097781</v>
      </c>
      <c r="L55" s="176">
        <v>298.49961296024082</v>
      </c>
      <c r="M55" s="176">
        <v>2.7897160089742226</v>
      </c>
      <c r="N55" s="176">
        <v>4.1845740134613338</v>
      </c>
      <c r="O55" s="176">
        <v>117.16807237691714</v>
      </c>
      <c r="P55" s="176">
        <v>8.3691480269226677</v>
      </c>
      <c r="Q55" s="176">
        <v>2531.6672781440961</v>
      </c>
      <c r="R55" s="177">
        <f t="shared" si="2"/>
        <v>2972.4424075620223</v>
      </c>
    </row>
    <row r="56" spans="1:18" ht="18" customHeight="1">
      <c r="A56" s="600" t="s">
        <v>190</v>
      </c>
      <c r="B56" s="181">
        <v>3309.9980446479008</v>
      </c>
      <c r="C56" s="181">
        <v>170.17267654742713</v>
      </c>
      <c r="D56" s="181">
        <v>89.270912287175037</v>
      </c>
      <c r="E56" s="181">
        <v>22.317728071793788</v>
      </c>
      <c r="F56" s="181">
        <v>20.922870067306675</v>
      </c>
      <c r="G56" s="181">
        <v>34.871450112177797</v>
      </c>
      <c r="H56" s="185">
        <v>0</v>
      </c>
      <c r="I56" s="176">
        <f t="shared" si="3"/>
        <v>337.55563708588045</v>
      </c>
      <c r="J56" s="176"/>
      <c r="K56" s="181">
        <v>9.7640060314097781</v>
      </c>
      <c r="L56" s="181">
        <v>298.49961296024082</v>
      </c>
      <c r="M56" s="181">
        <v>2.7897160089742226</v>
      </c>
      <c r="N56" s="181">
        <v>4.1845740134613338</v>
      </c>
      <c r="O56" s="181">
        <v>117.16807237691714</v>
      </c>
      <c r="P56" s="181">
        <v>8.3691480269226677</v>
      </c>
      <c r="Q56" s="181">
        <v>2531.6672781440961</v>
      </c>
      <c r="R56" s="182">
        <f t="shared" si="2"/>
        <v>2972.4424075620223</v>
      </c>
    </row>
    <row r="57" spans="1:18" ht="18" customHeight="1">
      <c r="A57" s="186" t="s">
        <v>191</v>
      </c>
      <c r="B57" s="176">
        <v>1818.8948378511855</v>
      </c>
      <c r="C57" s="176">
        <v>44.635456143587582</v>
      </c>
      <c r="D57" s="176">
        <v>136.69608443973661</v>
      </c>
      <c r="E57" s="176">
        <v>20.922870067306675</v>
      </c>
      <c r="F57" s="176">
        <v>12.553722040384002</v>
      </c>
      <c r="G57" s="176">
        <v>26.502302085255124</v>
      </c>
      <c r="H57" s="176">
        <v>8.3691480269226677</v>
      </c>
      <c r="I57" s="176">
        <f t="shared" si="3"/>
        <v>241.31043477626997</v>
      </c>
      <c r="J57" s="176"/>
      <c r="K57" s="176">
        <v>1.3948580044871113</v>
      </c>
      <c r="L57" s="176">
        <v>22.317728071793788</v>
      </c>
      <c r="M57" s="176">
        <v>13.948580044871115</v>
      </c>
      <c r="N57" s="176">
        <v>2.7897160089742226</v>
      </c>
      <c r="O57" s="176">
        <v>132.51151042627529</v>
      </c>
      <c r="P57" s="176">
        <v>58.584036188458704</v>
      </c>
      <c r="Q57" s="176">
        <v>1337.6688263031342</v>
      </c>
      <c r="R57" s="177">
        <f t="shared" si="2"/>
        <v>1569.2152550479946</v>
      </c>
    </row>
    <row r="58" spans="1:18" ht="18" customHeight="1">
      <c r="A58" s="600" t="s">
        <v>191</v>
      </c>
      <c r="B58" s="181">
        <v>1818.8948378511855</v>
      </c>
      <c r="C58" s="181">
        <v>44.635456143587582</v>
      </c>
      <c r="D58" s="181">
        <v>136.69608443973661</v>
      </c>
      <c r="E58" s="181">
        <v>20.922870067306675</v>
      </c>
      <c r="F58" s="181">
        <v>12.553722040384002</v>
      </c>
      <c r="G58" s="181">
        <v>26.502302085255124</v>
      </c>
      <c r="H58" s="181">
        <v>8.3691480269226677</v>
      </c>
      <c r="I58" s="176">
        <f t="shared" si="3"/>
        <v>241.31043477626997</v>
      </c>
      <c r="J58" s="176"/>
      <c r="K58" s="181">
        <v>1.3948580044871113</v>
      </c>
      <c r="L58" s="181">
        <v>22.317728071793788</v>
      </c>
      <c r="M58" s="181">
        <v>13.948580044871115</v>
      </c>
      <c r="N58" s="181">
        <v>2.7897160089742226</v>
      </c>
      <c r="O58" s="181">
        <v>132.51151042627529</v>
      </c>
      <c r="P58" s="181">
        <v>58.584036188458704</v>
      </c>
      <c r="Q58" s="181">
        <v>1337.6688263031342</v>
      </c>
      <c r="R58" s="182">
        <f t="shared" si="2"/>
        <v>1569.2152550479946</v>
      </c>
    </row>
    <row r="59" spans="1:18" ht="18" customHeight="1">
      <c r="A59" s="186" t="s">
        <v>192</v>
      </c>
      <c r="B59" s="176">
        <v>23380.609871221983</v>
      </c>
      <c r="C59" s="176">
        <v>212.01841668204028</v>
      </c>
      <c r="D59" s="176">
        <v>721.14158831983366</v>
      </c>
      <c r="E59" s="176">
        <v>408.69339531472212</v>
      </c>
      <c r="F59" s="176">
        <v>72.532616233329776</v>
      </c>
      <c r="G59" s="176">
        <v>270.60245287049872</v>
      </c>
      <c r="H59" s="176">
        <v>50.214888161536031</v>
      </c>
      <c r="I59" s="176">
        <f t="shared" si="3"/>
        <v>1684.9884694204243</v>
      </c>
      <c r="J59" s="176"/>
      <c r="K59" s="176">
        <v>126.93207840832687</v>
      </c>
      <c r="L59" s="176">
        <v>2131.343030856297</v>
      </c>
      <c r="M59" s="176">
        <v>506.33345562881948</v>
      </c>
      <c r="N59" s="176">
        <v>103.21949233204609</v>
      </c>
      <c r="O59" s="176">
        <v>1513.4209348685094</v>
      </c>
      <c r="P59" s="176">
        <v>315.23790901408609</v>
      </c>
      <c r="Q59" s="176">
        <v>16948.919612523554</v>
      </c>
      <c r="R59" s="177">
        <f t="shared" si="2"/>
        <v>21645.406513631639</v>
      </c>
    </row>
    <row r="60" spans="1:18" ht="18" customHeight="1">
      <c r="A60" s="600" t="s">
        <v>192</v>
      </c>
      <c r="B60" s="181">
        <v>23380.609871221983</v>
      </c>
      <c r="C60" s="181">
        <v>212.01841668204028</v>
      </c>
      <c r="D60" s="181">
        <v>721.14158831983366</v>
      </c>
      <c r="E60" s="181">
        <v>408.69339531472212</v>
      </c>
      <c r="F60" s="181">
        <v>72.532616233329776</v>
      </c>
      <c r="G60" s="181">
        <v>270.60245287049872</v>
      </c>
      <c r="H60" s="181">
        <v>50.214888161536031</v>
      </c>
      <c r="I60" s="176">
        <f t="shared" si="3"/>
        <v>1684.9884694204243</v>
      </c>
      <c r="J60" s="176"/>
      <c r="K60" s="181">
        <v>126.93207840832687</v>
      </c>
      <c r="L60" s="181">
        <v>2131.343030856297</v>
      </c>
      <c r="M60" s="181">
        <v>506.33345562881948</v>
      </c>
      <c r="N60" s="181">
        <v>103.21949233204609</v>
      </c>
      <c r="O60" s="181">
        <v>1513.4209348685094</v>
      </c>
      <c r="P60" s="181">
        <v>315.23790901408609</v>
      </c>
      <c r="Q60" s="181">
        <v>16948.919612523554</v>
      </c>
      <c r="R60" s="182">
        <f t="shared" si="2"/>
        <v>21645.406513631639</v>
      </c>
    </row>
    <row r="61" spans="1:18" ht="18" customHeight="1">
      <c r="A61" s="186" t="s">
        <v>193</v>
      </c>
      <c r="B61" s="176">
        <v>10105.746242509078</v>
      </c>
      <c r="C61" s="176">
        <v>467.27743150318054</v>
      </c>
      <c r="D61" s="176">
        <v>622.1066700012492</v>
      </c>
      <c r="E61" s="176">
        <v>167.38296053845292</v>
      </c>
      <c r="F61" s="176">
        <v>320.81734103203451</v>
      </c>
      <c r="G61" s="176">
        <v>753.22332242303708</v>
      </c>
      <c r="H61" s="176">
        <v>57.189178183971592</v>
      </c>
      <c r="I61" s="176">
        <f t="shared" si="3"/>
        <v>2330.8077254979544</v>
      </c>
      <c r="J61" s="176"/>
      <c r="K61" s="176">
        <v>29.292018094229348</v>
      </c>
      <c r="L61" s="176">
        <v>1193.9984518409624</v>
      </c>
      <c r="M61" s="176">
        <v>97.640060314097667</v>
      </c>
      <c r="N61" s="176">
        <v>66.953184215381356</v>
      </c>
      <c r="O61" s="176">
        <v>2032.3081125377125</v>
      </c>
      <c r="P61" s="176">
        <v>740.66960038265313</v>
      </c>
      <c r="Q61" s="176">
        <v>3556.8879114421184</v>
      </c>
      <c r="R61" s="177">
        <f t="shared" si="2"/>
        <v>7717.7493388271541</v>
      </c>
    </row>
    <row r="62" spans="1:18" ht="18" customHeight="1">
      <c r="A62" s="600" t="s">
        <v>193</v>
      </c>
      <c r="B62" s="181">
        <v>10105.746242509078</v>
      </c>
      <c r="C62" s="181">
        <v>467.27743150318054</v>
      </c>
      <c r="D62" s="181">
        <v>622.1066700012492</v>
      </c>
      <c r="E62" s="181">
        <v>167.38296053845292</v>
      </c>
      <c r="F62" s="181">
        <v>320.81734103203451</v>
      </c>
      <c r="G62" s="181">
        <v>753.22332242303708</v>
      </c>
      <c r="H62" s="181">
        <v>57.189178183971592</v>
      </c>
      <c r="I62" s="176">
        <f t="shared" si="3"/>
        <v>2330.8077254979544</v>
      </c>
      <c r="J62" s="176"/>
      <c r="K62" s="181">
        <v>29.292018094229348</v>
      </c>
      <c r="L62" s="181">
        <v>1193.9984518409624</v>
      </c>
      <c r="M62" s="181">
        <v>97.640060314097667</v>
      </c>
      <c r="N62" s="181">
        <v>66.953184215381356</v>
      </c>
      <c r="O62" s="181">
        <v>2032.3081125377125</v>
      </c>
      <c r="P62" s="181">
        <v>740.66960038265313</v>
      </c>
      <c r="Q62" s="181">
        <v>3556.8879114421184</v>
      </c>
      <c r="R62" s="182">
        <f t="shared" si="2"/>
        <v>7717.7493388271541</v>
      </c>
    </row>
    <row r="63" spans="1:18" ht="18" customHeight="1">
      <c r="A63" s="186" t="s">
        <v>194</v>
      </c>
      <c r="B63" s="176">
        <v>20843.36316105663</v>
      </c>
      <c r="C63" s="176">
        <v>528.65118370061316</v>
      </c>
      <c r="D63" s="176">
        <v>1249.7927720204466</v>
      </c>
      <c r="E63" s="176">
        <v>753.22332242303708</v>
      </c>
      <c r="F63" s="176">
        <v>513.307745651255</v>
      </c>
      <c r="G63" s="176">
        <v>1599.90213114671</v>
      </c>
      <c r="H63" s="176">
        <v>315.23790901408609</v>
      </c>
      <c r="I63" s="176">
        <f t="shared" si="3"/>
        <v>4644.8771549420617</v>
      </c>
      <c r="J63" s="176"/>
      <c r="K63" s="176">
        <v>278.97160089742135</v>
      </c>
      <c r="L63" s="176">
        <v>3250.0191504549553</v>
      </c>
      <c r="M63" s="176">
        <v>267.81273686152451</v>
      </c>
      <c r="N63" s="176">
        <v>142.27551645768503</v>
      </c>
      <c r="O63" s="176">
        <v>5939.3053831060943</v>
      </c>
      <c r="P63" s="176">
        <v>1322.3253882537761</v>
      </c>
      <c r="Q63" s="176">
        <v>4682.5383210632126</v>
      </c>
      <c r="R63" s="177">
        <f t="shared" si="2"/>
        <v>15883.248097094671</v>
      </c>
    </row>
    <row r="64" spans="1:18" ht="18" customHeight="1">
      <c r="A64" s="600" t="s">
        <v>194</v>
      </c>
      <c r="B64" s="181">
        <v>20843.36316105663</v>
      </c>
      <c r="C64" s="181">
        <v>528.65118370061316</v>
      </c>
      <c r="D64" s="181">
        <v>1249.7927720204466</v>
      </c>
      <c r="E64" s="181">
        <v>753.22332242303708</v>
      </c>
      <c r="F64" s="181">
        <v>513.307745651255</v>
      </c>
      <c r="G64" s="181">
        <v>1599.90213114671</v>
      </c>
      <c r="H64" s="181">
        <v>315.23790901408609</v>
      </c>
      <c r="I64" s="176">
        <f t="shared" si="3"/>
        <v>4644.8771549420617</v>
      </c>
      <c r="J64" s="176"/>
      <c r="K64" s="181">
        <v>278.97160089742135</v>
      </c>
      <c r="L64" s="181">
        <v>3250.0191504549553</v>
      </c>
      <c r="M64" s="181">
        <v>267.81273686152451</v>
      </c>
      <c r="N64" s="181">
        <v>142.27551645768503</v>
      </c>
      <c r="O64" s="181">
        <v>5939.3053831060943</v>
      </c>
      <c r="P64" s="181">
        <v>1322.3253882537761</v>
      </c>
      <c r="Q64" s="181">
        <v>4682.5383210632126</v>
      </c>
      <c r="R64" s="182">
        <f t="shared" si="2"/>
        <v>15883.248097094671</v>
      </c>
    </row>
    <row r="65" spans="1:18" ht="18" customHeight="1">
      <c r="A65" s="186" t="s">
        <v>195</v>
      </c>
      <c r="B65" s="176">
        <v>6958.9465843861681</v>
      </c>
      <c r="C65" s="176">
        <v>2030.9132545332254</v>
      </c>
      <c r="D65" s="176">
        <v>583.05064587561026</v>
      </c>
      <c r="E65" s="176">
        <v>212.01841668204028</v>
      </c>
      <c r="F65" s="176">
        <v>122.74750439486556</v>
      </c>
      <c r="G65" s="176">
        <v>126.93207840832687</v>
      </c>
      <c r="H65" s="176">
        <v>6.9742900224355564</v>
      </c>
      <c r="I65" s="176">
        <f t="shared" si="3"/>
        <v>3075.6618998940689</v>
      </c>
      <c r="J65" s="176"/>
      <c r="K65" s="176">
        <v>11.15886403589689</v>
      </c>
      <c r="L65" s="176">
        <v>311.05333500062477</v>
      </c>
      <c r="M65" s="176">
        <v>27.897160089742236</v>
      </c>
      <c r="N65" s="176">
        <v>16.738296053845339</v>
      </c>
      <c r="O65" s="176">
        <v>198.06983663716923</v>
      </c>
      <c r="P65" s="176">
        <v>64.163468206407146</v>
      </c>
      <c r="Q65" s="176">
        <v>3247.229434445981</v>
      </c>
      <c r="R65" s="177">
        <f t="shared" si="2"/>
        <v>3876.3103944696668</v>
      </c>
    </row>
    <row r="66" spans="1:18" ht="18" customHeight="1">
      <c r="A66" s="600" t="s">
        <v>195</v>
      </c>
      <c r="B66" s="181">
        <v>6958.9465843861681</v>
      </c>
      <c r="C66" s="181">
        <v>2030.9132545332254</v>
      </c>
      <c r="D66" s="181">
        <v>583.05064587561026</v>
      </c>
      <c r="E66" s="181">
        <v>212.01841668204028</v>
      </c>
      <c r="F66" s="181">
        <v>122.74750439486556</v>
      </c>
      <c r="G66" s="181">
        <v>126.93207840832687</v>
      </c>
      <c r="H66" s="181">
        <v>6.9742900224355564</v>
      </c>
      <c r="I66" s="176">
        <f t="shared" si="3"/>
        <v>3075.6618998940689</v>
      </c>
      <c r="J66" s="176"/>
      <c r="K66" s="181">
        <v>11.15886403589689</v>
      </c>
      <c r="L66" s="181">
        <v>311.05333500062477</v>
      </c>
      <c r="M66" s="181">
        <v>27.897160089742236</v>
      </c>
      <c r="N66" s="181">
        <v>16.738296053845339</v>
      </c>
      <c r="O66" s="181">
        <v>198.06983663716923</v>
      </c>
      <c r="P66" s="181">
        <v>64.163468206407146</v>
      </c>
      <c r="Q66" s="181">
        <v>3247.229434445981</v>
      </c>
      <c r="R66" s="182">
        <f t="shared" si="2"/>
        <v>3876.3103944696668</v>
      </c>
    </row>
    <row r="67" spans="1:18" ht="18" customHeight="1">
      <c r="A67" s="186" t="s">
        <v>196</v>
      </c>
      <c r="B67" s="176">
        <v>6279.6507362009479</v>
      </c>
      <c r="C67" s="176">
        <v>231.54642874485975</v>
      </c>
      <c r="D67" s="176">
        <v>274.78702688396004</v>
      </c>
      <c r="E67" s="176">
        <v>284.55103291536977</v>
      </c>
      <c r="F67" s="176">
        <v>227.36185473139844</v>
      </c>
      <c r="G67" s="176">
        <v>255.25901482114054</v>
      </c>
      <c r="H67" s="176">
        <v>6.9742900224355564</v>
      </c>
      <c r="I67" s="176">
        <f t="shared" si="3"/>
        <v>1273.5053580967285</v>
      </c>
      <c r="J67" s="176"/>
      <c r="K67" s="176">
        <v>99.034918318584772</v>
      </c>
      <c r="L67" s="176">
        <v>44.635456143587582</v>
      </c>
      <c r="M67" s="176">
        <v>26.502302085255124</v>
      </c>
      <c r="N67" s="176">
        <v>23.7125860762809</v>
      </c>
      <c r="O67" s="176">
        <v>90.665770291662142</v>
      </c>
      <c r="P67" s="176">
        <v>146.46009047114634</v>
      </c>
      <c r="Q67" s="176">
        <v>4568.15996469527</v>
      </c>
      <c r="R67" s="177">
        <f t="shared" si="2"/>
        <v>4999.1710880817873</v>
      </c>
    </row>
    <row r="68" spans="1:18" ht="18" customHeight="1">
      <c r="A68" s="600" t="s">
        <v>196</v>
      </c>
      <c r="B68" s="181">
        <v>6279.6507362009479</v>
      </c>
      <c r="C68" s="181">
        <v>231.54642874485975</v>
      </c>
      <c r="D68" s="181">
        <v>274.78702688396004</v>
      </c>
      <c r="E68" s="181">
        <v>284.55103291536977</v>
      </c>
      <c r="F68" s="181">
        <v>227.36185473139844</v>
      </c>
      <c r="G68" s="181">
        <v>255.25901482114054</v>
      </c>
      <c r="H68" s="181">
        <v>6.9742900224355564</v>
      </c>
      <c r="I68" s="176">
        <f t="shared" si="3"/>
        <v>1273.5053580967285</v>
      </c>
      <c r="J68" s="176"/>
      <c r="K68" s="181">
        <v>99.034918318584772</v>
      </c>
      <c r="L68" s="181">
        <v>44.635456143587582</v>
      </c>
      <c r="M68" s="181">
        <v>26.502302085255124</v>
      </c>
      <c r="N68" s="181">
        <v>23.7125860762809</v>
      </c>
      <c r="O68" s="181">
        <v>90.665770291662142</v>
      </c>
      <c r="P68" s="181">
        <v>146.46009047114634</v>
      </c>
      <c r="Q68" s="181">
        <v>4568.15996469527</v>
      </c>
      <c r="R68" s="182">
        <f t="shared" si="2"/>
        <v>4999.1710880817873</v>
      </c>
    </row>
    <row r="69" spans="1:18" ht="18" customHeight="1">
      <c r="A69" s="186" t="s">
        <v>197</v>
      </c>
      <c r="B69" s="176">
        <v>17367.377013870231</v>
      </c>
      <c r="C69" s="176">
        <v>107.4040663455074</v>
      </c>
      <c r="D69" s="176">
        <v>617.92209598778788</v>
      </c>
      <c r="E69" s="176">
        <v>100.42977632307188</v>
      </c>
      <c r="F69" s="176">
        <v>86.481196278200827</v>
      </c>
      <c r="G69" s="176">
        <v>302.68418697370214</v>
      </c>
      <c r="H69" s="176">
        <v>41.845740134613358</v>
      </c>
      <c r="I69" s="176">
        <f t="shared" si="3"/>
        <v>1214.9213219082703</v>
      </c>
      <c r="J69" s="176"/>
      <c r="K69" s="176">
        <v>126.93207840832687</v>
      </c>
      <c r="L69" s="176">
        <v>875.97082681790232</v>
      </c>
      <c r="M69" s="176">
        <v>159.01381251153029</v>
      </c>
      <c r="N69" s="176">
        <v>40.450882130126246</v>
      </c>
      <c r="O69" s="176">
        <v>1050.3280773787906</v>
      </c>
      <c r="P69" s="176">
        <v>378.00651921600581</v>
      </c>
      <c r="Q69" s="176">
        <v>13479.907755363385</v>
      </c>
      <c r="R69" s="177">
        <f t="shared" si="2"/>
        <v>16110.609951826067</v>
      </c>
    </row>
    <row r="70" spans="1:18" ht="18" customHeight="1">
      <c r="A70" s="600" t="s">
        <v>197</v>
      </c>
      <c r="B70" s="181">
        <v>17367.377013870231</v>
      </c>
      <c r="C70" s="181">
        <v>107.4040663455074</v>
      </c>
      <c r="D70" s="181">
        <v>617.92209598778788</v>
      </c>
      <c r="E70" s="181">
        <v>100.42977632307188</v>
      </c>
      <c r="F70" s="181">
        <v>86.481196278200827</v>
      </c>
      <c r="G70" s="181">
        <v>302.68418697370214</v>
      </c>
      <c r="H70" s="181">
        <v>41.845740134613358</v>
      </c>
      <c r="I70" s="176">
        <f t="shared" si="3"/>
        <v>1214.9213219082703</v>
      </c>
      <c r="J70" s="176"/>
      <c r="K70" s="181">
        <v>126.93207840832687</v>
      </c>
      <c r="L70" s="181">
        <v>875.97082681790232</v>
      </c>
      <c r="M70" s="181">
        <v>159.01381251153029</v>
      </c>
      <c r="N70" s="181">
        <v>40.450882130126246</v>
      </c>
      <c r="O70" s="181">
        <v>1050.3280773787906</v>
      </c>
      <c r="P70" s="181">
        <v>378.00651921600581</v>
      </c>
      <c r="Q70" s="181">
        <v>13479.907755363385</v>
      </c>
      <c r="R70" s="182">
        <f t="shared" si="2"/>
        <v>16110.609951826067</v>
      </c>
    </row>
    <row r="71" spans="1:18" ht="18" customHeight="1">
      <c r="A71" s="186" t="s">
        <v>198</v>
      </c>
      <c r="B71" s="176">
        <v>10663.68944430392</v>
      </c>
      <c r="C71" s="176">
        <v>171.56753455191424</v>
      </c>
      <c r="D71" s="176">
        <v>945.71372704225757</v>
      </c>
      <c r="E71" s="176">
        <v>103.21949233204609</v>
      </c>
      <c r="F71" s="176">
        <v>57.189178183971592</v>
      </c>
      <c r="G71" s="176">
        <v>269.20759486601162</v>
      </c>
      <c r="H71" s="176">
        <v>13.948580044871115</v>
      </c>
      <c r="I71" s="176">
        <f t="shared" si="3"/>
        <v>1546.8975269762009</v>
      </c>
      <c r="J71" s="176"/>
      <c r="K71" s="176">
        <v>75.322332242303986</v>
      </c>
      <c r="L71" s="176">
        <v>1156.3372857198106</v>
      </c>
      <c r="M71" s="176">
        <v>85.086338273713721</v>
      </c>
      <c r="N71" s="176">
        <v>99.034918318584772</v>
      </c>
      <c r="O71" s="176">
        <v>1456.2317566845381</v>
      </c>
      <c r="P71" s="176">
        <v>322.21219903652161</v>
      </c>
      <c r="Q71" s="176">
        <v>5908.618507007378</v>
      </c>
      <c r="R71" s="177">
        <f t="shared" si="2"/>
        <v>9102.8433372828513</v>
      </c>
    </row>
    <row r="72" spans="1:18" ht="18" customHeight="1">
      <c r="A72" s="601" t="s">
        <v>198</v>
      </c>
      <c r="B72" s="602">
        <v>10663.68944430392</v>
      </c>
      <c r="C72" s="602">
        <v>171.56753455191424</v>
      </c>
      <c r="D72" s="602">
        <v>945.71372704225757</v>
      </c>
      <c r="E72" s="602">
        <v>103.21949233204609</v>
      </c>
      <c r="F72" s="602">
        <v>57.189178183971592</v>
      </c>
      <c r="G72" s="602">
        <v>269.20759486601162</v>
      </c>
      <c r="H72" s="602">
        <v>13.948580044871115</v>
      </c>
      <c r="I72" s="603">
        <f t="shared" si="3"/>
        <v>1546.8975269762009</v>
      </c>
      <c r="J72" s="603"/>
      <c r="K72" s="602">
        <v>75.322332242303986</v>
      </c>
      <c r="L72" s="602">
        <v>1156.3372857198106</v>
      </c>
      <c r="M72" s="602">
        <v>85.086338273713721</v>
      </c>
      <c r="N72" s="602">
        <v>99.034918318584772</v>
      </c>
      <c r="O72" s="602">
        <v>1456.2317566845381</v>
      </c>
      <c r="P72" s="602">
        <v>322.21219903652161</v>
      </c>
      <c r="Q72" s="602">
        <v>5908.618507007378</v>
      </c>
      <c r="R72" s="604">
        <f t="shared" si="2"/>
        <v>9102.8433372828513</v>
      </c>
    </row>
    <row r="73" spans="1:18">
      <c r="A73" s="1293"/>
      <c r="B73" s="1293"/>
      <c r="C73" s="1293"/>
      <c r="D73" s="1293"/>
      <c r="E73" s="1293"/>
      <c r="F73" s="1293"/>
      <c r="G73" s="1293"/>
      <c r="H73" s="1293"/>
      <c r="I73" s="1293"/>
      <c r="J73" s="1293"/>
      <c r="K73" s="1293"/>
      <c r="L73" s="1293"/>
      <c r="M73" s="1293"/>
      <c r="N73" s="1293"/>
      <c r="O73" s="1293"/>
      <c r="P73" s="1293"/>
      <c r="Q73" s="1293"/>
      <c r="R73" s="297"/>
    </row>
  </sheetData>
  <mergeCells count="8">
    <mergeCell ref="A73:Q73"/>
    <mergeCell ref="A12:D12"/>
    <mergeCell ref="C4:I5"/>
    <mergeCell ref="A1:R2"/>
    <mergeCell ref="K4:R5"/>
    <mergeCell ref="C3:Q3"/>
    <mergeCell ref="A3:A6"/>
    <mergeCell ref="B3:B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F0DF-11B2-4A7E-BB2D-D4CCD4955417}">
  <dimension ref="A1:N80"/>
  <sheetViews>
    <sheetView workbookViewId="0">
      <selection activeCell="A3" sqref="A3:A4"/>
    </sheetView>
  </sheetViews>
  <sheetFormatPr defaultRowHeight="12"/>
  <cols>
    <col min="1" max="1" width="17.85546875" style="200" customWidth="1"/>
    <col min="2" max="3" width="9.140625" style="200"/>
    <col min="4" max="4" width="13.140625" style="200" customWidth="1"/>
    <col min="5" max="5" width="9.140625" style="200"/>
    <col min="6" max="6" width="11.85546875" style="200" customWidth="1"/>
    <col min="7" max="8" width="9.140625" style="200"/>
    <col min="9" max="9" width="11.85546875" style="200" customWidth="1"/>
    <col min="10" max="16384" width="9.140625" style="200"/>
  </cols>
  <sheetData>
    <row r="1" spans="1:11" ht="15" customHeight="1">
      <c r="A1" s="1311" t="s">
        <v>368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</row>
    <row r="2" spans="1:11" ht="15.75" customHeight="1">
      <c r="A2" s="1312"/>
      <c r="B2" s="1312"/>
      <c r="C2" s="1312"/>
      <c r="D2" s="1312"/>
      <c r="E2" s="1312"/>
      <c r="F2" s="1312"/>
      <c r="G2" s="1312"/>
      <c r="H2" s="1312"/>
      <c r="I2" s="1312"/>
      <c r="J2" s="1312"/>
      <c r="K2" s="1312"/>
    </row>
    <row r="3" spans="1:11">
      <c r="A3" s="1306" t="s">
        <v>607</v>
      </c>
      <c r="B3" s="1308" t="s">
        <v>330</v>
      </c>
      <c r="C3" s="1310" t="s">
        <v>369</v>
      </c>
      <c r="D3" s="1310"/>
      <c r="E3" s="1310"/>
      <c r="F3" s="1310"/>
      <c r="G3" s="1310"/>
      <c r="H3" s="1310"/>
      <c r="I3" s="1310"/>
      <c r="J3" s="1310"/>
      <c r="K3" s="1310"/>
    </row>
    <row r="4" spans="1:11" ht="51" customHeight="1">
      <c r="A4" s="1307"/>
      <c r="B4" s="1309"/>
      <c r="C4" s="911" t="s">
        <v>370</v>
      </c>
      <c r="D4" s="911" t="s">
        <v>371</v>
      </c>
      <c r="E4" s="911" t="s">
        <v>372</v>
      </c>
      <c r="F4" s="911" t="s">
        <v>373</v>
      </c>
      <c r="G4" s="911" t="s">
        <v>374</v>
      </c>
      <c r="H4" s="911" t="s">
        <v>375</v>
      </c>
      <c r="I4" s="911" t="s">
        <v>376</v>
      </c>
      <c r="J4" s="911" t="s">
        <v>377</v>
      </c>
      <c r="K4" s="911" t="s">
        <v>378</v>
      </c>
    </row>
    <row r="5" spans="1:11" s="775" customFormat="1" ht="15.75" customHeight="1">
      <c r="A5" s="912" t="s">
        <v>220</v>
      </c>
      <c r="B5" s="913">
        <v>575046.95064415492</v>
      </c>
      <c r="C5" s="913">
        <v>34245.158868186212</v>
      </c>
      <c r="D5" s="913">
        <v>68204.371845459638</v>
      </c>
      <c r="E5" s="913">
        <v>5416.2336314234299</v>
      </c>
      <c r="F5" s="913">
        <v>6905.9419802156581</v>
      </c>
      <c r="G5" s="913">
        <v>6594.8886452150336</v>
      </c>
      <c r="H5" s="913">
        <v>7136.0935509560304</v>
      </c>
      <c r="I5" s="913">
        <v>386911.29271552374</v>
      </c>
      <c r="J5" s="913">
        <v>56857.20197895616</v>
      </c>
      <c r="K5" s="913">
        <v>2775.76742892934</v>
      </c>
    </row>
    <row r="6" spans="1:11" ht="10.5" customHeight="1">
      <c r="A6" s="608"/>
      <c r="B6" s="609"/>
      <c r="C6" s="609"/>
      <c r="D6" s="609"/>
      <c r="E6" s="609"/>
      <c r="F6" s="609"/>
      <c r="G6" s="609"/>
      <c r="H6" s="609"/>
      <c r="I6" s="609"/>
      <c r="J6" s="609"/>
      <c r="K6" s="609"/>
    </row>
    <row r="7" spans="1:11" ht="15.75" customHeight="1">
      <c r="A7" s="607" t="s">
        <v>3</v>
      </c>
      <c r="B7" s="607"/>
      <c r="C7" s="607"/>
      <c r="D7" s="607"/>
      <c r="E7" s="607"/>
      <c r="F7" s="607"/>
      <c r="G7" s="607"/>
      <c r="H7" s="607"/>
      <c r="I7" s="607"/>
      <c r="J7" s="607"/>
      <c r="K7" s="607"/>
    </row>
    <row r="8" spans="1:11" ht="15.75" customHeight="1">
      <c r="A8" s="193" t="s">
        <v>4</v>
      </c>
      <c r="B8" s="189">
        <v>226653.26686554961</v>
      </c>
      <c r="C8" s="189">
        <v>19756.768775559758</v>
      </c>
      <c r="D8" s="189">
        <v>56134.665532630897</v>
      </c>
      <c r="E8" s="189">
        <v>2687.8913746466519</v>
      </c>
      <c r="F8" s="189">
        <v>4197.1277355017</v>
      </c>
      <c r="G8" s="189">
        <v>3238.8602864190584</v>
      </c>
      <c r="H8" s="189">
        <v>3005.9189996697119</v>
      </c>
      <c r="I8" s="189">
        <v>120102.85361820832</v>
      </c>
      <c r="J8" s="189">
        <v>16106.425377812604</v>
      </c>
      <c r="K8" s="189">
        <v>1422.7551645768476</v>
      </c>
    </row>
    <row r="9" spans="1:11" ht="15.75" customHeight="1">
      <c r="A9" s="193" t="s">
        <v>5</v>
      </c>
      <c r="B9" s="189">
        <v>348393.68378016935</v>
      </c>
      <c r="C9" s="189">
        <v>14488.390092607562</v>
      </c>
      <c r="D9" s="189">
        <v>12069.706312826922</v>
      </c>
      <c r="E9" s="189">
        <v>2728.342256776778</v>
      </c>
      <c r="F9" s="189">
        <v>2708.8142447139585</v>
      </c>
      <c r="G9" s="189">
        <v>3356.0283587959752</v>
      </c>
      <c r="H9" s="189">
        <v>4130.174551286319</v>
      </c>
      <c r="I9" s="189">
        <v>266808.43909888889</v>
      </c>
      <c r="J9" s="189">
        <v>40750.776601122554</v>
      </c>
      <c r="K9" s="189">
        <v>1353.0122643524924</v>
      </c>
    </row>
    <row r="10" spans="1:11" ht="15.75" customHeight="1">
      <c r="A10" s="1305" t="s">
        <v>604</v>
      </c>
      <c r="B10" s="1305"/>
      <c r="C10" s="1305"/>
      <c r="D10" s="1305"/>
      <c r="E10" s="187"/>
      <c r="F10" s="187"/>
      <c r="G10" s="187"/>
      <c r="H10" s="187"/>
      <c r="I10" s="187"/>
      <c r="J10" s="187"/>
      <c r="K10" s="187"/>
    </row>
    <row r="11" spans="1:11" ht="15.75" customHeight="1">
      <c r="A11" s="192" t="s">
        <v>163</v>
      </c>
      <c r="B11" s="188">
        <v>57307.741114406082</v>
      </c>
      <c r="C11" s="188">
        <v>3166.3276701857289</v>
      </c>
      <c r="D11" s="188">
        <v>18929.617978897826</v>
      </c>
      <c r="E11" s="188">
        <v>687.66499621214314</v>
      </c>
      <c r="F11" s="188">
        <v>1796.5771097793918</v>
      </c>
      <c r="G11" s="188">
        <v>771.35647648136944</v>
      </c>
      <c r="H11" s="188">
        <v>613.73752197432657</v>
      </c>
      <c r="I11" s="188">
        <v>28012.9333041297</v>
      </c>
      <c r="J11" s="188">
        <v>2858.0640511940787</v>
      </c>
      <c r="K11" s="188">
        <v>471.46200551664185</v>
      </c>
    </row>
    <row r="12" spans="1:11" ht="15.75" customHeight="1">
      <c r="A12" s="610" t="s">
        <v>163</v>
      </c>
      <c r="B12" s="189">
        <v>54059.116821951378</v>
      </c>
      <c r="C12" s="189">
        <v>3127.27164606009</v>
      </c>
      <c r="D12" s="189">
        <v>18709.230414188576</v>
      </c>
      <c r="E12" s="189">
        <v>665.34726814034946</v>
      </c>
      <c r="F12" s="189">
        <v>1760.310801662727</v>
      </c>
      <c r="G12" s="189">
        <v>747.64389040508865</v>
      </c>
      <c r="H12" s="189">
        <v>580.26092986663605</v>
      </c>
      <c r="I12" s="189">
        <v>25212.05843111594</v>
      </c>
      <c r="J12" s="189">
        <v>2810.6388790415172</v>
      </c>
      <c r="K12" s="189">
        <v>446.35456143587396</v>
      </c>
    </row>
    <row r="13" spans="1:11" ht="15.75" customHeight="1">
      <c r="A13" s="610" t="s">
        <v>164</v>
      </c>
      <c r="B13" s="189">
        <v>3248.6242924504681</v>
      </c>
      <c r="C13" s="189">
        <v>39.056024125639134</v>
      </c>
      <c r="D13" s="189">
        <v>220.38756470896291</v>
      </c>
      <c r="E13" s="189">
        <v>22.317728071793788</v>
      </c>
      <c r="F13" s="189">
        <v>36.266308116664909</v>
      </c>
      <c r="G13" s="189">
        <v>23.7125860762809</v>
      </c>
      <c r="H13" s="189">
        <v>33.476592107690685</v>
      </c>
      <c r="I13" s="189">
        <v>2800.8748730101074</v>
      </c>
      <c r="J13" s="189">
        <v>47.425172152561807</v>
      </c>
      <c r="K13" s="190">
        <v>25.107444080768012</v>
      </c>
    </row>
    <row r="14" spans="1:11" ht="15.75" customHeight="1">
      <c r="A14" s="192" t="s">
        <v>165</v>
      </c>
      <c r="B14" s="188">
        <v>21271.58456843473</v>
      </c>
      <c r="C14" s="188">
        <v>654.18840410445262</v>
      </c>
      <c r="D14" s="188">
        <v>3026.8418697370184</v>
      </c>
      <c r="E14" s="188">
        <v>228.75671273588554</v>
      </c>
      <c r="F14" s="188">
        <v>209.22870067306607</v>
      </c>
      <c r="G14" s="188">
        <v>276.18188488844714</v>
      </c>
      <c r="H14" s="188">
        <v>305.47390298267635</v>
      </c>
      <c r="I14" s="188">
        <v>13611.024407785173</v>
      </c>
      <c r="J14" s="188">
        <v>2916.6480873825371</v>
      </c>
      <c r="K14" s="191">
        <v>43.24059813910047</v>
      </c>
    </row>
    <row r="15" spans="1:11" ht="15.75" customHeight="1">
      <c r="A15" s="610" t="s">
        <v>165</v>
      </c>
      <c r="B15" s="189">
        <v>18244.742698693764</v>
      </c>
      <c r="C15" s="189">
        <v>567.7072078262521</v>
      </c>
      <c r="D15" s="189">
        <v>2986.3909876068924</v>
      </c>
      <c r="E15" s="189">
        <v>213.41327468652739</v>
      </c>
      <c r="F15" s="189">
        <v>193.88526262370792</v>
      </c>
      <c r="G15" s="189">
        <v>263.6281628480632</v>
      </c>
      <c r="H15" s="189">
        <v>287.34074892434398</v>
      </c>
      <c r="I15" s="189">
        <v>11397.384754664137</v>
      </c>
      <c r="J15" s="189">
        <v>2305.7002814171851</v>
      </c>
      <c r="K15" s="190">
        <v>29.292018094229348</v>
      </c>
    </row>
    <row r="16" spans="1:11" ht="15.75" customHeight="1">
      <c r="A16" s="610" t="s">
        <v>166</v>
      </c>
      <c r="B16" s="189">
        <v>3026.8418697370184</v>
      </c>
      <c r="C16" s="189">
        <v>86.481196278200827</v>
      </c>
      <c r="D16" s="189">
        <v>40.450882130126246</v>
      </c>
      <c r="E16" s="189">
        <v>15.343438049358227</v>
      </c>
      <c r="F16" s="189">
        <v>15.343438049358227</v>
      </c>
      <c r="G16" s="189">
        <v>12.553722040384002</v>
      </c>
      <c r="H16" s="189">
        <v>18.133154058332451</v>
      </c>
      <c r="I16" s="189">
        <v>2213.6396531210362</v>
      </c>
      <c r="J16" s="189">
        <v>610.94780596535236</v>
      </c>
      <c r="K16" s="190">
        <v>13.948580044871115</v>
      </c>
    </row>
    <row r="17" spans="1:11" ht="15.75" customHeight="1">
      <c r="A17" s="192" t="s">
        <v>167</v>
      </c>
      <c r="B17" s="188">
        <v>54031.2196618616</v>
      </c>
      <c r="C17" s="188">
        <v>3268.1523045132876</v>
      </c>
      <c r="D17" s="188">
        <v>6110.8729176580082</v>
      </c>
      <c r="E17" s="188">
        <v>364.05793917113476</v>
      </c>
      <c r="F17" s="188">
        <v>417.06254334164475</v>
      </c>
      <c r="G17" s="188">
        <v>454.72370946279659</v>
      </c>
      <c r="H17" s="188">
        <v>464.48771549420633</v>
      </c>
      <c r="I17" s="188">
        <v>38053.121220440975</v>
      </c>
      <c r="J17" s="188">
        <v>4643.4822969375737</v>
      </c>
      <c r="K17" s="191">
        <v>255.25901482114054</v>
      </c>
    </row>
    <row r="18" spans="1:11" ht="15.75" customHeight="1">
      <c r="A18" s="610" t="s">
        <v>167</v>
      </c>
      <c r="B18" s="189">
        <v>38521.793509949253</v>
      </c>
      <c r="C18" s="189">
        <v>2968.25783354856</v>
      </c>
      <c r="D18" s="189">
        <v>5714.7332443836704</v>
      </c>
      <c r="E18" s="189">
        <v>241.31043477626949</v>
      </c>
      <c r="F18" s="189">
        <v>316.63276701857319</v>
      </c>
      <c r="G18" s="189">
        <v>326.39677304998293</v>
      </c>
      <c r="H18" s="189">
        <v>333.37106307241845</v>
      </c>
      <c r="I18" s="189">
        <v>25064.203482640114</v>
      </c>
      <c r="J18" s="189">
        <v>3427.1661170248176</v>
      </c>
      <c r="K18" s="190">
        <v>129.72179441730108</v>
      </c>
    </row>
    <row r="19" spans="1:11" ht="15.75" customHeight="1">
      <c r="A19" s="610" t="s">
        <v>168</v>
      </c>
      <c r="B19" s="189">
        <v>15509.426151892123</v>
      </c>
      <c r="C19" s="189">
        <v>299.89447096472793</v>
      </c>
      <c r="D19" s="189">
        <v>396.13967327433818</v>
      </c>
      <c r="E19" s="189">
        <v>122.74750439486556</v>
      </c>
      <c r="F19" s="189">
        <v>100.42977632307188</v>
      </c>
      <c r="G19" s="189">
        <v>128.32693641281398</v>
      </c>
      <c r="H19" s="189">
        <v>131.11665242178819</v>
      </c>
      <c r="I19" s="189">
        <v>12988.917737783924</v>
      </c>
      <c r="J19" s="189">
        <v>1216.3161799127561</v>
      </c>
      <c r="K19" s="190">
        <v>125.53722040383977</v>
      </c>
    </row>
    <row r="20" spans="1:11" ht="15.75" customHeight="1">
      <c r="A20" s="192" t="s">
        <v>169</v>
      </c>
      <c r="B20" s="188">
        <v>36602.468895772494</v>
      </c>
      <c r="C20" s="188">
        <v>2143.8967528966809</v>
      </c>
      <c r="D20" s="188">
        <v>2298.7259913947496</v>
      </c>
      <c r="E20" s="188">
        <v>308.26361899165056</v>
      </c>
      <c r="F20" s="188">
        <v>292.9201809422924</v>
      </c>
      <c r="G20" s="188">
        <v>357.08364914869924</v>
      </c>
      <c r="H20" s="188">
        <v>545.38947975445842</v>
      </c>
      <c r="I20" s="188">
        <v>27097.906453184965</v>
      </c>
      <c r="J20" s="188">
        <v>3414.6123949844336</v>
      </c>
      <c r="K20" s="191">
        <v>143.67037446217213</v>
      </c>
    </row>
    <row r="21" spans="1:11" ht="15.75" customHeight="1">
      <c r="A21" s="610" t="s">
        <v>169</v>
      </c>
      <c r="B21" s="189">
        <v>17642.164040754549</v>
      </c>
      <c r="C21" s="189">
        <v>1574.7946870659421</v>
      </c>
      <c r="D21" s="189">
        <v>1804.9462578063144</v>
      </c>
      <c r="E21" s="189">
        <v>146.46009047114634</v>
      </c>
      <c r="F21" s="189">
        <v>181.33154058332397</v>
      </c>
      <c r="G21" s="189">
        <v>184.12125659229818</v>
      </c>
      <c r="H21" s="189">
        <v>260.83844683908899</v>
      </c>
      <c r="I21" s="189">
        <v>11709.832947669249</v>
      </c>
      <c r="J21" s="189">
        <v>1743.5725056088818</v>
      </c>
      <c r="K21" s="190">
        <v>36.266308116664909</v>
      </c>
    </row>
    <row r="22" spans="1:11" ht="15.75" customHeight="1">
      <c r="A22" s="610" t="s">
        <v>170</v>
      </c>
      <c r="B22" s="189">
        <v>3406.243246957511</v>
      </c>
      <c r="C22" s="189">
        <v>54.399462174997367</v>
      </c>
      <c r="D22" s="189">
        <v>57.189178183971592</v>
      </c>
      <c r="E22" s="189">
        <v>32.081734103203573</v>
      </c>
      <c r="F22" s="189">
        <v>27.897160089742236</v>
      </c>
      <c r="G22" s="189">
        <v>29.292018094229348</v>
      </c>
      <c r="H22" s="189">
        <v>36.266308116664909</v>
      </c>
      <c r="I22" s="189">
        <v>3072.8721838850929</v>
      </c>
      <c r="J22" s="189">
        <v>73.927474237816881</v>
      </c>
      <c r="K22" s="190">
        <v>22.317728071793788</v>
      </c>
    </row>
    <row r="23" spans="1:11" ht="15.75" customHeight="1">
      <c r="A23" s="610" t="s">
        <v>171</v>
      </c>
      <c r="B23" s="189">
        <v>15554.06160803571</v>
      </c>
      <c r="C23" s="189">
        <v>514.70260365574211</v>
      </c>
      <c r="D23" s="189">
        <v>436.59055540446423</v>
      </c>
      <c r="E23" s="189">
        <v>129.72179441730108</v>
      </c>
      <c r="F23" s="189">
        <v>83.691480269226616</v>
      </c>
      <c r="G23" s="189">
        <v>143.67037446217213</v>
      </c>
      <c r="H23" s="189">
        <v>248.28472479870501</v>
      </c>
      <c r="I23" s="189">
        <v>12315.201321616652</v>
      </c>
      <c r="J23" s="189">
        <v>1597.1124151377358</v>
      </c>
      <c r="K23" s="190">
        <v>85.086338273713721</v>
      </c>
    </row>
    <row r="24" spans="1:11" ht="15.75" customHeight="1">
      <c r="A24" s="192" t="s">
        <v>172</v>
      </c>
      <c r="B24" s="188">
        <v>32993.971238159647</v>
      </c>
      <c r="C24" s="188">
        <v>2085.3127167082225</v>
      </c>
      <c r="D24" s="188">
        <v>8359.3840208912225</v>
      </c>
      <c r="E24" s="188">
        <v>517.49231966471632</v>
      </c>
      <c r="F24" s="188">
        <v>502.14888161535816</v>
      </c>
      <c r="G24" s="188">
        <v>564.91749181727789</v>
      </c>
      <c r="H24" s="188">
        <v>475.64657953010317</v>
      </c>
      <c r="I24" s="188">
        <v>17749.568107100196</v>
      </c>
      <c r="J24" s="188">
        <v>2534.4569941530704</v>
      </c>
      <c r="K24" s="191">
        <v>205.04412665960476</v>
      </c>
    </row>
    <row r="25" spans="1:11" ht="15.75" customHeight="1">
      <c r="A25" s="610" t="s">
        <v>172</v>
      </c>
      <c r="B25" s="189">
        <v>28788.474354625541</v>
      </c>
      <c r="C25" s="189">
        <v>2000.2263784345091</v>
      </c>
      <c r="D25" s="189">
        <v>8219.898220442512</v>
      </c>
      <c r="E25" s="189">
        <v>417.06254334164475</v>
      </c>
      <c r="F25" s="189">
        <v>428.2214073775416</v>
      </c>
      <c r="G25" s="189">
        <v>467.27743150318054</v>
      </c>
      <c r="H25" s="189">
        <v>405.90367930574791</v>
      </c>
      <c r="I25" s="189">
        <v>15085.389318528043</v>
      </c>
      <c r="J25" s="189">
        <v>1560.846107021071</v>
      </c>
      <c r="K25" s="190">
        <v>203.64926865511765</v>
      </c>
    </row>
    <row r="26" spans="1:11" ht="15.75" customHeight="1">
      <c r="A26" s="610" t="s">
        <v>173</v>
      </c>
      <c r="B26" s="189">
        <v>4205.4968835286227</v>
      </c>
      <c r="C26" s="189">
        <v>85.086338273713721</v>
      </c>
      <c r="D26" s="189">
        <v>139.48580044871082</v>
      </c>
      <c r="E26" s="189">
        <v>100.42977632307188</v>
      </c>
      <c r="F26" s="189">
        <v>73.927474237816881</v>
      </c>
      <c r="G26" s="189">
        <v>97.640060314097667</v>
      </c>
      <c r="H26" s="189">
        <v>69.742900224355566</v>
      </c>
      <c r="I26" s="189">
        <v>2664.1787885703711</v>
      </c>
      <c r="J26" s="189">
        <v>973.61088713199968</v>
      </c>
      <c r="K26" s="190">
        <v>1.3948580044871113</v>
      </c>
    </row>
    <row r="27" spans="1:11" ht="15.75" customHeight="1">
      <c r="A27" s="192" t="s">
        <v>174</v>
      </c>
      <c r="B27" s="188">
        <v>35764.15923507465</v>
      </c>
      <c r="C27" s="188">
        <v>2788.3211509697235</v>
      </c>
      <c r="D27" s="188">
        <v>5497.135395683682</v>
      </c>
      <c r="E27" s="188">
        <v>376.61166121151871</v>
      </c>
      <c r="F27" s="188">
        <v>442.16998742241265</v>
      </c>
      <c r="G27" s="188">
        <v>454.72370946279659</v>
      </c>
      <c r="H27" s="188">
        <v>513.307745651255</v>
      </c>
      <c r="I27" s="188">
        <v>20378.875445561818</v>
      </c>
      <c r="J27" s="188">
        <v>5188.8717766920317</v>
      </c>
      <c r="K27" s="191">
        <v>124.14236239935266</v>
      </c>
    </row>
    <row r="28" spans="1:11" ht="15.75" customHeight="1">
      <c r="A28" s="610" t="s">
        <v>174</v>
      </c>
      <c r="B28" s="189">
        <v>32240.747915735628</v>
      </c>
      <c r="C28" s="189">
        <v>2630.7021964626806</v>
      </c>
      <c r="D28" s="189">
        <v>5424.6027794503525</v>
      </c>
      <c r="E28" s="189">
        <v>369.63737118908318</v>
      </c>
      <c r="F28" s="189">
        <v>439.38027141343844</v>
      </c>
      <c r="G28" s="189">
        <v>447.74941944036107</v>
      </c>
      <c r="H28" s="189">
        <v>414.27282733267054</v>
      </c>
      <c r="I28" s="189">
        <v>18462.340547394037</v>
      </c>
      <c r="J28" s="189">
        <v>3927.9201406356883</v>
      </c>
      <c r="K28" s="190">
        <v>124.14236239935266</v>
      </c>
    </row>
    <row r="29" spans="1:11" ht="15.75" customHeight="1">
      <c r="A29" s="610" t="s">
        <v>175</v>
      </c>
      <c r="B29" s="189">
        <v>3523.4113193344278</v>
      </c>
      <c r="C29" s="189">
        <v>157.61895450704318</v>
      </c>
      <c r="D29" s="189">
        <v>72.532616233329776</v>
      </c>
      <c r="E29" s="189">
        <v>6.9742900224355564</v>
      </c>
      <c r="F29" s="189">
        <v>2.7897160089742226</v>
      </c>
      <c r="G29" s="189">
        <v>6.9742900224355564</v>
      </c>
      <c r="H29" s="189">
        <v>99.034918318584772</v>
      </c>
      <c r="I29" s="189">
        <v>1916.5348981652828</v>
      </c>
      <c r="J29" s="189">
        <v>1260.9516360563434</v>
      </c>
      <c r="K29" s="190">
        <v>0</v>
      </c>
    </row>
    <row r="30" spans="1:11" ht="15.75" customHeight="1">
      <c r="A30" s="192" t="s">
        <v>176</v>
      </c>
      <c r="B30" s="188">
        <v>46392.977229280252</v>
      </c>
      <c r="C30" s="188">
        <v>1521.7900828954321</v>
      </c>
      <c r="D30" s="188">
        <v>2030.9132545332254</v>
      </c>
      <c r="E30" s="188">
        <v>340.34535309485398</v>
      </c>
      <c r="F30" s="188">
        <v>401.7191052922866</v>
      </c>
      <c r="G30" s="188">
        <v>443.56484542689975</v>
      </c>
      <c r="H30" s="188">
        <v>376.61166121151871</v>
      </c>
      <c r="I30" s="188">
        <v>38037.777782391597</v>
      </c>
      <c r="J30" s="188">
        <v>3142.6150841094482</v>
      </c>
      <c r="K30" s="191">
        <v>97.640060314097667</v>
      </c>
    </row>
    <row r="31" spans="1:11" ht="15.75" customHeight="1">
      <c r="A31" s="610" t="s">
        <v>176</v>
      </c>
      <c r="B31" s="189">
        <v>37112.98692541544</v>
      </c>
      <c r="C31" s="189">
        <v>1337.6688263031342</v>
      </c>
      <c r="D31" s="189">
        <v>1948.6166322684862</v>
      </c>
      <c r="E31" s="189">
        <v>320.81734103203451</v>
      </c>
      <c r="F31" s="189">
        <v>358.47850715318634</v>
      </c>
      <c r="G31" s="189">
        <v>376.61166121151871</v>
      </c>
      <c r="H31" s="189">
        <v>357.08364914869924</v>
      </c>
      <c r="I31" s="189">
        <v>29723.02921763312</v>
      </c>
      <c r="J31" s="189">
        <v>2608.3844683908869</v>
      </c>
      <c r="K31" s="190">
        <v>82.296622264739511</v>
      </c>
    </row>
    <row r="32" spans="1:11" ht="15.75" customHeight="1">
      <c r="A32" s="610" t="s">
        <v>177</v>
      </c>
      <c r="B32" s="189">
        <v>9279.9903038527118</v>
      </c>
      <c r="C32" s="189">
        <v>184.12125659229818</v>
      </c>
      <c r="D32" s="189">
        <v>82.296622264739511</v>
      </c>
      <c r="E32" s="189">
        <v>19.528012062819563</v>
      </c>
      <c r="F32" s="189">
        <v>43.24059813910047</v>
      </c>
      <c r="G32" s="189">
        <v>66.953184215381356</v>
      </c>
      <c r="H32" s="189">
        <v>19.528012062819563</v>
      </c>
      <c r="I32" s="189">
        <v>8314.7485647476351</v>
      </c>
      <c r="J32" s="189">
        <v>534.23061571856158</v>
      </c>
      <c r="K32" s="190">
        <v>15.343438049358227</v>
      </c>
    </row>
    <row r="33" spans="1:11" ht="15.75" customHeight="1">
      <c r="A33" s="192" t="s">
        <v>178</v>
      </c>
      <c r="B33" s="188">
        <v>70670.480797383192</v>
      </c>
      <c r="C33" s="188">
        <v>8582.5613016091593</v>
      </c>
      <c r="D33" s="188">
        <v>11511.76311103208</v>
      </c>
      <c r="E33" s="188">
        <v>779.72562450829207</v>
      </c>
      <c r="F33" s="188">
        <v>663.95241013586235</v>
      </c>
      <c r="G33" s="188">
        <v>1089.3841015044295</v>
      </c>
      <c r="H33" s="188">
        <v>1166.1012917512203</v>
      </c>
      <c r="I33" s="188">
        <v>41100.885960249274</v>
      </c>
      <c r="J33" s="188">
        <v>5540.3759938227822</v>
      </c>
      <c r="K33" s="191">
        <v>235.73100275832107</v>
      </c>
    </row>
    <row r="34" spans="1:11" ht="15.75" customHeight="1">
      <c r="A34" s="610" t="s">
        <v>178</v>
      </c>
      <c r="B34" s="189">
        <v>70670.480797383192</v>
      </c>
      <c r="C34" s="189">
        <v>8582.5613016091593</v>
      </c>
      <c r="D34" s="189">
        <v>11511.76311103208</v>
      </c>
      <c r="E34" s="189">
        <v>779.72562450829207</v>
      </c>
      <c r="F34" s="189">
        <v>663.95241013586235</v>
      </c>
      <c r="G34" s="189">
        <v>1089.3841015044295</v>
      </c>
      <c r="H34" s="189">
        <v>1166.1012917512203</v>
      </c>
      <c r="I34" s="189">
        <v>41100.885960249274</v>
      </c>
      <c r="J34" s="189">
        <v>5540.3759938227822</v>
      </c>
      <c r="K34" s="190">
        <v>235.73100275832107</v>
      </c>
    </row>
    <row r="35" spans="1:11" ht="15.75" customHeight="1">
      <c r="A35" s="192" t="s">
        <v>179</v>
      </c>
      <c r="B35" s="188">
        <v>19222.5381598405</v>
      </c>
      <c r="C35" s="188">
        <v>1648.7221613037586</v>
      </c>
      <c r="D35" s="188">
        <v>2357.310027583208</v>
      </c>
      <c r="E35" s="188">
        <v>189.7006886102466</v>
      </c>
      <c r="F35" s="188">
        <v>192.49040461922081</v>
      </c>
      <c r="G35" s="188">
        <v>260.83844683908899</v>
      </c>
      <c r="H35" s="188">
        <v>220.38756470896291</v>
      </c>
      <c r="I35" s="188">
        <v>11561.977999193616</v>
      </c>
      <c r="J35" s="188">
        <v>2752.0548428530587</v>
      </c>
      <c r="K35" s="191">
        <v>39.056024125639134</v>
      </c>
    </row>
    <row r="36" spans="1:11" ht="15.75" customHeight="1">
      <c r="A36" s="610" t="s">
        <v>179</v>
      </c>
      <c r="B36" s="189">
        <v>15336.463759335722</v>
      </c>
      <c r="C36" s="189">
        <v>1361.381412379415</v>
      </c>
      <c r="D36" s="189">
        <v>2293.1465593768012</v>
      </c>
      <c r="E36" s="189">
        <v>167.38296053845292</v>
      </c>
      <c r="F36" s="189">
        <v>163.19838652499161</v>
      </c>
      <c r="G36" s="189">
        <v>232.94128674934686</v>
      </c>
      <c r="H36" s="189">
        <v>193.88526262370792</v>
      </c>
      <c r="I36" s="189">
        <v>8560.2435735373656</v>
      </c>
      <c r="J36" s="189">
        <v>2334.9922995114143</v>
      </c>
      <c r="K36" s="190">
        <v>29.292018094229348</v>
      </c>
    </row>
    <row r="37" spans="1:11" ht="15.75" customHeight="1">
      <c r="A37" s="610" t="s">
        <v>180</v>
      </c>
      <c r="B37" s="189">
        <v>3886.0744005010752</v>
      </c>
      <c r="C37" s="189">
        <v>287.34074892434398</v>
      </c>
      <c r="D37" s="189">
        <v>64.163468206407146</v>
      </c>
      <c r="E37" s="189">
        <v>22.317728071793788</v>
      </c>
      <c r="F37" s="189">
        <v>29.292018094229348</v>
      </c>
      <c r="G37" s="189">
        <v>27.897160089742236</v>
      </c>
      <c r="H37" s="189">
        <v>26.502302085255124</v>
      </c>
      <c r="I37" s="189">
        <v>3001.7344256562506</v>
      </c>
      <c r="J37" s="189">
        <v>417.06254334164475</v>
      </c>
      <c r="K37" s="190">
        <v>9.7640060314097781</v>
      </c>
    </row>
    <row r="38" spans="1:11" ht="15.75" customHeight="1">
      <c r="A38" s="192" t="s">
        <v>181</v>
      </c>
      <c r="B38" s="188">
        <v>22321.912645814889</v>
      </c>
      <c r="C38" s="188">
        <v>447.74941944036107</v>
      </c>
      <c r="D38" s="188">
        <v>917.81656695251547</v>
      </c>
      <c r="E38" s="188">
        <v>154.82923849806897</v>
      </c>
      <c r="F38" s="188">
        <v>161.8035285205045</v>
      </c>
      <c r="G38" s="188">
        <v>174.35725056088845</v>
      </c>
      <c r="H38" s="188">
        <v>323.60705704100872</v>
      </c>
      <c r="I38" s="188">
        <v>17550.10341245828</v>
      </c>
      <c r="J38" s="188">
        <v>2580.4873083011448</v>
      </c>
      <c r="K38" s="191">
        <v>11.15886403589689</v>
      </c>
    </row>
    <row r="39" spans="1:11" ht="15.75" customHeight="1">
      <c r="A39" s="610" t="s">
        <v>181</v>
      </c>
      <c r="B39" s="189">
        <v>22321.912645814889</v>
      </c>
      <c r="C39" s="189">
        <v>447.74941944036107</v>
      </c>
      <c r="D39" s="189">
        <v>917.81656695251547</v>
      </c>
      <c r="E39" s="189">
        <v>154.82923849806897</v>
      </c>
      <c r="F39" s="189">
        <v>161.8035285205045</v>
      </c>
      <c r="G39" s="189">
        <v>174.35725056088845</v>
      </c>
      <c r="H39" s="189">
        <v>323.60705704100872</v>
      </c>
      <c r="I39" s="189">
        <v>17550.10341245828</v>
      </c>
      <c r="J39" s="189">
        <v>2580.4873083011448</v>
      </c>
      <c r="K39" s="190">
        <v>11.15886403589689</v>
      </c>
    </row>
    <row r="40" spans="1:11" ht="15.75" customHeight="1">
      <c r="A40" s="192" t="s">
        <v>182</v>
      </c>
      <c r="B40" s="188">
        <v>34231.210288141323</v>
      </c>
      <c r="C40" s="188">
        <v>1329.2996782762116</v>
      </c>
      <c r="D40" s="188">
        <v>2015.5698164838673</v>
      </c>
      <c r="E40" s="188">
        <v>206.43898466409186</v>
      </c>
      <c r="F40" s="188">
        <v>218.99270670447581</v>
      </c>
      <c r="G40" s="188">
        <v>217.5978486999887</v>
      </c>
      <c r="H40" s="188">
        <v>249.67958280319212</v>
      </c>
      <c r="I40" s="188">
        <v>27157.885347377989</v>
      </c>
      <c r="J40" s="188">
        <v>2333.5974415069272</v>
      </c>
      <c r="K40" s="191">
        <v>502.14888161535816</v>
      </c>
    </row>
    <row r="41" spans="1:11" ht="15.75" customHeight="1">
      <c r="A41" s="610" t="s">
        <v>182</v>
      </c>
      <c r="B41" s="189">
        <v>23338.764131087315</v>
      </c>
      <c r="C41" s="189">
        <v>1117.2812615941716</v>
      </c>
      <c r="D41" s="189">
        <v>1668.2501733665781</v>
      </c>
      <c r="E41" s="189">
        <v>145.06523246665924</v>
      </c>
      <c r="F41" s="189">
        <v>133.9063684307624</v>
      </c>
      <c r="G41" s="189">
        <v>138.09094244422371</v>
      </c>
      <c r="H41" s="189">
        <v>171.56753455191424</v>
      </c>
      <c r="I41" s="189">
        <v>18679.938396094309</v>
      </c>
      <c r="J41" s="189">
        <v>983.37489316340941</v>
      </c>
      <c r="K41" s="190">
        <v>301.28932896921503</v>
      </c>
    </row>
    <row r="42" spans="1:11" ht="15.75" customHeight="1">
      <c r="A42" s="610" t="s">
        <v>183</v>
      </c>
      <c r="B42" s="189">
        <v>10892.446157039805</v>
      </c>
      <c r="C42" s="189">
        <v>212.01841668204028</v>
      </c>
      <c r="D42" s="189">
        <v>347.3196431172895</v>
      </c>
      <c r="E42" s="189">
        <v>61.373752197432928</v>
      </c>
      <c r="F42" s="189">
        <v>85.086338273713721</v>
      </c>
      <c r="G42" s="189">
        <v>79.506906255765301</v>
      </c>
      <c r="H42" s="189">
        <v>78.112048251278196</v>
      </c>
      <c r="I42" s="189">
        <v>8477.9469512726264</v>
      </c>
      <c r="J42" s="189">
        <v>1350.2225483435182</v>
      </c>
      <c r="K42" s="190">
        <v>200.85955264614344</v>
      </c>
    </row>
    <row r="43" spans="1:11" ht="15.75" customHeight="1">
      <c r="A43" s="192" t="s">
        <v>184</v>
      </c>
      <c r="B43" s="188">
        <v>28556.92792588038</v>
      </c>
      <c r="C43" s="188">
        <v>754.61818042752418</v>
      </c>
      <c r="D43" s="188">
        <v>845.28395071918601</v>
      </c>
      <c r="E43" s="188">
        <v>326.39677304998293</v>
      </c>
      <c r="F43" s="188">
        <v>306.86876098716345</v>
      </c>
      <c r="G43" s="188">
        <v>340.34535309485398</v>
      </c>
      <c r="H43" s="188">
        <v>333.37106307241845</v>
      </c>
      <c r="I43" s="188">
        <v>21710.964839848741</v>
      </c>
      <c r="J43" s="188">
        <v>3908.3921285728688</v>
      </c>
      <c r="K43" s="191">
        <v>30.686876098716461</v>
      </c>
    </row>
    <row r="44" spans="1:11" ht="15.75" customHeight="1">
      <c r="A44" s="610" t="s">
        <v>184</v>
      </c>
      <c r="B44" s="189">
        <v>16264.044332319647</v>
      </c>
      <c r="C44" s="189">
        <v>584.44550388009736</v>
      </c>
      <c r="D44" s="189">
        <v>689.05985421663024</v>
      </c>
      <c r="E44" s="189">
        <v>237.12586076280817</v>
      </c>
      <c r="F44" s="189">
        <v>220.38756470896291</v>
      </c>
      <c r="G44" s="189">
        <v>245.4950087897308</v>
      </c>
      <c r="H44" s="189">
        <v>238.52071876729528</v>
      </c>
      <c r="I44" s="189">
        <v>11983.225116548721</v>
      </c>
      <c r="J44" s="189">
        <v>2053.2309826050191</v>
      </c>
      <c r="K44" s="190">
        <v>12.553722040384002</v>
      </c>
    </row>
    <row r="45" spans="1:11" ht="15.75" customHeight="1">
      <c r="A45" s="610" t="s">
        <v>185</v>
      </c>
      <c r="B45" s="189">
        <v>12292.883593544859</v>
      </c>
      <c r="C45" s="189">
        <v>170.17267654742713</v>
      </c>
      <c r="D45" s="189">
        <v>156.22409650255608</v>
      </c>
      <c r="E45" s="189">
        <v>89.270912287175037</v>
      </c>
      <c r="F45" s="189">
        <v>86.481196278200827</v>
      </c>
      <c r="G45" s="189">
        <v>94.850344305123457</v>
      </c>
      <c r="H45" s="189">
        <v>94.850344305123457</v>
      </c>
      <c r="I45" s="189">
        <v>9727.7397232930725</v>
      </c>
      <c r="J45" s="189">
        <v>1855.1611459678502</v>
      </c>
      <c r="K45" s="190">
        <v>18.133154058332451</v>
      </c>
    </row>
    <row r="46" spans="1:11" ht="15.75" customHeight="1">
      <c r="A46" s="192" t="s">
        <v>186</v>
      </c>
      <c r="B46" s="188">
        <v>7931.1626135136803</v>
      </c>
      <c r="C46" s="188">
        <v>645.81925607752999</v>
      </c>
      <c r="D46" s="188">
        <v>474.25172152561606</v>
      </c>
      <c r="E46" s="188">
        <v>89.270912287175037</v>
      </c>
      <c r="F46" s="188">
        <v>96.245202309610562</v>
      </c>
      <c r="G46" s="188">
        <v>126.93207840832687</v>
      </c>
      <c r="H46" s="188">
        <v>131.11665242178819</v>
      </c>
      <c r="I46" s="188">
        <v>5590.590881984318</v>
      </c>
      <c r="J46" s="188">
        <v>758.8027544409855</v>
      </c>
      <c r="K46" s="191">
        <v>18.133154058332451</v>
      </c>
    </row>
    <row r="47" spans="1:11" ht="15.75" customHeight="1">
      <c r="A47" s="610" t="s">
        <v>186</v>
      </c>
      <c r="B47" s="189">
        <v>3661.5022617786512</v>
      </c>
      <c r="C47" s="189">
        <v>384.98080923844134</v>
      </c>
      <c r="D47" s="189">
        <v>90.665770291662142</v>
      </c>
      <c r="E47" s="189">
        <v>19.528012062819563</v>
      </c>
      <c r="F47" s="189">
        <v>16.738296053845339</v>
      </c>
      <c r="G47" s="189">
        <v>43.24059813910047</v>
      </c>
      <c r="H47" s="189">
        <v>39.056024125639134</v>
      </c>
      <c r="I47" s="189">
        <v>2930.5966674274082</v>
      </c>
      <c r="J47" s="189">
        <v>125.53722040383977</v>
      </c>
      <c r="K47" s="190">
        <v>11.15886403589689</v>
      </c>
    </row>
    <row r="48" spans="1:11" ht="15.75" customHeight="1">
      <c r="A48" s="610" t="s">
        <v>187</v>
      </c>
      <c r="B48" s="189">
        <v>4269.6603517350295</v>
      </c>
      <c r="C48" s="189">
        <v>260.83844683908899</v>
      </c>
      <c r="D48" s="189">
        <v>383.58595123395423</v>
      </c>
      <c r="E48" s="189">
        <v>69.742900224355566</v>
      </c>
      <c r="F48" s="189">
        <v>79.506906255765301</v>
      </c>
      <c r="G48" s="189">
        <v>83.691480269226616</v>
      </c>
      <c r="H48" s="189">
        <v>92.060628296149247</v>
      </c>
      <c r="I48" s="189">
        <v>2659.9942145569098</v>
      </c>
      <c r="J48" s="189">
        <v>633.26553403714604</v>
      </c>
      <c r="K48" s="190">
        <v>6.9742900224355564</v>
      </c>
    </row>
    <row r="49" spans="1:11" ht="15.75" customHeight="1">
      <c r="A49" s="192" t="s">
        <v>188</v>
      </c>
      <c r="B49" s="188">
        <v>5533.4017038003467</v>
      </c>
      <c r="C49" s="188">
        <v>205.04412665960476</v>
      </c>
      <c r="D49" s="188">
        <v>57.189178183971592</v>
      </c>
      <c r="E49" s="188">
        <v>19.528012062819563</v>
      </c>
      <c r="F49" s="188">
        <v>27.897160089742236</v>
      </c>
      <c r="G49" s="188">
        <v>30.686876098716461</v>
      </c>
      <c r="H49" s="188">
        <v>110.19378235448161</v>
      </c>
      <c r="I49" s="188">
        <v>4174.8100074299064</v>
      </c>
      <c r="J49" s="188">
        <v>903.86798690764442</v>
      </c>
      <c r="K49" s="191">
        <v>4.1845740134613338</v>
      </c>
    </row>
    <row r="50" spans="1:11" ht="15.75" customHeight="1">
      <c r="A50" s="610" t="s">
        <v>188</v>
      </c>
      <c r="B50" s="189">
        <v>5533.4017038003467</v>
      </c>
      <c r="C50" s="189">
        <v>205.04412665960476</v>
      </c>
      <c r="D50" s="189">
        <v>57.189178183971592</v>
      </c>
      <c r="E50" s="189">
        <v>19.528012062819563</v>
      </c>
      <c r="F50" s="189">
        <v>27.897160089742236</v>
      </c>
      <c r="G50" s="189">
        <v>30.686876098716461</v>
      </c>
      <c r="H50" s="189">
        <v>110.19378235448161</v>
      </c>
      <c r="I50" s="189">
        <v>4174.8100074299064</v>
      </c>
      <c r="J50" s="189">
        <v>903.86798690764442</v>
      </c>
      <c r="K50" s="190">
        <v>4.1845740134613338</v>
      </c>
    </row>
    <row r="51" spans="1:11" ht="15.75" customHeight="1">
      <c r="A51" s="192" t="s">
        <v>189</v>
      </c>
      <c r="B51" s="188">
        <v>1486.9186327832545</v>
      </c>
      <c r="C51" s="188">
        <v>50.214888161536031</v>
      </c>
      <c r="D51" s="188">
        <v>23.7125860762809</v>
      </c>
      <c r="E51" s="188">
        <v>15.343438049358227</v>
      </c>
      <c r="F51" s="188">
        <v>13.948580044871115</v>
      </c>
      <c r="G51" s="188">
        <v>19.528012062819563</v>
      </c>
      <c r="H51" s="188">
        <v>33.476592107690685</v>
      </c>
      <c r="I51" s="188">
        <v>809.01764260252128</v>
      </c>
      <c r="J51" s="188">
        <v>521.67689367817763</v>
      </c>
      <c r="K51" s="191">
        <v>0</v>
      </c>
    </row>
    <row r="52" spans="1:11" ht="15.75" customHeight="1">
      <c r="A52" s="610" t="s">
        <v>189</v>
      </c>
      <c r="B52" s="189">
        <v>1486.9186327832545</v>
      </c>
      <c r="C52" s="189">
        <v>50.214888161536031</v>
      </c>
      <c r="D52" s="189">
        <v>23.7125860762809</v>
      </c>
      <c r="E52" s="189">
        <v>15.343438049358227</v>
      </c>
      <c r="F52" s="189">
        <v>13.948580044871115</v>
      </c>
      <c r="G52" s="189">
        <v>19.528012062819563</v>
      </c>
      <c r="H52" s="189">
        <v>33.476592107690685</v>
      </c>
      <c r="I52" s="189">
        <v>809.01764260252128</v>
      </c>
      <c r="J52" s="189">
        <v>521.67689367817763</v>
      </c>
      <c r="K52" s="190">
        <v>0</v>
      </c>
    </row>
    <row r="53" spans="1:11" ht="15.75" customHeight="1">
      <c r="A53" s="192" t="s">
        <v>190</v>
      </c>
      <c r="B53" s="188">
        <v>3309.9980446479008</v>
      </c>
      <c r="C53" s="188">
        <v>69.742900224355566</v>
      </c>
      <c r="D53" s="188">
        <v>125.53722040383977</v>
      </c>
      <c r="E53" s="188">
        <v>15.343438049358227</v>
      </c>
      <c r="F53" s="188">
        <v>6.9742900224355564</v>
      </c>
      <c r="G53" s="188">
        <v>12.553722040384002</v>
      </c>
      <c r="H53" s="188">
        <v>6.9742900224355564</v>
      </c>
      <c r="I53" s="188">
        <v>2333.5974415069272</v>
      </c>
      <c r="J53" s="188">
        <v>721.14158831983366</v>
      </c>
      <c r="K53" s="191">
        <v>18.133154058332451</v>
      </c>
    </row>
    <row r="54" spans="1:11" ht="15.75" customHeight="1">
      <c r="A54" s="610" t="s">
        <v>190</v>
      </c>
      <c r="B54" s="189">
        <v>3309.9980446479008</v>
      </c>
      <c r="C54" s="189">
        <v>69.742900224355566</v>
      </c>
      <c r="D54" s="189">
        <v>125.53722040383977</v>
      </c>
      <c r="E54" s="189">
        <v>15.343438049358227</v>
      </c>
      <c r="F54" s="189">
        <v>6.9742900224355564</v>
      </c>
      <c r="G54" s="189">
        <v>12.553722040384002</v>
      </c>
      <c r="H54" s="189">
        <v>6.9742900224355564</v>
      </c>
      <c r="I54" s="189">
        <v>2333.5974415069272</v>
      </c>
      <c r="J54" s="189">
        <v>721.14158831983366</v>
      </c>
      <c r="K54" s="190">
        <v>18.133154058332451</v>
      </c>
    </row>
    <row r="55" spans="1:11" ht="15.75" customHeight="1">
      <c r="A55" s="192" t="s">
        <v>191</v>
      </c>
      <c r="B55" s="188">
        <v>1818.8948378511855</v>
      </c>
      <c r="C55" s="188">
        <v>33.476592107690685</v>
      </c>
      <c r="D55" s="188">
        <v>23.7125860762809</v>
      </c>
      <c r="E55" s="188">
        <v>6.9742900224355564</v>
      </c>
      <c r="F55" s="188">
        <v>9.7640060314097781</v>
      </c>
      <c r="G55" s="188">
        <v>18.133154058332451</v>
      </c>
      <c r="H55" s="188">
        <v>25.107444080768012</v>
      </c>
      <c r="I55" s="188">
        <v>1613.850711191581</v>
      </c>
      <c r="J55" s="188">
        <v>87.876054282687932</v>
      </c>
      <c r="K55" s="191">
        <v>0</v>
      </c>
    </row>
    <row r="56" spans="1:11" ht="15.75" customHeight="1">
      <c r="A56" s="610" t="s">
        <v>191</v>
      </c>
      <c r="B56" s="189">
        <v>1818.8948378511855</v>
      </c>
      <c r="C56" s="189">
        <v>33.476592107690685</v>
      </c>
      <c r="D56" s="189">
        <v>23.7125860762809</v>
      </c>
      <c r="E56" s="189">
        <v>6.9742900224355564</v>
      </c>
      <c r="F56" s="189">
        <v>9.7640060314097781</v>
      </c>
      <c r="G56" s="189">
        <v>18.133154058332451</v>
      </c>
      <c r="H56" s="189">
        <v>25.107444080768012</v>
      </c>
      <c r="I56" s="189">
        <v>1613.850711191581</v>
      </c>
      <c r="J56" s="189">
        <v>87.876054282687932</v>
      </c>
      <c r="K56" s="190">
        <v>0</v>
      </c>
    </row>
    <row r="57" spans="1:11" ht="15.75" customHeight="1">
      <c r="A57" s="192" t="s">
        <v>192</v>
      </c>
      <c r="B57" s="188">
        <v>23380.609871221983</v>
      </c>
      <c r="C57" s="188">
        <v>641.63468206406867</v>
      </c>
      <c r="D57" s="188">
        <v>380.79623522498002</v>
      </c>
      <c r="E57" s="188">
        <v>50.214888161536031</v>
      </c>
      <c r="F57" s="188">
        <v>41.845740134613358</v>
      </c>
      <c r="G57" s="188">
        <v>57.189178183971592</v>
      </c>
      <c r="H57" s="188">
        <v>65.558326210894251</v>
      </c>
      <c r="I57" s="188">
        <v>18771.999024390578</v>
      </c>
      <c r="J57" s="188">
        <v>3364.3975068228979</v>
      </c>
      <c r="K57" s="191">
        <v>6.9742900224355564</v>
      </c>
    </row>
    <row r="58" spans="1:11" ht="15.75" customHeight="1">
      <c r="A58" s="610" t="s">
        <v>192</v>
      </c>
      <c r="B58" s="189">
        <v>23380.609871221983</v>
      </c>
      <c r="C58" s="189">
        <v>641.63468206406867</v>
      </c>
      <c r="D58" s="189">
        <v>380.79623522498002</v>
      </c>
      <c r="E58" s="189">
        <v>50.214888161536031</v>
      </c>
      <c r="F58" s="189">
        <v>41.845740134613358</v>
      </c>
      <c r="G58" s="189">
        <v>57.189178183971592</v>
      </c>
      <c r="H58" s="189">
        <v>65.558326210894251</v>
      </c>
      <c r="I58" s="189">
        <v>18771.999024390578</v>
      </c>
      <c r="J58" s="189">
        <v>3364.3975068228979</v>
      </c>
      <c r="K58" s="190">
        <v>6.9742900224355564</v>
      </c>
    </row>
    <row r="59" spans="1:11" ht="15.75" customHeight="1">
      <c r="A59" s="192" t="s">
        <v>193</v>
      </c>
      <c r="B59" s="188">
        <v>10105.746242509078</v>
      </c>
      <c r="C59" s="188">
        <v>933.16000500187363</v>
      </c>
      <c r="D59" s="188">
        <v>312.44819300511188</v>
      </c>
      <c r="E59" s="188">
        <v>87.876054282687932</v>
      </c>
      <c r="F59" s="188">
        <v>100.42977632307188</v>
      </c>
      <c r="G59" s="188">
        <v>101.82463432755898</v>
      </c>
      <c r="H59" s="188">
        <v>143.67037446217213</v>
      </c>
      <c r="I59" s="188">
        <v>7816.7842571457377</v>
      </c>
      <c r="J59" s="188">
        <v>588.63007789355868</v>
      </c>
      <c r="K59" s="191">
        <v>20.922870067306675</v>
      </c>
    </row>
    <row r="60" spans="1:11" ht="15.75" customHeight="1">
      <c r="A60" s="610" t="s">
        <v>193</v>
      </c>
      <c r="B60" s="189">
        <v>10105.746242509078</v>
      </c>
      <c r="C60" s="189">
        <v>933.16000500187363</v>
      </c>
      <c r="D60" s="189">
        <v>312.44819300511188</v>
      </c>
      <c r="E60" s="189">
        <v>87.876054282687932</v>
      </c>
      <c r="F60" s="189">
        <v>100.42977632307188</v>
      </c>
      <c r="G60" s="189">
        <v>101.82463432755898</v>
      </c>
      <c r="H60" s="189">
        <v>143.67037446217213</v>
      </c>
      <c r="I60" s="189">
        <v>7816.7842571457377</v>
      </c>
      <c r="J60" s="189">
        <v>588.63007789355868</v>
      </c>
      <c r="K60" s="190">
        <v>20.922870067306675</v>
      </c>
    </row>
    <row r="61" spans="1:11" ht="15.75" customHeight="1">
      <c r="A61" s="192" t="s">
        <v>194</v>
      </c>
      <c r="B61" s="188">
        <v>20843.36316105663</v>
      </c>
      <c r="C61" s="188">
        <v>1506.4466448460739</v>
      </c>
      <c r="D61" s="188">
        <v>1407.4117265274895</v>
      </c>
      <c r="E61" s="188">
        <v>301.28932896921503</v>
      </c>
      <c r="F61" s="188">
        <v>288.73560692883109</v>
      </c>
      <c r="G61" s="188">
        <v>443.56484542689975</v>
      </c>
      <c r="H61" s="188">
        <v>576.07635585317473</v>
      </c>
      <c r="I61" s="188">
        <v>12868.959949398033</v>
      </c>
      <c r="J61" s="188">
        <v>3378.3460868677689</v>
      </c>
      <c r="K61" s="191">
        <v>72.532616233329776</v>
      </c>
    </row>
    <row r="62" spans="1:11" ht="15.75" customHeight="1">
      <c r="A62" s="610" t="s">
        <v>194</v>
      </c>
      <c r="B62" s="189">
        <v>20843.36316105663</v>
      </c>
      <c r="C62" s="189">
        <v>1506.4466448460739</v>
      </c>
      <c r="D62" s="189">
        <v>1407.4117265274895</v>
      </c>
      <c r="E62" s="189">
        <v>301.28932896921503</v>
      </c>
      <c r="F62" s="189">
        <v>288.73560692883109</v>
      </c>
      <c r="G62" s="189">
        <v>443.56484542689975</v>
      </c>
      <c r="H62" s="189">
        <v>576.07635585317473</v>
      </c>
      <c r="I62" s="189">
        <v>12868.959949398033</v>
      </c>
      <c r="J62" s="189">
        <v>3378.3460868677689</v>
      </c>
      <c r="K62" s="190">
        <v>72.532616233329776</v>
      </c>
    </row>
    <row r="63" spans="1:11" ht="15.75" customHeight="1">
      <c r="A63" s="192" t="s">
        <v>195</v>
      </c>
      <c r="B63" s="188">
        <v>6958.9465843861681</v>
      </c>
      <c r="C63" s="188">
        <v>415.66768533715765</v>
      </c>
      <c r="D63" s="188">
        <v>549.57405376791974</v>
      </c>
      <c r="E63" s="188">
        <v>100.42977632307188</v>
      </c>
      <c r="F63" s="188">
        <v>463.09285748971922</v>
      </c>
      <c r="G63" s="188">
        <v>101.82463432755898</v>
      </c>
      <c r="H63" s="188">
        <v>83.691480269226616</v>
      </c>
      <c r="I63" s="188">
        <v>3686.6097058594191</v>
      </c>
      <c r="J63" s="188">
        <v>1251.1876300249337</v>
      </c>
      <c r="K63" s="191">
        <v>306.86876098716345</v>
      </c>
    </row>
    <row r="64" spans="1:11" ht="15.75" customHeight="1">
      <c r="A64" s="610" t="s">
        <v>195</v>
      </c>
      <c r="B64" s="189">
        <v>6958.9465843861681</v>
      </c>
      <c r="C64" s="189">
        <v>415.66768533715765</v>
      </c>
      <c r="D64" s="189">
        <v>549.57405376791974</v>
      </c>
      <c r="E64" s="189">
        <v>100.42977632307188</v>
      </c>
      <c r="F64" s="189">
        <v>463.09285748971922</v>
      </c>
      <c r="G64" s="189">
        <v>101.82463432755898</v>
      </c>
      <c r="H64" s="189">
        <v>83.691480269226616</v>
      </c>
      <c r="I64" s="189">
        <v>3686.6097058594191</v>
      </c>
      <c r="J64" s="189">
        <v>1251.1876300249337</v>
      </c>
      <c r="K64" s="190">
        <v>306.86876098716345</v>
      </c>
    </row>
    <row r="65" spans="1:14" ht="15.75" customHeight="1">
      <c r="A65" s="192" t="s">
        <v>196</v>
      </c>
      <c r="B65" s="188">
        <v>6279.6507362009479</v>
      </c>
      <c r="C65" s="188">
        <v>188.3058306057595</v>
      </c>
      <c r="D65" s="188">
        <v>188.3058306057595</v>
      </c>
      <c r="E65" s="188">
        <v>152.03952248909476</v>
      </c>
      <c r="F65" s="188">
        <v>131.11665242178819</v>
      </c>
      <c r="G65" s="188">
        <v>149.24980648012055</v>
      </c>
      <c r="H65" s="188">
        <v>213.41327468652739</v>
      </c>
      <c r="I65" s="188">
        <v>4290.5832218023361</v>
      </c>
      <c r="J65" s="188">
        <v>961.05716509161573</v>
      </c>
      <c r="K65" s="191">
        <v>5.5794320179484451</v>
      </c>
    </row>
    <row r="66" spans="1:14" ht="15.75" customHeight="1">
      <c r="A66" s="610" t="s">
        <v>196</v>
      </c>
      <c r="B66" s="189">
        <v>6279.6507362009479</v>
      </c>
      <c r="C66" s="189">
        <v>188.3058306057595</v>
      </c>
      <c r="D66" s="189">
        <v>188.3058306057595</v>
      </c>
      <c r="E66" s="189">
        <v>152.03952248909476</v>
      </c>
      <c r="F66" s="189">
        <v>131.11665242178819</v>
      </c>
      <c r="G66" s="189">
        <v>149.24980648012055</v>
      </c>
      <c r="H66" s="189">
        <v>213.41327468652739</v>
      </c>
      <c r="I66" s="189">
        <v>4290.5832218023361</v>
      </c>
      <c r="J66" s="189">
        <v>961.05716509161573</v>
      </c>
      <c r="K66" s="190">
        <v>5.5794320179484451</v>
      </c>
    </row>
    <row r="67" spans="1:14" ht="15.75" customHeight="1">
      <c r="A67" s="192" t="s">
        <v>197</v>
      </c>
      <c r="B67" s="188">
        <v>17367.377013870231</v>
      </c>
      <c r="C67" s="188">
        <v>722.53644632432076</v>
      </c>
      <c r="D67" s="188">
        <v>358.47850715318634</v>
      </c>
      <c r="E67" s="188">
        <v>58.584036188458704</v>
      </c>
      <c r="F67" s="188">
        <v>71.137758228842671</v>
      </c>
      <c r="G67" s="188">
        <v>66.953184215381356</v>
      </c>
      <c r="H67" s="188">
        <v>97.640060314097667</v>
      </c>
      <c r="I67" s="188">
        <v>14120.147579422966</v>
      </c>
      <c r="J67" s="188">
        <v>1732.4136415729849</v>
      </c>
      <c r="K67" s="191">
        <v>139.48580044871082</v>
      </c>
    </row>
    <row r="68" spans="1:14" ht="15.75" customHeight="1">
      <c r="A68" s="610" t="s">
        <v>197</v>
      </c>
      <c r="B68" s="189">
        <v>17367.377013870231</v>
      </c>
      <c r="C68" s="189">
        <v>722.53644632432076</v>
      </c>
      <c r="D68" s="189">
        <v>358.47850715318634</v>
      </c>
      <c r="E68" s="189">
        <v>58.584036188458704</v>
      </c>
      <c r="F68" s="189">
        <v>71.137758228842671</v>
      </c>
      <c r="G68" s="189">
        <v>66.953184215381356</v>
      </c>
      <c r="H68" s="189">
        <v>97.640060314097667</v>
      </c>
      <c r="I68" s="189">
        <v>14120.147579422966</v>
      </c>
      <c r="J68" s="189">
        <v>1732.4136415729849</v>
      </c>
      <c r="K68" s="190">
        <v>139.48580044871082</v>
      </c>
    </row>
    <row r="69" spans="1:14" ht="15.75" customHeight="1">
      <c r="A69" s="192" t="s">
        <v>198</v>
      </c>
      <c r="B69" s="188">
        <v>10663.68944430392</v>
      </c>
      <c r="C69" s="188">
        <v>442.16998742241265</v>
      </c>
      <c r="D69" s="188">
        <v>401.7191052922866</v>
      </c>
      <c r="E69" s="188">
        <v>39.056024125639134</v>
      </c>
      <c r="F69" s="188">
        <v>48.820030157048919</v>
      </c>
      <c r="G69" s="188">
        <v>61.373752197432928</v>
      </c>
      <c r="H69" s="188">
        <v>61.373752197432928</v>
      </c>
      <c r="I69" s="188">
        <v>8811.3180143450445</v>
      </c>
      <c r="J69" s="188">
        <v>774.14619249034365</v>
      </c>
      <c r="K69" s="191">
        <v>23.7125860762809</v>
      </c>
    </row>
    <row r="70" spans="1:14" ht="15.75" customHeight="1">
      <c r="A70" s="914" t="s">
        <v>198</v>
      </c>
      <c r="B70" s="915">
        <v>10663.68944430392</v>
      </c>
      <c r="C70" s="915">
        <v>442.16998742241265</v>
      </c>
      <c r="D70" s="915">
        <v>401.7191052922866</v>
      </c>
      <c r="E70" s="915">
        <v>39.056024125639134</v>
      </c>
      <c r="F70" s="915">
        <v>48.820030157048919</v>
      </c>
      <c r="G70" s="915">
        <v>61.373752197432928</v>
      </c>
      <c r="H70" s="915">
        <v>61.373752197432928</v>
      </c>
      <c r="I70" s="915">
        <v>8811.3180143450445</v>
      </c>
      <c r="J70" s="915">
        <v>774.14619249034365</v>
      </c>
      <c r="K70" s="916">
        <v>23.7125860762809</v>
      </c>
    </row>
    <row r="71" spans="1:14">
      <c r="A71" s="775"/>
      <c r="B71" s="775"/>
      <c r="C71" s="775"/>
      <c r="D71" s="775"/>
      <c r="E71" s="775"/>
      <c r="F71" s="775"/>
      <c r="G71" s="775"/>
      <c r="H71" s="775"/>
      <c r="I71" s="775"/>
      <c r="J71" s="775"/>
      <c r="K71" s="775"/>
      <c r="L71" s="775"/>
      <c r="M71" s="775"/>
      <c r="N71" s="775"/>
    </row>
    <row r="72" spans="1:14">
      <c r="A72" s="775"/>
      <c r="B72" s="775"/>
      <c r="C72" s="775"/>
      <c r="D72" s="775"/>
      <c r="E72" s="775"/>
      <c r="F72" s="775"/>
      <c r="G72" s="775"/>
      <c r="H72" s="775"/>
      <c r="I72" s="775"/>
      <c r="J72" s="775"/>
      <c r="K72" s="775"/>
      <c r="L72" s="775"/>
      <c r="M72" s="775"/>
      <c r="N72" s="775"/>
    </row>
    <row r="73" spans="1:14">
      <c r="A73" s="775"/>
      <c r="B73" s="775"/>
      <c r="C73" s="775"/>
      <c r="D73" s="775"/>
      <c r="E73" s="775"/>
      <c r="F73" s="775"/>
      <c r="G73" s="775"/>
      <c r="H73" s="775"/>
      <c r="I73" s="775"/>
      <c r="J73" s="775"/>
      <c r="K73" s="775"/>
      <c r="L73" s="775"/>
      <c r="M73" s="775"/>
      <c r="N73" s="775"/>
    </row>
    <row r="74" spans="1:14">
      <c r="A74" s="775"/>
      <c r="B74" s="775"/>
      <c r="C74" s="775"/>
      <c r="D74" s="775"/>
      <c r="E74" s="775"/>
      <c r="F74" s="775"/>
      <c r="G74" s="775"/>
      <c r="H74" s="775"/>
      <c r="I74" s="775"/>
      <c r="J74" s="775"/>
      <c r="K74" s="775"/>
      <c r="L74" s="775"/>
      <c r="M74" s="775"/>
      <c r="N74" s="775"/>
    </row>
    <row r="75" spans="1:14">
      <c r="A75" s="775"/>
      <c r="B75" s="775"/>
      <c r="C75" s="775"/>
      <c r="D75" s="775"/>
      <c r="E75" s="775"/>
      <c r="F75" s="775"/>
      <c r="G75" s="775"/>
      <c r="H75" s="775"/>
      <c r="I75" s="775"/>
      <c r="J75" s="775"/>
      <c r="K75" s="775"/>
      <c r="L75" s="775"/>
      <c r="M75" s="775"/>
      <c r="N75" s="775"/>
    </row>
    <row r="76" spans="1:14">
      <c r="A76" s="775"/>
      <c r="B76" s="775"/>
      <c r="C76" s="775"/>
      <c r="D76" s="775"/>
      <c r="E76" s="775"/>
      <c r="F76" s="775"/>
      <c r="G76" s="775"/>
      <c r="H76" s="775"/>
      <c r="I76" s="775"/>
      <c r="J76" s="775"/>
      <c r="K76" s="775"/>
      <c r="L76" s="775"/>
      <c r="M76" s="775"/>
      <c r="N76" s="775"/>
    </row>
    <row r="77" spans="1:14">
      <c r="A77" s="775"/>
      <c r="B77" s="775"/>
      <c r="C77" s="775"/>
      <c r="D77" s="775"/>
      <c r="E77" s="775"/>
      <c r="F77" s="775"/>
      <c r="G77" s="775"/>
      <c r="H77" s="775"/>
      <c r="I77" s="775"/>
      <c r="J77" s="775"/>
      <c r="K77" s="775"/>
      <c r="L77" s="775"/>
      <c r="M77" s="775"/>
      <c r="N77" s="775"/>
    </row>
    <row r="78" spans="1:14">
      <c r="A78" s="775"/>
      <c r="B78" s="775"/>
      <c r="C78" s="775"/>
      <c r="D78" s="775"/>
      <c r="E78" s="775"/>
      <c r="F78" s="775"/>
      <c r="G78" s="775"/>
      <c r="H78" s="775"/>
      <c r="I78" s="775"/>
      <c r="J78" s="775"/>
      <c r="K78" s="775"/>
      <c r="L78" s="775"/>
      <c r="M78" s="775"/>
      <c r="N78" s="775"/>
    </row>
    <row r="79" spans="1:14">
      <c r="A79" s="775"/>
      <c r="B79" s="775"/>
      <c r="C79" s="775"/>
      <c r="D79" s="775"/>
      <c r="E79" s="775"/>
      <c r="F79" s="775"/>
      <c r="G79" s="775"/>
      <c r="H79" s="775"/>
      <c r="I79" s="775"/>
      <c r="J79" s="775"/>
      <c r="K79" s="775"/>
      <c r="L79" s="775"/>
      <c r="M79" s="775"/>
      <c r="N79" s="775"/>
    </row>
    <row r="80" spans="1:14">
      <c r="A80" s="775"/>
      <c r="B80" s="775"/>
      <c r="C80" s="775"/>
      <c r="D80" s="775"/>
      <c r="E80" s="775"/>
      <c r="F80" s="775"/>
      <c r="G80" s="775"/>
      <c r="H80" s="775"/>
      <c r="I80" s="775"/>
      <c r="J80" s="775"/>
      <c r="K80" s="775"/>
      <c r="L80" s="775"/>
      <c r="M80" s="775"/>
      <c r="N80" s="775"/>
    </row>
  </sheetData>
  <mergeCells count="5">
    <mergeCell ref="A10:D10"/>
    <mergeCell ref="A3:A4"/>
    <mergeCell ref="B3:B4"/>
    <mergeCell ref="C3:K3"/>
    <mergeCell ref="A1:K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AF15-188A-4206-8507-C73BFFA215DA}">
  <dimension ref="A1:D73"/>
  <sheetViews>
    <sheetView workbookViewId="0">
      <selection activeCell="A3" sqref="A3:A4"/>
    </sheetView>
  </sheetViews>
  <sheetFormatPr defaultRowHeight="15"/>
  <cols>
    <col min="1" max="1" width="18.28515625" style="3" customWidth="1"/>
    <col min="2" max="2" width="17.5703125" style="3" customWidth="1"/>
    <col min="3" max="3" width="18.42578125" style="3" customWidth="1"/>
    <col min="4" max="4" width="16.85546875" style="3" customWidth="1"/>
    <col min="5" max="16384" width="9.140625" style="3"/>
  </cols>
  <sheetData>
    <row r="1" spans="1:4" ht="15" customHeight="1">
      <c r="A1" s="1313" t="s">
        <v>379</v>
      </c>
      <c r="B1" s="1313"/>
      <c r="C1" s="1313"/>
      <c r="D1" s="1313"/>
    </row>
    <row r="2" spans="1:4" ht="28.5" customHeight="1">
      <c r="A2" s="1314"/>
      <c r="B2" s="1314"/>
      <c r="C2" s="1314"/>
      <c r="D2" s="1314"/>
    </row>
    <row r="3" spans="1:4" ht="24.75" customHeight="1">
      <c r="A3" s="1315" t="s">
        <v>607</v>
      </c>
      <c r="B3" s="1317" t="s">
        <v>330</v>
      </c>
      <c r="C3" s="1319" t="s">
        <v>380</v>
      </c>
      <c r="D3" s="1319"/>
    </row>
    <row r="4" spans="1:4" ht="15.75" customHeight="1">
      <c r="A4" s="1316"/>
      <c r="B4" s="1318"/>
      <c r="C4" s="917" t="s">
        <v>561</v>
      </c>
      <c r="D4" s="917" t="s">
        <v>562</v>
      </c>
    </row>
    <row r="5" spans="1:4" ht="14.25" customHeight="1">
      <c r="A5" s="918" t="s">
        <v>220</v>
      </c>
      <c r="B5" s="919">
        <v>575046.95064415492</v>
      </c>
      <c r="C5" s="919">
        <v>245153.26857918271</v>
      </c>
      <c r="D5" s="919">
        <v>329893.68206692225</v>
      </c>
    </row>
    <row r="6" spans="1:4" ht="14.25" customHeight="1">
      <c r="A6" s="920"/>
      <c r="B6" s="921"/>
      <c r="C6" s="921"/>
      <c r="D6" s="921"/>
    </row>
    <row r="7" spans="1:4" ht="14.25" customHeight="1">
      <c r="A7" s="611" t="s">
        <v>3</v>
      </c>
      <c r="B7" s="611"/>
      <c r="C7" s="611"/>
      <c r="D7" s="611"/>
    </row>
    <row r="8" spans="1:4" ht="15" customHeight="1">
      <c r="A8" s="199" t="s">
        <v>4</v>
      </c>
      <c r="B8" s="198">
        <v>226653.26686554961</v>
      </c>
      <c r="C8" s="198">
        <v>110649.90092183619</v>
      </c>
      <c r="D8" s="198">
        <v>116003.36594303676</v>
      </c>
    </row>
    <row r="9" spans="1:4">
      <c r="A9" s="199" t="s">
        <v>5</v>
      </c>
      <c r="B9" s="198">
        <v>348393.68378016935</v>
      </c>
      <c r="C9" s="198">
        <v>134503.36765651265</v>
      </c>
      <c r="D9" s="198">
        <v>213890.31612440938</v>
      </c>
    </row>
    <row r="10" spans="1:4">
      <c r="A10" s="196" t="s">
        <v>140</v>
      </c>
      <c r="B10" s="197"/>
      <c r="C10" s="197"/>
      <c r="D10" s="197"/>
    </row>
    <row r="11" spans="1:4">
      <c r="A11" s="194" t="s">
        <v>163</v>
      </c>
      <c r="B11" s="195">
        <v>57307.741114406082</v>
      </c>
      <c r="C11" s="195">
        <v>27289.001999799948</v>
      </c>
      <c r="D11" s="195">
        <v>30018.739114584772</v>
      </c>
    </row>
    <row r="12" spans="1:4">
      <c r="A12" s="612" t="s">
        <v>163</v>
      </c>
      <c r="B12" s="198">
        <v>54059.116821951378</v>
      </c>
      <c r="C12" s="198">
        <v>26086.634399930495</v>
      </c>
      <c r="D12" s="198">
        <v>27972.482421999521</v>
      </c>
    </row>
    <row r="13" spans="1:4">
      <c r="A13" s="612" t="s">
        <v>164</v>
      </c>
      <c r="B13" s="198">
        <v>3248.6242924504681</v>
      </c>
      <c r="C13" s="198">
        <v>1202.367599867885</v>
      </c>
      <c r="D13" s="198">
        <v>2046.2566925825836</v>
      </c>
    </row>
    <row r="14" spans="1:4">
      <c r="A14" s="194" t="s">
        <v>165</v>
      </c>
      <c r="B14" s="195">
        <v>21271.58456843473</v>
      </c>
      <c r="C14" s="195">
        <v>5883.5110629266101</v>
      </c>
      <c r="D14" s="195">
        <v>15388.073505501745</v>
      </c>
    </row>
    <row r="15" spans="1:4">
      <c r="A15" s="612" t="s">
        <v>165</v>
      </c>
      <c r="B15" s="198">
        <v>18244.742698693764</v>
      </c>
      <c r="C15" s="198">
        <v>5555.7194318721404</v>
      </c>
      <c r="D15" s="198">
        <v>12689.023266819197</v>
      </c>
    </row>
    <row r="16" spans="1:4">
      <c r="A16" s="612" t="s">
        <v>166</v>
      </c>
      <c r="B16" s="198">
        <v>3026.8418697370184</v>
      </c>
      <c r="C16" s="198">
        <v>327.79163105447003</v>
      </c>
      <c r="D16" s="198">
        <v>2699.0502386825488</v>
      </c>
    </row>
    <row r="17" spans="1:4">
      <c r="A17" s="194" t="s">
        <v>167</v>
      </c>
      <c r="B17" s="195">
        <v>54031.2196618616</v>
      </c>
      <c r="C17" s="195">
        <v>17314.372409699652</v>
      </c>
      <c r="D17" s="195">
        <v>36716.847252140586</v>
      </c>
    </row>
    <row r="18" spans="1:4">
      <c r="A18" s="612" t="s">
        <v>167</v>
      </c>
      <c r="B18" s="198">
        <v>38521.793509949253</v>
      </c>
      <c r="C18" s="198">
        <v>13160.485272335838</v>
      </c>
      <c r="D18" s="198">
        <v>25361.308237596255</v>
      </c>
    </row>
    <row r="19" spans="1:4">
      <c r="A19" s="612" t="s">
        <v>168</v>
      </c>
      <c r="B19" s="198">
        <v>15509.426151892123</v>
      </c>
      <c r="C19" s="198">
        <v>4153.8871373625998</v>
      </c>
      <c r="D19" s="198">
        <v>11355.539014529524</v>
      </c>
    </row>
    <row r="20" spans="1:4" ht="15" customHeight="1">
      <c r="A20" s="194" t="s">
        <v>169</v>
      </c>
      <c r="B20" s="195">
        <v>36602.468895772494</v>
      </c>
      <c r="C20" s="195">
        <v>17193.019763309116</v>
      </c>
      <c r="D20" s="195">
        <v>19409.449132442016</v>
      </c>
    </row>
    <row r="21" spans="1:4" ht="18" customHeight="1">
      <c r="A21" s="612" t="s">
        <v>169</v>
      </c>
      <c r="B21" s="198">
        <v>17642.164040754549</v>
      </c>
      <c r="C21" s="198">
        <v>9757.0317413873017</v>
      </c>
      <c r="D21" s="198">
        <v>7885.1322993656058</v>
      </c>
    </row>
    <row r="22" spans="1:4">
      <c r="A22" s="612" t="s">
        <v>170</v>
      </c>
      <c r="B22" s="198">
        <v>3406.243246957511</v>
      </c>
      <c r="C22" s="198">
        <v>1108.912113567249</v>
      </c>
      <c r="D22" s="198">
        <v>2297.3311333902625</v>
      </c>
    </row>
    <row r="23" spans="1:4">
      <c r="A23" s="612" t="s">
        <v>171</v>
      </c>
      <c r="B23" s="198">
        <v>15554.06160803571</v>
      </c>
      <c r="C23" s="198">
        <v>6327.0759083535095</v>
      </c>
      <c r="D23" s="198">
        <v>9226.9856996822018</v>
      </c>
    </row>
    <row r="24" spans="1:4" ht="15" customHeight="1">
      <c r="A24" s="194" t="s">
        <v>172</v>
      </c>
      <c r="B24" s="195">
        <v>32993.971238159647</v>
      </c>
      <c r="C24" s="195">
        <v>13915.103452763362</v>
      </c>
      <c r="D24" s="195">
        <v>19078.867785378141</v>
      </c>
    </row>
    <row r="25" spans="1:4" ht="17.25" customHeight="1">
      <c r="A25" s="612" t="s">
        <v>172</v>
      </c>
      <c r="B25" s="198">
        <v>28788.474354625541</v>
      </c>
      <c r="C25" s="198">
        <v>13008.445749846744</v>
      </c>
      <c r="D25" s="198">
        <v>15780.028604762621</v>
      </c>
    </row>
    <row r="26" spans="1:4">
      <c r="A26" s="612" t="s">
        <v>173</v>
      </c>
      <c r="B26" s="198">
        <v>4205.4968835286227</v>
      </c>
      <c r="C26" s="198">
        <v>906.65770291661863</v>
      </c>
      <c r="D26" s="198">
        <v>3298.8391806120039</v>
      </c>
    </row>
    <row r="27" spans="1:4">
      <c r="A27" s="194" t="s">
        <v>174</v>
      </c>
      <c r="B27" s="195">
        <v>35764.15923507465</v>
      </c>
      <c r="C27" s="195">
        <v>15441.078109672255</v>
      </c>
      <c r="D27" s="195">
        <v>20323.081125382261</v>
      </c>
    </row>
    <row r="28" spans="1:4">
      <c r="A28" s="612" t="s">
        <v>174</v>
      </c>
      <c r="B28" s="198">
        <v>32240.747915735628</v>
      </c>
      <c r="C28" s="198">
        <v>14136.885875476812</v>
      </c>
      <c r="D28" s="198">
        <v>18103.862040240383</v>
      </c>
    </row>
    <row r="29" spans="1:4" ht="18" customHeight="1">
      <c r="A29" s="612" t="s">
        <v>175</v>
      </c>
      <c r="B29" s="198">
        <v>3523.4113193344278</v>
      </c>
      <c r="C29" s="198">
        <v>1304.1922341954437</v>
      </c>
      <c r="D29" s="198">
        <v>2219.2190851389846</v>
      </c>
    </row>
    <row r="30" spans="1:4">
      <c r="A30" s="194" t="s">
        <v>176</v>
      </c>
      <c r="B30" s="195">
        <v>46392.977229280252</v>
      </c>
      <c r="C30" s="195">
        <v>21140.467916012771</v>
      </c>
      <c r="D30" s="195">
        <v>25252.509313246119</v>
      </c>
    </row>
    <row r="31" spans="1:4">
      <c r="A31" s="612" t="s">
        <v>176</v>
      </c>
      <c r="B31" s="198">
        <v>37112.98692541544</v>
      </c>
      <c r="C31" s="198">
        <v>17163.727745214848</v>
      </c>
      <c r="D31" s="198">
        <v>19949.25918017923</v>
      </c>
    </row>
    <row r="32" spans="1:4">
      <c r="A32" s="612" t="s">
        <v>177</v>
      </c>
      <c r="B32" s="198">
        <v>9279.9903038527118</v>
      </c>
      <c r="C32" s="198">
        <v>3976.740170792737</v>
      </c>
      <c r="D32" s="198">
        <v>5303.2501330599744</v>
      </c>
    </row>
    <row r="33" spans="1:4" ht="15" customHeight="1">
      <c r="A33" s="194" t="s">
        <v>178</v>
      </c>
      <c r="B33" s="195">
        <v>70670.480797383192</v>
      </c>
      <c r="C33" s="195">
        <v>38302.800803244492</v>
      </c>
      <c r="D33" s="195">
        <v>32367.67999414412</v>
      </c>
    </row>
    <row r="34" spans="1:4" ht="18" customHeight="1">
      <c r="A34" s="612" t="s">
        <v>178</v>
      </c>
      <c r="B34" s="198">
        <v>70670.480797383192</v>
      </c>
      <c r="C34" s="198">
        <v>38302.800803244492</v>
      </c>
      <c r="D34" s="198">
        <v>32367.67999414412</v>
      </c>
    </row>
    <row r="35" spans="1:4" ht="15" customHeight="1">
      <c r="A35" s="194" t="s">
        <v>179</v>
      </c>
      <c r="B35" s="195">
        <v>19222.5381598405</v>
      </c>
      <c r="C35" s="195">
        <v>12059.942306795512</v>
      </c>
      <c r="D35" s="195">
        <v>7162.5958530412854</v>
      </c>
    </row>
    <row r="36" spans="1:4" ht="18" customHeight="1">
      <c r="A36" s="612" t="s">
        <v>179</v>
      </c>
      <c r="B36" s="198">
        <v>15336.463759335722</v>
      </c>
      <c r="C36" s="198">
        <v>9469.6909924629581</v>
      </c>
      <c r="D36" s="198">
        <v>5866.7727668727648</v>
      </c>
    </row>
    <row r="37" spans="1:4">
      <c r="A37" s="612" t="s">
        <v>180</v>
      </c>
      <c r="B37" s="198">
        <v>3886.0744005010752</v>
      </c>
      <c r="C37" s="198">
        <v>2590.2513143325546</v>
      </c>
      <c r="D37" s="198">
        <v>1295.8230861685211</v>
      </c>
    </row>
    <row r="38" spans="1:4">
      <c r="A38" s="194" t="s">
        <v>181</v>
      </c>
      <c r="B38" s="195">
        <v>22321.912645814889</v>
      </c>
      <c r="C38" s="195">
        <v>6028.576295393269</v>
      </c>
      <c r="D38" s="195">
        <v>16293.336350413876</v>
      </c>
    </row>
    <row r="39" spans="1:4">
      <c r="A39" s="612" t="s">
        <v>181</v>
      </c>
      <c r="B39" s="198">
        <v>22321.912645814889</v>
      </c>
      <c r="C39" s="198">
        <v>6028.576295393269</v>
      </c>
      <c r="D39" s="198">
        <v>16293.336350413876</v>
      </c>
    </row>
    <row r="40" spans="1:4">
      <c r="A40" s="194" t="s">
        <v>182</v>
      </c>
      <c r="B40" s="195">
        <v>34231.210288141323</v>
      </c>
      <c r="C40" s="195">
        <v>15630.778798282501</v>
      </c>
      <c r="D40" s="195">
        <v>18600.43148983844</v>
      </c>
    </row>
    <row r="41" spans="1:4">
      <c r="A41" s="612" t="s">
        <v>182</v>
      </c>
      <c r="B41" s="198">
        <v>23338.764131087315</v>
      </c>
      <c r="C41" s="198">
        <v>11036.116531501977</v>
      </c>
      <c r="D41" s="198">
        <v>12302.647599576268</v>
      </c>
    </row>
    <row r="42" spans="1:4">
      <c r="A42" s="612" t="s">
        <v>183</v>
      </c>
      <c r="B42" s="198">
        <v>10892.446157039805</v>
      </c>
      <c r="C42" s="198">
        <v>4594.662266780525</v>
      </c>
      <c r="D42" s="198">
        <v>6297.7838902592803</v>
      </c>
    </row>
    <row r="43" spans="1:4">
      <c r="A43" s="194" t="s">
        <v>184</v>
      </c>
      <c r="B43" s="195">
        <v>28556.92792588038</v>
      </c>
      <c r="C43" s="195">
        <v>8073.438129971365</v>
      </c>
      <c r="D43" s="195">
        <v>20483.489795898488</v>
      </c>
    </row>
    <row r="44" spans="1:4">
      <c r="A44" s="612" t="s">
        <v>184</v>
      </c>
      <c r="B44" s="198">
        <v>16264.044332319647</v>
      </c>
      <c r="C44" s="198">
        <v>5338.121583172152</v>
      </c>
      <c r="D44" s="198">
        <v>10925.922749147496</v>
      </c>
    </row>
    <row r="45" spans="1:4">
      <c r="A45" s="612" t="s">
        <v>185</v>
      </c>
      <c r="B45" s="198">
        <v>12292.883593544859</v>
      </c>
      <c r="C45" s="198">
        <v>2735.3165467992135</v>
      </c>
      <c r="D45" s="198">
        <v>9557.5670467456457</v>
      </c>
    </row>
    <row r="46" spans="1:4">
      <c r="A46" s="194" t="s">
        <v>186</v>
      </c>
      <c r="B46" s="195">
        <v>7931.1626135136803</v>
      </c>
      <c r="C46" s="195">
        <v>3303.0237546254652</v>
      </c>
      <c r="D46" s="195">
        <v>4628.1388588882155</v>
      </c>
    </row>
    <row r="47" spans="1:4">
      <c r="A47" s="612" t="s">
        <v>186</v>
      </c>
      <c r="B47" s="198">
        <v>3661.5022617786512</v>
      </c>
      <c r="C47" s="198">
        <v>1584.5586930973518</v>
      </c>
      <c r="D47" s="198">
        <v>2076.9435686812999</v>
      </c>
    </row>
    <row r="48" spans="1:4">
      <c r="A48" s="612" t="s">
        <v>187</v>
      </c>
      <c r="B48" s="198">
        <v>4269.6603517350295</v>
      </c>
      <c r="C48" s="198">
        <v>1718.4650615281139</v>
      </c>
      <c r="D48" s="198">
        <v>2551.1952902069156</v>
      </c>
    </row>
    <row r="49" spans="1:4">
      <c r="A49" s="194" t="s">
        <v>188</v>
      </c>
      <c r="B49" s="195">
        <v>5533.4017038003467</v>
      </c>
      <c r="C49" s="195">
        <v>1647.3273032992715</v>
      </c>
      <c r="D49" s="195">
        <v>3886.0744005010752</v>
      </c>
    </row>
    <row r="50" spans="1:4">
      <c r="A50" s="612" t="s">
        <v>188</v>
      </c>
      <c r="B50" s="198">
        <v>5533.4017038003467</v>
      </c>
      <c r="C50" s="198">
        <v>1647.3273032992715</v>
      </c>
      <c r="D50" s="198">
        <v>3886.0744005010752</v>
      </c>
    </row>
    <row r="51" spans="1:4">
      <c r="A51" s="612" t="s">
        <v>189</v>
      </c>
      <c r="B51" s="198">
        <v>1486.9186327832545</v>
      </c>
      <c r="C51" s="198">
        <v>817.38679062944391</v>
      </c>
      <c r="D51" s="198">
        <v>669.53184215381077</v>
      </c>
    </row>
    <row r="52" spans="1:4">
      <c r="A52" s="612" t="s">
        <v>189</v>
      </c>
      <c r="B52" s="198">
        <v>1486.9186327832545</v>
      </c>
      <c r="C52" s="198">
        <v>817.38679062944391</v>
      </c>
      <c r="D52" s="198">
        <v>669.53184215381077</v>
      </c>
    </row>
    <row r="53" spans="1:4">
      <c r="A53" s="194" t="s">
        <v>190</v>
      </c>
      <c r="B53" s="195">
        <v>3309.9980446479008</v>
      </c>
      <c r="C53" s="195">
        <v>698.82386024803998</v>
      </c>
      <c r="D53" s="195">
        <v>2611.1741843998611</v>
      </c>
    </row>
    <row r="54" spans="1:4">
      <c r="A54" s="612" t="s">
        <v>190</v>
      </c>
      <c r="B54" s="198">
        <v>3309.9980446479008</v>
      </c>
      <c r="C54" s="198">
        <v>698.82386024803998</v>
      </c>
      <c r="D54" s="198">
        <v>2611.1741843998611</v>
      </c>
    </row>
    <row r="55" spans="1:4" ht="15" customHeight="1">
      <c r="A55" s="194" t="s">
        <v>191</v>
      </c>
      <c r="B55" s="195">
        <v>1818.8948378511855</v>
      </c>
      <c r="C55" s="195">
        <v>251.07444080767922</v>
      </c>
      <c r="D55" s="195">
        <v>1567.8203970435065</v>
      </c>
    </row>
    <row r="56" spans="1:4" ht="15.75" customHeight="1">
      <c r="A56" s="612" t="s">
        <v>191</v>
      </c>
      <c r="B56" s="198">
        <v>1818.8948378511855</v>
      </c>
      <c r="C56" s="198">
        <v>251.07444080767922</v>
      </c>
      <c r="D56" s="198">
        <v>1567.8203970435065</v>
      </c>
    </row>
    <row r="57" spans="1:4">
      <c r="A57" s="194" t="s">
        <v>192</v>
      </c>
      <c r="B57" s="195">
        <v>23380.609871221983</v>
      </c>
      <c r="C57" s="195">
        <v>9808.6414875533246</v>
      </c>
      <c r="D57" s="195">
        <v>13571.968383659534</v>
      </c>
    </row>
    <row r="58" spans="1:4">
      <c r="A58" s="612" t="s">
        <v>192</v>
      </c>
      <c r="B58" s="198">
        <v>23380.609871221983</v>
      </c>
      <c r="C58" s="198">
        <v>9808.6414875533246</v>
      </c>
      <c r="D58" s="198">
        <v>13571.968383659534</v>
      </c>
    </row>
    <row r="59" spans="1:4">
      <c r="A59" s="194" t="s">
        <v>193</v>
      </c>
      <c r="B59" s="195">
        <v>10105.746242509078</v>
      </c>
      <c r="C59" s="195">
        <v>4717.4097711753902</v>
      </c>
      <c r="D59" s="195">
        <v>5388.3364713336878</v>
      </c>
    </row>
    <row r="60" spans="1:4">
      <c r="A60" s="612" t="s">
        <v>193</v>
      </c>
      <c r="B60" s="198">
        <v>10105.746242509078</v>
      </c>
      <c r="C60" s="198">
        <v>4717.4097711753902</v>
      </c>
      <c r="D60" s="198">
        <v>5388.3364713336878</v>
      </c>
    </row>
    <row r="61" spans="1:4" ht="15" customHeight="1">
      <c r="A61" s="194" t="s">
        <v>194</v>
      </c>
      <c r="B61" s="195">
        <v>20843.36316105663</v>
      </c>
      <c r="C61" s="195">
        <v>11588.480301278871</v>
      </c>
      <c r="D61" s="195">
        <v>9254.8828597719439</v>
      </c>
    </row>
    <row r="62" spans="1:4" ht="15" customHeight="1">
      <c r="A62" s="612" t="s">
        <v>194</v>
      </c>
      <c r="B62" s="198">
        <v>20843.36316105663</v>
      </c>
      <c r="C62" s="198">
        <v>11588.480301278871</v>
      </c>
      <c r="D62" s="198">
        <v>9254.8828597719439</v>
      </c>
    </row>
    <row r="63" spans="1:4" ht="15" customHeight="1">
      <c r="A63" s="194" t="s">
        <v>195</v>
      </c>
      <c r="B63" s="195">
        <v>6958.9465843861681</v>
      </c>
      <c r="C63" s="195">
        <v>2799.4800150056203</v>
      </c>
      <c r="D63" s="195">
        <v>4159.4665693805482</v>
      </c>
    </row>
    <row r="64" spans="1:4" ht="12.75" customHeight="1">
      <c r="A64" s="612" t="s">
        <v>195</v>
      </c>
      <c r="B64" s="198">
        <v>6958.9465843861681</v>
      </c>
      <c r="C64" s="198">
        <v>2799.4800150056203</v>
      </c>
      <c r="D64" s="198">
        <v>4159.4665693805482</v>
      </c>
    </row>
    <row r="65" spans="1:4">
      <c r="A65" s="194" t="s">
        <v>196</v>
      </c>
      <c r="B65" s="195">
        <v>6279.6507362009479</v>
      </c>
      <c r="C65" s="195">
        <v>2876.1972052524111</v>
      </c>
      <c r="D65" s="195">
        <v>3403.4535309485368</v>
      </c>
    </row>
    <row r="66" spans="1:4">
      <c r="A66" s="612" t="s">
        <v>196</v>
      </c>
      <c r="B66" s="198">
        <v>6279.6507362009479</v>
      </c>
      <c r="C66" s="198">
        <v>2876.1972052524111</v>
      </c>
      <c r="D66" s="198">
        <v>3403.4535309485368</v>
      </c>
    </row>
    <row r="67" spans="1:4">
      <c r="A67" s="194" t="s">
        <v>197</v>
      </c>
      <c r="B67" s="195">
        <v>17367.377013870231</v>
      </c>
      <c r="C67" s="195">
        <v>4354.7466900087429</v>
      </c>
      <c r="D67" s="195">
        <v>13012.630323860205</v>
      </c>
    </row>
    <row r="68" spans="1:4">
      <c r="A68" s="612" t="s">
        <v>197</v>
      </c>
      <c r="B68" s="198">
        <v>17367.377013870231</v>
      </c>
      <c r="C68" s="198">
        <v>4354.7466900087429</v>
      </c>
      <c r="D68" s="198">
        <v>13012.630323860205</v>
      </c>
    </row>
    <row r="69" spans="1:4" ht="19.5" customHeight="1">
      <c r="A69" s="194" t="s">
        <v>198</v>
      </c>
      <c r="B69" s="195">
        <v>10663.68944430392</v>
      </c>
      <c r="C69" s="195">
        <v>4018.5859109273501</v>
      </c>
      <c r="D69" s="195">
        <v>6645.1035333765694</v>
      </c>
    </row>
    <row r="70" spans="1:4" ht="17.25" customHeight="1">
      <c r="A70" s="922" t="s">
        <v>198</v>
      </c>
      <c r="B70" s="923">
        <v>10663.68944430392</v>
      </c>
      <c r="C70" s="923">
        <v>4018.5859109273501</v>
      </c>
      <c r="D70" s="923">
        <v>6645.1035333765694</v>
      </c>
    </row>
    <row r="71" spans="1:4">
      <c r="A71" s="924"/>
      <c r="B71" s="924"/>
      <c r="C71" s="924"/>
      <c r="D71" s="924"/>
    </row>
    <row r="72" spans="1:4">
      <c r="A72" s="924"/>
      <c r="B72" s="924"/>
      <c r="C72" s="924"/>
      <c r="D72" s="924"/>
    </row>
    <row r="73" spans="1:4">
      <c r="A73" s="924"/>
      <c r="B73" s="924"/>
      <c r="C73" s="924"/>
      <c r="D73" s="924"/>
    </row>
  </sheetData>
  <mergeCells count="4">
    <mergeCell ref="A1:D2"/>
    <mergeCell ref="A3:A4"/>
    <mergeCell ref="B3:B4"/>
    <mergeCell ref="C3:D3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BC14-506C-48F0-881E-96EA64AFD7F4}">
  <dimension ref="A1:F71"/>
  <sheetViews>
    <sheetView workbookViewId="0">
      <selection activeCell="A2" sqref="A2:A3"/>
    </sheetView>
  </sheetViews>
  <sheetFormatPr defaultRowHeight="12"/>
  <cols>
    <col min="1" max="1" width="19.28515625" style="200" customWidth="1"/>
    <col min="2" max="3" width="11.28515625" style="200" customWidth="1"/>
    <col min="4" max="4" width="14.7109375" style="200" customWidth="1"/>
    <col min="5" max="5" width="11.28515625" style="200" customWidth="1"/>
    <col min="6" max="6" width="16.140625" style="200" customWidth="1"/>
    <col min="7" max="16384" width="9.140625" style="200"/>
  </cols>
  <sheetData>
    <row r="1" spans="1:6" ht="42.75" customHeight="1">
      <c r="A1" s="1321" t="s">
        <v>387</v>
      </c>
      <c r="B1" s="1321"/>
      <c r="C1" s="1321"/>
      <c r="D1" s="1321"/>
      <c r="E1" s="1321"/>
      <c r="F1" s="1321"/>
    </row>
    <row r="2" spans="1:6" ht="24" customHeight="1">
      <c r="A2" s="1328" t="s">
        <v>607</v>
      </c>
      <c r="B2" s="1322" t="s">
        <v>386</v>
      </c>
      <c r="C2" s="1324" t="s">
        <v>385</v>
      </c>
      <c r="D2" s="1324"/>
      <c r="E2" s="1324"/>
      <c r="F2" s="1326" t="s">
        <v>381</v>
      </c>
    </row>
    <row r="3" spans="1:6" ht="35.25" customHeight="1">
      <c r="A3" s="1329"/>
      <c r="B3" s="1323"/>
      <c r="C3" s="935" t="s">
        <v>384</v>
      </c>
      <c r="D3" s="935" t="s">
        <v>383</v>
      </c>
      <c r="E3" s="935" t="s">
        <v>382</v>
      </c>
      <c r="F3" s="1327"/>
    </row>
    <row r="4" spans="1:6" ht="15" customHeight="1">
      <c r="A4" s="925" t="s">
        <v>220</v>
      </c>
      <c r="B4" s="926">
        <v>575046.95064415492</v>
      </c>
      <c r="C4" s="926">
        <v>32589.462416857859</v>
      </c>
      <c r="D4" s="926">
        <v>42639.414339200557</v>
      </c>
      <c r="E4" s="926">
        <v>499818.07388711284</v>
      </c>
      <c r="F4" s="927">
        <f>C4+D4</f>
        <v>75228.876756058424</v>
      </c>
    </row>
    <row r="5" spans="1:6" ht="15" customHeight="1">
      <c r="A5" s="928"/>
      <c r="B5" s="929"/>
      <c r="C5" s="929"/>
      <c r="D5" s="929"/>
      <c r="E5" s="929"/>
      <c r="F5" s="930"/>
    </row>
    <row r="6" spans="1:6" ht="15" customHeight="1">
      <c r="A6" s="613" t="s">
        <v>476</v>
      </c>
      <c r="B6" s="613"/>
      <c r="C6" s="613"/>
      <c r="D6" s="613"/>
      <c r="E6" s="613"/>
      <c r="F6" s="613"/>
    </row>
    <row r="7" spans="1:6" ht="15" customHeight="1">
      <c r="A7" s="300" t="s">
        <v>4</v>
      </c>
      <c r="B7" s="204">
        <v>226653.26686554961</v>
      </c>
      <c r="C7" s="204">
        <v>21186.498230160905</v>
      </c>
      <c r="D7" s="204">
        <v>27275.053419755059</v>
      </c>
      <c r="E7" s="204">
        <v>178191.71521533813</v>
      </c>
      <c r="F7" s="203">
        <f>C7+D7</f>
        <v>48461.551649915964</v>
      </c>
    </row>
    <row r="8" spans="1:6" ht="15" customHeight="1">
      <c r="A8" s="300" t="s">
        <v>5</v>
      </c>
      <c r="B8" s="204">
        <v>348393.68378016935</v>
      </c>
      <c r="C8" s="204">
        <v>11402.964186682086</v>
      </c>
      <c r="D8" s="204">
        <v>15364.360919425464</v>
      </c>
      <c r="E8" s="204">
        <v>321626.35867444577</v>
      </c>
      <c r="F8" s="203">
        <f>C8+D8</f>
        <v>26767.32510610755</v>
      </c>
    </row>
    <row r="9" spans="1:6" ht="15" customHeight="1">
      <c r="A9" s="1325" t="s">
        <v>199</v>
      </c>
      <c r="B9" s="1325"/>
      <c r="C9" s="1325"/>
      <c r="D9" s="206"/>
      <c r="E9" s="206"/>
      <c r="F9" s="205"/>
    </row>
    <row r="10" spans="1:6" ht="15" customHeight="1">
      <c r="A10" s="299" t="s">
        <v>163</v>
      </c>
      <c r="B10" s="202">
        <v>57307.741114406082</v>
      </c>
      <c r="C10" s="202">
        <v>7109.5912488707754</v>
      </c>
      <c r="D10" s="202">
        <v>10361.005257330218</v>
      </c>
      <c r="E10" s="202">
        <v>39837.144608182309</v>
      </c>
      <c r="F10" s="201">
        <f t="shared" ref="F10:F41" si="0">C10+D10</f>
        <v>17470.596506200993</v>
      </c>
    </row>
    <row r="11" spans="1:6" ht="15" customHeight="1">
      <c r="A11" s="614" t="s">
        <v>163</v>
      </c>
      <c r="B11" s="204">
        <v>54059.116821951378</v>
      </c>
      <c r="C11" s="204">
        <v>6992.4231764938586</v>
      </c>
      <c r="D11" s="204">
        <v>10229.88860490843</v>
      </c>
      <c r="E11" s="204">
        <v>36836.805040526633</v>
      </c>
      <c r="F11" s="203">
        <f t="shared" si="0"/>
        <v>17222.311781402288</v>
      </c>
    </row>
    <row r="12" spans="1:6" ht="15" customHeight="1">
      <c r="A12" s="614" t="s">
        <v>164</v>
      </c>
      <c r="B12" s="204">
        <v>3248.6242924504681</v>
      </c>
      <c r="C12" s="204">
        <v>117.16807237691714</v>
      </c>
      <c r="D12" s="204">
        <v>131.11665242178819</v>
      </c>
      <c r="E12" s="204">
        <v>3000.3395676517634</v>
      </c>
      <c r="F12" s="203">
        <f t="shared" si="0"/>
        <v>248.28472479870533</v>
      </c>
    </row>
    <row r="13" spans="1:6" ht="15" customHeight="1">
      <c r="A13" s="299" t="s">
        <v>165</v>
      </c>
      <c r="B13" s="202">
        <v>21271.58456843473</v>
      </c>
      <c r="C13" s="202">
        <v>998.71833121276757</v>
      </c>
      <c r="D13" s="202">
        <v>1030.8000653159711</v>
      </c>
      <c r="E13" s="202">
        <v>19242.066171903345</v>
      </c>
      <c r="F13" s="201">
        <f t="shared" si="0"/>
        <v>2029.5183965287388</v>
      </c>
    </row>
    <row r="14" spans="1:6" ht="15" customHeight="1">
      <c r="A14" s="614" t="s">
        <v>165</v>
      </c>
      <c r="B14" s="204">
        <v>18244.742698693764</v>
      </c>
      <c r="C14" s="204">
        <v>942.92401103328336</v>
      </c>
      <c r="D14" s="204">
        <v>975.00574513648678</v>
      </c>
      <c r="E14" s="204">
        <v>16326.812942521567</v>
      </c>
      <c r="F14" s="203">
        <f t="shared" si="0"/>
        <v>1917.9297561697701</v>
      </c>
    </row>
    <row r="15" spans="1:6" ht="15" customHeight="1">
      <c r="A15" s="614" t="s">
        <v>166</v>
      </c>
      <c r="B15" s="204">
        <v>3026.8418697370184</v>
      </c>
      <c r="C15" s="204">
        <v>55.79432017948448</v>
      </c>
      <c r="D15" s="204">
        <v>55.79432017948448</v>
      </c>
      <c r="E15" s="204">
        <v>2915.25322937805</v>
      </c>
      <c r="F15" s="203">
        <f t="shared" si="0"/>
        <v>111.58864035896896</v>
      </c>
    </row>
    <row r="16" spans="1:6" ht="15" customHeight="1">
      <c r="A16" s="299" t="s">
        <v>167</v>
      </c>
      <c r="B16" s="202">
        <v>54031.2196618616</v>
      </c>
      <c r="C16" s="202">
        <v>2869.2229152299756</v>
      </c>
      <c r="D16" s="202">
        <v>3369.9769388408463</v>
      </c>
      <c r="E16" s="202">
        <v>47792.019807782643</v>
      </c>
      <c r="F16" s="201">
        <f t="shared" si="0"/>
        <v>6239.1998540708219</v>
      </c>
    </row>
    <row r="17" spans="1:6" ht="15" customHeight="1">
      <c r="A17" s="614" t="s">
        <v>167</v>
      </c>
      <c r="B17" s="204">
        <v>38521.793509949253</v>
      </c>
      <c r="C17" s="204">
        <v>2507.9546920678154</v>
      </c>
      <c r="D17" s="204">
        <v>2873.4074892434369</v>
      </c>
      <c r="E17" s="204">
        <v>33140.431328630984</v>
      </c>
      <c r="F17" s="203">
        <f t="shared" si="0"/>
        <v>5381.3621813112522</v>
      </c>
    </row>
    <row r="18" spans="1:6" ht="15" customHeight="1">
      <c r="A18" s="614" t="s">
        <v>168</v>
      </c>
      <c r="B18" s="204">
        <v>15509.426151892123</v>
      </c>
      <c r="C18" s="204">
        <v>361.26822316216055</v>
      </c>
      <c r="D18" s="204">
        <v>496.56944959740974</v>
      </c>
      <c r="E18" s="204">
        <v>14651.588479132553</v>
      </c>
      <c r="F18" s="203">
        <f t="shared" si="0"/>
        <v>857.8376727595703</v>
      </c>
    </row>
    <row r="19" spans="1:6" ht="15" customHeight="1">
      <c r="A19" s="299" t="s">
        <v>169</v>
      </c>
      <c r="B19" s="202">
        <v>36602.468895772494</v>
      </c>
      <c r="C19" s="202">
        <v>1512.0260768640223</v>
      </c>
      <c r="D19" s="202">
        <v>1901.1914601159247</v>
      </c>
      <c r="E19" s="202">
        <v>33189.251358788097</v>
      </c>
      <c r="F19" s="201">
        <f t="shared" si="0"/>
        <v>3413.217536979947</v>
      </c>
    </row>
    <row r="20" spans="1:6" ht="15" customHeight="1">
      <c r="A20" s="614" t="s">
        <v>169</v>
      </c>
      <c r="B20" s="204">
        <v>17642.164040754549</v>
      </c>
      <c r="C20" s="204">
        <v>1037.7743553384066</v>
      </c>
      <c r="D20" s="204">
        <v>1234.4493339710884</v>
      </c>
      <c r="E20" s="204">
        <v>15369.940351443413</v>
      </c>
      <c r="F20" s="203">
        <f t="shared" si="0"/>
        <v>2272.2236893094951</v>
      </c>
    </row>
    <row r="21" spans="1:6" ht="15" customHeight="1">
      <c r="A21" s="614" t="s">
        <v>170</v>
      </c>
      <c r="B21" s="204">
        <v>3406.243246957511</v>
      </c>
      <c r="C21" s="204">
        <v>82.296622264739511</v>
      </c>
      <c r="D21" s="204">
        <v>143.67037446217213</v>
      </c>
      <c r="E21" s="204">
        <v>3180.2762502306</v>
      </c>
      <c r="F21" s="203">
        <f t="shared" si="0"/>
        <v>225.96699672691165</v>
      </c>
    </row>
    <row r="22" spans="1:6" ht="15" customHeight="1">
      <c r="A22" s="614" t="s">
        <v>171</v>
      </c>
      <c r="B22" s="204">
        <v>15554.06160803571</v>
      </c>
      <c r="C22" s="204">
        <v>391.95509926087686</v>
      </c>
      <c r="D22" s="204">
        <v>523.07175168266474</v>
      </c>
      <c r="E22" s="204">
        <v>14639.034757092169</v>
      </c>
      <c r="F22" s="203">
        <f t="shared" si="0"/>
        <v>915.0268509435416</v>
      </c>
    </row>
    <row r="23" spans="1:6" ht="15" customHeight="1">
      <c r="A23" s="299" t="s">
        <v>172</v>
      </c>
      <c r="B23" s="202">
        <v>32993.971238159647</v>
      </c>
      <c r="C23" s="202">
        <v>2612.5690424043482</v>
      </c>
      <c r="D23" s="202">
        <v>3390.8998089081529</v>
      </c>
      <c r="E23" s="202">
        <v>26990.502386839318</v>
      </c>
      <c r="F23" s="201">
        <f t="shared" si="0"/>
        <v>6003.4688513125011</v>
      </c>
    </row>
    <row r="24" spans="1:6" ht="15" customHeight="1">
      <c r="A24" s="614" t="s">
        <v>172</v>
      </c>
      <c r="B24" s="204">
        <v>28788.474354625541</v>
      </c>
      <c r="C24" s="204">
        <v>2376.8380396460275</v>
      </c>
      <c r="D24" s="204">
        <v>3177.4865342216258</v>
      </c>
      <c r="E24" s="204">
        <v>23234.149780750646</v>
      </c>
      <c r="F24" s="203">
        <f t="shared" si="0"/>
        <v>5554.3245738676533</v>
      </c>
    </row>
    <row r="25" spans="1:6" ht="15" customHeight="1">
      <c r="A25" s="614" t="s">
        <v>173</v>
      </c>
      <c r="B25" s="204">
        <v>4205.4968835286227</v>
      </c>
      <c r="C25" s="204">
        <v>235.73100275832107</v>
      </c>
      <c r="D25" s="204">
        <v>213.41327468652739</v>
      </c>
      <c r="E25" s="204">
        <v>3756.3526060837744</v>
      </c>
      <c r="F25" s="203">
        <f t="shared" si="0"/>
        <v>449.14427744484846</v>
      </c>
    </row>
    <row r="26" spans="1:6" ht="15" customHeight="1">
      <c r="A26" s="299" t="s">
        <v>174</v>
      </c>
      <c r="B26" s="202">
        <v>35764.15923507465</v>
      </c>
      <c r="C26" s="202">
        <v>1704.5164814832428</v>
      </c>
      <c r="D26" s="202">
        <v>2699.0502386825488</v>
      </c>
      <c r="E26" s="202">
        <v>31360.592514903117</v>
      </c>
      <c r="F26" s="201">
        <f t="shared" si="0"/>
        <v>4403.5667201657916</v>
      </c>
    </row>
    <row r="27" spans="1:6" ht="15" customHeight="1">
      <c r="A27" s="614" t="s">
        <v>174</v>
      </c>
      <c r="B27" s="204">
        <v>32240.747915735628</v>
      </c>
      <c r="C27" s="204">
        <v>1601.2969891511971</v>
      </c>
      <c r="D27" s="204">
        <v>2372.6534656325662</v>
      </c>
      <c r="E27" s="204">
        <v>28266.797460946684</v>
      </c>
      <c r="F27" s="203">
        <f t="shared" si="0"/>
        <v>3973.9504547837632</v>
      </c>
    </row>
    <row r="28" spans="1:6" ht="15" customHeight="1">
      <c r="A28" s="614" t="s">
        <v>175</v>
      </c>
      <c r="B28" s="204">
        <v>3523.4113193344278</v>
      </c>
      <c r="C28" s="204">
        <v>103.21949233204609</v>
      </c>
      <c r="D28" s="204">
        <v>326.39677304998293</v>
      </c>
      <c r="E28" s="204">
        <v>3093.7950539523995</v>
      </c>
      <c r="F28" s="203">
        <f t="shared" si="0"/>
        <v>429.61626538202904</v>
      </c>
    </row>
    <row r="29" spans="1:6" ht="15" customHeight="1">
      <c r="A29" s="299" t="s">
        <v>176</v>
      </c>
      <c r="B29" s="202">
        <v>46392.977229280252</v>
      </c>
      <c r="C29" s="202">
        <v>1114.4915455851974</v>
      </c>
      <c r="D29" s="202">
        <v>1828.6588438825952</v>
      </c>
      <c r="E29" s="202">
        <v>43449.826839808622</v>
      </c>
      <c r="F29" s="201">
        <f t="shared" si="0"/>
        <v>2943.1503894677926</v>
      </c>
    </row>
    <row r="30" spans="1:6" ht="15" customHeight="1">
      <c r="A30" s="614" t="s">
        <v>176</v>
      </c>
      <c r="B30" s="204">
        <v>37112.98692541544</v>
      </c>
      <c r="C30" s="204">
        <v>1047.5383613698164</v>
      </c>
      <c r="D30" s="204">
        <v>1710.0959135011913</v>
      </c>
      <c r="E30" s="204">
        <v>34355.352650540837</v>
      </c>
      <c r="F30" s="203">
        <f t="shared" si="0"/>
        <v>2757.6342748710076</v>
      </c>
    </row>
    <row r="31" spans="1:6" ht="15" customHeight="1">
      <c r="A31" s="614" t="s">
        <v>177</v>
      </c>
      <c r="B31" s="204">
        <v>9279.9903038527118</v>
      </c>
      <c r="C31" s="204">
        <v>66.953184215381356</v>
      </c>
      <c r="D31" s="204">
        <v>118.56293038140424</v>
      </c>
      <c r="E31" s="204">
        <v>9094.4741892559268</v>
      </c>
      <c r="F31" s="203">
        <f t="shared" si="0"/>
        <v>185.5161145967856</v>
      </c>
    </row>
    <row r="32" spans="1:6" ht="15" customHeight="1">
      <c r="A32" s="299" t="s">
        <v>178</v>
      </c>
      <c r="B32" s="202">
        <v>70670.480797383192</v>
      </c>
      <c r="C32" s="202">
        <v>5233.5072328356191</v>
      </c>
      <c r="D32" s="202">
        <v>8044.1461118771358</v>
      </c>
      <c r="E32" s="202">
        <v>57392.827452679907</v>
      </c>
      <c r="F32" s="201">
        <f t="shared" si="0"/>
        <v>13277.653344712755</v>
      </c>
    </row>
    <row r="33" spans="1:6" ht="15" customHeight="1">
      <c r="A33" s="614" t="s">
        <v>178</v>
      </c>
      <c r="B33" s="204">
        <v>70670.480797383192</v>
      </c>
      <c r="C33" s="204">
        <v>5233.5072328356191</v>
      </c>
      <c r="D33" s="204">
        <v>8044.1461118771358</v>
      </c>
      <c r="E33" s="204">
        <v>57392.827452679907</v>
      </c>
      <c r="F33" s="203">
        <f t="shared" si="0"/>
        <v>13277.653344712755</v>
      </c>
    </row>
    <row r="34" spans="1:6" ht="15" customHeight="1">
      <c r="A34" s="299" t="s">
        <v>179</v>
      </c>
      <c r="B34" s="202">
        <v>19222.5381598405</v>
      </c>
      <c r="C34" s="202">
        <v>870.3913947999539</v>
      </c>
      <c r="D34" s="202">
        <v>1007.0874792396902</v>
      </c>
      <c r="E34" s="202">
        <v>17345.059285798408</v>
      </c>
      <c r="F34" s="201">
        <f t="shared" si="0"/>
        <v>1877.4788740396441</v>
      </c>
    </row>
    <row r="35" spans="1:6" ht="15" customHeight="1">
      <c r="A35" s="614" t="s">
        <v>179</v>
      </c>
      <c r="B35" s="204">
        <v>15336.463759335722</v>
      </c>
      <c r="C35" s="204">
        <v>793.67420455316312</v>
      </c>
      <c r="D35" s="204">
        <v>884.33997484482495</v>
      </c>
      <c r="E35" s="204">
        <v>13658.449579937735</v>
      </c>
      <c r="F35" s="203">
        <f t="shared" si="0"/>
        <v>1678.0141793979881</v>
      </c>
    </row>
    <row r="36" spans="1:6" ht="15" customHeight="1">
      <c r="A36" s="614" t="s">
        <v>180</v>
      </c>
      <c r="B36" s="204">
        <v>3886.0744005010752</v>
      </c>
      <c r="C36" s="204">
        <v>76.717190246791091</v>
      </c>
      <c r="D36" s="204">
        <v>122.74750439486556</v>
      </c>
      <c r="E36" s="204">
        <v>3686.6097058594191</v>
      </c>
      <c r="F36" s="203">
        <f t="shared" si="0"/>
        <v>199.46469464165665</v>
      </c>
    </row>
    <row r="37" spans="1:6" ht="15" customHeight="1">
      <c r="A37" s="299" t="s">
        <v>181</v>
      </c>
      <c r="B37" s="202">
        <v>22321.912645814889</v>
      </c>
      <c r="C37" s="202">
        <v>732.3004523557305</v>
      </c>
      <c r="D37" s="202">
        <v>1021.0360592845612</v>
      </c>
      <c r="E37" s="202">
        <v>20568.576134172312</v>
      </c>
      <c r="F37" s="201">
        <f t="shared" si="0"/>
        <v>1753.3365116402917</v>
      </c>
    </row>
    <row r="38" spans="1:6" ht="15" customHeight="1">
      <c r="A38" s="614" t="s">
        <v>181</v>
      </c>
      <c r="B38" s="204">
        <v>22321.912645814889</v>
      </c>
      <c r="C38" s="204">
        <v>732.3004523557305</v>
      </c>
      <c r="D38" s="204">
        <v>1021.0360592845612</v>
      </c>
      <c r="E38" s="204">
        <v>20568.576134172312</v>
      </c>
      <c r="F38" s="203">
        <f t="shared" si="0"/>
        <v>1753.3365116402917</v>
      </c>
    </row>
    <row r="39" spans="1:6" ht="15" customHeight="1">
      <c r="A39" s="299" t="s">
        <v>182</v>
      </c>
      <c r="B39" s="202">
        <v>34231.210288141323</v>
      </c>
      <c r="C39" s="202">
        <v>1140.9938476704524</v>
      </c>
      <c r="D39" s="202">
        <v>1358.5916963704408</v>
      </c>
      <c r="E39" s="202">
        <v>31731.624744097171</v>
      </c>
      <c r="F39" s="201">
        <f t="shared" si="0"/>
        <v>2499.5855440408932</v>
      </c>
    </row>
    <row r="40" spans="1:6" ht="15" customHeight="1">
      <c r="A40" s="614" t="s">
        <v>182</v>
      </c>
      <c r="B40" s="204">
        <v>23338.764131087315</v>
      </c>
      <c r="C40" s="204">
        <v>908.05256092110574</v>
      </c>
      <c r="D40" s="204">
        <v>1083.8046694864811</v>
      </c>
      <c r="E40" s="204">
        <v>21346.906900677131</v>
      </c>
      <c r="F40" s="203">
        <f t="shared" si="0"/>
        <v>1991.8572304075869</v>
      </c>
    </row>
    <row r="41" spans="1:6" ht="15" customHeight="1">
      <c r="A41" s="614" t="s">
        <v>183</v>
      </c>
      <c r="B41" s="204">
        <v>10892.446157039805</v>
      </c>
      <c r="C41" s="204">
        <v>232.94128674934686</v>
      </c>
      <c r="D41" s="204">
        <v>274.78702688396004</v>
      </c>
      <c r="E41" s="204">
        <v>10384.717843406499</v>
      </c>
      <c r="F41" s="203">
        <f t="shared" si="0"/>
        <v>507.72831363330693</v>
      </c>
    </row>
    <row r="42" spans="1:6" ht="15" customHeight="1">
      <c r="A42" s="299" t="s">
        <v>184</v>
      </c>
      <c r="B42" s="202">
        <v>28556.92792588038</v>
      </c>
      <c r="C42" s="202">
        <v>1033.5897813249453</v>
      </c>
      <c r="D42" s="202">
        <v>1318.1408142403147</v>
      </c>
      <c r="E42" s="202">
        <v>26205.197330312054</v>
      </c>
      <c r="F42" s="201">
        <f t="shared" ref="F42:F69" si="1">C42+D42</f>
        <v>2351.73059556526</v>
      </c>
    </row>
    <row r="43" spans="1:6" ht="15" customHeight="1">
      <c r="A43" s="614" t="s">
        <v>184</v>
      </c>
      <c r="B43" s="204">
        <v>16264.044332319647</v>
      </c>
      <c r="C43" s="204">
        <v>790.88448854418891</v>
      </c>
      <c r="D43" s="204">
        <v>937.34457901533494</v>
      </c>
      <c r="E43" s="204">
        <v>14535.815264760124</v>
      </c>
      <c r="F43" s="203">
        <f t="shared" si="1"/>
        <v>1728.2290675595239</v>
      </c>
    </row>
    <row r="44" spans="1:6" ht="15" customHeight="1">
      <c r="A44" s="614" t="s">
        <v>185</v>
      </c>
      <c r="B44" s="204">
        <v>12292.883593544859</v>
      </c>
      <c r="C44" s="204">
        <v>242.70529278075659</v>
      </c>
      <c r="D44" s="204">
        <v>380.79623522498002</v>
      </c>
      <c r="E44" s="204">
        <v>11669.382065539123</v>
      </c>
      <c r="F44" s="203">
        <f t="shared" si="1"/>
        <v>623.50152800573665</v>
      </c>
    </row>
    <row r="45" spans="1:6" ht="15" customHeight="1">
      <c r="A45" s="299" t="s">
        <v>186</v>
      </c>
      <c r="B45" s="202">
        <v>7931.1626135136803</v>
      </c>
      <c r="C45" s="202">
        <v>359.87336515767345</v>
      </c>
      <c r="D45" s="202">
        <v>620.71181199676209</v>
      </c>
      <c r="E45" s="202">
        <v>6950.5774363592454</v>
      </c>
      <c r="F45" s="201">
        <f t="shared" si="1"/>
        <v>980.58517715443554</v>
      </c>
    </row>
    <row r="46" spans="1:6" ht="15" customHeight="1">
      <c r="A46" s="614" t="s">
        <v>186</v>
      </c>
      <c r="B46" s="204">
        <v>3661.5022617786512</v>
      </c>
      <c r="C46" s="204">
        <v>94.850344305123457</v>
      </c>
      <c r="D46" s="204">
        <v>79.506906255765301</v>
      </c>
      <c r="E46" s="204">
        <v>3487.1450112177631</v>
      </c>
      <c r="F46" s="203">
        <f t="shared" si="1"/>
        <v>174.35725056088876</v>
      </c>
    </row>
    <row r="47" spans="1:6" ht="15" customHeight="1">
      <c r="A47" s="614" t="s">
        <v>187</v>
      </c>
      <c r="B47" s="204">
        <v>4269.6603517350295</v>
      </c>
      <c r="C47" s="204">
        <v>265.0230208525503</v>
      </c>
      <c r="D47" s="204">
        <v>541.20490574099711</v>
      </c>
      <c r="E47" s="204">
        <v>3463.4324251414823</v>
      </c>
      <c r="F47" s="203">
        <f t="shared" si="1"/>
        <v>806.22792659354741</v>
      </c>
    </row>
    <row r="48" spans="1:6" ht="15" customHeight="1">
      <c r="A48" s="299" t="s">
        <v>188</v>
      </c>
      <c r="B48" s="202">
        <v>5533.4017038003467</v>
      </c>
      <c r="C48" s="202">
        <v>150.64466448460766</v>
      </c>
      <c r="D48" s="202">
        <v>142.27551645768503</v>
      </c>
      <c r="E48" s="202">
        <v>5240.4815228580546</v>
      </c>
      <c r="F48" s="201">
        <f t="shared" si="1"/>
        <v>292.92018094229269</v>
      </c>
    </row>
    <row r="49" spans="1:6" ht="15" customHeight="1">
      <c r="A49" s="614" t="s">
        <v>188</v>
      </c>
      <c r="B49" s="204">
        <v>5533.4017038003467</v>
      </c>
      <c r="C49" s="204">
        <v>150.64466448460766</v>
      </c>
      <c r="D49" s="204">
        <v>142.27551645768503</v>
      </c>
      <c r="E49" s="204">
        <v>5240.4815228580546</v>
      </c>
      <c r="F49" s="203">
        <f t="shared" si="1"/>
        <v>292.92018094229269</v>
      </c>
    </row>
    <row r="50" spans="1:6" ht="15" customHeight="1">
      <c r="A50" s="299" t="s">
        <v>189</v>
      </c>
      <c r="B50" s="202">
        <v>1486.9186327832545</v>
      </c>
      <c r="C50" s="202">
        <v>89.270912287175037</v>
      </c>
      <c r="D50" s="202">
        <v>101.82463432755898</v>
      </c>
      <c r="E50" s="202">
        <v>1295.8230861685211</v>
      </c>
      <c r="F50" s="201">
        <f t="shared" si="1"/>
        <v>191.09554661473402</v>
      </c>
    </row>
    <row r="51" spans="1:6" ht="15" customHeight="1">
      <c r="A51" s="614" t="s">
        <v>189</v>
      </c>
      <c r="B51" s="204">
        <v>1486.9186327832545</v>
      </c>
      <c r="C51" s="204">
        <v>89.270912287175037</v>
      </c>
      <c r="D51" s="204">
        <v>101.82463432755898</v>
      </c>
      <c r="E51" s="204">
        <v>1295.8230861685211</v>
      </c>
      <c r="F51" s="203">
        <f t="shared" si="1"/>
        <v>191.09554661473402</v>
      </c>
    </row>
    <row r="52" spans="1:6" ht="15" customHeight="1">
      <c r="A52" s="299" t="s">
        <v>190</v>
      </c>
      <c r="B52" s="202">
        <v>3309.9980446479008</v>
      </c>
      <c r="C52" s="202">
        <v>86.481196278200827</v>
      </c>
      <c r="D52" s="202">
        <v>188.3058306057595</v>
      </c>
      <c r="E52" s="202">
        <v>3035.2110177639411</v>
      </c>
      <c r="F52" s="201">
        <f t="shared" si="1"/>
        <v>274.78702688396032</v>
      </c>
    </row>
    <row r="53" spans="1:6" ht="15" customHeight="1">
      <c r="A53" s="614" t="s">
        <v>190</v>
      </c>
      <c r="B53" s="204">
        <v>3309.9980446479008</v>
      </c>
      <c r="C53" s="204">
        <v>86.481196278200827</v>
      </c>
      <c r="D53" s="204">
        <v>188.3058306057595</v>
      </c>
      <c r="E53" s="204">
        <v>3035.2110177639411</v>
      </c>
      <c r="F53" s="203">
        <f t="shared" si="1"/>
        <v>274.78702688396032</v>
      </c>
    </row>
    <row r="54" spans="1:6" ht="15" customHeight="1">
      <c r="A54" s="299" t="s">
        <v>191</v>
      </c>
      <c r="B54" s="202">
        <v>1818.8948378511855</v>
      </c>
      <c r="C54" s="202">
        <v>41.845740134613358</v>
      </c>
      <c r="D54" s="202">
        <v>85.086338273713721</v>
      </c>
      <c r="E54" s="202">
        <v>1691.9627594428589</v>
      </c>
      <c r="F54" s="201">
        <f t="shared" si="1"/>
        <v>126.93207840832707</v>
      </c>
    </row>
    <row r="55" spans="1:6" ht="15" customHeight="1">
      <c r="A55" s="614" t="s">
        <v>191</v>
      </c>
      <c r="B55" s="204">
        <v>1818.8948378511855</v>
      </c>
      <c r="C55" s="204">
        <v>41.845740134613358</v>
      </c>
      <c r="D55" s="204">
        <v>85.086338273713721</v>
      </c>
      <c r="E55" s="204">
        <v>1691.9627594428589</v>
      </c>
      <c r="F55" s="203">
        <f t="shared" si="1"/>
        <v>126.93207840832707</v>
      </c>
    </row>
    <row r="56" spans="1:6" ht="15" customHeight="1">
      <c r="A56" s="299" t="s">
        <v>192</v>
      </c>
      <c r="B56" s="202">
        <v>23380.609871221983</v>
      </c>
      <c r="C56" s="202">
        <v>433.80083939549002</v>
      </c>
      <c r="D56" s="202">
        <v>708.58786627944971</v>
      </c>
      <c r="E56" s="202">
        <v>22238.221165545554</v>
      </c>
      <c r="F56" s="201">
        <f t="shared" si="1"/>
        <v>1142.3887056749397</v>
      </c>
    </row>
    <row r="57" spans="1:6" ht="15" customHeight="1">
      <c r="A57" s="614" t="s">
        <v>192</v>
      </c>
      <c r="B57" s="204">
        <v>23380.609871221983</v>
      </c>
      <c r="C57" s="204">
        <v>433.80083939549002</v>
      </c>
      <c r="D57" s="204">
        <v>708.58786627944971</v>
      </c>
      <c r="E57" s="204">
        <v>22238.221165545554</v>
      </c>
      <c r="F57" s="203">
        <f t="shared" si="1"/>
        <v>1142.3887056749397</v>
      </c>
    </row>
    <row r="58" spans="1:6" ht="15" customHeight="1">
      <c r="A58" s="299" t="s">
        <v>193</v>
      </c>
      <c r="B58" s="202">
        <v>10105.746242509078</v>
      </c>
      <c r="C58" s="202">
        <v>375.2168032070316</v>
      </c>
      <c r="D58" s="202">
        <v>446.35456143587396</v>
      </c>
      <c r="E58" s="202">
        <v>9284.1748778661731</v>
      </c>
      <c r="F58" s="201">
        <f t="shared" si="1"/>
        <v>821.57136464290556</v>
      </c>
    </row>
    <row r="59" spans="1:6" ht="15" customHeight="1">
      <c r="A59" s="614" t="s">
        <v>193</v>
      </c>
      <c r="B59" s="204">
        <v>10105.746242509078</v>
      </c>
      <c r="C59" s="204">
        <v>375.2168032070316</v>
      </c>
      <c r="D59" s="204">
        <v>446.35456143587396</v>
      </c>
      <c r="E59" s="204">
        <v>9284.1748778661731</v>
      </c>
      <c r="F59" s="203">
        <f t="shared" si="1"/>
        <v>821.57136464290556</v>
      </c>
    </row>
    <row r="60" spans="1:6" ht="15" customHeight="1">
      <c r="A60" s="299" t="s">
        <v>194</v>
      </c>
      <c r="B60" s="202">
        <v>20843.36316105663</v>
      </c>
      <c r="C60" s="202">
        <v>1000.1131892172547</v>
      </c>
      <c r="D60" s="202">
        <v>1516.2106508774837</v>
      </c>
      <c r="E60" s="202">
        <v>18327.039320958611</v>
      </c>
      <c r="F60" s="201">
        <f t="shared" si="1"/>
        <v>2516.3238400947384</v>
      </c>
    </row>
    <row r="61" spans="1:6" ht="15" customHeight="1">
      <c r="A61" s="614" t="s">
        <v>194</v>
      </c>
      <c r="B61" s="204">
        <v>20843.36316105663</v>
      </c>
      <c r="C61" s="204">
        <v>1000.1131892172547</v>
      </c>
      <c r="D61" s="204">
        <v>1516.2106508774837</v>
      </c>
      <c r="E61" s="204">
        <v>18327.039320958611</v>
      </c>
      <c r="F61" s="203">
        <f t="shared" si="1"/>
        <v>2516.3238400947384</v>
      </c>
    </row>
    <row r="62" spans="1:6" ht="15" customHeight="1">
      <c r="A62" s="299" t="s">
        <v>195</v>
      </c>
      <c r="B62" s="202">
        <v>6958.9465843861681</v>
      </c>
      <c r="C62" s="202">
        <v>2209.4550791075749</v>
      </c>
      <c r="D62" s="202">
        <v>248.28472479870501</v>
      </c>
      <c r="E62" s="202">
        <v>4501.2067804798889</v>
      </c>
      <c r="F62" s="201">
        <f t="shared" si="1"/>
        <v>2457.73980390628</v>
      </c>
    </row>
    <row r="63" spans="1:6" ht="15" customHeight="1">
      <c r="A63" s="614" t="s">
        <v>195</v>
      </c>
      <c r="B63" s="204">
        <v>6958.9465843861681</v>
      </c>
      <c r="C63" s="204">
        <v>2209.4550791075749</v>
      </c>
      <c r="D63" s="204">
        <v>248.28472479870501</v>
      </c>
      <c r="E63" s="204">
        <v>4501.2067804798889</v>
      </c>
      <c r="F63" s="203">
        <f t="shared" si="1"/>
        <v>2457.73980390628</v>
      </c>
    </row>
    <row r="64" spans="1:6" ht="15" customHeight="1">
      <c r="A64" s="299" t="s">
        <v>196</v>
      </c>
      <c r="B64" s="202">
        <v>6279.6507362009479</v>
      </c>
      <c r="C64" s="202">
        <v>398.92938928331239</v>
      </c>
      <c r="D64" s="202">
        <v>443.56484542689975</v>
      </c>
      <c r="E64" s="202">
        <v>5437.1565014907364</v>
      </c>
      <c r="F64" s="201">
        <f t="shared" si="1"/>
        <v>842.49423471021214</v>
      </c>
    </row>
    <row r="65" spans="1:6" ht="15" customHeight="1">
      <c r="A65" s="614" t="s">
        <v>196</v>
      </c>
      <c r="B65" s="204">
        <v>6279.6507362009479</v>
      </c>
      <c r="C65" s="204">
        <v>398.92938928331239</v>
      </c>
      <c r="D65" s="204">
        <v>443.56484542689975</v>
      </c>
      <c r="E65" s="204">
        <v>5437.1565014907364</v>
      </c>
      <c r="F65" s="203">
        <f t="shared" si="1"/>
        <v>842.49423471021214</v>
      </c>
    </row>
    <row r="66" spans="1:6" ht="15" customHeight="1">
      <c r="A66" s="299" t="s">
        <v>197</v>
      </c>
      <c r="B66" s="202">
        <v>17367.377013870231</v>
      </c>
      <c r="C66" s="202">
        <v>223.17728071793712</v>
      </c>
      <c r="D66" s="202">
        <v>366.84765518010897</v>
      </c>
      <c r="E66" s="202">
        <v>16777.352077971416</v>
      </c>
      <c r="F66" s="201">
        <f t="shared" si="1"/>
        <v>590.02493589804612</v>
      </c>
    </row>
    <row r="67" spans="1:6" ht="15" customHeight="1">
      <c r="A67" s="614" t="s">
        <v>197</v>
      </c>
      <c r="B67" s="204">
        <v>17367.377013870231</v>
      </c>
      <c r="C67" s="204">
        <v>223.17728071793712</v>
      </c>
      <c r="D67" s="204">
        <v>366.84765518010897</v>
      </c>
      <c r="E67" s="204">
        <v>16777.352077971416</v>
      </c>
      <c r="F67" s="203">
        <f t="shared" si="1"/>
        <v>590.02493589804612</v>
      </c>
    </row>
    <row r="68" spans="1:6" ht="15" customHeight="1">
      <c r="A68" s="299" t="s">
        <v>198</v>
      </c>
      <c r="B68" s="202">
        <v>10663.68944430392</v>
      </c>
      <c r="C68" s="202">
        <v>288.73560692883109</v>
      </c>
      <c r="D68" s="202">
        <v>440.77512941792554</v>
      </c>
      <c r="E68" s="202">
        <v>9934.1787079571641</v>
      </c>
      <c r="F68" s="201">
        <f t="shared" si="1"/>
        <v>729.51073634675663</v>
      </c>
    </row>
    <row r="69" spans="1:6" ht="15" customHeight="1">
      <c r="A69" s="931" t="s">
        <v>198</v>
      </c>
      <c r="B69" s="932">
        <v>10663.68944430392</v>
      </c>
      <c r="C69" s="932">
        <v>288.73560692883109</v>
      </c>
      <c r="D69" s="932">
        <v>440.77512941792554</v>
      </c>
      <c r="E69" s="932">
        <v>9934.1787079571641</v>
      </c>
      <c r="F69" s="933">
        <f t="shared" si="1"/>
        <v>729.51073634675663</v>
      </c>
    </row>
    <row r="70" spans="1:6">
      <c r="A70" s="1320"/>
      <c r="B70" s="1320"/>
      <c r="C70" s="1320"/>
      <c r="D70" s="1320"/>
      <c r="E70" s="1320"/>
      <c r="F70" s="934"/>
    </row>
    <row r="71" spans="1:6">
      <c r="A71" s="775"/>
      <c r="B71" s="775"/>
      <c r="C71" s="775"/>
      <c r="D71" s="775"/>
      <c r="E71" s="775"/>
      <c r="F71" s="775"/>
    </row>
  </sheetData>
  <mergeCells count="7">
    <mergeCell ref="A70:E70"/>
    <mergeCell ref="A1:F1"/>
    <mergeCell ref="B2:B3"/>
    <mergeCell ref="C2:E2"/>
    <mergeCell ref="A9:C9"/>
    <mergeCell ref="F2:F3"/>
    <mergeCell ref="A2:A3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60D7-E92F-4ACD-8CF4-E7C1DC89AC51}">
  <dimension ref="A1:F71"/>
  <sheetViews>
    <sheetView workbookViewId="0">
      <selection activeCell="A2" sqref="A2:A4"/>
    </sheetView>
  </sheetViews>
  <sheetFormatPr defaultRowHeight="15"/>
  <cols>
    <col min="1" max="1" width="24" style="207" customWidth="1"/>
    <col min="2" max="2" width="9.140625" style="207"/>
    <col min="3" max="4" width="15.140625" style="207" customWidth="1"/>
    <col min="5" max="16384" width="9.140625" style="207"/>
  </cols>
  <sheetData>
    <row r="1" spans="1:4" ht="45.75" customHeight="1">
      <c r="A1" s="1330" t="s">
        <v>391</v>
      </c>
      <c r="B1" s="1330"/>
      <c r="C1" s="1330"/>
      <c r="D1" s="1330"/>
    </row>
    <row r="2" spans="1:4" ht="20.25" customHeight="1">
      <c r="A2" s="1335" t="s">
        <v>607</v>
      </c>
      <c r="B2" s="1331" t="s">
        <v>330</v>
      </c>
      <c r="C2" s="1331" t="s">
        <v>390</v>
      </c>
      <c r="D2" s="1331"/>
    </row>
    <row r="3" spans="1:4" ht="21" customHeight="1">
      <c r="A3" s="1336"/>
      <c r="B3" s="1332"/>
      <c r="C3" s="1334"/>
      <c r="D3" s="1334"/>
    </row>
    <row r="4" spans="1:4">
      <c r="A4" s="1337"/>
      <c r="B4" s="1333"/>
      <c r="C4" s="936" t="s">
        <v>389</v>
      </c>
      <c r="D4" s="936" t="s">
        <v>388</v>
      </c>
    </row>
    <row r="5" spans="1:4" ht="16.5" customHeight="1">
      <c r="A5" s="937" t="s">
        <v>220</v>
      </c>
      <c r="B5" s="938">
        <v>575046.95064415492</v>
      </c>
      <c r="C5" s="938">
        <v>505687.63636991038</v>
      </c>
      <c r="D5" s="938">
        <v>69359.314273170443</v>
      </c>
    </row>
    <row r="6" spans="1:4" ht="16.5" customHeight="1">
      <c r="A6" s="616"/>
      <c r="B6" s="617"/>
      <c r="C6" s="617"/>
      <c r="D6" s="617"/>
    </row>
    <row r="7" spans="1:4" ht="16.5" customHeight="1">
      <c r="A7" s="615" t="s">
        <v>3</v>
      </c>
      <c r="B7" s="615"/>
      <c r="C7" s="615"/>
      <c r="D7" s="615"/>
    </row>
    <row r="8" spans="1:4" ht="15" customHeight="1">
      <c r="A8" s="302" t="s">
        <v>4</v>
      </c>
      <c r="B8" s="209">
        <v>226653.26686554961</v>
      </c>
      <c r="C8" s="209">
        <v>197251.05498877421</v>
      </c>
      <c r="D8" s="209">
        <v>29402.211876600668</v>
      </c>
    </row>
    <row r="9" spans="1:4">
      <c r="A9" s="302" t="s">
        <v>5</v>
      </c>
      <c r="B9" s="209">
        <v>348393.68378016935</v>
      </c>
      <c r="C9" s="209">
        <v>308436.58138420491</v>
      </c>
      <c r="D9" s="209">
        <v>39957.102396568356</v>
      </c>
    </row>
    <row r="10" spans="1:4">
      <c r="A10" s="212" t="s">
        <v>594</v>
      </c>
      <c r="B10" s="211"/>
      <c r="C10" s="211"/>
      <c r="D10" s="211"/>
    </row>
    <row r="11" spans="1:4">
      <c r="A11" s="301" t="s">
        <v>163</v>
      </c>
      <c r="B11" s="208">
        <v>57307.741114406082</v>
      </c>
      <c r="C11" s="208">
        <v>50555.233514675201</v>
      </c>
      <c r="D11" s="208">
        <v>6752.5075997220765</v>
      </c>
    </row>
    <row r="12" spans="1:4">
      <c r="A12" s="618" t="s">
        <v>163</v>
      </c>
      <c r="B12" s="209">
        <v>54059.116821951378</v>
      </c>
      <c r="C12" s="209">
        <v>47843.629553948733</v>
      </c>
      <c r="D12" s="209">
        <v>6215.4872679945411</v>
      </c>
    </row>
    <row r="13" spans="1:4">
      <c r="A13" s="618" t="s">
        <v>164</v>
      </c>
      <c r="B13" s="209">
        <v>3248.6242924504681</v>
      </c>
      <c r="C13" s="209">
        <v>2711.6039607229327</v>
      </c>
      <c r="D13" s="209">
        <v>537.02033172753579</v>
      </c>
    </row>
    <row r="14" spans="1:4">
      <c r="A14" s="301" t="s">
        <v>165</v>
      </c>
      <c r="B14" s="208">
        <v>21271.58456843473</v>
      </c>
      <c r="C14" s="208">
        <v>18154.076928401984</v>
      </c>
      <c r="D14" s="208">
        <v>3117.5076400286803</v>
      </c>
    </row>
    <row r="15" spans="1:4">
      <c r="A15" s="618" t="s">
        <v>165</v>
      </c>
      <c r="B15" s="209">
        <v>18244.742698693764</v>
      </c>
      <c r="C15" s="209">
        <v>15827.453776915183</v>
      </c>
      <c r="D15" s="209">
        <v>2417.2889217761535</v>
      </c>
    </row>
    <row r="16" spans="1:4">
      <c r="A16" s="618" t="s">
        <v>166</v>
      </c>
      <c r="B16" s="209">
        <v>3026.8418697370184</v>
      </c>
      <c r="C16" s="209">
        <v>2326.6231514844917</v>
      </c>
      <c r="D16" s="209">
        <v>700.21871825252708</v>
      </c>
    </row>
    <row r="17" spans="1:4">
      <c r="A17" s="301" t="s">
        <v>167</v>
      </c>
      <c r="B17" s="208">
        <v>54031.2196618616</v>
      </c>
      <c r="C17" s="208">
        <v>47400.064708521255</v>
      </c>
      <c r="D17" s="208">
        <v>6631.1549533316984</v>
      </c>
    </row>
    <row r="18" spans="1:4">
      <c r="A18" s="618" t="s">
        <v>167</v>
      </c>
      <c r="B18" s="209">
        <v>38521.793509949253</v>
      </c>
      <c r="C18" s="209">
        <v>33469.61781769037</v>
      </c>
      <c r="D18" s="209">
        <v>5052.1756922522954</v>
      </c>
    </row>
    <row r="19" spans="1:4">
      <c r="A19" s="618" t="s">
        <v>168</v>
      </c>
      <c r="B19" s="209">
        <v>15509.426151892123</v>
      </c>
      <c r="C19" s="209">
        <v>13930.44689081272</v>
      </c>
      <c r="D19" s="209">
        <v>1578.9792610794034</v>
      </c>
    </row>
    <row r="20" spans="1:4" ht="15" customHeight="1">
      <c r="A20" s="301" t="s">
        <v>169</v>
      </c>
      <c r="B20" s="208">
        <v>36602.468895772494</v>
      </c>
      <c r="C20" s="208">
        <v>32713.604779257374</v>
      </c>
      <c r="D20" s="208">
        <v>3888.8641165100494</v>
      </c>
    </row>
    <row r="21" spans="1:4" ht="17.25" customHeight="1">
      <c r="A21" s="618" t="s">
        <v>169</v>
      </c>
      <c r="B21" s="209">
        <v>17642.164040754549</v>
      </c>
      <c r="C21" s="209">
        <v>15506.636435883149</v>
      </c>
      <c r="D21" s="209">
        <v>2135.5276048697583</v>
      </c>
    </row>
    <row r="22" spans="1:4">
      <c r="A22" s="618" t="s">
        <v>170</v>
      </c>
      <c r="B22" s="209">
        <v>3406.243246957511</v>
      </c>
      <c r="C22" s="209">
        <v>2982.2064135934311</v>
      </c>
      <c r="D22" s="209">
        <v>424.03683336408028</v>
      </c>
    </row>
    <row r="23" spans="1:4">
      <c r="A23" s="618" t="s">
        <v>171</v>
      </c>
      <c r="B23" s="209">
        <v>15554.06160803571</v>
      </c>
      <c r="C23" s="209">
        <v>14224.761929759499</v>
      </c>
      <c r="D23" s="209">
        <v>1329.2996782762116</v>
      </c>
    </row>
    <row r="24" spans="1:4" ht="15" customHeight="1">
      <c r="A24" s="301" t="s">
        <v>172</v>
      </c>
      <c r="B24" s="208">
        <v>32993.971238159647</v>
      </c>
      <c r="C24" s="208">
        <v>28704.782874356206</v>
      </c>
      <c r="D24" s="208">
        <v>4289.188363797849</v>
      </c>
    </row>
    <row r="25" spans="1:4" ht="17.25" customHeight="1">
      <c r="A25" s="618" t="s">
        <v>172</v>
      </c>
      <c r="B25" s="209">
        <v>28788.474354625541</v>
      </c>
      <c r="C25" s="209">
        <v>25087.916068716426</v>
      </c>
      <c r="D25" s="209">
        <v>3700.5582859042902</v>
      </c>
    </row>
    <row r="26" spans="1:4">
      <c r="A26" s="618" t="s">
        <v>173</v>
      </c>
      <c r="B26" s="209">
        <v>4205.4968835286227</v>
      </c>
      <c r="C26" s="209">
        <v>3616.8668056350639</v>
      </c>
      <c r="D26" s="209">
        <v>588.63007789355868</v>
      </c>
    </row>
    <row r="27" spans="1:4">
      <c r="A27" s="301" t="s">
        <v>174</v>
      </c>
      <c r="B27" s="208">
        <v>35764.15923507465</v>
      </c>
      <c r="C27" s="208">
        <v>31223.896430463203</v>
      </c>
      <c r="D27" s="208">
        <v>4540.2628046055279</v>
      </c>
    </row>
    <row r="28" spans="1:4">
      <c r="A28" s="618" t="s">
        <v>174</v>
      </c>
      <c r="B28" s="209">
        <v>32240.747915735628</v>
      </c>
      <c r="C28" s="209">
        <v>28042.225322223967</v>
      </c>
      <c r="D28" s="209">
        <v>4198.5225935061871</v>
      </c>
    </row>
    <row r="29" spans="1:4" ht="16.5" customHeight="1">
      <c r="A29" s="618" t="s">
        <v>175</v>
      </c>
      <c r="B29" s="209">
        <v>3523.4113193344278</v>
      </c>
      <c r="C29" s="209">
        <v>3181.6711082350871</v>
      </c>
      <c r="D29" s="209">
        <v>341.74021109934108</v>
      </c>
    </row>
    <row r="30" spans="1:4">
      <c r="A30" s="301" t="s">
        <v>176</v>
      </c>
      <c r="B30" s="208">
        <v>46392.977229280252</v>
      </c>
      <c r="C30" s="208">
        <v>40915.369845652247</v>
      </c>
      <c r="D30" s="208">
        <v>5477.6073836208625</v>
      </c>
    </row>
    <row r="31" spans="1:4">
      <c r="A31" s="618" t="s">
        <v>176</v>
      </c>
      <c r="B31" s="209">
        <v>37112.98692541544</v>
      </c>
      <c r="C31" s="209">
        <v>32754.055661387552</v>
      </c>
      <c r="D31" s="209">
        <v>4358.9312640222042</v>
      </c>
    </row>
    <row r="32" spans="1:4">
      <c r="A32" s="618" t="s">
        <v>177</v>
      </c>
      <c r="B32" s="209">
        <v>9279.9903038527118</v>
      </c>
      <c r="C32" s="209">
        <v>8161.3141842540526</v>
      </c>
      <c r="D32" s="209">
        <v>1118.6761195986587</v>
      </c>
    </row>
    <row r="33" spans="1:4" ht="15" customHeight="1">
      <c r="A33" s="301" t="s">
        <v>178</v>
      </c>
      <c r="B33" s="208">
        <v>70670.480797383192</v>
      </c>
      <c r="C33" s="208">
        <v>61267.742989150138</v>
      </c>
      <c r="D33" s="208">
        <v>9402.737808247577</v>
      </c>
    </row>
    <row r="34" spans="1:4" ht="24" customHeight="1">
      <c r="A34" s="618" t="s">
        <v>178</v>
      </c>
      <c r="B34" s="209">
        <v>70670.480797383192</v>
      </c>
      <c r="C34" s="209">
        <v>61267.742989150138</v>
      </c>
      <c r="D34" s="209">
        <v>9402.737808247577</v>
      </c>
    </row>
    <row r="35" spans="1:4" ht="15" customHeight="1">
      <c r="A35" s="301" t="s">
        <v>179</v>
      </c>
      <c r="B35" s="208">
        <v>19222.5381598405</v>
      </c>
      <c r="C35" s="208">
        <v>17237.655219452761</v>
      </c>
      <c r="D35" s="208">
        <v>1984.882940385151</v>
      </c>
    </row>
    <row r="36" spans="1:4" ht="24" customHeight="1">
      <c r="A36" s="618" t="s">
        <v>179</v>
      </c>
      <c r="B36" s="209">
        <v>15336.463759335722</v>
      </c>
      <c r="C36" s="209">
        <v>13657.054721933247</v>
      </c>
      <c r="D36" s="209">
        <v>1679.409037402475</v>
      </c>
    </row>
    <row r="37" spans="1:4">
      <c r="A37" s="618" t="s">
        <v>180</v>
      </c>
      <c r="B37" s="209">
        <v>3886.0744005010752</v>
      </c>
      <c r="C37" s="209">
        <v>3580.6004975183992</v>
      </c>
      <c r="D37" s="209">
        <v>305.47390298267635</v>
      </c>
    </row>
    <row r="38" spans="1:4">
      <c r="A38" s="301" t="s">
        <v>181</v>
      </c>
      <c r="B38" s="208">
        <v>22321.912645814889</v>
      </c>
      <c r="C38" s="208">
        <v>19557.304080917842</v>
      </c>
      <c r="D38" s="208">
        <v>2764.6085648934427</v>
      </c>
    </row>
    <row r="39" spans="1:4">
      <c r="A39" s="618" t="s">
        <v>181</v>
      </c>
      <c r="B39" s="209">
        <v>22321.912645814889</v>
      </c>
      <c r="C39" s="209">
        <v>19557.304080917842</v>
      </c>
      <c r="D39" s="209">
        <v>2764.6085648934427</v>
      </c>
    </row>
    <row r="40" spans="1:4">
      <c r="A40" s="301" t="s">
        <v>182</v>
      </c>
      <c r="B40" s="208">
        <v>34231.210288141323</v>
      </c>
      <c r="C40" s="208">
        <v>30391.166201783315</v>
      </c>
      <c r="D40" s="208">
        <v>3840.0440863530007</v>
      </c>
    </row>
    <row r="41" spans="1:4">
      <c r="A41" s="618" t="s">
        <v>182</v>
      </c>
      <c r="B41" s="209">
        <v>23338.764131087315</v>
      </c>
      <c r="C41" s="209">
        <v>20744.328242737916</v>
      </c>
      <c r="D41" s="209">
        <v>2594.4358883460159</v>
      </c>
    </row>
    <row r="42" spans="1:4">
      <c r="A42" s="618" t="s">
        <v>183</v>
      </c>
      <c r="B42" s="209">
        <v>10892.446157039805</v>
      </c>
      <c r="C42" s="209">
        <v>9646.8379590328204</v>
      </c>
      <c r="D42" s="209">
        <v>1245.6081980069853</v>
      </c>
    </row>
    <row r="43" spans="1:4">
      <c r="A43" s="301" t="s">
        <v>184</v>
      </c>
      <c r="B43" s="208">
        <v>28556.92792588038</v>
      </c>
      <c r="C43" s="208">
        <v>24750.360431630106</v>
      </c>
      <c r="D43" s="208">
        <v>3806.5674942453102</v>
      </c>
    </row>
    <row r="44" spans="1:4">
      <c r="A44" s="618" t="s">
        <v>184</v>
      </c>
      <c r="B44" s="209">
        <v>16264.044332319647</v>
      </c>
      <c r="C44" s="209">
        <v>13948.580044871052</v>
      </c>
      <c r="D44" s="209">
        <v>2315.4642874485949</v>
      </c>
    </row>
    <row r="45" spans="1:4">
      <c r="A45" s="618" t="s">
        <v>185</v>
      </c>
      <c r="B45" s="209">
        <v>12292.883593544859</v>
      </c>
      <c r="C45" s="209">
        <v>10801.780386748143</v>
      </c>
      <c r="D45" s="209">
        <v>1491.1032067967158</v>
      </c>
    </row>
    <row r="46" spans="1:4">
      <c r="A46" s="301" t="s">
        <v>186</v>
      </c>
      <c r="B46" s="208">
        <v>7931.1626135136803</v>
      </c>
      <c r="C46" s="208">
        <v>6742.7435936906668</v>
      </c>
      <c r="D46" s="208">
        <v>1188.419019823014</v>
      </c>
    </row>
    <row r="47" spans="1:4">
      <c r="A47" s="618" t="s">
        <v>186</v>
      </c>
      <c r="B47" s="209">
        <v>3661.5022617786512</v>
      </c>
      <c r="C47" s="209">
        <v>3280.7060265536716</v>
      </c>
      <c r="D47" s="209">
        <v>380.79623522498002</v>
      </c>
    </row>
    <row r="48" spans="1:4">
      <c r="A48" s="618" t="s">
        <v>187</v>
      </c>
      <c r="B48" s="209">
        <v>4269.6603517350295</v>
      </c>
      <c r="C48" s="209">
        <v>3462.0375671369952</v>
      </c>
      <c r="D48" s="209">
        <v>807.62278459803417</v>
      </c>
    </row>
    <row r="49" spans="1:5">
      <c r="A49" s="301" t="s">
        <v>188</v>
      </c>
      <c r="B49" s="208">
        <v>5533.4017038003467</v>
      </c>
      <c r="C49" s="208">
        <v>4307.3215178561813</v>
      </c>
      <c r="D49" s="208">
        <v>1226.0801859441658</v>
      </c>
      <c r="E49" s="210"/>
    </row>
    <row r="50" spans="1:5">
      <c r="A50" s="618" t="s">
        <v>188</v>
      </c>
      <c r="B50" s="209">
        <v>5533.4017038003467</v>
      </c>
      <c r="C50" s="209">
        <v>4307.3215178561813</v>
      </c>
      <c r="D50" s="209">
        <v>1226.0801859441658</v>
      </c>
    </row>
    <row r="51" spans="1:5">
      <c r="A51" s="301" t="s">
        <v>189</v>
      </c>
      <c r="B51" s="208">
        <v>1486.9186327832545</v>
      </c>
      <c r="C51" s="208">
        <v>1368.3557024018505</v>
      </c>
      <c r="D51" s="208">
        <v>118.56293038140424</v>
      </c>
    </row>
    <row r="52" spans="1:5">
      <c r="A52" s="618" t="s">
        <v>189</v>
      </c>
      <c r="B52" s="209">
        <v>1486.9186327832545</v>
      </c>
      <c r="C52" s="209">
        <v>1368.3557024018505</v>
      </c>
      <c r="D52" s="209">
        <v>118.56293038140424</v>
      </c>
    </row>
    <row r="53" spans="1:5">
      <c r="A53" s="301" t="s">
        <v>190</v>
      </c>
      <c r="B53" s="208">
        <v>3309.9980446479008</v>
      </c>
      <c r="C53" s="208">
        <v>2916.6480873825371</v>
      </c>
      <c r="D53" s="208">
        <v>393.34995726536397</v>
      </c>
    </row>
    <row r="54" spans="1:5">
      <c r="A54" s="618" t="s">
        <v>190</v>
      </c>
      <c r="B54" s="209">
        <v>3309.9980446479008</v>
      </c>
      <c r="C54" s="209">
        <v>2916.6480873825371</v>
      </c>
      <c r="D54" s="209">
        <v>393.34995726536397</v>
      </c>
    </row>
    <row r="55" spans="1:5" ht="15" customHeight="1">
      <c r="A55" s="301" t="s">
        <v>191</v>
      </c>
      <c r="B55" s="208">
        <v>1818.8948378511855</v>
      </c>
      <c r="C55" s="208">
        <v>1411.5963005409508</v>
      </c>
      <c r="D55" s="208">
        <v>407.29853731023502</v>
      </c>
    </row>
    <row r="56" spans="1:5" ht="17.25" customHeight="1">
      <c r="A56" s="618" t="s">
        <v>191</v>
      </c>
      <c r="B56" s="209">
        <v>1818.8948378511855</v>
      </c>
      <c r="C56" s="209">
        <v>1411.5963005409508</v>
      </c>
      <c r="D56" s="209">
        <v>407.29853731023502</v>
      </c>
    </row>
    <row r="57" spans="1:5">
      <c r="A57" s="301" t="s">
        <v>192</v>
      </c>
      <c r="B57" s="208">
        <v>23380.609871221983</v>
      </c>
      <c r="C57" s="208">
        <v>21722.123703884652</v>
      </c>
      <c r="D57" s="208">
        <v>1658.4861673351684</v>
      </c>
    </row>
    <row r="58" spans="1:5">
      <c r="A58" s="618" t="s">
        <v>192</v>
      </c>
      <c r="B58" s="209">
        <v>23380.609871221983</v>
      </c>
      <c r="C58" s="209">
        <v>21722.123703884652</v>
      </c>
      <c r="D58" s="209">
        <v>1658.4861673351684</v>
      </c>
    </row>
    <row r="59" spans="1:5">
      <c r="A59" s="301" t="s">
        <v>193</v>
      </c>
      <c r="B59" s="208">
        <v>10105.746242509078</v>
      </c>
      <c r="C59" s="208">
        <v>8726.2316760713311</v>
      </c>
      <c r="D59" s="208">
        <v>1379.5145664377474</v>
      </c>
    </row>
    <row r="60" spans="1:5">
      <c r="A60" s="618" t="s">
        <v>193</v>
      </c>
      <c r="B60" s="209">
        <v>10105.746242509078</v>
      </c>
      <c r="C60" s="209">
        <v>8726.2316760713311</v>
      </c>
      <c r="D60" s="209">
        <v>1379.5145664377474</v>
      </c>
    </row>
    <row r="61" spans="1:5" ht="15" customHeight="1">
      <c r="A61" s="301" t="s">
        <v>194</v>
      </c>
      <c r="B61" s="208">
        <v>20843.36316105663</v>
      </c>
      <c r="C61" s="208">
        <v>18742.70700629631</v>
      </c>
      <c r="D61" s="208">
        <v>2100.6561547575807</v>
      </c>
    </row>
    <row r="62" spans="1:5" ht="16.5" customHeight="1">
      <c r="A62" s="618" t="s">
        <v>194</v>
      </c>
      <c r="B62" s="209">
        <v>20843.36316105663</v>
      </c>
      <c r="C62" s="209">
        <v>18742.70700629631</v>
      </c>
      <c r="D62" s="209">
        <v>2100.6561547575807</v>
      </c>
    </row>
    <row r="63" spans="1:5" ht="15" customHeight="1">
      <c r="A63" s="301" t="s">
        <v>195</v>
      </c>
      <c r="B63" s="208">
        <v>6958.9465843861681</v>
      </c>
      <c r="C63" s="208">
        <v>6077.3963255503177</v>
      </c>
      <c r="D63" s="208">
        <v>881.55025883585074</v>
      </c>
    </row>
    <row r="64" spans="1:5" ht="16.5" customHeight="1">
      <c r="A64" s="618" t="s">
        <v>195</v>
      </c>
      <c r="B64" s="209">
        <v>6958.9465843861681</v>
      </c>
      <c r="C64" s="209">
        <v>6077.3963255503177</v>
      </c>
      <c r="D64" s="209">
        <v>881.55025883585074</v>
      </c>
    </row>
    <row r="65" spans="1:6">
      <c r="A65" s="301" t="s">
        <v>196</v>
      </c>
      <c r="B65" s="208">
        <v>6279.6507362009479</v>
      </c>
      <c r="C65" s="208">
        <v>5324.1730031272809</v>
      </c>
      <c r="D65" s="208">
        <v>955.47773307366731</v>
      </c>
    </row>
    <row r="66" spans="1:6">
      <c r="A66" s="618" t="s">
        <v>196</v>
      </c>
      <c r="B66" s="209">
        <v>6279.6507362009479</v>
      </c>
      <c r="C66" s="209">
        <v>5324.1730031272809</v>
      </c>
      <c r="D66" s="209">
        <v>955.47773307366731</v>
      </c>
    </row>
    <row r="67" spans="1:6">
      <c r="A67" s="301" t="s">
        <v>197</v>
      </c>
      <c r="B67" s="208">
        <v>17367.377013870231</v>
      </c>
      <c r="C67" s="208">
        <v>15671.229680412627</v>
      </c>
      <c r="D67" s="208">
        <v>1696.1473334563202</v>
      </c>
    </row>
    <row r="68" spans="1:6">
      <c r="A68" s="618" t="s">
        <v>197</v>
      </c>
      <c r="B68" s="209">
        <v>17367.377013870231</v>
      </c>
      <c r="C68" s="209">
        <v>15671.229680412627</v>
      </c>
      <c r="D68" s="209">
        <v>1696.1473334563202</v>
      </c>
    </row>
    <row r="69" spans="1:6" ht="17.25" customHeight="1">
      <c r="A69" s="301" t="s">
        <v>198</v>
      </c>
      <c r="B69" s="208">
        <v>10663.68944430392</v>
      </c>
      <c r="C69" s="208">
        <v>9805.8517715443504</v>
      </c>
      <c r="D69" s="208">
        <v>857.83767275956995</v>
      </c>
    </row>
    <row r="70" spans="1:6" ht="17.25" customHeight="1">
      <c r="A70" s="939" t="s">
        <v>198</v>
      </c>
      <c r="B70" s="940">
        <v>10663.68944430392</v>
      </c>
      <c r="C70" s="940">
        <v>9805.8517715443504</v>
      </c>
      <c r="D70" s="940">
        <v>857.83767275956995</v>
      </c>
    </row>
    <row r="71" spans="1:6">
      <c r="A71" s="1338"/>
      <c r="B71" s="1338"/>
      <c r="C71" s="1338"/>
      <c r="D71" s="1338"/>
      <c r="E71" s="941"/>
      <c r="F71" s="941"/>
    </row>
  </sheetData>
  <mergeCells count="5">
    <mergeCell ref="A1:D1"/>
    <mergeCell ref="B2:B4"/>
    <mergeCell ref="C2:D3"/>
    <mergeCell ref="A2:A4"/>
    <mergeCell ref="A71:D71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BBB4-70DE-4C4D-B06E-653798966AC0}">
  <dimension ref="A1:R73"/>
  <sheetViews>
    <sheetView workbookViewId="0">
      <selection activeCell="A3" sqref="A3:A4"/>
    </sheetView>
  </sheetViews>
  <sheetFormatPr defaultRowHeight="15"/>
  <cols>
    <col min="1" max="1" width="21.5703125" style="207" customWidth="1"/>
    <col min="2" max="3" width="13.5703125" style="207" customWidth="1"/>
    <col min="4" max="4" width="15.85546875" style="207" customWidth="1"/>
    <col min="5" max="5" width="18.85546875" style="207" customWidth="1"/>
    <col min="6" max="6" width="13.5703125" style="207" customWidth="1"/>
    <col min="7" max="7" width="15.28515625" style="207" customWidth="1"/>
    <col min="8" max="13" width="13.5703125" style="207" customWidth="1"/>
    <col min="14" max="14" width="11.85546875" style="207" customWidth="1"/>
    <col min="15" max="19" width="9.140625" style="207"/>
    <col min="20" max="20" width="16.5703125" style="207" customWidth="1"/>
    <col min="21" max="21" width="14.28515625" style="207" customWidth="1"/>
    <col min="22" max="22" width="9.28515625" style="207" bestFit="1" customWidth="1"/>
    <col min="23" max="23" width="9.5703125" style="207" bestFit="1" customWidth="1"/>
    <col min="24" max="24" width="9.28515625" style="207" bestFit="1" customWidth="1"/>
    <col min="25" max="25" width="10.5703125" style="207" bestFit="1" customWidth="1"/>
    <col min="26" max="26" width="9.5703125" style="207" bestFit="1" customWidth="1"/>
    <col min="27" max="27" width="9.28515625" style="207" bestFit="1" customWidth="1"/>
    <col min="28" max="28" width="9.5703125" style="207" bestFit="1" customWidth="1"/>
    <col min="29" max="29" width="9.28515625" style="207" bestFit="1" customWidth="1"/>
    <col min="30" max="30" width="10.5703125" style="207" bestFit="1" customWidth="1"/>
    <col min="31" max="31" width="9.28515625" style="207" bestFit="1" customWidth="1"/>
    <col min="32" max="16384" width="9.140625" style="207"/>
  </cols>
  <sheetData>
    <row r="1" spans="1:18" ht="15" customHeight="1">
      <c r="A1" s="1341" t="s">
        <v>405</v>
      </c>
      <c r="B1" s="1341"/>
      <c r="C1" s="1341"/>
      <c r="D1" s="1341"/>
      <c r="E1" s="1341"/>
      <c r="F1" s="1341"/>
      <c r="G1" s="1341"/>
      <c r="H1" s="1341"/>
      <c r="I1" s="1341"/>
      <c r="J1" s="1341"/>
      <c r="K1" s="1341"/>
      <c r="L1" s="1341"/>
      <c r="M1" s="1341"/>
      <c r="N1" s="1341"/>
    </row>
    <row r="2" spans="1:18" ht="15.75" customHeight="1">
      <c r="A2" s="1342"/>
      <c r="B2" s="1342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</row>
    <row r="3" spans="1:18" ht="15" customHeight="1">
      <c r="A3" s="1343" t="s">
        <v>607</v>
      </c>
      <c r="B3" s="1345" t="s">
        <v>330</v>
      </c>
      <c r="C3" s="1347" t="s">
        <v>404</v>
      </c>
      <c r="D3" s="1347"/>
      <c r="E3" s="1347"/>
      <c r="F3" s="1347"/>
      <c r="G3" s="1347"/>
      <c r="H3" s="1347"/>
      <c r="I3" s="1347"/>
      <c r="J3" s="1347"/>
      <c r="K3" s="1347"/>
      <c r="L3" s="1347"/>
      <c r="M3" s="1347"/>
      <c r="N3" s="1347"/>
    </row>
    <row r="4" spans="1:18" ht="50.25" customHeight="1">
      <c r="A4" s="1344"/>
      <c r="B4" s="1346"/>
      <c r="C4" s="947" t="s">
        <v>403</v>
      </c>
      <c r="D4" s="947" t="s">
        <v>402</v>
      </c>
      <c r="E4" s="948" t="s">
        <v>401</v>
      </c>
      <c r="F4" s="947" t="s">
        <v>400</v>
      </c>
      <c r="G4" s="947" t="s">
        <v>399</v>
      </c>
      <c r="H4" s="947" t="s">
        <v>398</v>
      </c>
      <c r="I4" s="948" t="s">
        <v>397</v>
      </c>
      <c r="J4" s="947" t="s">
        <v>396</v>
      </c>
      <c r="K4" s="948" t="s">
        <v>395</v>
      </c>
      <c r="L4" s="948" t="s">
        <v>394</v>
      </c>
      <c r="M4" s="948" t="s">
        <v>393</v>
      </c>
      <c r="N4" s="948" t="s">
        <v>392</v>
      </c>
      <c r="O4" s="1340"/>
      <c r="P4" s="1340"/>
      <c r="Q4" s="1340"/>
      <c r="R4" s="1340"/>
    </row>
    <row r="5" spans="1:18" ht="15" customHeight="1">
      <c r="A5" s="942" t="s">
        <v>220</v>
      </c>
      <c r="B5" s="943">
        <v>575046.95064415492</v>
      </c>
      <c r="C5" s="943">
        <v>44940.930046607282</v>
      </c>
      <c r="D5" s="943">
        <v>29709.080637588231</v>
      </c>
      <c r="E5" s="943">
        <v>25089.310926720915</v>
      </c>
      <c r="F5" s="943">
        <v>71637.117394488974</v>
      </c>
      <c r="G5" s="943">
        <v>2877.5920632568982</v>
      </c>
      <c r="H5" s="943">
        <v>104133.12432489793</v>
      </c>
      <c r="I5" s="943">
        <v>108245.16572210983</v>
      </c>
      <c r="J5" s="943">
        <v>16979.60648862231</v>
      </c>
      <c r="K5" s="943">
        <v>45529.560124501608</v>
      </c>
      <c r="L5" s="943">
        <v>1772.864523703111</v>
      </c>
      <c r="M5" s="943">
        <v>115399.3924270962</v>
      </c>
      <c r="N5" s="943">
        <v>8733.2059660937666</v>
      </c>
      <c r="O5" s="944"/>
      <c r="P5" s="219"/>
    </row>
    <row r="6" spans="1:18" ht="15" customHeight="1">
      <c r="A6" s="620"/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  <c r="N6" s="621"/>
      <c r="O6" s="220"/>
      <c r="P6" s="219"/>
    </row>
    <row r="7" spans="1:18" ht="15" customHeight="1">
      <c r="A7" s="619" t="s">
        <v>3</v>
      </c>
      <c r="B7" s="619"/>
      <c r="C7" s="619"/>
      <c r="D7" s="619"/>
      <c r="E7" s="619"/>
      <c r="F7" s="619"/>
      <c r="G7" s="619"/>
      <c r="H7" s="619"/>
      <c r="I7" s="619"/>
      <c r="J7" s="619"/>
      <c r="K7" s="619"/>
      <c r="L7" s="619"/>
      <c r="M7" s="619"/>
      <c r="N7" s="619"/>
      <c r="O7" s="220"/>
      <c r="P7" s="219"/>
    </row>
    <row r="8" spans="1:18" ht="15" customHeight="1">
      <c r="A8" s="303" t="s">
        <v>4</v>
      </c>
      <c r="B8" s="213">
        <v>226653.26686554961</v>
      </c>
      <c r="C8" s="213">
        <v>30368.848473711492</v>
      </c>
      <c r="D8" s="213">
        <v>18758.050444345688</v>
      </c>
      <c r="E8" s="213">
        <v>21425.018948928511</v>
      </c>
      <c r="F8" s="213">
        <v>38777.052524770726</v>
      </c>
      <c r="G8" s="213">
        <v>792.27934654867602</v>
      </c>
      <c r="H8" s="213">
        <v>57334.243416491372</v>
      </c>
      <c r="I8" s="213">
        <v>38097.75667658462</v>
      </c>
      <c r="J8" s="213">
        <v>2771.5828549158782</v>
      </c>
      <c r="K8" s="213">
        <v>4505.3913544933503</v>
      </c>
      <c r="L8" s="213">
        <v>142.27551645768503</v>
      </c>
      <c r="M8" s="213">
        <v>8370.5428849271193</v>
      </c>
      <c r="N8" s="213">
        <v>5310.2244230824099</v>
      </c>
      <c r="O8" s="220"/>
      <c r="P8" s="219"/>
    </row>
    <row r="9" spans="1:18" ht="15" customHeight="1">
      <c r="A9" s="303" t="s">
        <v>5</v>
      </c>
      <c r="B9" s="213">
        <v>348393.68378016935</v>
      </c>
      <c r="C9" s="213">
        <v>14572.081572876788</v>
      </c>
      <c r="D9" s="213">
        <v>10951.030193228264</v>
      </c>
      <c r="E9" s="213">
        <v>3664.2919777876255</v>
      </c>
      <c r="F9" s="213">
        <v>32860.064869728711</v>
      </c>
      <c r="G9" s="213">
        <v>2085.3127167082225</v>
      </c>
      <c r="H9" s="213">
        <v>46798.880908586529</v>
      </c>
      <c r="I9" s="213">
        <v>70147.409045702574</v>
      </c>
      <c r="J9" s="213">
        <v>14208.023633705654</v>
      </c>
      <c r="K9" s="213">
        <v>41024.168770002383</v>
      </c>
      <c r="L9" s="213">
        <v>1630.5890072454263</v>
      </c>
      <c r="M9" s="213">
        <v>107028.84954220183</v>
      </c>
      <c r="N9" s="213">
        <v>3422.9815430113563</v>
      </c>
      <c r="O9" s="220"/>
      <c r="P9" s="219"/>
    </row>
    <row r="10" spans="1:18" ht="15" customHeight="1">
      <c r="A10" s="218" t="s">
        <v>342</v>
      </c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</row>
    <row r="11" spans="1:18" ht="15" customHeight="1">
      <c r="A11" s="221" t="s">
        <v>163</v>
      </c>
      <c r="B11" s="214">
        <v>57307.741114406082</v>
      </c>
      <c r="C11" s="214">
        <v>13866.283422606313</v>
      </c>
      <c r="D11" s="214">
        <v>5965.8076851913493</v>
      </c>
      <c r="E11" s="214">
        <v>8123.6530181329008</v>
      </c>
      <c r="F11" s="214">
        <v>24344.456752323829</v>
      </c>
      <c r="G11" s="214">
        <v>36.266308116664909</v>
      </c>
      <c r="H11" s="214">
        <v>171.56753455191424</v>
      </c>
      <c r="I11" s="214">
        <v>76.717190246791091</v>
      </c>
      <c r="J11" s="214">
        <v>106.0092083410203</v>
      </c>
      <c r="K11" s="214">
        <v>214.80813269101449</v>
      </c>
      <c r="L11" s="214">
        <v>115.77321437243003</v>
      </c>
      <c r="M11" s="214">
        <v>2262.4596832780849</v>
      </c>
      <c r="N11" s="214">
        <v>2023.9389645107899</v>
      </c>
    </row>
    <row r="12" spans="1:18" ht="12.75" customHeight="1">
      <c r="A12" s="622" t="s">
        <v>163</v>
      </c>
      <c r="B12" s="213">
        <v>54059.116821951378</v>
      </c>
      <c r="C12" s="213">
        <v>13740.746202202474</v>
      </c>
      <c r="D12" s="213">
        <v>5862.5881928593035</v>
      </c>
      <c r="E12" s="213">
        <v>6573.9657751477271</v>
      </c>
      <c r="F12" s="213">
        <v>24324.928740260984</v>
      </c>
      <c r="G12" s="213">
        <v>34.871450112177797</v>
      </c>
      <c r="H12" s="213">
        <v>80.901764260252406</v>
      </c>
      <c r="I12" s="213">
        <v>51.609746166023143</v>
      </c>
      <c r="J12" s="213">
        <v>39.056024125639134</v>
      </c>
      <c r="K12" s="213">
        <v>103.21949233204609</v>
      </c>
      <c r="L12" s="213">
        <v>108.79892434999451</v>
      </c>
      <c r="M12" s="213">
        <v>1705.9113394877299</v>
      </c>
      <c r="N12" s="213">
        <v>1432.5191706082574</v>
      </c>
    </row>
    <row r="13" spans="1:18" ht="18.75" customHeight="1">
      <c r="A13" s="622" t="s">
        <v>164</v>
      </c>
      <c r="B13" s="213">
        <v>3248.6242924504681</v>
      </c>
      <c r="C13" s="213">
        <v>125.53722040383977</v>
      </c>
      <c r="D13" s="213">
        <v>103.21949233204609</v>
      </c>
      <c r="E13" s="213">
        <v>1549.6872429851742</v>
      </c>
      <c r="F13" s="213">
        <v>19.528012062819563</v>
      </c>
      <c r="G13" s="213">
        <v>1.3948580044871113</v>
      </c>
      <c r="H13" s="213">
        <v>90.665770291662142</v>
      </c>
      <c r="I13" s="213">
        <v>25.107444080768012</v>
      </c>
      <c r="J13" s="213">
        <v>66.953184215381356</v>
      </c>
      <c r="K13" s="213">
        <v>111.58864035896872</v>
      </c>
      <c r="L13" s="213">
        <v>6.9742900224355564</v>
      </c>
      <c r="M13" s="213">
        <v>556.54834379035526</v>
      </c>
      <c r="N13" s="213">
        <v>591.41979390253289</v>
      </c>
    </row>
    <row r="14" spans="1:18" ht="17.25" customHeight="1">
      <c r="A14" s="221" t="s">
        <v>165</v>
      </c>
      <c r="B14" s="214">
        <v>21271.58456843473</v>
      </c>
      <c r="C14" s="214">
        <v>1128.4401256300685</v>
      </c>
      <c r="D14" s="214">
        <v>965.24173910507704</v>
      </c>
      <c r="E14" s="214">
        <v>714.16729829739813</v>
      </c>
      <c r="F14" s="214">
        <v>1618.0352852050423</v>
      </c>
      <c r="G14" s="214">
        <v>295.70989695126661</v>
      </c>
      <c r="H14" s="214">
        <v>2385.2071876729501</v>
      </c>
      <c r="I14" s="214">
        <v>9733.3191553110209</v>
      </c>
      <c r="J14" s="214">
        <v>325.00191504549582</v>
      </c>
      <c r="K14" s="214">
        <v>2240.1419552062912</v>
      </c>
      <c r="L14" s="214">
        <v>27.897160089742236</v>
      </c>
      <c r="M14" s="214">
        <v>1754.7313696447786</v>
      </c>
      <c r="N14" s="214">
        <v>83.691480269226616</v>
      </c>
    </row>
    <row r="15" spans="1:18" ht="16.5" customHeight="1">
      <c r="A15" s="622" t="s">
        <v>165</v>
      </c>
      <c r="B15" s="213">
        <v>18244.742698693764</v>
      </c>
      <c r="C15" s="213">
        <v>1060.0920834102003</v>
      </c>
      <c r="D15" s="213">
        <v>917.81656695251547</v>
      </c>
      <c r="E15" s="213">
        <v>712.77244029291103</v>
      </c>
      <c r="F15" s="213">
        <v>1513.4209348685094</v>
      </c>
      <c r="G15" s="213">
        <v>295.70989695126661</v>
      </c>
      <c r="H15" s="213">
        <v>2280.5928373364172</v>
      </c>
      <c r="I15" s="213">
        <v>8157.1296102405913</v>
      </c>
      <c r="J15" s="213">
        <v>255.25901482114054</v>
      </c>
      <c r="K15" s="213">
        <v>1572.0049710569679</v>
      </c>
      <c r="L15" s="213">
        <v>13.948580044871115</v>
      </c>
      <c r="M15" s="213">
        <v>1382.3042824467216</v>
      </c>
      <c r="N15" s="213">
        <v>83.691480269226616</v>
      </c>
    </row>
    <row r="16" spans="1:18" ht="18" customHeight="1">
      <c r="A16" s="622" t="s">
        <v>166</v>
      </c>
      <c r="B16" s="213">
        <v>3026.8418697370184</v>
      </c>
      <c r="C16" s="213">
        <v>68.348042219868461</v>
      </c>
      <c r="D16" s="213">
        <v>47.425172152561807</v>
      </c>
      <c r="E16" s="213">
        <v>1.3948580044871113</v>
      </c>
      <c r="F16" s="213">
        <v>104.61435033653319</v>
      </c>
      <c r="G16" s="215">
        <v>0</v>
      </c>
      <c r="H16" s="213">
        <v>104.61435033653319</v>
      </c>
      <c r="I16" s="213">
        <v>1576.1895450704292</v>
      </c>
      <c r="J16" s="213">
        <v>69.742900224355566</v>
      </c>
      <c r="K16" s="213">
        <v>668.13698414932367</v>
      </c>
      <c r="L16" s="213">
        <v>13.948580044871115</v>
      </c>
      <c r="M16" s="213">
        <v>372.42708719805739</v>
      </c>
      <c r="N16" s="215">
        <v>0</v>
      </c>
    </row>
    <row r="17" spans="1:14" ht="18" customHeight="1">
      <c r="A17" s="221" t="s">
        <v>167</v>
      </c>
      <c r="B17" s="214">
        <v>54031.2196618616</v>
      </c>
      <c r="C17" s="214">
        <v>2952.9143954992019</v>
      </c>
      <c r="D17" s="214">
        <v>2876.1972052524111</v>
      </c>
      <c r="E17" s="214">
        <v>845.28395071918601</v>
      </c>
      <c r="F17" s="214">
        <v>5526.4274137779112</v>
      </c>
      <c r="G17" s="214">
        <v>415.66768533715765</v>
      </c>
      <c r="H17" s="214">
        <v>15621.014792251091</v>
      </c>
      <c r="I17" s="214">
        <v>12641.598094666635</v>
      </c>
      <c r="J17" s="214">
        <v>1472.9700527383834</v>
      </c>
      <c r="K17" s="214">
        <v>4264.0809197170811</v>
      </c>
      <c r="L17" s="214">
        <v>44.635456143587582</v>
      </c>
      <c r="M17" s="214">
        <v>7163.9907110457725</v>
      </c>
      <c r="N17" s="214">
        <v>206.43898466409186</v>
      </c>
    </row>
    <row r="18" spans="1:14" ht="18.75" customHeight="1">
      <c r="A18" s="622" t="s">
        <v>167</v>
      </c>
      <c r="B18" s="213">
        <v>38521.793509949253</v>
      </c>
      <c r="C18" s="213">
        <v>2427.0529278075633</v>
      </c>
      <c r="D18" s="213">
        <v>2450.7655138838441</v>
      </c>
      <c r="E18" s="213">
        <v>839.70451870123759</v>
      </c>
      <c r="F18" s="213">
        <v>2726.9473987722909</v>
      </c>
      <c r="G18" s="213">
        <v>111.58864035896872</v>
      </c>
      <c r="H18" s="213">
        <v>14752.018255455625</v>
      </c>
      <c r="I18" s="213">
        <v>10066.690218383439</v>
      </c>
      <c r="J18" s="213">
        <v>550.96891177240684</v>
      </c>
      <c r="K18" s="213">
        <v>1330.6945362806987</v>
      </c>
      <c r="L18" s="213">
        <v>16.738296053845339</v>
      </c>
      <c r="M18" s="213">
        <v>3102.1642019793221</v>
      </c>
      <c r="N18" s="213">
        <v>146.46009047114634</v>
      </c>
    </row>
    <row r="19" spans="1:14" ht="15" customHeight="1">
      <c r="A19" s="622" t="s">
        <v>168</v>
      </c>
      <c r="B19" s="213">
        <v>15509.426151892123</v>
      </c>
      <c r="C19" s="213">
        <v>525.86146769163895</v>
      </c>
      <c r="D19" s="213">
        <v>425.43169136856739</v>
      </c>
      <c r="E19" s="213">
        <v>5.5794320179484451</v>
      </c>
      <c r="F19" s="213">
        <v>2799.4800150056203</v>
      </c>
      <c r="G19" s="213">
        <v>304.07904497818924</v>
      </c>
      <c r="H19" s="213">
        <v>868.9965367954668</v>
      </c>
      <c r="I19" s="213">
        <v>2574.9078762831964</v>
      </c>
      <c r="J19" s="213">
        <v>922.00114096597679</v>
      </c>
      <c r="K19" s="213">
        <v>2933.3863834363824</v>
      </c>
      <c r="L19" s="213">
        <v>27.897160089742236</v>
      </c>
      <c r="M19" s="213">
        <v>4061.8265090664504</v>
      </c>
      <c r="N19" s="213">
        <v>59.978894192945816</v>
      </c>
    </row>
    <row r="20" spans="1:14" ht="17.25" customHeight="1">
      <c r="A20" s="221" t="s">
        <v>169</v>
      </c>
      <c r="B20" s="214">
        <v>36602.468895772494</v>
      </c>
      <c r="C20" s="214">
        <v>1744.9673636133689</v>
      </c>
      <c r="D20" s="214">
        <v>1154.9424277153234</v>
      </c>
      <c r="E20" s="214">
        <v>9.7640060314097781</v>
      </c>
      <c r="F20" s="214">
        <v>1736.5982155864463</v>
      </c>
      <c r="G20" s="214">
        <v>68.348042219868461</v>
      </c>
      <c r="H20" s="214">
        <v>6513.9868809547816</v>
      </c>
      <c r="I20" s="214">
        <v>5441.3410755041978</v>
      </c>
      <c r="J20" s="214">
        <v>2185.7424930312941</v>
      </c>
      <c r="K20" s="214">
        <v>3965.5813067568401</v>
      </c>
      <c r="L20" s="214">
        <v>110.19378235448161</v>
      </c>
      <c r="M20" s="214">
        <v>13205.120728479425</v>
      </c>
      <c r="N20" s="214">
        <v>465.88257349869343</v>
      </c>
    </row>
    <row r="21" spans="1:14" ht="19.5" customHeight="1">
      <c r="A21" s="622" t="s">
        <v>169</v>
      </c>
      <c r="B21" s="213">
        <v>17642.164040754549</v>
      </c>
      <c r="C21" s="213">
        <v>1018.246343275587</v>
      </c>
      <c r="D21" s="213">
        <v>631.87067603265893</v>
      </c>
      <c r="E21" s="213">
        <v>8.3691480269226677</v>
      </c>
      <c r="F21" s="213">
        <v>1092.1738175134037</v>
      </c>
      <c r="G21" s="213">
        <v>58.584036188458704</v>
      </c>
      <c r="H21" s="213">
        <v>4420.3050162196396</v>
      </c>
      <c r="I21" s="213">
        <v>3301.6288966209781</v>
      </c>
      <c r="J21" s="213">
        <v>764.38218645893392</v>
      </c>
      <c r="K21" s="213">
        <v>1199.5778838589108</v>
      </c>
      <c r="L21" s="213">
        <v>39.056024125639134</v>
      </c>
      <c r="M21" s="213">
        <v>4837.3675595612813</v>
      </c>
      <c r="N21" s="213">
        <v>270.60245287049872</v>
      </c>
    </row>
    <row r="22" spans="1:14" ht="17.25" customHeight="1">
      <c r="A22" s="622" t="s">
        <v>170</v>
      </c>
      <c r="B22" s="213">
        <v>3406.243246957511</v>
      </c>
      <c r="C22" s="213">
        <v>133.9063684307624</v>
      </c>
      <c r="D22" s="213">
        <v>108.79892434999451</v>
      </c>
      <c r="E22" s="215">
        <v>0</v>
      </c>
      <c r="F22" s="213">
        <v>142.27551645768503</v>
      </c>
      <c r="G22" s="215">
        <v>0</v>
      </c>
      <c r="H22" s="213">
        <v>18.133154058332451</v>
      </c>
      <c r="I22" s="213">
        <v>8.3691480269226677</v>
      </c>
      <c r="J22" s="213">
        <v>419.85225935061897</v>
      </c>
      <c r="K22" s="213">
        <v>689.05985421663024</v>
      </c>
      <c r="L22" s="213">
        <v>4.1845740134613338</v>
      </c>
      <c r="M22" s="213">
        <v>1862.1354359902857</v>
      </c>
      <c r="N22" s="213">
        <v>19.528012062819563</v>
      </c>
    </row>
    <row r="23" spans="1:14" ht="18" customHeight="1">
      <c r="A23" s="622" t="s">
        <v>171</v>
      </c>
      <c r="B23" s="213">
        <v>15554.06160803571</v>
      </c>
      <c r="C23" s="213">
        <v>592.81465190701999</v>
      </c>
      <c r="D23" s="213">
        <v>414.27282733267054</v>
      </c>
      <c r="E23" s="213">
        <v>1.3948580044871113</v>
      </c>
      <c r="F23" s="213">
        <v>502.14888161535816</v>
      </c>
      <c r="G23" s="213">
        <v>9.7640060314097781</v>
      </c>
      <c r="H23" s="213">
        <v>2075.5487106768128</v>
      </c>
      <c r="I23" s="213">
        <v>2131.343030856297</v>
      </c>
      <c r="J23" s="213">
        <v>1001.5080472217418</v>
      </c>
      <c r="K23" s="213">
        <v>2076.9435686812999</v>
      </c>
      <c r="L23" s="213">
        <v>66.953184215381356</v>
      </c>
      <c r="M23" s="213">
        <v>6505.6177329278589</v>
      </c>
      <c r="N23" s="213">
        <v>175.75210856537555</v>
      </c>
    </row>
    <row r="24" spans="1:14" ht="15" customHeight="1">
      <c r="A24" s="221" t="s">
        <v>172</v>
      </c>
      <c r="B24" s="214">
        <v>32993.971238159647</v>
      </c>
      <c r="C24" s="214">
        <v>3551.3084794241699</v>
      </c>
      <c r="D24" s="214">
        <v>3660.1074037741641</v>
      </c>
      <c r="E24" s="214">
        <v>13251.1510426275</v>
      </c>
      <c r="F24" s="214">
        <v>3015.6830057011216</v>
      </c>
      <c r="G24" s="214">
        <v>48.820030157048919</v>
      </c>
      <c r="H24" s="214">
        <v>306.86876098716345</v>
      </c>
      <c r="I24" s="214">
        <v>461.69799948523212</v>
      </c>
      <c r="J24" s="214">
        <v>184.12125659229818</v>
      </c>
      <c r="K24" s="214">
        <v>318.0276250230603</v>
      </c>
      <c r="L24" s="214">
        <v>451.93399345382238</v>
      </c>
      <c r="M24" s="214">
        <v>4932.2179038664044</v>
      </c>
      <c r="N24" s="214">
        <v>2812.0337370460043</v>
      </c>
    </row>
    <row r="25" spans="1:14" ht="15" customHeight="1">
      <c r="A25" s="622" t="s">
        <v>172</v>
      </c>
      <c r="B25" s="213">
        <v>28788.474354625541</v>
      </c>
      <c r="C25" s="213">
        <v>3244.4397184370068</v>
      </c>
      <c r="D25" s="213">
        <v>3361.6077908139237</v>
      </c>
      <c r="E25" s="213">
        <v>12467.240844105747</v>
      </c>
      <c r="F25" s="213">
        <v>2553.9850062158898</v>
      </c>
      <c r="G25" s="213">
        <v>12.553722040384002</v>
      </c>
      <c r="H25" s="213">
        <v>294.31503894677951</v>
      </c>
      <c r="I25" s="213">
        <v>302.68418697370214</v>
      </c>
      <c r="J25" s="213">
        <v>152.03952248909476</v>
      </c>
      <c r="K25" s="213">
        <v>26.502302085255124</v>
      </c>
      <c r="L25" s="213">
        <v>44.635456143587582</v>
      </c>
      <c r="M25" s="213">
        <v>3544.3341894017344</v>
      </c>
      <c r="N25" s="213">
        <v>2784.1365769562622</v>
      </c>
    </row>
    <row r="26" spans="1:14" ht="15" customHeight="1">
      <c r="A26" s="622" t="s">
        <v>173</v>
      </c>
      <c r="B26" s="213">
        <v>4205.4968835286227</v>
      </c>
      <c r="C26" s="213">
        <v>306.86876098716345</v>
      </c>
      <c r="D26" s="213">
        <v>298.49961296024082</v>
      </c>
      <c r="E26" s="213">
        <v>783.91019852175339</v>
      </c>
      <c r="F26" s="213">
        <v>461.69799948523212</v>
      </c>
      <c r="G26" s="213">
        <v>36.266308116664909</v>
      </c>
      <c r="H26" s="213">
        <v>12.553722040384002</v>
      </c>
      <c r="I26" s="213">
        <v>159.01381251153029</v>
      </c>
      <c r="J26" s="213">
        <v>32.081734103203573</v>
      </c>
      <c r="K26" s="213">
        <v>291.5253229378053</v>
      </c>
      <c r="L26" s="213">
        <v>407.29853731023502</v>
      </c>
      <c r="M26" s="213">
        <v>1387.88371446467</v>
      </c>
      <c r="N26" s="213">
        <v>27.897160089742236</v>
      </c>
    </row>
    <row r="27" spans="1:14" ht="15" customHeight="1">
      <c r="A27" s="221" t="s">
        <v>174</v>
      </c>
      <c r="B27" s="214">
        <v>35764.15923507465</v>
      </c>
      <c r="C27" s="214">
        <v>2057.4155566184804</v>
      </c>
      <c r="D27" s="214">
        <v>1496.6826388146642</v>
      </c>
      <c r="E27" s="214">
        <v>161.8035285205045</v>
      </c>
      <c r="F27" s="214">
        <v>2902.6995073376661</v>
      </c>
      <c r="G27" s="214">
        <v>532.83575771407448</v>
      </c>
      <c r="H27" s="214">
        <v>12976.36401574354</v>
      </c>
      <c r="I27" s="214">
        <v>5516.6634077465014</v>
      </c>
      <c r="J27" s="214">
        <v>774.14619249034365</v>
      </c>
      <c r="K27" s="214">
        <v>1120.0709776031458</v>
      </c>
      <c r="L27" s="214">
        <v>40.450882130126246</v>
      </c>
      <c r="M27" s="214">
        <v>7978.5877856662419</v>
      </c>
      <c r="N27" s="214">
        <v>206.43898466409186</v>
      </c>
    </row>
    <row r="28" spans="1:14" ht="15" customHeight="1">
      <c r="A28" s="622" t="s">
        <v>174</v>
      </c>
      <c r="B28" s="213">
        <v>32240.747915735628</v>
      </c>
      <c r="C28" s="213">
        <v>1959.7754963043831</v>
      </c>
      <c r="D28" s="213">
        <v>1461.8111887024866</v>
      </c>
      <c r="E28" s="213">
        <v>156.22409650255608</v>
      </c>
      <c r="F28" s="213">
        <v>2067.1795626498902</v>
      </c>
      <c r="G28" s="213">
        <v>528.65118370061316</v>
      </c>
      <c r="H28" s="213">
        <v>12788.058185137781</v>
      </c>
      <c r="I28" s="213">
        <v>5240.4815228580546</v>
      </c>
      <c r="J28" s="213">
        <v>669.53184215381077</v>
      </c>
      <c r="K28" s="213">
        <v>836.91480269226338</v>
      </c>
      <c r="L28" s="213">
        <v>34.871450112177797</v>
      </c>
      <c r="M28" s="213">
        <v>6304.7581802817158</v>
      </c>
      <c r="N28" s="213">
        <v>192.49040461922081</v>
      </c>
    </row>
    <row r="29" spans="1:14" ht="15" customHeight="1">
      <c r="A29" s="622" t="s">
        <v>175</v>
      </c>
      <c r="B29" s="213">
        <v>3523.4113193344278</v>
      </c>
      <c r="C29" s="213">
        <v>97.640060314097667</v>
      </c>
      <c r="D29" s="213">
        <v>34.871450112177797</v>
      </c>
      <c r="E29" s="213">
        <v>5.5794320179484451</v>
      </c>
      <c r="F29" s="213">
        <v>835.51994468777627</v>
      </c>
      <c r="G29" s="213">
        <v>4.1845740134613338</v>
      </c>
      <c r="H29" s="213">
        <v>188.3058306057595</v>
      </c>
      <c r="I29" s="213">
        <v>276.18188488844714</v>
      </c>
      <c r="J29" s="213">
        <v>104.61435033653319</v>
      </c>
      <c r="K29" s="213">
        <v>283.15617491088267</v>
      </c>
      <c r="L29" s="213">
        <v>5.5794320179484451</v>
      </c>
      <c r="M29" s="213">
        <v>1673.8296053845265</v>
      </c>
      <c r="N29" s="213">
        <v>13.948580044871115</v>
      </c>
    </row>
    <row r="30" spans="1:14" ht="15" customHeight="1">
      <c r="A30" s="221" t="s">
        <v>176</v>
      </c>
      <c r="B30" s="214">
        <v>46392.977229280252</v>
      </c>
      <c r="C30" s="214">
        <v>1516.2106508774837</v>
      </c>
      <c r="D30" s="214">
        <v>1400.4374365050539</v>
      </c>
      <c r="E30" s="214">
        <v>366.84765518010897</v>
      </c>
      <c r="F30" s="214">
        <v>485.4105855615129</v>
      </c>
      <c r="G30" s="214">
        <v>404.50882130126081</v>
      </c>
      <c r="H30" s="214">
        <v>6151.3237997881342</v>
      </c>
      <c r="I30" s="214">
        <v>14771.546267518444</v>
      </c>
      <c r="J30" s="214">
        <v>723.93130432880787</v>
      </c>
      <c r="K30" s="214">
        <v>5780.2915705945643</v>
      </c>
      <c r="L30" s="214">
        <v>94.850344305123457</v>
      </c>
      <c r="M30" s="214">
        <v>14371.222020230645</v>
      </c>
      <c r="N30" s="214">
        <v>326.39677304998293</v>
      </c>
    </row>
    <row r="31" spans="1:14" ht="15" customHeight="1">
      <c r="A31" s="622" t="s">
        <v>176</v>
      </c>
      <c r="B31" s="213">
        <v>37112.98692541544</v>
      </c>
      <c r="C31" s="213">
        <v>1371.1454184108247</v>
      </c>
      <c r="D31" s="213">
        <v>1306.9819502044179</v>
      </c>
      <c r="E31" s="213">
        <v>358.47850715318634</v>
      </c>
      <c r="F31" s="213">
        <v>76.717190246791091</v>
      </c>
      <c r="G31" s="213">
        <v>126.93207840832687</v>
      </c>
      <c r="H31" s="213">
        <v>5866.7727668727648</v>
      </c>
      <c r="I31" s="213">
        <v>13180.013284398658</v>
      </c>
      <c r="J31" s="213">
        <v>675.11127417175919</v>
      </c>
      <c r="K31" s="213">
        <v>3888.8641165100494</v>
      </c>
      <c r="L31" s="213">
        <v>75.322332242303986</v>
      </c>
      <c r="M31" s="213">
        <v>9883.9638197956283</v>
      </c>
      <c r="N31" s="213">
        <v>302.68418697370214</v>
      </c>
    </row>
    <row r="32" spans="1:14" ht="15" customHeight="1">
      <c r="A32" s="622" t="s">
        <v>177</v>
      </c>
      <c r="B32" s="213">
        <v>9279.9903038527118</v>
      </c>
      <c r="C32" s="213">
        <v>145.06523246665924</v>
      </c>
      <c r="D32" s="213">
        <v>93.455486300636352</v>
      </c>
      <c r="E32" s="213">
        <v>8.3691480269226677</v>
      </c>
      <c r="F32" s="213">
        <v>408.69339531472212</v>
      </c>
      <c r="G32" s="213">
        <v>277.57674289293425</v>
      </c>
      <c r="H32" s="213">
        <v>284.55103291536977</v>
      </c>
      <c r="I32" s="213">
        <v>1591.5329831197873</v>
      </c>
      <c r="J32" s="213">
        <v>48.820030157048919</v>
      </c>
      <c r="K32" s="213">
        <v>1891.4274540845149</v>
      </c>
      <c r="L32" s="213">
        <v>19.528012062819563</v>
      </c>
      <c r="M32" s="213">
        <v>4487.2582004350179</v>
      </c>
      <c r="N32" s="213">
        <v>23.7125860762809</v>
      </c>
    </row>
    <row r="33" spans="1:14" ht="15" customHeight="1">
      <c r="A33" s="221" t="s">
        <v>178</v>
      </c>
      <c r="B33" s="214">
        <v>70670.480797383192</v>
      </c>
      <c r="C33" s="214">
        <v>6650.6829653945179</v>
      </c>
      <c r="D33" s="214">
        <v>4146.9128473401643</v>
      </c>
      <c r="E33" s="214">
        <v>186.91097260127239</v>
      </c>
      <c r="F33" s="214">
        <v>5352.070163217023</v>
      </c>
      <c r="G33" s="214">
        <v>258.04873083011478</v>
      </c>
      <c r="H33" s="214">
        <v>26255.412218473655</v>
      </c>
      <c r="I33" s="214">
        <v>17487.334802256279</v>
      </c>
      <c r="J33" s="214">
        <v>2527.4827041306348</v>
      </c>
      <c r="K33" s="214">
        <v>2800.8748730101074</v>
      </c>
      <c r="L33" s="214">
        <v>73.927474237816881</v>
      </c>
      <c r="M33" s="214">
        <v>4608.610846825396</v>
      </c>
      <c r="N33" s="214">
        <v>322.21219903652161</v>
      </c>
    </row>
    <row r="34" spans="1:14" ht="15" customHeight="1">
      <c r="A34" s="622" t="s">
        <v>178</v>
      </c>
      <c r="B34" s="213">
        <v>70670.480797383192</v>
      </c>
      <c r="C34" s="213">
        <v>6650.6829653945179</v>
      </c>
      <c r="D34" s="213">
        <v>4146.9128473401643</v>
      </c>
      <c r="E34" s="213">
        <v>186.91097260127239</v>
      </c>
      <c r="F34" s="213">
        <v>5352.070163217023</v>
      </c>
      <c r="G34" s="213">
        <v>258.04873083011478</v>
      </c>
      <c r="H34" s="213">
        <v>26255.412218473655</v>
      </c>
      <c r="I34" s="213">
        <v>17487.334802256279</v>
      </c>
      <c r="J34" s="213">
        <v>2527.4827041306348</v>
      </c>
      <c r="K34" s="213">
        <v>2800.8748730101074</v>
      </c>
      <c r="L34" s="213">
        <v>73.927474237816881</v>
      </c>
      <c r="M34" s="213">
        <v>4608.610846825396</v>
      </c>
      <c r="N34" s="213">
        <v>322.21219903652161</v>
      </c>
    </row>
    <row r="35" spans="1:14" ht="15" customHeight="1">
      <c r="A35" s="221" t="s">
        <v>179</v>
      </c>
      <c r="B35" s="214">
        <v>19222.5381598405</v>
      </c>
      <c r="C35" s="214">
        <v>767.17190246790813</v>
      </c>
      <c r="D35" s="214">
        <v>669.53184215381077</v>
      </c>
      <c r="E35" s="214">
        <v>32.081734103203573</v>
      </c>
      <c r="F35" s="214">
        <v>764.38218645893392</v>
      </c>
      <c r="G35" s="214">
        <v>138.09094244422371</v>
      </c>
      <c r="H35" s="214">
        <v>6158.2980898105698</v>
      </c>
      <c r="I35" s="214">
        <v>3516.4370293119923</v>
      </c>
      <c r="J35" s="214">
        <v>1717.0702035236268</v>
      </c>
      <c r="K35" s="214">
        <v>2049.0464085915578</v>
      </c>
      <c r="L35" s="214">
        <v>8.3691480269226677</v>
      </c>
      <c r="M35" s="214">
        <v>3266.7574465088005</v>
      </c>
      <c r="N35" s="214">
        <v>135.3012264352495</v>
      </c>
    </row>
    <row r="36" spans="1:14" ht="15" customHeight="1">
      <c r="A36" s="622" t="s">
        <v>179</v>
      </c>
      <c r="B36" s="213">
        <v>15336.463759335722</v>
      </c>
      <c r="C36" s="213">
        <v>655.58326210893972</v>
      </c>
      <c r="D36" s="213">
        <v>610.94780596535236</v>
      </c>
      <c r="E36" s="213">
        <v>32.081734103203573</v>
      </c>
      <c r="F36" s="213">
        <v>111.58864035896872</v>
      </c>
      <c r="G36" s="213">
        <v>119.95778838589135</v>
      </c>
      <c r="H36" s="213">
        <v>5993.7048452810914</v>
      </c>
      <c r="I36" s="213">
        <v>3386.7152348946915</v>
      </c>
      <c r="J36" s="213">
        <v>1131.2298416390427</v>
      </c>
      <c r="K36" s="213">
        <v>1087.9892434999424</v>
      </c>
      <c r="L36" s="213">
        <v>6.9742900224355564</v>
      </c>
      <c r="M36" s="213">
        <v>2079.7332846902741</v>
      </c>
      <c r="N36" s="213">
        <v>119.95778838589135</v>
      </c>
    </row>
    <row r="37" spans="1:14" ht="15" customHeight="1">
      <c r="A37" s="622" t="s">
        <v>180</v>
      </c>
      <c r="B37" s="213">
        <v>3886.0744005010752</v>
      </c>
      <c r="C37" s="213">
        <v>111.58864035896872</v>
      </c>
      <c r="D37" s="213">
        <v>58.584036188458704</v>
      </c>
      <c r="E37" s="213">
        <v>0</v>
      </c>
      <c r="F37" s="213">
        <v>652.79354609996551</v>
      </c>
      <c r="G37" s="213">
        <v>18.133154058332451</v>
      </c>
      <c r="H37" s="213">
        <v>164.59324452947871</v>
      </c>
      <c r="I37" s="213">
        <v>129.72179441730108</v>
      </c>
      <c r="J37" s="213">
        <v>585.84036188458447</v>
      </c>
      <c r="K37" s="213">
        <v>961.05716509161573</v>
      </c>
      <c r="L37" s="213">
        <v>1.3948580044871113</v>
      </c>
      <c r="M37" s="213">
        <v>1187.0241618185269</v>
      </c>
      <c r="N37" s="213">
        <v>15.343438049358227</v>
      </c>
    </row>
    <row r="38" spans="1:14" ht="15" customHeight="1">
      <c r="A38" s="221" t="s">
        <v>181</v>
      </c>
      <c r="B38" s="214">
        <v>22321.912645814889</v>
      </c>
      <c r="C38" s="214">
        <v>1028.0103493069969</v>
      </c>
      <c r="D38" s="214">
        <v>835.51994468777627</v>
      </c>
      <c r="E38" s="214">
        <v>29.292018094229348</v>
      </c>
      <c r="F38" s="214">
        <v>3894.4435485279978</v>
      </c>
      <c r="G38" s="214">
        <v>39.056024125639134</v>
      </c>
      <c r="H38" s="214">
        <v>1698.9370494652944</v>
      </c>
      <c r="I38" s="214">
        <v>4930.8230458619173</v>
      </c>
      <c r="J38" s="214">
        <v>666.74212614483656</v>
      </c>
      <c r="K38" s="214">
        <v>3203.9888363068808</v>
      </c>
      <c r="L38" s="214">
        <v>280.36645890190846</v>
      </c>
      <c r="M38" s="214">
        <v>5587.8011659753438</v>
      </c>
      <c r="N38" s="214">
        <v>126.93207840832687</v>
      </c>
    </row>
    <row r="39" spans="1:14" ht="15" customHeight="1">
      <c r="A39" s="622" t="s">
        <v>181</v>
      </c>
      <c r="B39" s="213">
        <v>22321.912645814889</v>
      </c>
      <c r="C39" s="213">
        <v>1028.0103493069969</v>
      </c>
      <c r="D39" s="213">
        <v>835.51994468777627</v>
      </c>
      <c r="E39" s="213">
        <v>29.292018094229348</v>
      </c>
      <c r="F39" s="213">
        <v>3894.4435485279978</v>
      </c>
      <c r="G39" s="213">
        <v>39.056024125639134</v>
      </c>
      <c r="H39" s="213">
        <v>1698.9370494652944</v>
      </c>
      <c r="I39" s="213">
        <v>4930.8230458619173</v>
      </c>
      <c r="J39" s="213">
        <v>666.74212614483656</v>
      </c>
      <c r="K39" s="213">
        <v>3203.9888363068808</v>
      </c>
      <c r="L39" s="213">
        <v>280.36645890190846</v>
      </c>
      <c r="M39" s="213">
        <v>5587.8011659753438</v>
      </c>
      <c r="N39" s="213">
        <v>126.93207840832687</v>
      </c>
    </row>
    <row r="40" spans="1:14" ht="15" customHeight="1">
      <c r="A40" s="221" t="s">
        <v>182</v>
      </c>
      <c r="B40" s="214">
        <v>34231.210288141323</v>
      </c>
      <c r="C40" s="214">
        <v>1177.2601557871171</v>
      </c>
      <c r="D40" s="214">
        <v>922.00114096597679</v>
      </c>
      <c r="E40" s="214">
        <v>9.7640060314097781</v>
      </c>
      <c r="F40" s="214">
        <v>4029.744774963247</v>
      </c>
      <c r="G40" s="214">
        <v>61.373752197432928</v>
      </c>
      <c r="H40" s="214">
        <v>6311.7324703041513</v>
      </c>
      <c r="I40" s="214">
        <v>5346.4907311990746</v>
      </c>
      <c r="J40" s="214">
        <v>1638.9581552723489</v>
      </c>
      <c r="K40" s="214">
        <v>4823.4189795164102</v>
      </c>
      <c r="L40" s="214">
        <v>37.661166121152021</v>
      </c>
      <c r="M40" s="214">
        <v>9790.5083334949923</v>
      </c>
      <c r="N40" s="214">
        <v>82.296622264739511</v>
      </c>
    </row>
    <row r="41" spans="1:14" ht="15" customHeight="1">
      <c r="A41" s="622" t="s">
        <v>182</v>
      </c>
      <c r="B41" s="213">
        <v>23338.764131087315</v>
      </c>
      <c r="C41" s="213">
        <v>910.84227693007995</v>
      </c>
      <c r="D41" s="213">
        <v>640.23982405958157</v>
      </c>
      <c r="E41" s="213">
        <v>9.7640060314097781</v>
      </c>
      <c r="F41" s="213">
        <v>3809.3572102542844</v>
      </c>
      <c r="G41" s="213">
        <v>37.661166121152021</v>
      </c>
      <c r="H41" s="213">
        <v>5204.2152147413899</v>
      </c>
      <c r="I41" s="213">
        <v>4040.9036389991438</v>
      </c>
      <c r="J41" s="213">
        <v>822.96622264739233</v>
      </c>
      <c r="K41" s="213">
        <v>2360.0997435921822</v>
      </c>
      <c r="L41" s="213">
        <v>20.922870067306675</v>
      </c>
      <c r="M41" s="213">
        <v>5409.2593414009943</v>
      </c>
      <c r="N41" s="213">
        <v>72.532616233329776</v>
      </c>
    </row>
    <row r="42" spans="1:14" ht="15" customHeight="1">
      <c r="A42" s="622" t="s">
        <v>183</v>
      </c>
      <c r="B42" s="213">
        <v>10892.446157039805</v>
      </c>
      <c r="C42" s="213">
        <v>266.41787885703741</v>
      </c>
      <c r="D42" s="213">
        <v>281.76131690639556</v>
      </c>
      <c r="E42" s="215">
        <v>0</v>
      </c>
      <c r="F42" s="213">
        <v>220.38756470896291</v>
      </c>
      <c r="G42" s="213">
        <v>23.7125860762809</v>
      </c>
      <c r="H42" s="213">
        <v>1107.5172555627619</v>
      </c>
      <c r="I42" s="213">
        <v>1305.5870921999308</v>
      </c>
      <c r="J42" s="213">
        <v>815.9919326249568</v>
      </c>
      <c r="K42" s="213">
        <v>2463.319235924228</v>
      </c>
      <c r="L42" s="213">
        <v>16.738296053845339</v>
      </c>
      <c r="M42" s="213">
        <v>4381.2489920939979</v>
      </c>
      <c r="N42" s="213">
        <v>9.7640060314097781</v>
      </c>
    </row>
    <row r="43" spans="1:14" ht="15" customHeight="1">
      <c r="A43" s="221" t="s">
        <v>184</v>
      </c>
      <c r="B43" s="214">
        <v>28556.92792588038</v>
      </c>
      <c r="C43" s="214">
        <v>1756.1262276492657</v>
      </c>
      <c r="D43" s="214">
        <v>1472.9700527383834</v>
      </c>
      <c r="E43" s="214">
        <v>111.58864035896872</v>
      </c>
      <c r="F43" s="214">
        <v>7763.7796529752277</v>
      </c>
      <c r="G43" s="214">
        <v>153.43438049358187</v>
      </c>
      <c r="H43" s="214">
        <v>2124.3687408338615</v>
      </c>
      <c r="I43" s="214">
        <v>3466.2221411504565</v>
      </c>
      <c r="J43" s="214">
        <v>690.45471222111735</v>
      </c>
      <c r="K43" s="214">
        <v>2256.8802512601364</v>
      </c>
      <c r="L43" s="214">
        <v>26.502302085255124</v>
      </c>
      <c r="M43" s="214">
        <v>8085.991852011749</v>
      </c>
      <c r="N43" s="214">
        <v>648.6089720865042</v>
      </c>
    </row>
    <row r="44" spans="1:14" ht="15" customHeight="1">
      <c r="A44" s="622" t="s">
        <v>184</v>
      </c>
      <c r="B44" s="213">
        <v>16264.044332319647</v>
      </c>
      <c r="C44" s="213">
        <v>1397.6477204960797</v>
      </c>
      <c r="D44" s="213">
        <v>1129.8349836345556</v>
      </c>
      <c r="E44" s="213">
        <v>108.79892434999451</v>
      </c>
      <c r="F44" s="213">
        <v>4795.5218194266681</v>
      </c>
      <c r="G44" s="213">
        <v>103.21949233204609</v>
      </c>
      <c r="H44" s="213">
        <v>1223.2904699351916</v>
      </c>
      <c r="I44" s="213">
        <v>1710.0959135011913</v>
      </c>
      <c r="J44" s="213">
        <v>320.81734103203451</v>
      </c>
      <c r="K44" s="213">
        <v>1519.0003668864579</v>
      </c>
      <c r="L44" s="213">
        <v>19.528012062819563</v>
      </c>
      <c r="M44" s="213">
        <v>3648.9485397382673</v>
      </c>
      <c r="N44" s="213">
        <v>287.34074892434398</v>
      </c>
    </row>
    <row r="45" spans="1:14" ht="15" customHeight="1">
      <c r="A45" s="622" t="s">
        <v>185</v>
      </c>
      <c r="B45" s="213">
        <v>12292.883593544859</v>
      </c>
      <c r="C45" s="213">
        <v>358.47850715318634</v>
      </c>
      <c r="D45" s="213">
        <v>343.13506910382819</v>
      </c>
      <c r="E45" s="213">
        <v>2.7897160089742226</v>
      </c>
      <c r="F45" s="213">
        <v>2968.25783354856</v>
      </c>
      <c r="G45" s="213">
        <v>50.214888161536031</v>
      </c>
      <c r="H45" s="213">
        <v>901.07827089867021</v>
      </c>
      <c r="I45" s="213">
        <v>1756.1262276492657</v>
      </c>
      <c r="J45" s="213">
        <v>369.63737118908318</v>
      </c>
      <c r="K45" s="213">
        <v>737.87988437367892</v>
      </c>
      <c r="L45" s="213">
        <v>6.9742900224355564</v>
      </c>
      <c r="M45" s="213">
        <v>4437.0433122734821</v>
      </c>
      <c r="N45" s="213">
        <v>361.26822316216055</v>
      </c>
    </row>
    <row r="46" spans="1:14" ht="15" customHeight="1">
      <c r="A46" s="221" t="s">
        <v>186</v>
      </c>
      <c r="B46" s="214">
        <v>7931.1626135136803</v>
      </c>
      <c r="C46" s="214">
        <v>432.40598139100291</v>
      </c>
      <c r="D46" s="214">
        <v>386.37566724292844</v>
      </c>
      <c r="E46" s="214">
        <v>5.5794320179484451</v>
      </c>
      <c r="F46" s="214">
        <v>249.67958280319212</v>
      </c>
      <c r="G46" s="214">
        <v>18.133154058332451</v>
      </c>
      <c r="H46" s="214">
        <v>1445.0728926486413</v>
      </c>
      <c r="I46" s="214">
        <v>1378.1197084332603</v>
      </c>
      <c r="J46" s="214">
        <v>323.60705704100872</v>
      </c>
      <c r="K46" s="214">
        <v>949.89830105571889</v>
      </c>
      <c r="L46" s="214">
        <v>13.948580044871115</v>
      </c>
      <c r="M46" s="214">
        <v>2647.4404925165259</v>
      </c>
      <c r="N46" s="214">
        <v>80.901764260252406</v>
      </c>
    </row>
    <row r="47" spans="1:14" ht="15" customHeight="1">
      <c r="A47" s="622" t="s">
        <v>186</v>
      </c>
      <c r="B47" s="213">
        <v>3661.5022617786512</v>
      </c>
      <c r="C47" s="213">
        <v>80.901764260252406</v>
      </c>
      <c r="D47" s="213">
        <v>72.532616233329776</v>
      </c>
      <c r="E47" s="213">
        <v>1.3948580044871113</v>
      </c>
      <c r="F47" s="213">
        <v>2.7897160089742226</v>
      </c>
      <c r="G47" s="213">
        <v>8.3691480269226677</v>
      </c>
      <c r="H47" s="213">
        <v>431.01112338651581</v>
      </c>
      <c r="I47" s="213">
        <v>553.75862778138105</v>
      </c>
      <c r="J47" s="213">
        <v>200.85955264614344</v>
      </c>
      <c r="K47" s="213">
        <v>481.22601154805159</v>
      </c>
      <c r="L47" s="213">
        <v>4.1845740134613338</v>
      </c>
      <c r="M47" s="213">
        <v>1817.4999798466984</v>
      </c>
      <c r="N47" s="213">
        <v>6.9742900224355564</v>
      </c>
    </row>
    <row r="48" spans="1:14" ht="15" customHeight="1">
      <c r="A48" s="622" t="s">
        <v>187</v>
      </c>
      <c r="B48" s="213">
        <v>4269.6603517350295</v>
      </c>
      <c r="C48" s="213">
        <v>351.50421713075082</v>
      </c>
      <c r="D48" s="213">
        <v>313.84305100959898</v>
      </c>
      <c r="E48" s="213">
        <v>4.1845740134613338</v>
      </c>
      <c r="F48" s="213">
        <v>246.88986679421791</v>
      </c>
      <c r="G48" s="213">
        <v>9.7640060314097781</v>
      </c>
      <c r="H48" s="213">
        <v>1014.0617692621257</v>
      </c>
      <c r="I48" s="213">
        <v>824.36108065187943</v>
      </c>
      <c r="J48" s="213">
        <v>122.74750439486556</v>
      </c>
      <c r="K48" s="213">
        <v>468.67228950766764</v>
      </c>
      <c r="L48" s="213">
        <v>9.7640060314097781</v>
      </c>
      <c r="M48" s="213">
        <v>829.94051266982785</v>
      </c>
      <c r="N48" s="213">
        <v>73.927474237816881</v>
      </c>
    </row>
    <row r="49" spans="1:14" ht="15" customHeight="1">
      <c r="A49" s="221" t="s">
        <v>188</v>
      </c>
      <c r="B49" s="214">
        <v>5533.4017038003467</v>
      </c>
      <c r="C49" s="214">
        <v>172.96239255640134</v>
      </c>
      <c r="D49" s="214">
        <v>253.86415681665343</v>
      </c>
      <c r="E49" s="216">
        <v>0</v>
      </c>
      <c r="F49" s="214">
        <v>341.74021109934108</v>
      </c>
      <c r="G49" s="214">
        <v>2.7897160089742226</v>
      </c>
      <c r="H49" s="214">
        <v>117.16807237691714</v>
      </c>
      <c r="I49" s="214">
        <v>652.79354609996551</v>
      </c>
      <c r="J49" s="214">
        <v>298.49961296024082</v>
      </c>
      <c r="K49" s="214">
        <v>849.46852473264732</v>
      </c>
      <c r="L49" s="214">
        <v>40.450882130126246</v>
      </c>
      <c r="M49" s="214">
        <v>2710.2091027184456</v>
      </c>
      <c r="N49" s="214">
        <v>93.455486300636352</v>
      </c>
    </row>
    <row r="50" spans="1:14" ht="15" customHeight="1">
      <c r="A50" s="622" t="s">
        <v>188</v>
      </c>
      <c r="B50" s="213">
        <v>5533.4017038003467</v>
      </c>
      <c r="C50" s="213">
        <v>172.96239255640134</v>
      </c>
      <c r="D50" s="213">
        <v>253.86415681665343</v>
      </c>
      <c r="E50" s="215">
        <v>0</v>
      </c>
      <c r="F50" s="213">
        <v>341.74021109934108</v>
      </c>
      <c r="G50" s="213">
        <v>2.7897160089742226</v>
      </c>
      <c r="H50" s="213">
        <v>117.16807237691714</v>
      </c>
      <c r="I50" s="213">
        <v>652.79354609996551</v>
      </c>
      <c r="J50" s="213">
        <v>298.49961296024082</v>
      </c>
      <c r="K50" s="213">
        <v>849.46852473264732</v>
      </c>
      <c r="L50" s="213">
        <v>40.450882130126246</v>
      </c>
      <c r="M50" s="213">
        <v>2710.2091027184456</v>
      </c>
      <c r="N50" s="213">
        <v>93.455486300636352</v>
      </c>
    </row>
    <row r="51" spans="1:14" ht="15" customHeight="1">
      <c r="A51" s="221" t="s">
        <v>189</v>
      </c>
      <c r="B51" s="214">
        <v>1486.9186327832545</v>
      </c>
      <c r="C51" s="214">
        <v>125.53722040383977</v>
      </c>
      <c r="D51" s="214">
        <v>36.266308116664909</v>
      </c>
      <c r="E51" s="216">
        <v>0</v>
      </c>
      <c r="F51" s="216">
        <v>0</v>
      </c>
      <c r="G51" s="216">
        <v>0</v>
      </c>
      <c r="H51" s="214">
        <v>96.245202309610562</v>
      </c>
      <c r="I51" s="214">
        <v>489.59515957497422</v>
      </c>
      <c r="J51" s="214">
        <v>64.163468206407146</v>
      </c>
      <c r="K51" s="214">
        <v>142.27551645768503</v>
      </c>
      <c r="L51" s="216">
        <v>0</v>
      </c>
      <c r="M51" s="214">
        <v>530.04604170510027</v>
      </c>
      <c r="N51" s="214">
        <v>2.7897160089742226</v>
      </c>
    </row>
    <row r="52" spans="1:14" ht="15" customHeight="1">
      <c r="A52" s="622" t="s">
        <v>189</v>
      </c>
      <c r="B52" s="213">
        <v>1486.9186327832545</v>
      </c>
      <c r="C52" s="213">
        <v>125.53722040383977</v>
      </c>
      <c r="D52" s="213">
        <v>36.266308116664909</v>
      </c>
      <c r="E52" s="215">
        <v>0</v>
      </c>
      <c r="F52" s="215">
        <v>0</v>
      </c>
      <c r="G52" s="215">
        <v>0</v>
      </c>
      <c r="H52" s="213">
        <v>96.245202309610562</v>
      </c>
      <c r="I52" s="213">
        <v>489.59515957497422</v>
      </c>
      <c r="J52" s="213">
        <v>64.163468206407146</v>
      </c>
      <c r="K52" s="213">
        <v>142.27551645768503</v>
      </c>
      <c r="L52" s="215">
        <v>0</v>
      </c>
      <c r="M52" s="213">
        <v>530.04604170510027</v>
      </c>
      <c r="N52" s="213">
        <v>2.7897160089742226</v>
      </c>
    </row>
    <row r="53" spans="1:14" ht="15" customHeight="1">
      <c r="A53" s="221" t="s">
        <v>190</v>
      </c>
      <c r="B53" s="214">
        <v>3309.9980446479008</v>
      </c>
      <c r="C53" s="214">
        <v>188.3058306057595</v>
      </c>
      <c r="D53" s="214">
        <v>145.06523246665924</v>
      </c>
      <c r="E53" s="214">
        <v>5.5794320179484451</v>
      </c>
      <c r="F53" s="214">
        <v>569.10206583073921</v>
      </c>
      <c r="G53" s="214">
        <v>1.3948580044871113</v>
      </c>
      <c r="H53" s="214">
        <v>198.06983663716923</v>
      </c>
      <c r="I53" s="214">
        <v>973.61088713199968</v>
      </c>
      <c r="J53" s="214">
        <v>22.317728071793788</v>
      </c>
      <c r="K53" s="214">
        <v>458.90828347625791</v>
      </c>
      <c r="L53" s="214">
        <v>96.245202309610562</v>
      </c>
      <c r="M53" s="214">
        <v>643.02954006855578</v>
      </c>
      <c r="N53" s="214">
        <v>8.3691480269226677</v>
      </c>
    </row>
    <row r="54" spans="1:14" ht="15" customHeight="1">
      <c r="A54" s="622" t="s">
        <v>190</v>
      </c>
      <c r="B54" s="213">
        <v>3309.9980446479008</v>
      </c>
      <c r="C54" s="213">
        <v>188.3058306057595</v>
      </c>
      <c r="D54" s="213">
        <v>145.06523246665924</v>
      </c>
      <c r="E54" s="213">
        <v>5.5794320179484451</v>
      </c>
      <c r="F54" s="213">
        <v>569.10206583073921</v>
      </c>
      <c r="G54" s="213">
        <v>1.3948580044871113</v>
      </c>
      <c r="H54" s="213">
        <v>198.06983663716923</v>
      </c>
      <c r="I54" s="213">
        <v>973.61088713199968</v>
      </c>
      <c r="J54" s="213">
        <v>22.317728071793788</v>
      </c>
      <c r="K54" s="213">
        <v>458.90828347625791</v>
      </c>
      <c r="L54" s="213">
        <v>96.245202309610562</v>
      </c>
      <c r="M54" s="213">
        <v>643.02954006855578</v>
      </c>
      <c r="N54" s="213">
        <v>8.3691480269226677</v>
      </c>
    </row>
    <row r="55" spans="1:14" ht="15" customHeight="1">
      <c r="A55" s="221" t="s">
        <v>191</v>
      </c>
      <c r="B55" s="214">
        <v>1818.8948378511855</v>
      </c>
      <c r="C55" s="214">
        <v>73.927474237816881</v>
      </c>
      <c r="D55" s="214">
        <v>30.686876098716461</v>
      </c>
      <c r="E55" s="216">
        <v>0</v>
      </c>
      <c r="F55" s="214">
        <v>336.16077908139266</v>
      </c>
      <c r="G55" s="214">
        <v>1.3948580044871113</v>
      </c>
      <c r="H55" s="214">
        <v>165.98810253396582</v>
      </c>
      <c r="I55" s="214">
        <v>658.37297811791393</v>
      </c>
      <c r="J55" s="214">
        <v>25.107444080768012</v>
      </c>
      <c r="K55" s="214">
        <v>301.28932896921503</v>
      </c>
      <c r="L55" s="214">
        <v>2.7897160089742226</v>
      </c>
      <c r="M55" s="214">
        <v>223.17728071793712</v>
      </c>
      <c r="N55" s="216">
        <v>0</v>
      </c>
    </row>
    <row r="56" spans="1:14" ht="15" customHeight="1">
      <c r="A56" s="622" t="s">
        <v>191</v>
      </c>
      <c r="B56" s="213">
        <v>1818.8948378511855</v>
      </c>
      <c r="C56" s="213">
        <v>73.927474237816881</v>
      </c>
      <c r="D56" s="213">
        <v>30.686876098716461</v>
      </c>
      <c r="E56" s="215">
        <v>0</v>
      </c>
      <c r="F56" s="213">
        <v>336.16077908139266</v>
      </c>
      <c r="G56" s="213">
        <v>1.3948580044871113</v>
      </c>
      <c r="H56" s="213">
        <v>165.98810253396582</v>
      </c>
      <c r="I56" s="213">
        <v>658.37297811791393</v>
      </c>
      <c r="J56" s="213">
        <v>25.107444080768012</v>
      </c>
      <c r="K56" s="213">
        <v>301.28932896921503</v>
      </c>
      <c r="L56" s="213">
        <v>2.7897160089742226</v>
      </c>
      <c r="M56" s="213">
        <v>223.17728071793712</v>
      </c>
      <c r="N56" s="215">
        <v>0</v>
      </c>
    </row>
    <row r="57" spans="1:14" ht="15" customHeight="1">
      <c r="A57" s="221" t="s">
        <v>192</v>
      </c>
      <c r="B57" s="214">
        <v>23380.609871221983</v>
      </c>
      <c r="C57" s="214">
        <v>405.90367930574791</v>
      </c>
      <c r="D57" s="214">
        <v>325.00191504549582</v>
      </c>
      <c r="E57" s="214">
        <v>19.528012062819563</v>
      </c>
      <c r="F57" s="214">
        <v>3746.5886000523647</v>
      </c>
      <c r="G57" s="214">
        <v>213.41327468652739</v>
      </c>
      <c r="H57" s="214">
        <v>4462.15075635425</v>
      </c>
      <c r="I57" s="214">
        <v>5784.4761446080256</v>
      </c>
      <c r="J57" s="214">
        <v>998.71833121276757</v>
      </c>
      <c r="K57" s="214">
        <v>3333.7106307241816</v>
      </c>
      <c r="L57" s="214">
        <v>157.61895450704318</v>
      </c>
      <c r="M57" s="214">
        <v>3826.0955063081296</v>
      </c>
      <c r="N57" s="214">
        <v>107.4040663455074</v>
      </c>
    </row>
    <row r="58" spans="1:14" ht="15" customHeight="1">
      <c r="A58" s="622" t="s">
        <v>192</v>
      </c>
      <c r="B58" s="213">
        <v>23380.609871221983</v>
      </c>
      <c r="C58" s="213">
        <v>405.90367930574791</v>
      </c>
      <c r="D58" s="213">
        <v>325.00191504549582</v>
      </c>
      <c r="E58" s="213">
        <v>19.528012062819563</v>
      </c>
      <c r="F58" s="213">
        <v>3746.5886000523647</v>
      </c>
      <c r="G58" s="213">
        <v>213.41327468652739</v>
      </c>
      <c r="H58" s="213">
        <v>4462.15075635425</v>
      </c>
      <c r="I58" s="213">
        <v>5784.4761446080256</v>
      </c>
      <c r="J58" s="213">
        <v>998.71833121276757</v>
      </c>
      <c r="K58" s="213">
        <v>3333.7106307241816</v>
      </c>
      <c r="L58" s="213">
        <v>157.61895450704318</v>
      </c>
      <c r="M58" s="213">
        <v>3826.0955063081296</v>
      </c>
      <c r="N58" s="213">
        <v>107.4040663455074</v>
      </c>
    </row>
    <row r="59" spans="1:14" ht="15" customHeight="1">
      <c r="A59" s="221" t="s">
        <v>193</v>
      </c>
      <c r="B59" s="214">
        <v>10105.746242509078</v>
      </c>
      <c r="C59" s="214">
        <v>578.86607186214894</v>
      </c>
      <c r="D59" s="214">
        <v>337.55563708587977</v>
      </c>
      <c r="E59" s="214">
        <v>2.7897160089742226</v>
      </c>
      <c r="F59" s="214">
        <v>387.77052524741555</v>
      </c>
      <c r="G59" s="214">
        <v>20.922870067306675</v>
      </c>
      <c r="H59" s="214">
        <v>2134.1327468652712</v>
      </c>
      <c r="I59" s="214">
        <v>1898.4017441069504</v>
      </c>
      <c r="J59" s="214">
        <v>750.43360641406287</v>
      </c>
      <c r="K59" s="214">
        <v>1715.6753455191397</v>
      </c>
      <c r="L59" s="214">
        <v>16.738296053845339</v>
      </c>
      <c r="M59" s="214">
        <v>2231.7728071793686</v>
      </c>
      <c r="N59" s="214">
        <v>30.686876098716461</v>
      </c>
    </row>
    <row r="60" spans="1:14" ht="15" customHeight="1">
      <c r="A60" s="622" t="s">
        <v>193</v>
      </c>
      <c r="B60" s="213">
        <v>10105.746242509078</v>
      </c>
      <c r="C60" s="213">
        <v>578.86607186214894</v>
      </c>
      <c r="D60" s="213">
        <v>337.55563708587977</v>
      </c>
      <c r="E60" s="213">
        <v>2.7897160089742226</v>
      </c>
      <c r="F60" s="213">
        <v>387.77052524741555</v>
      </c>
      <c r="G60" s="213">
        <v>20.922870067306675</v>
      </c>
      <c r="H60" s="213">
        <v>2134.1327468652712</v>
      </c>
      <c r="I60" s="213">
        <v>1898.4017441069504</v>
      </c>
      <c r="J60" s="213">
        <v>750.43360641406287</v>
      </c>
      <c r="K60" s="213">
        <v>1715.6753455191397</v>
      </c>
      <c r="L60" s="213">
        <v>16.738296053845339</v>
      </c>
      <c r="M60" s="213">
        <v>2231.7728071793686</v>
      </c>
      <c r="N60" s="213">
        <v>30.686876098716461</v>
      </c>
    </row>
    <row r="61" spans="1:14" ht="15" customHeight="1">
      <c r="A61" s="221" t="s">
        <v>194</v>
      </c>
      <c r="B61" s="214">
        <v>20843.36316105663</v>
      </c>
      <c r="C61" s="214">
        <v>1140.9938476704524</v>
      </c>
      <c r="D61" s="214">
        <v>1152.1527117063492</v>
      </c>
      <c r="E61" s="214">
        <v>19.528012062819563</v>
      </c>
      <c r="F61" s="214">
        <v>471.46200551664185</v>
      </c>
      <c r="G61" s="214">
        <v>94.850344305123457</v>
      </c>
      <c r="H61" s="214">
        <v>6042.52487543814</v>
      </c>
      <c r="I61" s="214">
        <v>6939.4185723233486</v>
      </c>
      <c r="J61" s="214">
        <v>468.67228950766764</v>
      </c>
      <c r="K61" s="214">
        <v>1407.4117265274895</v>
      </c>
      <c r="L61" s="214">
        <v>25.107444080768012</v>
      </c>
      <c r="M61" s="214">
        <v>2968.25783354856</v>
      </c>
      <c r="N61" s="214">
        <v>112.98349836345582</v>
      </c>
    </row>
    <row r="62" spans="1:14" ht="15" customHeight="1">
      <c r="A62" s="622" t="s">
        <v>194</v>
      </c>
      <c r="B62" s="213">
        <v>20843.36316105663</v>
      </c>
      <c r="C62" s="213">
        <v>1140.9938476704524</v>
      </c>
      <c r="D62" s="213">
        <v>1152.1527117063492</v>
      </c>
      <c r="E62" s="213">
        <v>19.528012062819563</v>
      </c>
      <c r="F62" s="213">
        <v>471.46200551664185</v>
      </c>
      <c r="G62" s="213">
        <v>94.850344305123457</v>
      </c>
      <c r="H62" s="213">
        <v>6042.52487543814</v>
      </c>
      <c r="I62" s="213">
        <v>6939.4185723233486</v>
      </c>
      <c r="J62" s="213">
        <v>468.67228950766764</v>
      </c>
      <c r="K62" s="213">
        <v>1407.4117265274895</v>
      </c>
      <c r="L62" s="213">
        <v>25.107444080768012</v>
      </c>
      <c r="M62" s="213">
        <v>2968.25783354856</v>
      </c>
      <c r="N62" s="213">
        <v>112.98349836345582</v>
      </c>
    </row>
    <row r="63" spans="1:14" ht="15" customHeight="1">
      <c r="A63" s="221" t="s">
        <v>195</v>
      </c>
      <c r="B63" s="214">
        <v>6958.9465843861681</v>
      </c>
      <c r="C63" s="214">
        <v>2235.9573811928299</v>
      </c>
      <c r="D63" s="214">
        <v>383.58595123395423</v>
      </c>
      <c r="E63" s="214">
        <v>1099.1481075358392</v>
      </c>
      <c r="F63" s="214">
        <v>779.72562450829207</v>
      </c>
      <c r="G63" s="214">
        <v>1.3948580044871113</v>
      </c>
      <c r="H63" s="214">
        <v>55.79432017948448</v>
      </c>
      <c r="I63" s="214">
        <v>55.79432017948448</v>
      </c>
      <c r="J63" s="214">
        <v>1.3948580044871113</v>
      </c>
      <c r="K63" s="214">
        <v>9.7640060314097781</v>
      </c>
      <c r="L63" s="214">
        <v>18.133154058332451</v>
      </c>
      <c r="M63" s="214">
        <v>2003.0160944434833</v>
      </c>
      <c r="N63" s="214">
        <v>315.23790901408609</v>
      </c>
    </row>
    <row r="64" spans="1:14" ht="15" customHeight="1">
      <c r="A64" s="622" t="s">
        <v>195</v>
      </c>
      <c r="B64" s="213">
        <v>6958.9465843861681</v>
      </c>
      <c r="C64" s="213">
        <v>2235.9573811928299</v>
      </c>
      <c r="D64" s="213">
        <v>383.58595123395423</v>
      </c>
      <c r="E64" s="213">
        <v>1099.1481075358392</v>
      </c>
      <c r="F64" s="213">
        <v>779.72562450829207</v>
      </c>
      <c r="G64" s="213">
        <v>1.3948580044871113</v>
      </c>
      <c r="H64" s="213">
        <v>55.79432017948448</v>
      </c>
      <c r="I64" s="213">
        <v>55.79432017948448</v>
      </c>
      <c r="J64" s="213">
        <v>1.3948580044871113</v>
      </c>
      <c r="K64" s="213">
        <v>9.7640060314097781</v>
      </c>
      <c r="L64" s="213">
        <v>18.133154058332451</v>
      </c>
      <c r="M64" s="213">
        <v>2003.0160944434833</v>
      </c>
      <c r="N64" s="213">
        <v>315.23790901408609</v>
      </c>
    </row>
    <row r="65" spans="1:14" ht="15" customHeight="1">
      <c r="A65" s="221" t="s">
        <v>196</v>
      </c>
      <c r="B65" s="214">
        <v>6279.6507362009479</v>
      </c>
      <c r="C65" s="214">
        <v>608.15808995637815</v>
      </c>
      <c r="D65" s="214">
        <v>626.29124401471051</v>
      </c>
      <c r="E65" s="214">
        <v>9.7640060314097781</v>
      </c>
      <c r="F65" s="214">
        <v>30.686876098716461</v>
      </c>
      <c r="G65" s="214">
        <v>12.553722040384002</v>
      </c>
      <c r="H65" s="214">
        <v>90.665770291662142</v>
      </c>
      <c r="I65" s="214">
        <v>751.82846441854997</v>
      </c>
      <c r="J65" s="214">
        <v>103.21949233204609</v>
      </c>
      <c r="K65" s="214">
        <v>111.58864035896872</v>
      </c>
      <c r="L65" s="214">
        <v>34.871450112177797</v>
      </c>
      <c r="M65" s="214">
        <v>3873.5206784606912</v>
      </c>
      <c r="N65" s="214">
        <v>26.502302085255124</v>
      </c>
    </row>
    <row r="66" spans="1:14" ht="15" customHeight="1">
      <c r="A66" s="622" t="s">
        <v>196</v>
      </c>
      <c r="B66" s="213">
        <v>6279.6507362009479</v>
      </c>
      <c r="C66" s="213">
        <v>608.15808995637815</v>
      </c>
      <c r="D66" s="213">
        <v>626.29124401471051</v>
      </c>
      <c r="E66" s="213">
        <v>9.7640060314097781</v>
      </c>
      <c r="F66" s="213">
        <v>30.686876098716461</v>
      </c>
      <c r="G66" s="213">
        <v>12.553722040384002</v>
      </c>
      <c r="H66" s="213">
        <v>90.665770291662142</v>
      </c>
      <c r="I66" s="213">
        <v>751.82846441854997</v>
      </c>
      <c r="J66" s="213">
        <v>103.21949233204609</v>
      </c>
      <c r="K66" s="213">
        <v>111.58864035896872</v>
      </c>
      <c r="L66" s="213">
        <v>34.871450112177797</v>
      </c>
      <c r="M66" s="213">
        <v>3873.5206784606912</v>
      </c>
      <c r="N66" s="213">
        <v>26.502302085255124</v>
      </c>
    </row>
    <row r="67" spans="1:14" ht="15" customHeight="1">
      <c r="A67" s="221" t="s">
        <v>197</v>
      </c>
      <c r="B67" s="214">
        <v>17367.377013870231</v>
      </c>
      <c r="C67" s="214">
        <v>594.2095099115071</v>
      </c>
      <c r="D67" s="214">
        <v>216.2029906955016</v>
      </c>
      <c r="E67" s="214">
        <v>4.1845740134613338</v>
      </c>
      <c r="F67" s="214">
        <v>2768.793138906904</v>
      </c>
      <c r="G67" s="214">
        <v>22.317728071793788</v>
      </c>
      <c r="H67" s="214">
        <v>1876.0840160351568</v>
      </c>
      <c r="I67" s="214">
        <v>2958.4938275171503</v>
      </c>
      <c r="J67" s="214">
        <v>608.15808995637815</v>
      </c>
      <c r="K67" s="214">
        <v>1931.878336214641</v>
      </c>
      <c r="L67" s="214">
        <v>39.056024125639134</v>
      </c>
      <c r="M67" s="214">
        <v>6011.8379993394237</v>
      </c>
      <c r="N67" s="214">
        <v>336.16077908139266</v>
      </c>
    </row>
    <row r="68" spans="1:14" ht="15" customHeight="1">
      <c r="A68" s="622" t="s">
        <v>197</v>
      </c>
      <c r="B68" s="213">
        <v>17367.377013870231</v>
      </c>
      <c r="C68" s="213">
        <v>594.2095099115071</v>
      </c>
      <c r="D68" s="213">
        <v>216.2029906955016</v>
      </c>
      <c r="E68" s="213">
        <v>4.1845740134613338</v>
      </c>
      <c r="F68" s="213">
        <v>2768.793138906904</v>
      </c>
      <c r="G68" s="213">
        <v>22.317728071793788</v>
      </c>
      <c r="H68" s="213">
        <v>1876.0840160351568</v>
      </c>
      <c r="I68" s="213">
        <v>2958.4938275171503</v>
      </c>
      <c r="J68" s="213">
        <v>608.15808995637815</v>
      </c>
      <c r="K68" s="213">
        <v>1931.878336214641</v>
      </c>
      <c r="L68" s="213">
        <v>39.056024125639134</v>
      </c>
      <c r="M68" s="213">
        <v>6011.8379993394237</v>
      </c>
      <c r="N68" s="213">
        <v>336.16077908139266</v>
      </c>
    </row>
    <row r="69" spans="1:14" ht="15" customHeight="1">
      <c r="A69" s="221" t="s">
        <v>198</v>
      </c>
      <c r="B69" s="214">
        <v>10663.68944430392</v>
      </c>
      <c r="C69" s="214">
        <v>186.91097260127239</v>
      </c>
      <c r="D69" s="214">
        <v>249.67958280319212</v>
      </c>
      <c r="E69" s="214">
        <v>80.901764260252406</v>
      </c>
      <c r="F69" s="214">
        <v>521.67689367817763</v>
      </c>
      <c r="G69" s="214">
        <v>36.266308116664909</v>
      </c>
      <c r="H69" s="214">
        <v>774.14619249034365</v>
      </c>
      <c r="I69" s="214">
        <v>2314.0694294441078</v>
      </c>
      <c r="J69" s="214">
        <v>302.68418697370214</v>
      </c>
      <c r="K69" s="214">
        <v>1280.4796481191629</v>
      </c>
      <c r="L69" s="214">
        <v>15.343438049358227</v>
      </c>
      <c r="M69" s="214">
        <v>4722.9892031933387</v>
      </c>
      <c r="N69" s="214">
        <v>178.54182457434976</v>
      </c>
    </row>
    <row r="70" spans="1:14" ht="15" customHeight="1">
      <c r="A70" s="945" t="s">
        <v>198</v>
      </c>
      <c r="B70" s="946">
        <v>10663.68944430392</v>
      </c>
      <c r="C70" s="946">
        <v>186.91097260127239</v>
      </c>
      <c r="D70" s="946">
        <v>249.67958280319212</v>
      </c>
      <c r="E70" s="946">
        <v>80.901764260252406</v>
      </c>
      <c r="F70" s="946">
        <v>521.67689367817763</v>
      </c>
      <c r="G70" s="946">
        <v>36.266308116664909</v>
      </c>
      <c r="H70" s="946">
        <v>774.14619249034365</v>
      </c>
      <c r="I70" s="946">
        <v>2314.0694294441078</v>
      </c>
      <c r="J70" s="946">
        <v>302.68418697370214</v>
      </c>
      <c r="K70" s="946">
        <v>1280.4796481191629</v>
      </c>
      <c r="L70" s="946">
        <v>15.343438049358227</v>
      </c>
      <c r="M70" s="946">
        <v>4722.9892031933387</v>
      </c>
      <c r="N70" s="946">
        <v>178.54182457434976</v>
      </c>
    </row>
    <row r="71" spans="1:14">
      <c r="A71" s="1339"/>
      <c r="B71" s="1339"/>
      <c r="C71" s="1339"/>
      <c r="D71" s="1339"/>
      <c r="E71" s="1339"/>
      <c r="F71" s="1339"/>
      <c r="G71" s="1339"/>
      <c r="H71" s="1339"/>
      <c r="I71" s="1339"/>
      <c r="J71" s="1339"/>
      <c r="K71" s="1339"/>
      <c r="L71" s="1339"/>
      <c r="M71" s="1339"/>
      <c r="N71" s="1339"/>
    </row>
    <row r="72" spans="1:14">
      <c r="A72" s="941"/>
      <c r="B72" s="941"/>
      <c r="C72" s="941"/>
      <c r="D72" s="941"/>
      <c r="E72" s="941"/>
      <c r="F72" s="941"/>
      <c r="G72" s="941"/>
      <c r="H72" s="941"/>
      <c r="I72" s="941"/>
      <c r="J72" s="941"/>
      <c r="K72" s="941"/>
      <c r="L72" s="941"/>
      <c r="M72" s="941"/>
      <c r="N72" s="941"/>
    </row>
    <row r="73" spans="1:14">
      <c r="A73" s="941"/>
      <c r="B73" s="941"/>
      <c r="C73" s="941"/>
      <c r="D73" s="941"/>
      <c r="E73" s="941"/>
      <c r="F73" s="941"/>
      <c r="G73" s="941"/>
      <c r="H73" s="941"/>
      <c r="I73" s="941"/>
      <c r="J73" s="941"/>
      <c r="K73" s="941"/>
      <c r="L73" s="941"/>
      <c r="M73" s="941"/>
      <c r="N73" s="941"/>
    </row>
  </sheetData>
  <mergeCells count="6">
    <mergeCell ref="A71:N71"/>
    <mergeCell ref="O4:R4"/>
    <mergeCell ref="A1:N2"/>
    <mergeCell ref="A3:A4"/>
    <mergeCell ref="B3:B4"/>
    <mergeCell ref="C3:N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7D10-967D-4FF4-9338-7A9ACA7AB15A}">
  <dimension ref="A1:F71"/>
  <sheetViews>
    <sheetView workbookViewId="0">
      <selection activeCell="A2" sqref="A2:A3"/>
    </sheetView>
  </sheetViews>
  <sheetFormatPr defaultRowHeight="15"/>
  <cols>
    <col min="1" max="1" width="19.28515625" style="207" customWidth="1"/>
    <col min="2" max="5" width="11.5703125" style="207" customWidth="1"/>
    <col min="6" max="16384" width="9.140625" style="207"/>
  </cols>
  <sheetData>
    <row r="1" spans="1:6" ht="30" customHeight="1">
      <c r="A1" s="1353" t="s">
        <v>409</v>
      </c>
      <c r="B1" s="1353"/>
      <c r="C1" s="1353"/>
      <c r="D1" s="1353"/>
      <c r="E1" s="1353"/>
      <c r="F1" s="222"/>
    </row>
    <row r="2" spans="1:6" ht="28.5" customHeight="1">
      <c r="A2" s="1348" t="s">
        <v>607</v>
      </c>
      <c r="B2" s="1350" t="s">
        <v>330</v>
      </c>
      <c r="C2" s="1352" t="s">
        <v>408</v>
      </c>
      <c r="D2" s="1352"/>
      <c r="E2" s="1352"/>
      <c r="F2" s="222"/>
    </row>
    <row r="3" spans="1:6" ht="24">
      <c r="A3" s="1349"/>
      <c r="B3" s="1351"/>
      <c r="C3" s="954" t="s">
        <v>407</v>
      </c>
      <c r="D3" s="954" t="s">
        <v>406</v>
      </c>
      <c r="E3" s="954" t="s">
        <v>153</v>
      </c>
      <c r="F3" s="222"/>
    </row>
    <row r="4" spans="1:6" ht="16.5" customHeight="1">
      <c r="A4" s="949" t="s">
        <v>220</v>
      </c>
      <c r="B4" s="950">
        <v>575046.95064415492</v>
      </c>
      <c r="C4" s="950">
        <v>386544.44506034889</v>
      </c>
      <c r="D4" s="950">
        <v>188040.8075850858</v>
      </c>
      <c r="E4" s="950">
        <v>461.69799948523212</v>
      </c>
      <c r="F4" s="951"/>
    </row>
    <row r="5" spans="1:6" ht="16.5" customHeight="1">
      <c r="A5" s="952"/>
      <c r="B5" s="953"/>
      <c r="C5" s="953"/>
      <c r="D5" s="953"/>
      <c r="E5" s="953"/>
      <c r="F5" s="951"/>
    </row>
    <row r="6" spans="1:6" ht="16.5" customHeight="1">
      <c r="A6" s="230" t="s">
        <v>3</v>
      </c>
      <c r="B6" s="230"/>
      <c r="C6" s="230"/>
      <c r="D6" s="230"/>
      <c r="E6" s="230"/>
      <c r="F6" s="222"/>
    </row>
    <row r="7" spans="1:6" ht="16.5" customHeight="1">
      <c r="A7" s="623" t="s">
        <v>4</v>
      </c>
      <c r="B7" s="223">
        <v>226653.26686554961</v>
      </c>
      <c r="C7" s="223">
        <v>102854.03953478826</v>
      </c>
      <c r="D7" s="223">
        <v>123583.02433939003</v>
      </c>
      <c r="E7" s="223">
        <v>216.2029906955016</v>
      </c>
      <c r="F7" s="222"/>
    </row>
    <row r="8" spans="1:6" ht="16.5" customHeight="1">
      <c r="A8" s="623" t="s">
        <v>5</v>
      </c>
      <c r="B8" s="223">
        <v>348393.68378016935</v>
      </c>
      <c r="C8" s="223">
        <v>283690.40552695416</v>
      </c>
      <c r="D8" s="223">
        <v>64457.783245416307</v>
      </c>
      <c r="E8" s="223">
        <v>245.4950087897308</v>
      </c>
      <c r="F8" s="222"/>
    </row>
    <row r="9" spans="1:6" ht="16.5" customHeight="1">
      <c r="A9" s="229" t="s">
        <v>594</v>
      </c>
      <c r="B9" s="228"/>
      <c r="C9" s="228"/>
      <c r="D9" s="228"/>
      <c r="E9" s="228"/>
      <c r="F9" s="222"/>
    </row>
    <row r="10" spans="1:6" ht="16.5" customHeight="1">
      <c r="A10" s="304" t="s">
        <v>163</v>
      </c>
      <c r="B10" s="224">
        <v>57307.741114406082</v>
      </c>
      <c r="C10" s="224">
        <v>13046.106915967895</v>
      </c>
      <c r="D10" s="224">
        <v>44193.286156201219</v>
      </c>
      <c r="E10" s="224">
        <v>68.348042219868461</v>
      </c>
      <c r="F10" s="222"/>
    </row>
    <row r="11" spans="1:6" ht="16.5" customHeight="1">
      <c r="A11" s="624" t="s">
        <v>163</v>
      </c>
      <c r="B11" s="223">
        <v>54059.116821951378</v>
      </c>
      <c r="C11" s="223">
        <v>11398.779612668624</v>
      </c>
      <c r="D11" s="223">
        <v>42591.989167047934</v>
      </c>
      <c r="E11" s="223">
        <v>68.348042219868461</v>
      </c>
      <c r="F11" s="222"/>
    </row>
    <row r="12" spans="1:6" ht="16.5" customHeight="1">
      <c r="A12" s="624" t="s">
        <v>164</v>
      </c>
      <c r="B12" s="223">
        <v>3248.6242924504681</v>
      </c>
      <c r="C12" s="223">
        <v>1647.3273032992715</v>
      </c>
      <c r="D12" s="223">
        <v>1601.2969891511971</v>
      </c>
      <c r="E12" s="226">
        <v>0</v>
      </c>
      <c r="F12" s="222"/>
    </row>
    <row r="13" spans="1:6" ht="16.5" customHeight="1">
      <c r="A13" s="304" t="s">
        <v>165</v>
      </c>
      <c r="B13" s="224">
        <v>21271.58456843473</v>
      </c>
      <c r="C13" s="224">
        <v>12309.621889598704</v>
      </c>
      <c r="D13" s="224">
        <v>8952.1986727982421</v>
      </c>
      <c r="E13" s="224">
        <v>9.7640060314097781</v>
      </c>
      <c r="F13" s="222"/>
    </row>
    <row r="14" spans="1:6" ht="16.5" customHeight="1">
      <c r="A14" s="624" t="s">
        <v>165</v>
      </c>
      <c r="B14" s="223">
        <v>18244.742698693764</v>
      </c>
      <c r="C14" s="223">
        <v>10253.601190984711</v>
      </c>
      <c r="D14" s="223">
        <v>7982.7723596797032</v>
      </c>
      <c r="E14" s="223">
        <v>8.3691480269226677</v>
      </c>
      <c r="F14" s="222"/>
    </row>
    <row r="15" spans="1:6" ht="16.5" customHeight="1">
      <c r="A15" s="624" t="s">
        <v>166</v>
      </c>
      <c r="B15" s="223">
        <v>3026.8418697370184</v>
      </c>
      <c r="C15" s="223">
        <v>2056.0206986139933</v>
      </c>
      <c r="D15" s="223">
        <v>969.42631311853836</v>
      </c>
      <c r="E15" s="223">
        <v>1.3948580044871113</v>
      </c>
      <c r="F15" s="222"/>
    </row>
    <row r="16" spans="1:6" ht="16.5" customHeight="1">
      <c r="A16" s="304" t="s">
        <v>167</v>
      </c>
      <c r="B16" s="224">
        <v>54031.2196618616</v>
      </c>
      <c r="C16" s="224">
        <v>35712.54948890856</v>
      </c>
      <c r="D16" s="224">
        <v>18300.537018873321</v>
      </c>
      <c r="E16" s="224">
        <v>18.133154058332451</v>
      </c>
      <c r="F16" s="222"/>
    </row>
    <row r="17" spans="1:6" ht="16.5" customHeight="1">
      <c r="A17" s="624" t="s">
        <v>167</v>
      </c>
      <c r="B17" s="223">
        <v>38521.793509949253</v>
      </c>
      <c r="C17" s="223">
        <v>22455.819014245826</v>
      </c>
      <c r="D17" s="223">
        <v>16053.420773642094</v>
      </c>
      <c r="E17" s="223">
        <v>12.553722040384002</v>
      </c>
      <c r="F17" s="222"/>
    </row>
    <row r="18" spans="1:6" ht="16.5" customHeight="1">
      <c r="A18" s="624" t="s">
        <v>168</v>
      </c>
      <c r="B18" s="223">
        <v>15509.426151892123</v>
      </c>
      <c r="C18" s="223">
        <v>13256.730474645448</v>
      </c>
      <c r="D18" s="223">
        <v>2247.1162452287267</v>
      </c>
      <c r="E18" s="223">
        <v>5.5794320179484451</v>
      </c>
      <c r="F18" s="222"/>
    </row>
    <row r="19" spans="1:6" ht="16.5" customHeight="1">
      <c r="A19" s="304" t="s">
        <v>169</v>
      </c>
      <c r="B19" s="224">
        <v>36602.468895772494</v>
      </c>
      <c r="C19" s="224">
        <v>29517.985090973249</v>
      </c>
      <c r="D19" s="224">
        <v>6998.002608511807</v>
      </c>
      <c r="E19" s="224">
        <v>86.481196278200827</v>
      </c>
      <c r="F19" s="222"/>
    </row>
    <row r="20" spans="1:6" ht="16.5" customHeight="1">
      <c r="A20" s="624" t="s">
        <v>169</v>
      </c>
      <c r="B20" s="223">
        <v>17642.164040754549</v>
      </c>
      <c r="C20" s="223">
        <v>13233.017888569168</v>
      </c>
      <c r="D20" s="223">
        <v>4382.643850098485</v>
      </c>
      <c r="E20" s="223">
        <v>26.502302085255124</v>
      </c>
      <c r="F20" s="222"/>
    </row>
    <row r="21" spans="1:6" ht="16.5" customHeight="1">
      <c r="A21" s="624" t="s">
        <v>170</v>
      </c>
      <c r="B21" s="223">
        <v>3406.243246957511</v>
      </c>
      <c r="C21" s="223">
        <v>2941.755531463305</v>
      </c>
      <c r="D21" s="223">
        <v>464.48771549420633</v>
      </c>
      <c r="E21" s="226">
        <v>0</v>
      </c>
      <c r="F21" s="222"/>
    </row>
    <row r="22" spans="1:6" ht="16.5" customHeight="1">
      <c r="A22" s="624" t="s">
        <v>171</v>
      </c>
      <c r="B22" s="223">
        <v>15554.06160803571</v>
      </c>
      <c r="C22" s="223">
        <v>13343.211670923649</v>
      </c>
      <c r="D22" s="223">
        <v>2150.8710429191165</v>
      </c>
      <c r="E22" s="223">
        <v>59.978894192945816</v>
      </c>
      <c r="F22" s="222"/>
    </row>
    <row r="23" spans="1:6" ht="16.5" customHeight="1">
      <c r="A23" s="304" t="s">
        <v>172</v>
      </c>
      <c r="B23" s="224">
        <v>32993.971238159647</v>
      </c>
      <c r="C23" s="224">
        <v>14044.825247180663</v>
      </c>
      <c r="D23" s="224">
        <v>18896.141386790092</v>
      </c>
      <c r="E23" s="224">
        <v>53.004604170510255</v>
      </c>
      <c r="F23" s="222"/>
    </row>
    <row r="24" spans="1:6" ht="16.5" customHeight="1">
      <c r="A24" s="624" t="s">
        <v>172</v>
      </c>
      <c r="B24" s="223">
        <v>28788.474354625541</v>
      </c>
      <c r="C24" s="223">
        <v>11296.954978341066</v>
      </c>
      <c r="D24" s="223">
        <v>17446.8839201261</v>
      </c>
      <c r="E24" s="223">
        <v>44.635456143587582</v>
      </c>
      <c r="F24" s="222"/>
    </row>
    <row r="25" spans="1:6" ht="16.5" customHeight="1">
      <c r="A25" s="624" t="s">
        <v>173</v>
      </c>
      <c r="B25" s="223">
        <v>4205.4968835286227</v>
      </c>
      <c r="C25" s="223">
        <v>2747.8702688395974</v>
      </c>
      <c r="D25" s="223">
        <v>1449.2574666621026</v>
      </c>
      <c r="E25" s="223">
        <v>8.3691480269226677</v>
      </c>
      <c r="F25" s="222"/>
    </row>
    <row r="26" spans="1:6" ht="16.5" customHeight="1">
      <c r="A26" s="304" t="s">
        <v>174</v>
      </c>
      <c r="B26" s="224">
        <v>35764.15923507465</v>
      </c>
      <c r="C26" s="224">
        <v>24165.914927749247</v>
      </c>
      <c r="D26" s="224">
        <v>11581.506011256435</v>
      </c>
      <c r="E26" s="224">
        <v>16.738296053845339</v>
      </c>
      <c r="F26" s="222"/>
    </row>
    <row r="27" spans="1:6" ht="16.5" customHeight="1">
      <c r="A27" s="624" t="s">
        <v>174</v>
      </c>
      <c r="B27" s="223">
        <v>32240.747915735628</v>
      </c>
      <c r="C27" s="223">
        <v>21498.946423166424</v>
      </c>
      <c r="D27" s="223">
        <v>10726.45805450584</v>
      </c>
      <c r="E27" s="223">
        <v>15.343438049358227</v>
      </c>
      <c r="F27" s="222"/>
    </row>
    <row r="28" spans="1:6" ht="16.5" customHeight="1">
      <c r="A28" s="624" t="s">
        <v>175</v>
      </c>
      <c r="B28" s="223">
        <v>3523.4113193344278</v>
      </c>
      <c r="C28" s="223">
        <v>2666.9685045793453</v>
      </c>
      <c r="D28" s="223">
        <v>855.04795675059574</v>
      </c>
      <c r="E28" s="223">
        <v>1.3948580044871113</v>
      </c>
      <c r="F28" s="222"/>
    </row>
    <row r="29" spans="1:6" ht="16.5" customHeight="1">
      <c r="A29" s="304" t="s">
        <v>176</v>
      </c>
      <c r="B29" s="224">
        <v>46392.977229280252</v>
      </c>
      <c r="C29" s="224">
        <v>38498.080923872942</v>
      </c>
      <c r="D29" s="224">
        <v>7886.5271573700929</v>
      </c>
      <c r="E29" s="224">
        <v>8.3691480269226677</v>
      </c>
      <c r="F29" s="222"/>
    </row>
    <row r="30" spans="1:6" ht="16.5" customHeight="1">
      <c r="A30" s="624" t="s">
        <v>176</v>
      </c>
      <c r="B30" s="223">
        <v>37112.98692541544</v>
      </c>
      <c r="C30" s="223">
        <v>30552.96973030403</v>
      </c>
      <c r="D30" s="223">
        <v>6551.6480470759334</v>
      </c>
      <c r="E30" s="223">
        <v>8.3691480269226677</v>
      </c>
      <c r="F30" s="222"/>
    </row>
    <row r="31" spans="1:6" ht="16.5" customHeight="1">
      <c r="A31" s="624" t="s">
        <v>177</v>
      </c>
      <c r="B31" s="223">
        <v>9279.9903038527118</v>
      </c>
      <c r="C31" s="223">
        <v>7945.1111935585513</v>
      </c>
      <c r="D31" s="223">
        <v>1334.87911029416</v>
      </c>
      <c r="E31" s="226">
        <v>0</v>
      </c>
      <c r="F31" s="222"/>
    </row>
    <row r="32" spans="1:6" ht="16.5" customHeight="1">
      <c r="A32" s="304" t="s">
        <v>178</v>
      </c>
      <c r="B32" s="224">
        <v>70670.480797383192</v>
      </c>
      <c r="C32" s="224">
        <v>43618.604658351782</v>
      </c>
      <c r="D32" s="224">
        <v>26952.841220718117</v>
      </c>
      <c r="E32" s="224">
        <v>99.034918318584772</v>
      </c>
      <c r="F32" s="222"/>
    </row>
    <row r="33" spans="1:6" ht="16.5" customHeight="1">
      <c r="A33" s="624" t="s">
        <v>178</v>
      </c>
      <c r="B33" s="223">
        <v>70670.480797383192</v>
      </c>
      <c r="C33" s="223">
        <v>43618.604658351782</v>
      </c>
      <c r="D33" s="223">
        <v>26952.841220718117</v>
      </c>
      <c r="E33" s="223">
        <v>99.034918318584772</v>
      </c>
      <c r="F33" s="222"/>
    </row>
    <row r="34" spans="1:6" ht="16.5" customHeight="1">
      <c r="A34" s="304" t="s">
        <v>179</v>
      </c>
      <c r="B34" s="224">
        <v>19222.5381598405</v>
      </c>
      <c r="C34" s="224">
        <v>15117.471052631246</v>
      </c>
      <c r="D34" s="224">
        <v>4092.5133851651667</v>
      </c>
      <c r="E34" s="224">
        <v>12.553722040384002</v>
      </c>
      <c r="F34" s="222"/>
    </row>
    <row r="35" spans="1:6" ht="16.5" customHeight="1">
      <c r="A35" s="624" t="s">
        <v>179</v>
      </c>
      <c r="B35" s="223">
        <v>15336.463759335722</v>
      </c>
      <c r="C35" s="223">
        <v>11715.412379687197</v>
      </c>
      <c r="D35" s="223">
        <v>3609.8925156126284</v>
      </c>
      <c r="E35" s="223">
        <v>11.15886403589689</v>
      </c>
      <c r="F35" s="222"/>
    </row>
    <row r="36" spans="1:6" ht="16.5" customHeight="1">
      <c r="A36" s="624" t="s">
        <v>180</v>
      </c>
      <c r="B36" s="223">
        <v>3886.0744005010752</v>
      </c>
      <c r="C36" s="223">
        <v>3402.0586729440497</v>
      </c>
      <c r="D36" s="223">
        <v>482.62086955253869</v>
      </c>
      <c r="E36" s="223">
        <v>1.3948580044871113</v>
      </c>
      <c r="F36" s="222"/>
    </row>
    <row r="37" spans="1:6" ht="16.5" customHeight="1">
      <c r="A37" s="304" t="s">
        <v>181</v>
      </c>
      <c r="B37" s="224">
        <v>22321.912645814889</v>
      </c>
      <c r="C37" s="224">
        <v>18081.54431216856</v>
      </c>
      <c r="D37" s="224">
        <v>4234.7889016228519</v>
      </c>
      <c r="E37" s="224">
        <v>5.5794320179484451</v>
      </c>
      <c r="F37" s="222"/>
    </row>
    <row r="38" spans="1:6" ht="16.5" customHeight="1">
      <c r="A38" s="624" t="s">
        <v>181</v>
      </c>
      <c r="B38" s="223">
        <v>22321.912645814889</v>
      </c>
      <c r="C38" s="223">
        <v>18081.54431216856</v>
      </c>
      <c r="D38" s="223">
        <v>4234.7889016228519</v>
      </c>
      <c r="E38" s="223">
        <v>5.5794320179484451</v>
      </c>
      <c r="F38" s="222"/>
    </row>
    <row r="39" spans="1:6" ht="16.5" customHeight="1">
      <c r="A39" s="304" t="s">
        <v>182</v>
      </c>
      <c r="B39" s="224">
        <v>34231.210288141323</v>
      </c>
      <c r="C39" s="224">
        <v>30120.563748912464</v>
      </c>
      <c r="D39" s="224">
        <v>4103.672249201064</v>
      </c>
      <c r="E39" s="224">
        <v>6.9742900224355564</v>
      </c>
      <c r="F39" s="222"/>
    </row>
    <row r="40" spans="1:6" ht="16.5" customHeight="1">
      <c r="A40" s="624" t="s">
        <v>182</v>
      </c>
      <c r="B40" s="223">
        <v>23338.764131087315</v>
      </c>
      <c r="C40" s="223">
        <v>20385.849735584263</v>
      </c>
      <c r="D40" s="223">
        <v>2948.7298214857406</v>
      </c>
      <c r="E40" s="223">
        <v>4.1845740134613338</v>
      </c>
      <c r="F40" s="222"/>
    </row>
    <row r="41" spans="1:6" ht="16.5" customHeight="1">
      <c r="A41" s="624" t="s">
        <v>183</v>
      </c>
      <c r="B41" s="223">
        <v>10892.446157039805</v>
      </c>
      <c r="C41" s="223">
        <v>9734.7140133155081</v>
      </c>
      <c r="D41" s="223">
        <v>1154.9424277153234</v>
      </c>
      <c r="E41" s="223">
        <v>2.7897160089742226</v>
      </c>
      <c r="F41" s="222"/>
    </row>
    <row r="42" spans="1:6" ht="16.5" customHeight="1">
      <c r="A42" s="304" t="s">
        <v>184</v>
      </c>
      <c r="B42" s="224">
        <v>28556.92792588038</v>
      </c>
      <c r="C42" s="224">
        <v>22425.13213814707</v>
      </c>
      <c r="D42" s="224">
        <v>6122.031781693905</v>
      </c>
      <c r="E42" s="224">
        <v>9.7640060314097781</v>
      </c>
      <c r="F42" s="222"/>
    </row>
    <row r="43" spans="1:6" ht="16.5" customHeight="1">
      <c r="A43" s="624" t="s">
        <v>184</v>
      </c>
      <c r="B43" s="223">
        <v>16264.044332319647</v>
      </c>
      <c r="C43" s="223">
        <v>11928.825654373724</v>
      </c>
      <c r="D43" s="223">
        <v>4326.8495299190008</v>
      </c>
      <c r="E43" s="223">
        <v>8.3691480269226677</v>
      </c>
      <c r="F43" s="222"/>
    </row>
    <row r="44" spans="1:6" ht="16.5" customHeight="1">
      <c r="A44" s="624" t="s">
        <v>185</v>
      </c>
      <c r="B44" s="223">
        <v>12292.883593544859</v>
      </c>
      <c r="C44" s="223">
        <v>10496.306483765467</v>
      </c>
      <c r="D44" s="223">
        <v>1795.1822517749047</v>
      </c>
      <c r="E44" s="223">
        <v>1.3948580044871113</v>
      </c>
      <c r="F44" s="222"/>
    </row>
    <row r="45" spans="1:6" ht="16.5" customHeight="1">
      <c r="A45" s="304" t="s">
        <v>186</v>
      </c>
      <c r="B45" s="224">
        <v>7931.1626135136803</v>
      </c>
      <c r="C45" s="224">
        <v>6250.3587181067187</v>
      </c>
      <c r="D45" s="224">
        <v>1675.2244633890136</v>
      </c>
      <c r="E45" s="224">
        <v>5.5794320179484451</v>
      </c>
      <c r="F45" s="222"/>
    </row>
    <row r="46" spans="1:6" ht="16.5" customHeight="1">
      <c r="A46" s="624" t="s">
        <v>186</v>
      </c>
      <c r="B46" s="223">
        <v>3661.5022617786512</v>
      </c>
      <c r="C46" s="223">
        <v>3335.1054887286687</v>
      </c>
      <c r="D46" s="223">
        <v>326.39677304998293</v>
      </c>
      <c r="E46" s="226">
        <v>0</v>
      </c>
      <c r="F46" s="222"/>
    </row>
    <row r="47" spans="1:6" ht="16.5" customHeight="1">
      <c r="A47" s="624" t="s">
        <v>187</v>
      </c>
      <c r="B47" s="223">
        <v>4269.6603517350295</v>
      </c>
      <c r="C47" s="223">
        <v>2915.25322937805</v>
      </c>
      <c r="D47" s="223">
        <v>1348.8276903390311</v>
      </c>
      <c r="E47" s="223">
        <v>5.5794320179484451</v>
      </c>
      <c r="F47" s="222"/>
    </row>
    <row r="48" spans="1:6" ht="16.5" customHeight="1">
      <c r="A48" s="304" t="s">
        <v>188</v>
      </c>
      <c r="B48" s="224">
        <v>5533.4017038003467</v>
      </c>
      <c r="C48" s="224">
        <v>3602.9182255901928</v>
      </c>
      <c r="D48" s="224">
        <v>1927.6937622011797</v>
      </c>
      <c r="E48" s="224">
        <v>2.7897160089742226</v>
      </c>
      <c r="F48" s="222"/>
    </row>
    <row r="49" spans="1:6" ht="16.5" customHeight="1">
      <c r="A49" s="624" t="s">
        <v>188</v>
      </c>
      <c r="B49" s="223">
        <v>5533.4017038003467</v>
      </c>
      <c r="C49" s="223">
        <v>3602.9182255901928</v>
      </c>
      <c r="D49" s="223">
        <v>1927.6937622011797</v>
      </c>
      <c r="E49" s="223">
        <v>2.7897160089742226</v>
      </c>
      <c r="F49" s="222"/>
    </row>
    <row r="50" spans="1:6" ht="16.5" customHeight="1">
      <c r="A50" s="304" t="s">
        <v>189</v>
      </c>
      <c r="B50" s="224">
        <v>1486.9186327832545</v>
      </c>
      <c r="C50" s="224">
        <v>1301.4025181864695</v>
      </c>
      <c r="D50" s="224">
        <v>185.51611459678529</v>
      </c>
      <c r="E50" s="227">
        <v>0</v>
      </c>
      <c r="F50" s="222"/>
    </row>
    <row r="51" spans="1:6" ht="16.5" customHeight="1">
      <c r="A51" s="624" t="s">
        <v>189</v>
      </c>
      <c r="B51" s="223">
        <v>1486.9186327832545</v>
      </c>
      <c r="C51" s="223">
        <v>1301.4025181864695</v>
      </c>
      <c r="D51" s="223">
        <v>185.51611459678529</v>
      </c>
      <c r="E51" s="226">
        <v>0</v>
      </c>
      <c r="F51" s="222"/>
    </row>
    <row r="52" spans="1:6" ht="16.5" customHeight="1">
      <c r="A52" s="304" t="s">
        <v>190</v>
      </c>
      <c r="B52" s="224">
        <v>3309.9980446479008</v>
      </c>
      <c r="C52" s="224">
        <v>1948.6166322684862</v>
      </c>
      <c r="D52" s="224">
        <v>1361.381412379415</v>
      </c>
      <c r="E52" s="227">
        <v>0</v>
      </c>
      <c r="F52" s="222"/>
    </row>
    <row r="53" spans="1:6" ht="16.5" customHeight="1">
      <c r="A53" s="624" t="s">
        <v>190</v>
      </c>
      <c r="B53" s="223">
        <v>3309.9980446479008</v>
      </c>
      <c r="C53" s="223">
        <v>1948.6166322684862</v>
      </c>
      <c r="D53" s="223">
        <v>1361.381412379415</v>
      </c>
      <c r="E53" s="226">
        <v>0</v>
      </c>
      <c r="F53" s="222"/>
    </row>
    <row r="54" spans="1:6" ht="16.5" customHeight="1">
      <c r="A54" s="304" t="s">
        <v>191</v>
      </c>
      <c r="B54" s="224">
        <v>1818.8948378511855</v>
      </c>
      <c r="C54" s="224">
        <v>718.35187231085945</v>
      </c>
      <c r="D54" s="224">
        <v>1100.5429655403263</v>
      </c>
      <c r="E54" s="227">
        <v>0</v>
      </c>
      <c r="F54" s="222"/>
    </row>
    <row r="55" spans="1:6" ht="16.5" customHeight="1">
      <c r="A55" s="624" t="s">
        <v>191</v>
      </c>
      <c r="B55" s="223">
        <v>1818.8948378511855</v>
      </c>
      <c r="C55" s="223">
        <v>718.35187231085945</v>
      </c>
      <c r="D55" s="223">
        <v>1100.5429655403263</v>
      </c>
      <c r="E55" s="226">
        <v>0</v>
      </c>
      <c r="F55" s="222"/>
    </row>
    <row r="56" spans="1:6" ht="16.5" customHeight="1">
      <c r="A56" s="304" t="s">
        <v>192</v>
      </c>
      <c r="B56" s="224">
        <v>23380.609871221983</v>
      </c>
      <c r="C56" s="224">
        <v>20547.653264104978</v>
      </c>
      <c r="D56" s="224">
        <v>2830.1668911043366</v>
      </c>
      <c r="E56" s="224">
        <v>2.7897160089742226</v>
      </c>
      <c r="F56" s="222"/>
    </row>
    <row r="57" spans="1:6" ht="16.5" customHeight="1">
      <c r="A57" s="624" t="s">
        <v>192</v>
      </c>
      <c r="B57" s="223">
        <v>23380.609871221983</v>
      </c>
      <c r="C57" s="223">
        <v>20547.653264104978</v>
      </c>
      <c r="D57" s="223">
        <v>2830.1668911043366</v>
      </c>
      <c r="E57" s="223">
        <v>2.7897160089742226</v>
      </c>
      <c r="F57" s="222"/>
    </row>
    <row r="58" spans="1:6" ht="16.5" customHeight="1">
      <c r="A58" s="304" t="s">
        <v>193</v>
      </c>
      <c r="B58" s="224">
        <v>10105.746242509078</v>
      </c>
      <c r="C58" s="224">
        <v>7494.5720581092164</v>
      </c>
      <c r="D58" s="224">
        <v>2588.8564563280675</v>
      </c>
      <c r="E58" s="224">
        <v>22.317728071793788</v>
      </c>
      <c r="F58" s="222"/>
    </row>
    <row r="59" spans="1:6" ht="16.5" customHeight="1">
      <c r="A59" s="624" t="s">
        <v>193</v>
      </c>
      <c r="B59" s="223">
        <v>10105.746242509078</v>
      </c>
      <c r="C59" s="223">
        <v>7494.5720581092164</v>
      </c>
      <c r="D59" s="223">
        <v>2588.8564563280675</v>
      </c>
      <c r="E59" s="223">
        <v>22.317728071793788</v>
      </c>
      <c r="F59" s="222"/>
    </row>
    <row r="60" spans="1:6" ht="16.5" customHeight="1">
      <c r="A60" s="304" t="s">
        <v>194</v>
      </c>
      <c r="B60" s="224">
        <v>20843.36316105663</v>
      </c>
      <c r="C60" s="224">
        <v>15806.530906847876</v>
      </c>
      <c r="D60" s="224">
        <v>5028.4631061760147</v>
      </c>
      <c r="E60" s="224">
        <v>8.3691480269226677</v>
      </c>
      <c r="F60" s="222"/>
    </row>
    <row r="61" spans="1:6" ht="16.5" customHeight="1">
      <c r="A61" s="624" t="s">
        <v>194</v>
      </c>
      <c r="B61" s="223">
        <v>20843.36316105663</v>
      </c>
      <c r="C61" s="223">
        <v>15806.530906847876</v>
      </c>
      <c r="D61" s="223">
        <v>5028.4631061760147</v>
      </c>
      <c r="E61" s="223">
        <v>8.3691480269226677</v>
      </c>
      <c r="F61" s="222"/>
    </row>
    <row r="62" spans="1:6" ht="16.5" customHeight="1">
      <c r="A62" s="304" t="s">
        <v>195</v>
      </c>
      <c r="B62" s="224">
        <v>6958.9465843861681</v>
      </c>
      <c r="C62" s="224">
        <v>3096.5847699613737</v>
      </c>
      <c r="D62" s="224">
        <v>3855.3875244023588</v>
      </c>
      <c r="E62" s="224">
        <v>6.9742900224355564</v>
      </c>
      <c r="F62" s="225"/>
    </row>
    <row r="63" spans="1:6" ht="16.5" customHeight="1">
      <c r="A63" s="624" t="s">
        <v>195</v>
      </c>
      <c r="B63" s="223">
        <v>6958.9465843861681</v>
      </c>
      <c r="C63" s="223">
        <v>3096.5847699613737</v>
      </c>
      <c r="D63" s="223">
        <v>3855.3875244023588</v>
      </c>
      <c r="E63" s="223">
        <v>6.9742900224355564</v>
      </c>
      <c r="F63" s="222"/>
    </row>
    <row r="64" spans="1:6" ht="16.5" customHeight="1">
      <c r="A64" s="304" t="s">
        <v>196</v>
      </c>
      <c r="B64" s="224">
        <v>6279.6507362009479</v>
      </c>
      <c r="C64" s="224">
        <v>5081.4677103465247</v>
      </c>
      <c r="D64" s="224">
        <v>1193.9984518409624</v>
      </c>
      <c r="E64" s="224">
        <v>4.1845740134613338</v>
      </c>
      <c r="F64" s="222"/>
    </row>
    <row r="65" spans="1:6" ht="16.5" customHeight="1">
      <c r="A65" s="624" t="s">
        <v>196</v>
      </c>
      <c r="B65" s="223">
        <v>6279.6507362009479</v>
      </c>
      <c r="C65" s="223">
        <v>5081.4677103465247</v>
      </c>
      <c r="D65" s="223">
        <v>1193.9984518409624</v>
      </c>
      <c r="E65" s="223">
        <v>4.1845740134613338</v>
      </c>
      <c r="F65" s="222"/>
    </row>
    <row r="66" spans="1:6" ht="16.5" customHeight="1">
      <c r="A66" s="304" t="s">
        <v>197</v>
      </c>
      <c r="B66" s="224">
        <v>17367.377013870231</v>
      </c>
      <c r="C66" s="224">
        <v>15609.855928215195</v>
      </c>
      <c r="D66" s="224">
        <v>1756.1262276492657</v>
      </c>
      <c r="E66" s="224">
        <v>1.3948580044871113</v>
      </c>
      <c r="F66" s="222"/>
    </row>
    <row r="67" spans="1:6" ht="16.5" customHeight="1">
      <c r="A67" s="624" t="s">
        <v>197</v>
      </c>
      <c r="B67" s="223">
        <v>17367.377013870231</v>
      </c>
      <c r="C67" s="223">
        <v>15609.855928215195</v>
      </c>
      <c r="D67" s="223">
        <v>1756.1262276492657</v>
      </c>
      <c r="E67" s="223">
        <v>1.3948580044871113</v>
      </c>
      <c r="F67" s="222"/>
    </row>
    <row r="68" spans="1:6" ht="16.5" customHeight="1">
      <c r="A68" s="304" t="s">
        <v>198</v>
      </c>
      <c r="B68" s="224">
        <v>10663.68944430392</v>
      </c>
      <c r="C68" s="224">
        <v>8427.7320631110906</v>
      </c>
      <c r="D68" s="224">
        <v>2223.4036591524459</v>
      </c>
      <c r="E68" s="224">
        <v>12.553722040384002</v>
      </c>
      <c r="F68" s="222"/>
    </row>
    <row r="69" spans="1:6" ht="18.75" customHeight="1">
      <c r="A69" s="955" t="s">
        <v>198</v>
      </c>
      <c r="B69" s="956">
        <v>10663.68944430392</v>
      </c>
      <c r="C69" s="956">
        <v>8427.7320631110906</v>
      </c>
      <c r="D69" s="956">
        <v>2223.4036591524459</v>
      </c>
      <c r="E69" s="956">
        <v>12.553722040384002</v>
      </c>
      <c r="F69" s="222"/>
    </row>
    <row r="70" spans="1:6" ht="16.5" customHeight="1">
      <c r="A70" s="941"/>
      <c r="B70" s="941"/>
      <c r="C70" s="941"/>
      <c r="D70" s="941"/>
      <c r="E70" s="941"/>
      <c r="F70" s="941"/>
    </row>
    <row r="71" spans="1:6" ht="16.5" customHeight="1"/>
  </sheetData>
  <mergeCells count="4">
    <mergeCell ref="A2:A3"/>
    <mergeCell ref="B2:B3"/>
    <mergeCell ref="C2:E2"/>
    <mergeCell ref="A1:E1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3900-75FB-4E30-A68B-1DF7BFD9DC72}">
  <dimension ref="A1:T73"/>
  <sheetViews>
    <sheetView workbookViewId="0">
      <selection activeCell="A3" sqref="A3:A5"/>
    </sheetView>
  </sheetViews>
  <sheetFormatPr defaultRowHeight="15"/>
  <cols>
    <col min="1" max="1" width="18" style="207" customWidth="1"/>
    <col min="2" max="2" width="9.140625" style="207"/>
    <col min="3" max="3" width="21.85546875" style="207" customWidth="1"/>
    <col min="4" max="4" width="19" style="207" customWidth="1"/>
    <col min="5" max="5" width="15.5703125" style="207" customWidth="1"/>
    <col min="6" max="6" width="17.42578125" style="207" customWidth="1"/>
    <col min="7" max="7" width="11.5703125" style="207" customWidth="1"/>
    <col min="8" max="8" width="12.42578125" style="207" customWidth="1"/>
    <col min="9" max="9" width="10.42578125" style="207" customWidth="1"/>
    <col min="10" max="10" width="9.140625" style="207"/>
    <col min="11" max="11" width="11.28515625" style="207" customWidth="1"/>
    <col min="12" max="16384" width="9.140625" style="207"/>
  </cols>
  <sheetData>
    <row r="1" spans="1:20">
      <c r="A1" s="1362" t="s">
        <v>421</v>
      </c>
      <c r="B1" s="1362"/>
      <c r="C1" s="1362"/>
      <c r="D1" s="1362"/>
      <c r="E1" s="1362"/>
      <c r="F1" s="1362"/>
      <c r="G1" s="1362"/>
      <c r="H1" s="1362"/>
      <c r="I1" s="1362"/>
      <c r="J1" s="1362"/>
      <c r="K1" s="1362"/>
      <c r="L1" s="1362"/>
    </row>
    <row r="2" spans="1:20" ht="25.5" customHeight="1">
      <c r="A2" s="1363"/>
      <c r="B2" s="1363"/>
      <c r="C2" s="1363"/>
      <c r="D2" s="1363"/>
      <c r="E2" s="1363"/>
      <c r="F2" s="1363"/>
      <c r="G2" s="1363"/>
      <c r="H2" s="1363"/>
      <c r="I2" s="1363"/>
      <c r="J2" s="1363"/>
      <c r="K2" s="1363"/>
      <c r="L2" s="1363"/>
    </row>
    <row r="3" spans="1:20">
      <c r="A3" s="1357" t="s">
        <v>607</v>
      </c>
      <c r="B3" s="1360" t="s">
        <v>330</v>
      </c>
      <c r="C3" s="1360" t="s">
        <v>420</v>
      </c>
      <c r="D3" s="1361" t="s">
        <v>419</v>
      </c>
      <c r="E3" s="1361"/>
      <c r="F3" s="1361"/>
      <c r="G3" s="1361"/>
      <c r="H3" s="1361"/>
      <c r="I3" s="1361"/>
      <c r="J3" s="1361"/>
      <c r="K3" s="1361"/>
      <c r="L3" s="1361"/>
      <c r="T3" s="1364"/>
    </row>
    <row r="4" spans="1:20" ht="35.25" customHeight="1">
      <c r="A4" s="1358"/>
      <c r="B4" s="1355"/>
      <c r="C4" s="1355"/>
      <c r="D4" s="1355" t="s">
        <v>418</v>
      </c>
      <c r="E4" s="1355" t="s">
        <v>417</v>
      </c>
      <c r="F4" s="1355" t="s">
        <v>416</v>
      </c>
      <c r="G4" s="1355" t="s">
        <v>415</v>
      </c>
      <c r="H4" s="1355" t="s">
        <v>414</v>
      </c>
      <c r="I4" s="1355" t="s">
        <v>413</v>
      </c>
      <c r="J4" s="1355" t="s">
        <v>412</v>
      </c>
      <c r="K4" s="1355" t="s">
        <v>411</v>
      </c>
      <c r="L4" s="1355" t="s">
        <v>410</v>
      </c>
      <c r="T4" s="1364"/>
    </row>
    <row r="5" spans="1:20" ht="20.25" customHeight="1">
      <c r="A5" s="1359"/>
      <c r="B5" s="1356"/>
      <c r="C5" s="1356"/>
      <c r="D5" s="1356"/>
      <c r="E5" s="1356"/>
      <c r="F5" s="1356"/>
      <c r="G5" s="1356"/>
      <c r="H5" s="1356"/>
      <c r="I5" s="1356"/>
      <c r="J5" s="1356"/>
      <c r="K5" s="1356"/>
      <c r="L5" s="1356"/>
    </row>
    <row r="6" spans="1:20" ht="14.25" customHeight="1">
      <c r="A6" s="957" t="s">
        <v>220</v>
      </c>
      <c r="B6" s="958">
        <v>575046.95064415492</v>
      </c>
      <c r="C6" s="958">
        <v>386544.44506034889</v>
      </c>
      <c r="D6" s="958">
        <v>32505.770936588524</v>
      </c>
      <c r="E6" s="958">
        <v>2523.2981301171735</v>
      </c>
      <c r="F6" s="958">
        <v>46567.334479841367</v>
      </c>
      <c r="G6" s="958">
        <v>5618.4880420740601</v>
      </c>
      <c r="H6" s="958">
        <v>12440.738542020492</v>
      </c>
      <c r="I6" s="958">
        <v>47698.564321481885</v>
      </c>
      <c r="J6" s="958">
        <v>204447.1274339701</v>
      </c>
      <c r="K6" s="958">
        <v>14329.376280096032</v>
      </c>
      <c r="L6" s="958">
        <v>20413.746895674041</v>
      </c>
      <c r="M6" s="959"/>
      <c r="N6" s="234"/>
      <c r="O6" s="234"/>
      <c r="P6" s="234"/>
      <c r="Q6" s="234"/>
      <c r="R6" s="234"/>
      <c r="S6" s="219"/>
    </row>
    <row r="7" spans="1:20" ht="9" customHeight="1">
      <c r="A7" s="960"/>
      <c r="B7" s="961"/>
      <c r="C7" s="961"/>
      <c r="D7" s="961"/>
      <c r="E7" s="961"/>
      <c r="F7" s="961"/>
      <c r="G7" s="961"/>
      <c r="H7" s="961"/>
      <c r="I7" s="961"/>
      <c r="J7" s="961"/>
      <c r="K7" s="961"/>
      <c r="L7" s="961"/>
      <c r="M7" s="959"/>
      <c r="N7" s="234"/>
      <c r="O7" s="234"/>
      <c r="P7" s="234"/>
      <c r="Q7" s="234"/>
      <c r="R7" s="234"/>
      <c r="S7" s="219"/>
    </row>
    <row r="8" spans="1:20" ht="14.25" customHeight="1">
      <c r="A8" s="625" t="s">
        <v>3</v>
      </c>
      <c r="B8" s="625"/>
      <c r="C8" s="625"/>
      <c r="D8" s="625"/>
      <c r="E8" s="625"/>
      <c r="F8" s="625"/>
      <c r="G8" s="625"/>
      <c r="H8" s="625"/>
      <c r="I8" s="625"/>
      <c r="J8" s="625"/>
      <c r="K8" s="625"/>
      <c r="L8" s="625"/>
      <c r="M8" s="234"/>
      <c r="N8" s="234"/>
      <c r="O8" s="234"/>
      <c r="P8" s="234"/>
      <c r="Q8" s="234"/>
      <c r="R8" s="234"/>
      <c r="S8" s="219"/>
    </row>
    <row r="9" spans="1:20" ht="15" customHeight="1">
      <c r="A9" s="306" t="s">
        <v>4</v>
      </c>
      <c r="B9" s="232">
        <v>226653.26686554961</v>
      </c>
      <c r="C9" s="232">
        <v>102854.03953478826</v>
      </c>
      <c r="D9" s="232">
        <v>6925.4699922784775</v>
      </c>
      <c r="E9" s="232">
        <v>608.15808995637815</v>
      </c>
      <c r="F9" s="232">
        <v>14209.418491710141</v>
      </c>
      <c r="G9" s="232">
        <v>2866.4331992210014</v>
      </c>
      <c r="H9" s="232">
        <v>2648.835350521013</v>
      </c>
      <c r="I9" s="232">
        <v>18268.455284770076</v>
      </c>
      <c r="J9" s="232">
        <v>41498.420491528617</v>
      </c>
      <c r="K9" s="232">
        <v>6229.4358480394121</v>
      </c>
      <c r="L9" s="232">
        <v>9599.4127868802589</v>
      </c>
      <c r="M9" s="3"/>
      <c r="N9" s="3"/>
      <c r="O9" s="3"/>
      <c r="P9" s="3"/>
      <c r="Q9" s="3"/>
      <c r="R9" s="3"/>
      <c r="S9" s="219"/>
    </row>
    <row r="10" spans="1:20" ht="15" customHeight="1">
      <c r="A10" s="306" t="s">
        <v>5</v>
      </c>
      <c r="B10" s="232">
        <v>348393.68378016935</v>
      </c>
      <c r="C10" s="232">
        <v>283690.40552695416</v>
      </c>
      <c r="D10" s="232">
        <v>25580.300944301016</v>
      </c>
      <c r="E10" s="232">
        <v>1915.1400401607957</v>
      </c>
      <c r="F10" s="232">
        <v>32357.915988112698</v>
      </c>
      <c r="G10" s="232">
        <v>2752.0548428530587</v>
      </c>
      <c r="H10" s="232">
        <v>9791.9031914994794</v>
      </c>
      <c r="I10" s="232">
        <v>29430.109036690446</v>
      </c>
      <c r="J10" s="232">
        <v>162948.70694220366</v>
      </c>
      <c r="K10" s="232">
        <v>8099.94043205662</v>
      </c>
      <c r="L10" s="232">
        <v>10814.334108788527</v>
      </c>
      <c r="M10" s="3"/>
      <c r="N10" s="3"/>
      <c r="O10" s="3"/>
      <c r="P10" s="3"/>
      <c r="Q10" s="3"/>
      <c r="R10" s="3"/>
      <c r="S10" s="219"/>
    </row>
    <row r="11" spans="1:20" ht="15" customHeight="1">
      <c r="A11" s="1354" t="s">
        <v>594</v>
      </c>
      <c r="B11" s="1354"/>
      <c r="C11" s="233"/>
      <c r="D11" s="233"/>
      <c r="E11" s="233"/>
      <c r="F11" s="233"/>
      <c r="G11" s="233"/>
      <c r="H11" s="233"/>
      <c r="I11" s="233"/>
      <c r="J11" s="233"/>
      <c r="K11" s="233"/>
      <c r="L11" s="233"/>
    </row>
    <row r="12" spans="1:20" ht="15" customHeight="1">
      <c r="A12" s="305" t="s">
        <v>163</v>
      </c>
      <c r="B12" s="231">
        <v>57307.741114406082</v>
      </c>
      <c r="C12" s="231">
        <v>13046.106915967895</v>
      </c>
      <c r="D12" s="231">
        <v>1139.5989896659653</v>
      </c>
      <c r="E12" s="231">
        <v>99.034918318584772</v>
      </c>
      <c r="F12" s="231">
        <v>1514.8157928729966</v>
      </c>
      <c r="G12" s="231">
        <v>606.76323195189104</v>
      </c>
      <c r="H12" s="231">
        <v>125.53722040383977</v>
      </c>
      <c r="I12" s="231">
        <v>2164.8196229639875</v>
      </c>
      <c r="J12" s="231">
        <v>4289.188363797849</v>
      </c>
      <c r="K12" s="231">
        <v>595.6043679159942</v>
      </c>
      <c r="L12" s="231">
        <v>2510.7444080767896</v>
      </c>
    </row>
    <row r="13" spans="1:20" ht="15" customHeight="1">
      <c r="A13" s="626" t="s">
        <v>163</v>
      </c>
      <c r="B13" s="232">
        <v>54059.116821951378</v>
      </c>
      <c r="C13" s="232">
        <v>11398.779612668624</v>
      </c>
      <c r="D13" s="232">
        <v>715.56215630188524</v>
      </c>
      <c r="E13" s="232">
        <v>89.270912287175037</v>
      </c>
      <c r="F13" s="232">
        <v>1407.4117265274895</v>
      </c>
      <c r="G13" s="232">
        <v>574.68149784868763</v>
      </c>
      <c r="H13" s="232">
        <v>117.16807237691714</v>
      </c>
      <c r="I13" s="232">
        <v>2107.6304447800162</v>
      </c>
      <c r="J13" s="232">
        <v>3516.4370293119923</v>
      </c>
      <c r="K13" s="232">
        <v>481.22601154805159</v>
      </c>
      <c r="L13" s="232">
        <v>2389.3917616864114</v>
      </c>
    </row>
    <row r="14" spans="1:20" ht="15" customHeight="1">
      <c r="A14" s="626" t="s">
        <v>164</v>
      </c>
      <c r="B14" s="232">
        <v>3248.6242924504681</v>
      </c>
      <c r="C14" s="232">
        <v>1647.3273032992715</v>
      </c>
      <c r="D14" s="232">
        <v>424.03683336408028</v>
      </c>
      <c r="E14" s="232">
        <v>9.7640060314097781</v>
      </c>
      <c r="F14" s="232">
        <v>107.4040663455074</v>
      </c>
      <c r="G14" s="232">
        <v>32.081734103203573</v>
      </c>
      <c r="H14" s="232">
        <v>8.3691480269226677</v>
      </c>
      <c r="I14" s="232">
        <v>57.189178183971592</v>
      </c>
      <c r="J14" s="232">
        <v>772.75133448585655</v>
      </c>
      <c r="K14" s="232">
        <v>114.37835636794293</v>
      </c>
      <c r="L14" s="232">
        <v>121.35264639037845</v>
      </c>
    </row>
    <row r="15" spans="1:20" ht="15" customHeight="1">
      <c r="A15" s="305" t="s">
        <v>165</v>
      </c>
      <c r="B15" s="231">
        <v>21271.58456843473</v>
      </c>
      <c r="C15" s="231">
        <v>12309.621889598704</v>
      </c>
      <c r="D15" s="231">
        <v>1740.7827895999076</v>
      </c>
      <c r="E15" s="231">
        <v>121.35264639037845</v>
      </c>
      <c r="F15" s="231">
        <v>3210.9631263293163</v>
      </c>
      <c r="G15" s="231">
        <v>145.06523246665924</v>
      </c>
      <c r="H15" s="231">
        <v>1205.1573158768592</v>
      </c>
      <c r="I15" s="231">
        <v>1101.9378235448135</v>
      </c>
      <c r="J15" s="231">
        <v>3512.252455298531</v>
      </c>
      <c r="K15" s="231">
        <v>431.01112338651581</v>
      </c>
      <c r="L15" s="231">
        <v>841.09937670572469</v>
      </c>
    </row>
    <row r="16" spans="1:20" ht="15" customHeight="1">
      <c r="A16" s="626" t="s">
        <v>165</v>
      </c>
      <c r="B16" s="232">
        <v>18244.742698693764</v>
      </c>
      <c r="C16" s="232">
        <v>10253.601190984711</v>
      </c>
      <c r="D16" s="232">
        <v>1365.5659863928763</v>
      </c>
      <c r="E16" s="232">
        <v>108.79892434999451</v>
      </c>
      <c r="F16" s="232">
        <v>3010.1035736831732</v>
      </c>
      <c r="G16" s="232">
        <v>135.3012264352495</v>
      </c>
      <c r="H16" s="232">
        <v>757.40789643649839</v>
      </c>
      <c r="I16" s="232">
        <v>1068.4612314371229</v>
      </c>
      <c r="J16" s="232">
        <v>2626.5176224492193</v>
      </c>
      <c r="K16" s="232">
        <v>401.7191052922866</v>
      </c>
      <c r="L16" s="232">
        <v>779.72562450829207</v>
      </c>
    </row>
    <row r="17" spans="1:12" ht="15" customHeight="1">
      <c r="A17" s="626" t="s">
        <v>166</v>
      </c>
      <c r="B17" s="232">
        <v>3026.8418697370184</v>
      </c>
      <c r="C17" s="232">
        <v>2056.0206986139933</v>
      </c>
      <c r="D17" s="232">
        <v>375.2168032070316</v>
      </c>
      <c r="E17" s="232">
        <v>12.553722040384002</v>
      </c>
      <c r="F17" s="232">
        <v>200.85955264614344</v>
      </c>
      <c r="G17" s="232">
        <v>9.7640060314097781</v>
      </c>
      <c r="H17" s="232">
        <v>447.74941944036107</v>
      </c>
      <c r="I17" s="232">
        <v>33.476592107690685</v>
      </c>
      <c r="J17" s="232">
        <v>885.73483284931206</v>
      </c>
      <c r="K17" s="232">
        <v>29.292018094229348</v>
      </c>
      <c r="L17" s="232">
        <v>61.373752197432928</v>
      </c>
    </row>
    <row r="18" spans="1:12" ht="15" customHeight="1">
      <c r="A18" s="305" t="s">
        <v>167</v>
      </c>
      <c r="B18" s="231">
        <v>54031.2196618616</v>
      </c>
      <c r="C18" s="231">
        <v>35712.54948890856</v>
      </c>
      <c r="D18" s="231">
        <v>1909.5606081428473</v>
      </c>
      <c r="E18" s="231">
        <v>245.4950087897308</v>
      </c>
      <c r="F18" s="231">
        <v>3888.8641165100494</v>
      </c>
      <c r="G18" s="231">
        <v>831.33537067431496</v>
      </c>
      <c r="H18" s="231">
        <v>503.54373961984527</v>
      </c>
      <c r="I18" s="231">
        <v>5766.3429905496932</v>
      </c>
      <c r="J18" s="231">
        <v>18046.672862056337</v>
      </c>
      <c r="K18" s="231">
        <v>3149.5893741318837</v>
      </c>
      <c r="L18" s="231">
        <v>1371.1454184108247</v>
      </c>
    </row>
    <row r="19" spans="1:12" ht="15" customHeight="1">
      <c r="A19" s="626" t="s">
        <v>167</v>
      </c>
      <c r="B19" s="232">
        <v>38521.793509949253</v>
      </c>
      <c r="C19" s="232">
        <v>22455.819014245826</v>
      </c>
      <c r="D19" s="232">
        <v>1145.1784216839137</v>
      </c>
      <c r="E19" s="232">
        <v>185.51611459678529</v>
      </c>
      <c r="F19" s="232">
        <v>2127.1584568428357</v>
      </c>
      <c r="G19" s="232">
        <v>743.45931639162734</v>
      </c>
      <c r="H19" s="232">
        <v>301.28932896921503</v>
      </c>
      <c r="I19" s="232">
        <v>3893.0486905235107</v>
      </c>
      <c r="J19" s="232">
        <v>10330.318381231502</v>
      </c>
      <c r="K19" s="232">
        <v>2779.9520029428008</v>
      </c>
      <c r="L19" s="232">
        <v>949.89830105571889</v>
      </c>
    </row>
    <row r="20" spans="1:12" ht="15" customHeight="1">
      <c r="A20" s="626" t="s">
        <v>168</v>
      </c>
      <c r="B20" s="232">
        <v>15509.426151892123</v>
      </c>
      <c r="C20" s="232">
        <v>13256.730474645448</v>
      </c>
      <c r="D20" s="232">
        <v>764.38218645893392</v>
      </c>
      <c r="E20" s="232">
        <v>59.978894192945816</v>
      </c>
      <c r="F20" s="232">
        <v>1761.7056596672141</v>
      </c>
      <c r="G20" s="232">
        <v>87.876054282687932</v>
      </c>
      <c r="H20" s="232">
        <v>202.25441065063055</v>
      </c>
      <c r="I20" s="232">
        <v>1873.2943000261826</v>
      </c>
      <c r="J20" s="232">
        <v>7716.3544808226661</v>
      </c>
      <c r="K20" s="232">
        <v>369.63737118908318</v>
      </c>
      <c r="L20" s="232">
        <v>421.24711735510607</v>
      </c>
    </row>
    <row r="21" spans="1:12" ht="15" customHeight="1">
      <c r="A21" s="305" t="s">
        <v>169</v>
      </c>
      <c r="B21" s="231">
        <v>36602.468895772494</v>
      </c>
      <c r="C21" s="231">
        <v>29517.985090973249</v>
      </c>
      <c r="D21" s="231">
        <v>1248.3979140159595</v>
      </c>
      <c r="E21" s="231">
        <v>29.292018094229348</v>
      </c>
      <c r="F21" s="231">
        <v>2756.2394168665201</v>
      </c>
      <c r="G21" s="231">
        <v>122.74750439486556</v>
      </c>
      <c r="H21" s="231">
        <v>658.37297811791393</v>
      </c>
      <c r="I21" s="231">
        <v>3798.1983462183875</v>
      </c>
      <c r="J21" s="231">
        <v>19281.122196029035</v>
      </c>
      <c r="K21" s="231">
        <v>467.27743150318054</v>
      </c>
      <c r="L21" s="231">
        <v>1156.3372857198106</v>
      </c>
    </row>
    <row r="22" spans="1:12" ht="15" customHeight="1">
      <c r="A22" s="626" t="s">
        <v>169</v>
      </c>
      <c r="B22" s="232">
        <v>17642.164040754549</v>
      </c>
      <c r="C22" s="232">
        <v>13233.017888569168</v>
      </c>
      <c r="D22" s="232">
        <v>495.17459159292264</v>
      </c>
      <c r="E22" s="232">
        <v>23.7125860762809</v>
      </c>
      <c r="F22" s="232">
        <v>1382.3042824467216</v>
      </c>
      <c r="G22" s="232">
        <v>57.189178183971592</v>
      </c>
      <c r="H22" s="232">
        <v>365.45279717562187</v>
      </c>
      <c r="I22" s="232">
        <v>2362.8894596011564</v>
      </c>
      <c r="J22" s="232">
        <v>7798.6511030874053</v>
      </c>
      <c r="K22" s="232">
        <v>186.91097260127239</v>
      </c>
      <c r="L22" s="232">
        <v>560.73291780381658</v>
      </c>
    </row>
    <row r="23" spans="1:12" ht="15" customHeight="1">
      <c r="A23" s="626" t="s">
        <v>170</v>
      </c>
      <c r="B23" s="232">
        <v>3406.243246957511</v>
      </c>
      <c r="C23" s="232">
        <v>2941.755531463305</v>
      </c>
      <c r="D23" s="232">
        <v>117.16807237691714</v>
      </c>
      <c r="E23" s="232">
        <v>0</v>
      </c>
      <c r="F23" s="232">
        <v>465.88257349869343</v>
      </c>
      <c r="G23" s="232">
        <v>33.476592107690685</v>
      </c>
      <c r="H23" s="232">
        <v>11.15886403589689</v>
      </c>
      <c r="I23" s="232">
        <v>288.73560692883109</v>
      </c>
      <c r="J23" s="232">
        <v>1760.310801662727</v>
      </c>
      <c r="K23" s="232">
        <v>135.3012264352495</v>
      </c>
      <c r="L23" s="232">
        <v>129.72179441730108</v>
      </c>
    </row>
    <row r="24" spans="1:12" ht="15" customHeight="1">
      <c r="A24" s="626" t="s">
        <v>171</v>
      </c>
      <c r="B24" s="232">
        <v>15554.06160803571</v>
      </c>
      <c r="C24" s="232">
        <v>13343.211670923649</v>
      </c>
      <c r="D24" s="232">
        <v>636.05525004612025</v>
      </c>
      <c r="E24" s="232">
        <v>5.5794320179484451</v>
      </c>
      <c r="F24" s="232">
        <v>908.05256092110574</v>
      </c>
      <c r="G24" s="232">
        <v>32.081734103203573</v>
      </c>
      <c r="H24" s="232">
        <v>281.76131690639556</v>
      </c>
      <c r="I24" s="232">
        <v>1146.5732796884008</v>
      </c>
      <c r="J24" s="232">
        <v>9722.1602912751241</v>
      </c>
      <c r="K24" s="232">
        <v>145.06523246665924</v>
      </c>
      <c r="L24" s="232">
        <v>465.88257349869343</v>
      </c>
    </row>
    <row r="25" spans="1:12" ht="15" customHeight="1">
      <c r="A25" s="305" t="s">
        <v>172</v>
      </c>
      <c r="B25" s="231">
        <v>32993.971238159647</v>
      </c>
      <c r="C25" s="231">
        <v>14044.825247180663</v>
      </c>
      <c r="D25" s="231">
        <v>945.71372704225757</v>
      </c>
      <c r="E25" s="231">
        <v>16.738296053845339</v>
      </c>
      <c r="F25" s="231">
        <v>2114.6047348024517</v>
      </c>
      <c r="G25" s="231">
        <v>199.46469464165634</v>
      </c>
      <c r="H25" s="231">
        <v>470.06714751215475</v>
      </c>
      <c r="I25" s="231">
        <v>698.82386024803998</v>
      </c>
      <c r="J25" s="231">
        <v>7062.1660767182138</v>
      </c>
      <c r="K25" s="231">
        <v>729.51073634675629</v>
      </c>
      <c r="L25" s="231">
        <v>1807.7359738152886</v>
      </c>
    </row>
    <row r="26" spans="1:12" ht="15" customHeight="1">
      <c r="A26" s="626" t="s">
        <v>172</v>
      </c>
      <c r="B26" s="232">
        <v>28788.474354625541</v>
      </c>
      <c r="C26" s="232">
        <v>11296.954978341066</v>
      </c>
      <c r="D26" s="232">
        <v>817.38679062944391</v>
      </c>
      <c r="E26" s="232">
        <v>16.738296053845339</v>
      </c>
      <c r="F26" s="232">
        <v>1471.5751947338963</v>
      </c>
      <c r="G26" s="232">
        <v>193.88526262370792</v>
      </c>
      <c r="H26" s="232">
        <v>309.65847699613767</v>
      </c>
      <c r="I26" s="232">
        <v>651.39868809547841</v>
      </c>
      <c r="J26" s="232">
        <v>5714.7332443836704</v>
      </c>
      <c r="K26" s="232">
        <v>623.5015280057363</v>
      </c>
      <c r="L26" s="232">
        <v>1498.0774968191513</v>
      </c>
    </row>
    <row r="27" spans="1:12" ht="15" customHeight="1">
      <c r="A27" s="626" t="s">
        <v>173</v>
      </c>
      <c r="B27" s="232">
        <v>4205.4968835286227</v>
      </c>
      <c r="C27" s="232">
        <v>2747.8702688395974</v>
      </c>
      <c r="D27" s="232">
        <v>128.32693641281398</v>
      </c>
      <c r="E27" s="232">
        <v>0</v>
      </c>
      <c r="F27" s="232">
        <v>643.02954006855578</v>
      </c>
      <c r="G27" s="232">
        <v>5.5794320179484451</v>
      </c>
      <c r="H27" s="232">
        <v>160.40867051601739</v>
      </c>
      <c r="I27" s="232">
        <v>47.425172152561807</v>
      </c>
      <c r="J27" s="232">
        <v>1347.4328323345439</v>
      </c>
      <c r="K27" s="232">
        <v>106.0092083410203</v>
      </c>
      <c r="L27" s="232">
        <v>309.65847699613767</v>
      </c>
    </row>
    <row r="28" spans="1:12" ht="15" customHeight="1">
      <c r="A28" s="305" t="s">
        <v>174</v>
      </c>
      <c r="B28" s="231">
        <v>35764.15923507465</v>
      </c>
      <c r="C28" s="231">
        <v>24165.914927749247</v>
      </c>
      <c r="D28" s="231">
        <v>4667.1948830138545</v>
      </c>
      <c r="E28" s="231">
        <v>57.189178183971592</v>
      </c>
      <c r="F28" s="231">
        <v>3375.5563708587947</v>
      </c>
      <c r="G28" s="231">
        <v>153.43438049358187</v>
      </c>
      <c r="H28" s="231">
        <v>1689.1730434338847</v>
      </c>
      <c r="I28" s="231">
        <v>1396.2528624915926</v>
      </c>
      <c r="J28" s="231">
        <v>10888.261583026344</v>
      </c>
      <c r="K28" s="231">
        <v>479.83115354356448</v>
      </c>
      <c r="L28" s="231">
        <v>1459.0214726935124</v>
      </c>
    </row>
    <row r="29" spans="1:12" ht="15" customHeight="1">
      <c r="A29" s="626" t="s">
        <v>174</v>
      </c>
      <c r="B29" s="232">
        <v>32240.747915735628</v>
      </c>
      <c r="C29" s="232">
        <v>21498.946423166424</v>
      </c>
      <c r="D29" s="232">
        <v>3950.237868707482</v>
      </c>
      <c r="E29" s="232">
        <v>44.635456143587582</v>
      </c>
      <c r="F29" s="232">
        <v>2958.4938275171503</v>
      </c>
      <c r="G29" s="232">
        <v>145.06523246665924</v>
      </c>
      <c r="H29" s="232">
        <v>1304.1922341954437</v>
      </c>
      <c r="I29" s="232">
        <v>1346.0379743300568</v>
      </c>
      <c r="J29" s="232">
        <v>9863.0409497283217</v>
      </c>
      <c r="K29" s="232">
        <v>470.06714751215475</v>
      </c>
      <c r="L29" s="232">
        <v>1417.1757325588992</v>
      </c>
    </row>
    <row r="30" spans="1:12" ht="15" customHeight="1">
      <c r="A30" s="626" t="s">
        <v>175</v>
      </c>
      <c r="B30" s="232">
        <v>3523.4113193344278</v>
      </c>
      <c r="C30" s="232">
        <v>2666.9685045793453</v>
      </c>
      <c r="D30" s="232">
        <v>716.95701430637234</v>
      </c>
      <c r="E30" s="232">
        <v>12.553722040384002</v>
      </c>
      <c r="F30" s="232">
        <v>417.06254334164475</v>
      </c>
      <c r="G30" s="232">
        <v>8.3691480269226677</v>
      </c>
      <c r="H30" s="232">
        <v>384.98080923844134</v>
      </c>
      <c r="I30" s="232">
        <v>50.214888161536031</v>
      </c>
      <c r="J30" s="232">
        <v>1025.2206332980227</v>
      </c>
      <c r="K30" s="232">
        <v>9.7640060314097781</v>
      </c>
      <c r="L30" s="232">
        <v>41.845740134613358</v>
      </c>
    </row>
    <row r="31" spans="1:12" ht="15" customHeight="1">
      <c r="A31" s="305" t="s">
        <v>176</v>
      </c>
      <c r="B31" s="231">
        <v>46392.977229280252</v>
      </c>
      <c r="C31" s="231">
        <v>38498.080923872942</v>
      </c>
      <c r="D31" s="231">
        <v>1726.8342095550365</v>
      </c>
      <c r="E31" s="231">
        <v>68.348042219868461</v>
      </c>
      <c r="F31" s="231">
        <v>3690.7942798728805</v>
      </c>
      <c r="G31" s="231">
        <v>1551.0821009896613</v>
      </c>
      <c r="H31" s="231">
        <v>623.5015280057363</v>
      </c>
      <c r="I31" s="231">
        <v>9457.1372704225741</v>
      </c>
      <c r="J31" s="231">
        <v>17915.556209634378</v>
      </c>
      <c r="K31" s="231">
        <v>2110.4201607889904</v>
      </c>
      <c r="L31" s="231">
        <v>1354.4071223569795</v>
      </c>
    </row>
    <row r="32" spans="1:12" ht="15" customHeight="1">
      <c r="A32" s="626" t="s">
        <v>176</v>
      </c>
      <c r="B32" s="232">
        <v>37112.98692541544</v>
      </c>
      <c r="C32" s="232">
        <v>30552.96973030403</v>
      </c>
      <c r="D32" s="232">
        <v>1302.7973761909566</v>
      </c>
      <c r="E32" s="232">
        <v>65.558326210894251</v>
      </c>
      <c r="F32" s="232">
        <v>3385.3203768902044</v>
      </c>
      <c r="G32" s="232">
        <v>1479.9443427608189</v>
      </c>
      <c r="H32" s="232">
        <v>590.02493589804578</v>
      </c>
      <c r="I32" s="232">
        <v>8588.1407336271077</v>
      </c>
      <c r="J32" s="232">
        <v>12105.972620943587</v>
      </c>
      <c r="K32" s="232">
        <v>1760.310801662727</v>
      </c>
      <c r="L32" s="232">
        <v>1274.9002161012145</v>
      </c>
    </row>
    <row r="33" spans="1:12" ht="15" customHeight="1">
      <c r="A33" s="626" t="s">
        <v>177</v>
      </c>
      <c r="B33" s="232">
        <v>9279.9903038527118</v>
      </c>
      <c r="C33" s="232">
        <v>7945.1111935585513</v>
      </c>
      <c r="D33" s="232">
        <v>424.03683336408028</v>
      </c>
      <c r="E33" s="232">
        <v>2.7897160089742226</v>
      </c>
      <c r="F33" s="232">
        <v>305.47390298267635</v>
      </c>
      <c r="G33" s="232">
        <v>71.137758228842671</v>
      </c>
      <c r="H33" s="232">
        <v>33.476592107690685</v>
      </c>
      <c r="I33" s="232">
        <v>868.9965367954668</v>
      </c>
      <c r="J33" s="232">
        <v>5809.5835886887935</v>
      </c>
      <c r="K33" s="232">
        <v>350.10935912626371</v>
      </c>
      <c r="L33" s="232">
        <v>79.506906255765301</v>
      </c>
    </row>
    <row r="34" spans="1:12" ht="15" customHeight="1">
      <c r="A34" s="305" t="s">
        <v>178</v>
      </c>
      <c r="B34" s="231">
        <v>70670.480797383192</v>
      </c>
      <c r="C34" s="231">
        <v>43618.604658351782</v>
      </c>
      <c r="D34" s="231">
        <v>5043.8065442253728</v>
      </c>
      <c r="E34" s="231">
        <v>1143.7835636794266</v>
      </c>
      <c r="F34" s="231">
        <v>6732.979587659257</v>
      </c>
      <c r="G34" s="231">
        <v>609.55294796086525</v>
      </c>
      <c r="H34" s="231">
        <v>1372.5402764153118</v>
      </c>
      <c r="I34" s="231">
        <v>5056.3602662657568</v>
      </c>
      <c r="J34" s="231">
        <v>20067.822110560788</v>
      </c>
      <c r="K34" s="231">
        <v>1140.9938476704524</v>
      </c>
      <c r="L34" s="231">
        <v>2450.7655138838441</v>
      </c>
    </row>
    <row r="35" spans="1:12" ht="15" customHeight="1">
      <c r="A35" s="626" t="s">
        <v>178</v>
      </c>
      <c r="B35" s="232">
        <v>70670.480797383192</v>
      </c>
      <c r="C35" s="232">
        <v>43618.604658351782</v>
      </c>
      <c r="D35" s="232">
        <v>5043.8065442253728</v>
      </c>
      <c r="E35" s="232">
        <v>1143.7835636794266</v>
      </c>
      <c r="F35" s="232">
        <v>6732.979587659257</v>
      </c>
      <c r="G35" s="232">
        <v>609.55294796086525</v>
      </c>
      <c r="H35" s="232">
        <v>1372.5402764153118</v>
      </c>
      <c r="I35" s="232">
        <v>5056.3602662657568</v>
      </c>
      <c r="J35" s="232">
        <v>20067.822110560788</v>
      </c>
      <c r="K35" s="232">
        <v>1140.9938476704524</v>
      </c>
      <c r="L35" s="232">
        <v>2450.7655138838441</v>
      </c>
    </row>
    <row r="36" spans="1:12" ht="15" customHeight="1">
      <c r="A36" s="305" t="s">
        <v>179</v>
      </c>
      <c r="B36" s="231">
        <v>19222.5381598405</v>
      </c>
      <c r="C36" s="231">
        <v>15117.471052631246</v>
      </c>
      <c r="D36" s="231">
        <v>2710.2091027184456</v>
      </c>
      <c r="E36" s="231">
        <v>22.317728071793788</v>
      </c>
      <c r="F36" s="231">
        <v>3305.8134706344395</v>
      </c>
      <c r="G36" s="231">
        <v>33.476592107690685</v>
      </c>
      <c r="H36" s="231">
        <v>1378.1197084332603</v>
      </c>
      <c r="I36" s="231">
        <v>1566.4255390390194</v>
      </c>
      <c r="J36" s="231">
        <v>5071.7037043151149</v>
      </c>
      <c r="K36" s="231">
        <v>104.61435033653319</v>
      </c>
      <c r="L36" s="231">
        <v>924.790856974951</v>
      </c>
    </row>
    <row r="37" spans="1:12" ht="15" customHeight="1">
      <c r="A37" s="626" t="s">
        <v>179</v>
      </c>
      <c r="B37" s="232">
        <v>15336.463759335722</v>
      </c>
      <c r="C37" s="232">
        <v>11715.412379687197</v>
      </c>
      <c r="D37" s="232">
        <v>2127.1584568428357</v>
      </c>
      <c r="E37" s="232">
        <v>20.922870067306675</v>
      </c>
      <c r="F37" s="232">
        <v>2934.7812414408695</v>
      </c>
      <c r="G37" s="232">
        <v>29.292018094229348</v>
      </c>
      <c r="H37" s="232">
        <v>930.37028899289942</v>
      </c>
      <c r="I37" s="232">
        <v>1503.6569288370997</v>
      </c>
      <c r="J37" s="232">
        <v>3262.5728724953392</v>
      </c>
      <c r="K37" s="232">
        <v>72.532616233329776</v>
      </c>
      <c r="L37" s="232">
        <v>834.12508668328917</v>
      </c>
    </row>
    <row r="38" spans="1:12" ht="15" customHeight="1">
      <c r="A38" s="626" t="s">
        <v>180</v>
      </c>
      <c r="B38" s="232">
        <v>3886.0744005010752</v>
      </c>
      <c r="C38" s="232">
        <v>3402.0586729440497</v>
      </c>
      <c r="D38" s="232">
        <v>583.05064587561026</v>
      </c>
      <c r="E38" s="232">
        <v>1.3948580044871113</v>
      </c>
      <c r="F38" s="232">
        <v>371.03222919357029</v>
      </c>
      <c r="G38" s="232">
        <v>4.1845740134613338</v>
      </c>
      <c r="H38" s="232">
        <v>447.74941944036107</v>
      </c>
      <c r="I38" s="232">
        <v>62.76861020192004</v>
      </c>
      <c r="J38" s="232">
        <v>1809.1308318197757</v>
      </c>
      <c r="K38" s="232">
        <v>32.081734103203573</v>
      </c>
      <c r="L38" s="232">
        <v>90.665770291662142</v>
      </c>
    </row>
    <row r="39" spans="1:12" ht="15" customHeight="1">
      <c r="A39" s="305" t="s">
        <v>181</v>
      </c>
      <c r="B39" s="231">
        <v>22321.912645814889</v>
      </c>
      <c r="C39" s="231">
        <v>18081.54431216856</v>
      </c>
      <c r="D39" s="231">
        <v>909.44741892559284</v>
      </c>
      <c r="E39" s="231">
        <v>228.75671273588554</v>
      </c>
      <c r="F39" s="231">
        <v>1881.6634480531052</v>
      </c>
      <c r="G39" s="231">
        <v>189.7006886102466</v>
      </c>
      <c r="H39" s="231">
        <v>375.2168032070316</v>
      </c>
      <c r="I39" s="231">
        <v>1732.4136415729849</v>
      </c>
      <c r="J39" s="231">
        <v>10914.763885111599</v>
      </c>
      <c r="K39" s="231">
        <v>1198.1830258544237</v>
      </c>
      <c r="L39" s="231">
        <v>651.39868809547841</v>
      </c>
    </row>
    <row r="40" spans="1:12" ht="15" customHeight="1">
      <c r="A40" s="626" t="s">
        <v>181</v>
      </c>
      <c r="B40" s="232">
        <v>22321.912645814889</v>
      </c>
      <c r="C40" s="232">
        <v>18081.54431216856</v>
      </c>
      <c r="D40" s="232">
        <v>909.44741892559284</v>
      </c>
      <c r="E40" s="232">
        <v>228.75671273588554</v>
      </c>
      <c r="F40" s="232">
        <v>1881.6634480531052</v>
      </c>
      <c r="G40" s="232">
        <v>189.7006886102466</v>
      </c>
      <c r="H40" s="232">
        <v>375.2168032070316</v>
      </c>
      <c r="I40" s="232">
        <v>1732.4136415729849</v>
      </c>
      <c r="J40" s="232">
        <v>10914.763885111599</v>
      </c>
      <c r="K40" s="232">
        <v>1198.1830258544237</v>
      </c>
      <c r="L40" s="232">
        <v>651.39868809547841</v>
      </c>
    </row>
    <row r="41" spans="1:12" ht="15" customHeight="1">
      <c r="A41" s="305" t="s">
        <v>182</v>
      </c>
      <c r="B41" s="231">
        <v>34231.210288141323</v>
      </c>
      <c r="C41" s="231">
        <v>30120.563748912464</v>
      </c>
      <c r="D41" s="231">
        <v>849.46852473264732</v>
      </c>
      <c r="E41" s="231">
        <v>26.502302085255124</v>
      </c>
      <c r="F41" s="231">
        <v>2987.7858456113795</v>
      </c>
      <c r="G41" s="231">
        <v>26.502302085255124</v>
      </c>
      <c r="H41" s="231">
        <v>594.2095099115071</v>
      </c>
      <c r="I41" s="231">
        <v>1320.9305302492889</v>
      </c>
      <c r="J41" s="231">
        <v>23262.046940840424</v>
      </c>
      <c r="K41" s="231">
        <v>175.75210856537555</v>
      </c>
      <c r="L41" s="231">
        <v>877.36568482238943</v>
      </c>
    </row>
    <row r="42" spans="1:12" ht="15" customHeight="1">
      <c r="A42" s="626" t="s">
        <v>182</v>
      </c>
      <c r="B42" s="232">
        <v>23338.764131087315</v>
      </c>
      <c r="C42" s="232">
        <v>20385.849735584263</v>
      </c>
      <c r="D42" s="232">
        <v>610.94780596535236</v>
      </c>
      <c r="E42" s="232">
        <v>19.528012062819563</v>
      </c>
      <c r="F42" s="232">
        <v>1482.7340587697931</v>
      </c>
      <c r="G42" s="232">
        <v>22.317728071793788</v>
      </c>
      <c r="H42" s="232">
        <v>323.60705704100872</v>
      </c>
      <c r="I42" s="232">
        <v>1071.2509474460971</v>
      </c>
      <c r="J42" s="232">
        <v>16148.271117947217</v>
      </c>
      <c r="K42" s="232">
        <v>114.37835636794293</v>
      </c>
      <c r="L42" s="232">
        <v>592.81465190701999</v>
      </c>
    </row>
    <row r="43" spans="1:12" ht="15" customHeight="1">
      <c r="A43" s="626" t="s">
        <v>183</v>
      </c>
      <c r="B43" s="232">
        <v>10892.446157039805</v>
      </c>
      <c r="C43" s="232">
        <v>9734.7140133155081</v>
      </c>
      <c r="D43" s="232">
        <v>238.52071876729528</v>
      </c>
      <c r="E43" s="232">
        <v>6.9742900224355564</v>
      </c>
      <c r="F43" s="232">
        <v>1505.0517868415868</v>
      </c>
      <c r="G43" s="232">
        <v>4.1845740134613338</v>
      </c>
      <c r="H43" s="232">
        <v>270.60245287049872</v>
      </c>
      <c r="I43" s="232">
        <v>249.67958280319212</v>
      </c>
      <c r="J43" s="232">
        <v>7113.7758228842367</v>
      </c>
      <c r="K43" s="232">
        <v>61.373752197432928</v>
      </c>
      <c r="L43" s="232">
        <v>284.55103291536977</v>
      </c>
    </row>
    <row r="44" spans="1:12" ht="15" customHeight="1">
      <c r="A44" s="305" t="s">
        <v>184</v>
      </c>
      <c r="B44" s="231">
        <v>28556.92792588038</v>
      </c>
      <c r="C44" s="231">
        <v>22425.13213814707</v>
      </c>
      <c r="D44" s="231">
        <v>1544.1078109672258</v>
      </c>
      <c r="E44" s="231">
        <v>57.189178183971592</v>
      </c>
      <c r="F44" s="231">
        <v>1482.7340587697931</v>
      </c>
      <c r="G44" s="231">
        <v>92.060628296149247</v>
      </c>
      <c r="H44" s="231">
        <v>225.96699672691133</v>
      </c>
      <c r="I44" s="231">
        <v>4935.0076198753786</v>
      </c>
      <c r="J44" s="231">
        <v>11693.094651615404</v>
      </c>
      <c r="K44" s="231">
        <v>1262.3464940608305</v>
      </c>
      <c r="L44" s="231">
        <v>1132.6246996435298</v>
      </c>
    </row>
    <row r="45" spans="1:12" ht="15" customHeight="1">
      <c r="A45" s="626" t="s">
        <v>184</v>
      </c>
      <c r="B45" s="232">
        <v>16264.044332319647</v>
      </c>
      <c r="C45" s="232">
        <v>11928.825654373724</v>
      </c>
      <c r="D45" s="232">
        <v>1156.3372857198106</v>
      </c>
      <c r="E45" s="232">
        <v>46.030314148074694</v>
      </c>
      <c r="F45" s="232">
        <v>668.13698414932367</v>
      </c>
      <c r="G45" s="232">
        <v>82.296622264739511</v>
      </c>
      <c r="H45" s="232">
        <v>199.46469464165634</v>
      </c>
      <c r="I45" s="232">
        <v>2505.1649760588411</v>
      </c>
      <c r="J45" s="232">
        <v>5400.8901933740717</v>
      </c>
      <c r="K45" s="232">
        <v>1090.7789595089166</v>
      </c>
      <c r="L45" s="232">
        <v>779.72562450829207</v>
      </c>
    </row>
    <row r="46" spans="1:12" ht="15" customHeight="1">
      <c r="A46" s="626" t="s">
        <v>185</v>
      </c>
      <c r="B46" s="232">
        <v>12292.883593544859</v>
      </c>
      <c r="C46" s="232">
        <v>10496.306483765467</v>
      </c>
      <c r="D46" s="232">
        <v>387.77052524741555</v>
      </c>
      <c r="E46" s="232">
        <v>11.15886403589689</v>
      </c>
      <c r="F46" s="232">
        <v>814.5970746204697</v>
      </c>
      <c r="G46" s="232">
        <v>9.7640060314097781</v>
      </c>
      <c r="H46" s="232">
        <v>26.502302085255124</v>
      </c>
      <c r="I46" s="232">
        <v>2429.8426438165375</v>
      </c>
      <c r="J46" s="232">
        <v>6292.2044582413318</v>
      </c>
      <c r="K46" s="232">
        <v>171.56753455191424</v>
      </c>
      <c r="L46" s="232">
        <v>352.89907513523792</v>
      </c>
    </row>
    <row r="47" spans="1:12" ht="15" customHeight="1">
      <c r="A47" s="305" t="s">
        <v>186</v>
      </c>
      <c r="B47" s="231">
        <v>7931.1626135136803</v>
      </c>
      <c r="C47" s="231">
        <v>6250.3587181067187</v>
      </c>
      <c r="D47" s="231">
        <v>1319.5356722448018</v>
      </c>
      <c r="E47" s="231">
        <v>9.7640060314097781</v>
      </c>
      <c r="F47" s="231">
        <v>1134.0195576480169</v>
      </c>
      <c r="G47" s="231">
        <v>18.133154058332451</v>
      </c>
      <c r="H47" s="231">
        <v>912.23713493456705</v>
      </c>
      <c r="I47" s="231">
        <v>147.85494847563345</v>
      </c>
      <c r="J47" s="231">
        <v>2259.6699672691107</v>
      </c>
      <c r="K47" s="231">
        <v>37.661166121152021</v>
      </c>
      <c r="L47" s="231">
        <v>411.48311132369633</v>
      </c>
    </row>
    <row r="48" spans="1:12" ht="15" customHeight="1">
      <c r="A48" s="626" t="s">
        <v>186</v>
      </c>
      <c r="B48" s="232">
        <v>3661.5022617786512</v>
      </c>
      <c r="C48" s="232">
        <v>3335.1054887286687</v>
      </c>
      <c r="D48" s="232">
        <v>585.84036188458447</v>
      </c>
      <c r="E48" s="232">
        <v>6.9742900224355564</v>
      </c>
      <c r="F48" s="232">
        <v>549.57405376791974</v>
      </c>
      <c r="G48" s="232">
        <v>6.9742900224355564</v>
      </c>
      <c r="H48" s="232">
        <v>644.42439807304288</v>
      </c>
      <c r="I48" s="232">
        <v>73.927474237816881</v>
      </c>
      <c r="J48" s="232">
        <v>1357.1968383659537</v>
      </c>
      <c r="K48" s="232">
        <v>15.343438049358227</v>
      </c>
      <c r="L48" s="232">
        <v>94.850344305123457</v>
      </c>
    </row>
    <row r="49" spans="1:12" ht="15" customHeight="1">
      <c r="A49" s="626" t="s">
        <v>187</v>
      </c>
      <c r="B49" s="232">
        <v>4269.6603517350295</v>
      </c>
      <c r="C49" s="232">
        <v>2915.25322937805</v>
      </c>
      <c r="D49" s="232">
        <v>733.6953103602176</v>
      </c>
      <c r="E49" s="232">
        <v>2.7897160089742226</v>
      </c>
      <c r="F49" s="232">
        <v>584.44550388009736</v>
      </c>
      <c r="G49" s="232">
        <v>11.15886403589689</v>
      </c>
      <c r="H49" s="232">
        <v>267.81273686152451</v>
      </c>
      <c r="I49" s="232">
        <v>73.927474237816881</v>
      </c>
      <c r="J49" s="232">
        <v>902.47312890315732</v>
      </c>
      <c r="K49" s="232">
        <v>22.317728071793788</v>
      </c>
      <c r="L49" s="232">
        <v>316.63276701857319</v>
      </c>
    </row>
    <row r="50" spans="1:12" ht="15" customHeight="1">
      <c r="A50" s="305" t="s">
        <v>188</v>
      </c>
      <c r="B50" s="231">
        <v>5533.4017038003467</v>
      </c>
      <c r="C50" s="231">
        <v>3602.9182255901928</v>
      </c>
      <c r="D50" s="231">
        <v>411.48311132369633</v>
      </c>
      <c r="E50" s="231">
        <v>40.450882130126246</v>
      </c>
      <c r="F50" s="231">
        <v>594.2095099115071</v>
      </c>
      <c r="G50" s="231">
        <v>23.7125860762809</v>
      </c>
      <c r="H50" s="231">
        <v>50.214888161536031</v>
      </c>
      <c r="I50" s="231">
        <v>133.9063684307624</v>
      </c>
      <c r="J50" s="231">
        <v>2104.840728771042</v>
      </c>
      <c r="K50" s="231">
        <v>128.32693641281398</v>
      </c>
      <c r="L50" s="231">
        <v>115.77321437243003</v>
      </c>
    </row>
    <row r="51" spans="1:12" ht="15" customHeight="1">
      <c r="A51" s="626" t="s">
        <v>188</v>
      </c>
      <c r="B51" s="232">
        <v>5533.4017038003467</v>
      </c>
      <c r="C51" s="232">
        <v>3602.9182255901928</v>
      </c>
      <c r="D51" s="232">
        <v>411.48311132369633</v>
      </c>
      <c r="E51" s="232">
        <v>40.450882130126246</v>
      </c>
      <c r="F51" s="232">
        <v>594.2095099115071</v>
      </c>
      <c r="G51" s="232">
        <v>23.7125860762809</v>
      </c>
      <c r="H51" s="232">
        <v>50.214888161536031</v>
      </c>
      <c r="I51" s="232">
        <v>133.9063684307624</v>
      </c>
      <c r="J51" s="232">
        <v>2104.840728771042</v>
      </c>
      <c r="K51" s="232">
        <v>128.32693641281398</v>
      </c>
      <c r="L51" s="232">
        <v>115.77321437243003</v>
      </c>
    </row>
    <row r="52" spans="1:12" ht="15" customHeight="1">
      <c r="A52" s="305" t="s">
        <v>189</v>
      </c>
      <c r="B52" s="231">
        <v>1486.9186327832545</v>
      </c>
      <c r="C52" s="231">
        <v>1301.4025181864695</v>
      </c>
      <c r="D52" s="231">
        <v>871.78625280444101</v>
      </c>
      <c r="E52" s="231">
        <v>39.056024125639134</v>
      </c>
      <c r="F52" s="231">
        <v>78.112048251278196</v>
      </c>
      <c r="G52" s="231">
        <v>4.1845740134613338</v>
      </c>
      <c r="H52" s="231">
        <v>89.270912287175037</v>
      </c>
      <c r="I52" s="231">
        <v>36.266308116664909</v>
      </c>
      <c r="J52" s="231">
        <v>133.9063684307624</v>
      </c>
      <c r="K52" s="231">
        <v>9.7640060314097781</v>
      </c>
      <c r="L52" s="231">
        <v>39.056024125639134</v>
      </c>
    </row>
    <row r="53" spans="1:12" ht="15" customHeight="1">
      <c r="A53" s="626" t="s">
        <v>189</v>
      </c>
      <c r="B53" s="232">
        <v>1486.9186327832545</v>
      </c>
      <c r="C53" s="232">
        <v>1301.4025181864695</v>
      </c>
      <c r="D53" s="232">
        <v>871.78625280444101</v>
      </c>
      <c r="E53" s="232">
        <v>39.056024125639134</v>
      </c>
      <c r="F53" s="232">
        <v>78.112048251278196</v>
      </c>
      <c r="G53" s="232">
        <v>4.1845740134613338</v>
      </c>
      <c r="H53" s="232">
        <v>89.270912287175037</v>
      </c>
      <c r="I53" s="232">
        <v>36.266308116664909</v>
      </c>
      <c r="J53" s="232">
        <v>133.9063684307624</v>
      </c>
      <c r="K53" s="232">
        <v>9.7640060314097781</v>
      </c>
      <c r="L53" s="232">
        <v>39.056024125639134</v>
      </c>
    </row>
    <row r="54" spans="1:12" ht="15" customHeight="1">
      <c r="A54" s="305" t="s">
        <v>190</v>
      </c>
      <c r="B54" s="231">
        <v>3309.9980446479008</v>
      </c>
      <c r="C54" s="231">
        <v>1948.6166322684862</v>
      </c>
      <c r="D54" s="231">
        <v>348.71450112177661</v>
      </c>
      <c r="E54" s="231">
        <v>4.1845740134613338</v>
      </c>
      <c r="F54" s="231">
        <v>322.21219903652161</v>
      </c>
      <c r="G54" s="231">
        <v>16.738296053845339</v>
      </c>
      <c r="H54" s="231">
        <v>259.44358883460188</v>
      </c>
      <c r="I54" s="231">
        <v>112.98349836345582</v>
      </c>
      <c r="J54" s="231">
        <v>776.93590849931786</v>
      </c>
      <c r="K54" s="231">
        <v>30.686876098716461</v>
      </c>
      <c r="L54" s="231">
        <v>76.717190246791091</v>
      </c>
    </row>
    <row r="55" spans="1:12" ht="15" customHeight="1">
      <c r="A55" s="626" t="s">
        <v>190</v>
      </c>
      <c r="B55" s="232">
        <v>3309.9980446479008</v>
      </c>
      <c r="C55" s="232">
        <v>1948.6166322684862</v>
      </c>
      <c r="D55" s="232">
        <v>348.71450112177661</v>
      </c>
      <c r="E55" s="232">
        <v>4.1845740134613338</v>
      </c>
      <c r="F55" s="232">
        <v>322.21219903652161</v>
      </c>
      <c r="G55" s="232">
        <v>16.738296053845339</v>
      </c>
      <c r="H55" s="232">
        <v>259.44358883460188</v>
      </c>
      <c r="I55" s="232">
        <v>112.98349836345582</v>
      </c>
      <c r="J55" s="232">
        <v>776.93590849931786</v>
      </c>
      <c r="K55" s="232">
        <v>30.686876098716461</v>
      </c>
      <c r="L55" s="232">
        <v>76.717190246791091</v>
      </c>
    </row>
    <row r="56" spans="1:12" ht="15" customHeight="1">
      <c r="A56" s="305" t="s">
        <v>191</v>
      </c>
      <c r="B56" s="231">
        <v>1818.8948378511855</v>
      </c>
      <c r="C56" s="231">
        <v>718.35187231085945</v>
      </c>
      <c r="D56" s="231">
        <v>75.322332242303986</v>
      </c>
      <c r="E56" s="231">
        <v>1.3948580044871113</v>
      </c>
      <c r="F56" s="231">
        <v>55.79432017948448</v>
      </c>
      <c r="G56" s="231">
        <v>1.3948580044871113</v>
      </c>
      <c r="H56" s="231">
        <v>404.50882130126081</v>
      </c>
      <c r="I56" s="231">
        <v>6.9742900224355564</v>
      </c>
      <c r="J56" s="231">
        <v>125.53722040383977</v>
      </c>
      <c r="K56" s="231">
        <v>2.7897160089742226</v>
      </c>
      <c r="L56" s="231">
        <v>44.635456143587582</v>
      </c>
    </row>
    <row r="57" spans="1:12" ht="15" customHeight="1">
      <c r="A57" s="626" t="s">
        <v>191</v>
      </c>
      <c r="B57" s="232">
        <v>1818.8948378511855</v>
      </c>
      <c r="C57" s="232">
        <v>718.35187231085945</v>
      </c>
      <c r="D57" s="232">
        <v>75.322332242303986</v>
      </c>
      <c r="E57" s="232">
        <v>1.3948580044871113</v>
      </c>
      <c r="F57" s="232">
        <v>55.79432017948448</v>
      </c>
      <c r="G57" s="232">
        <v>1.3948580044871113</v>
      </c>
      <c r="H57" s="232">
        <v>404.50882130126081</v>
      </c>
      <c r="I57" s="232">
        <v>6.9742900224355564</v>
      </c>
      <c r="J57" s="232">
        <v>125.53722040383977</v>
      </c>
      <c r="K57" s="232">
        <v>2.7897160089742226</v>
      </c>
      <c r="L57" s="232">
        <v>44.635456143587582</v>
      </c>
    </row>
    <row r="58" spans="1:12" ht="15" customHeight="1">
      <c r="A58" s="305" t="s">
        <v>192</v>
      </c>
      <c r="B58" s="231">
        <v>23380.609871221983</v>
      </c>
      <c r="C58" s="231">
        <v>20547.653264104978</v>
      </c>
      <c r="D58" s="231">
        <v>1131.2298416390427</v>
      </c>
      <c r="E58" s="231">
        <v>34.871450112177797</v>
      </c>
      <c r="F58" s="231">
        <v>1931.878336214641</v>
      </c>
      <c r="G58" s="231">
        <v>114.37835636794293</v>
      </c>
      <c r="H58" s="231">
        <v>365.45279717562187</v>
      </c>
      <c r="I58" s="231">
        <v>2261.0648252735978</v>
      </c>
      <c r="J58" s="231">
        <v>13779.802226328113</v>
      </c>
      <c r="K58" s="231">
        <v>719.74673031534655</v>
      </c>
      <c r="L58" s="231">
        <v>209.22870067306607</v>
      </c>
    </row>
    <row r="59" spans="1:12" ht="15" customHeight="1">
      <c r="A59" s="626" t="s">
        <v>192</v>
      </c>
      <c r="B59" s="232">
        <v>23380.609871221983</v>
      </c>
      <c r="C59" s="232">
        <v>20547.653264104978</v>
      </c>
      <c r="D59" s="232">
        <v>1131.2298416390427</v>
      </c>
      <c r="E59" s="232">
        <v>34.871450112177797</v>
      </c>
      <c r="F59" s="232">
        <v>1931.878336214641</v>
      </c>
      <c r="G59" s="232">
        <v>114.37835636794293</v>
      </c>
      <c r="H59" s="232">
        <v>365.45279717562187</v>
      </c>
      <c r="I59" s="232">
        <v>2261.0648252735978</v>
      </c>
      <c r="J59" s="232">
        <v>13779.802226328113</v>
      </c>
      <c r="K59" s="232">
        <v>719.74673031534655</v>
      </c>
      <c r="L59" s="232">
        <v>209.22870067306607</v>
      </c>
    </row>
    <row r="60" spans="1:12" ht="15" customHeight="1">
      <c r="A60" s="305" t="s">
        <v>193</v>
      </c>
      <c r="B60" s="231">
        <v>10105.746242509078</v>
      </c>
      <c r="C60" s="231">
        <v>7494.5720581092164</v>
      </c>
      <c r="D60" s="231">
        <v>1364.1711283883892</v>
      </c>
      <c r="E60" s="231">
        <v>4.1845740134613338</v>
      </c>
      <c r="F60" s="231">
        <v>822.96622264739233</v>
      </c>
      <c r="G60" s="231">
        <v>85.086338273713721</v>
      </c>
      <c r="H60" s="231">
        <v>234.33614475383396</v>
      </c>
      <c r="I60" s="231">
        <v>729.51073634675629</v>
      </c>
      <c r="J60" s="231">
        <v>3806.5674942453102</v>
      </c>
      <c r="K60" s="231">
        <v>114.37835636794293</v>
      </c>
      <c r="L60" s="231">
        <v>333.37106307241845</v>
      </c>
    </row>
    <row r="61" spans="1:12" ht="15" customHeight="1">
      <c r="A61" s="626" t="s">
        <v>193</v>
      </c>
      <c r="B61" s="232">
        <v>10105.746242509078</v>
      </c>
      <c r="C61" s="232">
        <v>7494.5720581092164</v>
      </c>
      <c r="D61" s="232">
        <v>1364.1711283883892</v>
      </c>
      <c r="E61" s="232">
        <v>4.1845740134613338</v>
      </c>
      <c r="F61" s="232">
        <v>822.96622264739233</v>
      </c>
      <c r="G61" s="232">
        <v>85.086338273713721</v>
      </c>
      <c r="H61" s="232">
        <v>234.33614475383396</v>
      </c>
      <c r="I61" s="232">
        <v>729.51073634675629</v>
      </c>
      <c r="J61" s="232">
        <v>3806.5674942453102</v>
      </c>
      <c r="K61" s="232">
        <v>114.37835636794293</v>
      </c>
      <c r="L61" s="232">
        <v>333.37106307241845</v>
      </c>
    </row>
    <row r="62" spans="1:12" ht="15" customHeight="1">
      <c r="A62" s="305" t="s">
        <v>194</v>
      </c>
      <c r="B62" s="231">
        <v>20843.36316105663</v>
      </c>
      <c r="C62" s="231">
        <v>15806.530906847876</v>
      </c>
      <c r="D62" s="231">
        <v>590.02493589804578</v>
      </c>
      <c r="E62" s="231">
        <v>9.7640060314097781</v>
      </c>
      <c r="F62" s="231">
        <v>2254.0905352511622</v>
      </c>
      <c r="G62" s="231">
        <v>396.13967327433818</v>
      </c>
      <c r="H62" s="231">
        <v>297.10475495575372</v>
      </c>
      <c r="I62" s="231">
        <v>2364.2843176056435</v>
      </c>
      <c r="J62" s="231">
        <v>8466.7880872367296</v>
      </c>
      <c r="K62" s="231">
        <v>277.57674289293425</v>
      </c>
      <c r="L62" s="231">
        <v>1150.7578537018621</v>
      </c>
    </row>
    <row r="63" spans="1:12" ht="15" customHeight="1">
      <c r="A63" s="626" t="s">
        <v>194</v>
      </c>
      <c r="B63" s="232">
        <v>20843.36316105663</v>
      </c>
      <c r="C63" s="232">
        <v>15806.530906847876</v>
      </c>
      <c r="D63" s="232">
        <v>590.02493589804578</v>
      </c>
      <c r="E63" s="232">
        <v>9.7640060314097781</v>
      </c>
      <c r="F63" s="232">
        <v>2254.0905352511622</v>
      </c>
      <c r="G63" s="232">
        <v>396.13967327433818</v>
      </c>
      <c r="H63" s="232">
        <v>297.10475495575372</v>
      </c>
      <c r="I63" s="232">
        <v>2364.2843176056435</v>
      </c>
      <c r="J63" s="232">
        <v>8466.7880872367296</v>
      </c>
      <c r="K63" s="232">
        <v>277.57674289293425</v>
      </c>
      <c r="L63" s="232">
        <v>1150.7578537018621</v>
      </c>
    </row>
    <row r="64" spans="1:12" ht="15" customHeight="1">
      <c r="A64" s="305" t="s">
        <v>195</v>
      </c>
      <c r="B64" s="231">
        <v>6958.9465843861681</v>
      </c>
      <c r="C64" s="231">
        <v>3096.5847699613737</v>
      </c>
      <c r="D64" s="231">
        <v>182.72639858781108</v>
      </c>
      <c r="E64" s="231">
        <v>13.948580044871115</v>
      </c>
      <c r="F64" s="231">
        <v>344.52992710831529</v>
      </c>
      <c r="G64" s="231">
        <v>146.46009047114634</v>
      </c>
      <c r="H64" s="231">
        <v>58.584036188458704</v>
      </c>
      <c r="I64" s="231">
        <v>206.43898466409186</v>
      </c>
      <c r="J64" s="231">
        <v>1750.5467956313173</v>
      </c>
      <c r="K64" s="231">
        <v>55.79432017948448</v>
      </c>
      <c r="L64" s="231">
        <v>337.55563708587977</v>
      </c>
    </row>
    <row r="65" spans="1:14" ht="15" customHeight="1">
      <c r="A65" s="626" t="s">
        <v>195</v>
      </c>
      <c r="B65" s="232">
        <v>6958.9465843861681</v>
      </c>
      <c r="C65" s="232">
        <v>3096.5847699613737</v>
      </c>
      <c r="D65" s="232">
        <v>182.72639858781108</v>
      </c>
      <c r="E65" s="232">
        <v>13.948580044871115</v>
      </c>
      <c r="F65" s="232">
        <v>344.52992710831529</v>
      </c>
      <c r="G65" s="232">
        <v>146.46009047114634</v>
      </c>
      <c r="H65" s="232">
        <v>58.584036188458704</v>
      </c>
      <c r="I65" s="232">
        <v>206.43898466409186</v>
      </c>
      <c r="J65" s="232">
        <v>1750.5467956313173</v>
      </c>
      <c r="K65" s="232">
        <v>55.79432017948448</v>
      </c>
      <c r="L65" s="232">
        <v>337.55563708587977</v>
      </c>
    </row>
    <row r="66" spans="1:14" ht="15" customHeight="1">
      <c r="A66" s="305" t="s">
        <v>196</v>
      </c>
      <c r="B66" s="231">
        <v>6279.6507362009479</v>
      </c>
      <c r="C66" s="231">
        <v>5081.4677103465247</v>
      </c>
      <c r="D66" s="231">
        <v>444.95970343138686</v>
      </c>
      <c r="E66" s="231">
        <v>18.133154058332451</v>
      </c>
      <c r="F66" s="231">
        <v>412.87796932818344</v>
      </c>
      <c r="G66" s="231">
        <v>40.450882130126246</v>
      </c>
      <c r="H66" s="231">
        <v>136.69608443973661</v>
      </c>
      <c r="I66" s="231">
        <v>163.19838652499161</v>
      </c>
      <c r="J66" s="231">
        <v>3117.5076400286803</v>
      </c>
      <c r="K66" s="231">
        <v>118.56293038140424</v>
      </c>
      <c r="L66" s="231">
        <v>629.08096002368472</v>
      </c>
    </row>
    <row r="67" spans="1:14" ht="15" customHeight="1">
      <c r="A67" s="626" t="s">
        <v>196</v>
      </c>
      <c r="B67" s="232">
        <v>6279.6507362009479</v>
      </c>
      <c r="C67" s="232">
        <v>5081.4677103465247</v>
      </c>
      <c r="D67" s="232">
        <v>444.95970343138686</v>
      </c>
      <c r="E67" s="232">
        <v>18.133154058332451</v>
      </c>
      <c r="F67" s="232">
        <v>412.87796932818344</v>
      </c>
      <c r="G67" s="232">
        <v>40.450882130126246</v>
      </c>
      <c r="H67" s="232">
        <v>136.69608443973661</v>
      </c>
      <c r="I67" s="232">
        <v>163.19838652499161</v>
      </c>
      <c r="J67" s="232">
        <v>3117.5076400286803</v>
      </c>
      <c r="K67" s="232">
        <v>118.56293038140424</v>
      </c>
      <c r="L67" s="232">
        <v>629.08096002368472</v>
      </c>
    </row>
    <row r="68" spans="1:14" ht="15" customHeight="1">
      <c r="A68" s="305" t="s">
        <v>197</v>
      </c>
      <c r="B68" s="231">
        <v>17367.377013870231</v>
      </c>
      <c r="C68" s="231">
        <v>15609.855928215195</v>
      </c>
      <c r="D68" s="231">
        <v>700.21871825252708</v>
      </c>
      <c r="E68" s="231">
        <v>2.7897160089742226</v>
      </c>
      <c r="F68" s="231">
        <v>736.48502636919181</v>
      </c>
      <c r="G68" s="231">
        <v>23.7125860762809</v>
      </c>
      <c r="H68" s="231">
        <v>221.78242271345002</v>
      </c>
      <c r="I68" s="231">
        <v>1306.9819502044179</v>
      </c>
      <c r="J68" s="231">
        <v>12068.311454822435</v>
      </c>
      <c r="K68" s="231">
        <v>202.25441065063055</v>
      </c>
      <c r="L68" s="231">
        <v>347.3196431172895</v>
      </c>
    </row>
    <row r="69" spans="1:14" ht="15" customHeight="1">
      <c r="A69" s="626" t="s">
        <v>197</v>
      </c>
      <c r="B69" s="232">
        <v>17367.377013870231</v>
      </c>
      <c r="C69" s="232">
        <v>15609.855928215195</v>
      </c>
      <c r="D69" s="232">
        <v>700.21871825252708</v>
      </c>
      <c r="E69" s="232">
        <v>2.7897160089742226</v>
      </c>
      <c r="F69" s="232">
        <v>736.48502636919181</v>
      </c>
      <c r="G69" s="232">
        <v>23.7125860762809</v>
      </c>
      <c r="H69" s="232">
        <v>221.78242271345002</v>
      </c>
      <c r="I69" s="232">
        <v>1306.9819502044179</v>
      </c>
      <c r="J69" s="232">
        <v>12068.311454822435</v>
      </c>
      <c r="K69" s="232">
        <v>202.25441065063055</v>
      </c>
      <c r="L69" s="232">
        <v>347.3196431172895</v>
      </c>
    </row>
    <row r="70" spans="1:14" ht="15" customHeight="1">
      <c r="A70" s="305" t="s">
        <v>198</v>
      </c>
      <c r="B70" s="231">
        <v>10663.68944430392</v>
      </c>
      <c r="C70" s="231">
        <v>8427.7320631110906</v>
      </c>
      <c r="D70" s="231">
        <v>630.47581802817183</v>
      </c>
      <c r="E70" s="231">
        <v>228.75671273588554</v>
      </c>
      <c r="F70" s="231">
        <v>937.34457901533494</v>
      </c>
      <c r="G70" s="231">
        <v>186.91097260127239</v>
      </c>
      <c r="H70" s="231">
        <v>189.7006886102466</v>
      </c>
      <c r="I70" s="231">
        <v>1234.4493339710884</v>
      </c>
      <c r="J70" s="231">
        <v>4052.0625030350407</v>
      </c>
      <c r="K70" s="231">
        <v>786.6999145307276</v>
      </c>
      <c r="L70" s="231">
        <v>181.33154058332397</v>
      </c>
    </row>
    <row r="71" spans="1:14" ht="15" customHeight="1">
      <c r="A71" s="962" t="s">
        <v>198</v>
      </c>
      <c r="B71" s="963">
        <v>10663.68944430392</v>
      </c>
      <c r="C71" s="963">
        <v>8427.7320631110906</v>
      </c>
      <c r="D71" s="963">
        <v>630.47581802817183</v>
      </c>
      <c r="E71" s="963">
        <v>228.75671273588554</v>
      </c>
      <c r="F71" s="963">
        <v>937.34457901533494</v>
      </c>
      <c r="G71" s="963">
        <v>186.91097260127239</v>
      </c>
      <c r="H71" s="963">
        <v>189.7006886102466</v>
      </c>
      <c r="I71" s="963">
        <v>1234.4493339710884</v>
      </c>
      <c r="J71" s="963">
        <v>4052.0625030350407</v>
      </c>
      <c r="K71" s="963">
        <v>786.6999145307276</v>
      </c>
      <c r="L71" s="963">
        <v>181.33154058332397</v>
      </c>
    </row>
    <row r="72" spans="1:14" ht="15" customHeight="1">
      <c r="A72" s="944"/>
      <c r="B72" s="944"/>
      <c r="C72" s="944"/>
      <c r="D72" s="944"/>
      <c r="E72" s="944"/>
      <c r="F72" s="944"/>
      <c r="G72" s="944"/>
      <c r="H72" s="944"/>
      <c r="I72" s="944"/>
      <c r="J72" s="944"/>
      <c r="K72" s="944"/>
      <c r="L72" s="944"/>
      <c r="M72" s="941"/>
      <c r="N72" s="941"/>
    </row>
    <row r="73" spans="1:14" ht="15" customHeight="1">
      <c r="A73" s="944"/>
      <c r="B73" s="944"/>
      <c r="C73" s="944"/>
      <c r="D73" s="944"/>
      <c r="E73" s="944"/>
      <c r="F73" s="944"/>
      <c r="G73" s="944"/>
      <c r="H73" s="944"/>
      <c r="I73" s="944"/>
      <c r="J73" s="944"/>
      <c r="K73" s="944"/>
      <c r="L73" s="944"/>
      <c r="M73" s="941"/>
      <c r="N73" s="941"/>
    </row>
  </sheetData>
  <mergeCells count="16">
    <mergeCell ref="A1:L2"/>
    <mergeCell ref="D4:D5"/>
    <mergeCell ref="E4:E5"/>
    <mergeCell ref="F4:F5"/>
    <mergeCell ref="T3:T4"/>
    <mergeCell ref="L4:L5"/>
    <mergeCell ref="K4:K5"/>
    <mergeCell ref="A11:B11"/>
    <mergeCell ref="G4:G5"/>
    <mergeCell ref="H4:H5"/>
    <mergeCell ref="I4:I5"/>
    <mergeCell ref="J4:J5"/>
    <mergeCell ref="A3:A5"/>
    <mergeCell ref="B3:B5"/>
    <mergeCell ref="C3:C5"/>
    <mergeCell ref="D3:L3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15DA-35BC-4E9D-AD02-4A371EFC0E56}">
  <dimension ref="A1:E72"/>
  <sheetViews>
    <sheetView workbookViewId="0">
      <selection activeCell="A2" sqref="A2:A4"/>
    </sheetView>
  </sheetViews>
  <sheetFormatPr defaultRowHeight="15"/>
  <cols>
    <col min="1" max="1" width="17.85546875" style="207" customWidth="1"/>
    <col min="2" max="2" width="14.28515625" style="207" customWidth="1"/>
    <col min="3" max="3" width="20.28515625" style="207" customWidth="1"/>
    <col min="4" max="4" width="22.7109375" style="207" customWidth="1"/>
    <col min="5" max="16384" width="9.140625" style="207"/>
  </cols>
  <sheetData>
    <row r="1" spans="1:4" ht="53.25" customHeight="1">
      <c r="A1" s="1366" t="s">
        <v>583</v>
      </c>
      <c r="B1" s="1366"/>
      <c r="C1" s="1366"/>
      <c r="D1" s="1366"/>
    </row>
    <row r="2" spans="1:4" ht="28.5" customHeight="1">
      <c r="A2" s="1372" t="s">
        <v>607</v>
      </c>
      <c r="B2" s="1367" t="s">
        <v>386</v>
      </c>
      <c r="C2" s="1370" t="s">
        <v>422</v>
      </c>
      <c r="D2" s="1370"/>
    </row>
    <row r="3" spans="1:4" ht="15" customHeight="1">
      <c r="A3" s="1373"/>
      <c r="B3" s="1368"/>
      <c r="C3" s="1371"/>
      <c r="D3" s="1371"/>
    </row>
    <row r="4" spans="1:4">
      <c r="A4" s="1374"/>
      <c r="B4" s="1369"/>
      <c r="C4" s="964" t="s">
        <v>407</v>
      </c>
      <c r="D4" s="964" t="s">
        <v>406</v>
      </c>
    </row>
    <row r="5" spans="1:4" ht="13.5" customHeight="1">
      <c r="A5" s="965" t="s">
        <v>220</v>
      </c>
      <c r="B5" s="966">
        <v>575046.95064415492</v>
      </c>
      <c r="C5" s="966">
        <v>53974.030483677554</v>
      </c>
      <c r="D5" s="966">
        <v>521072.92015918245</v>
      </c>
    </row>
    <row r="6" spans="1:4" ht="13.5" customHeight="1">
      <c r="A6" s="628"/>
      <c r="B6" s="629"/>
      <c r="C6" s="629"/>
      <c r="D6" s="629"/>
    </row>
    <row r="7" spans="1:4" ht="13.5" customHeight="1">
      <c r="A7" s="627" t="s">
        <v>3</v>
      </c>
      <c r="B7" s="627"/>
      <c r="C7" s="627"/>
      <c r="D7" s="627"/>
    </row>
    <row r="8" spans="1:4" ht="13.5" customHeight="1">
      <c r="A8" s="307" t="s">
        <v>4</v>
      </c>
      <c r="B8" s="236">
        <v>226653.26686554961</v>
      </c>
      <c r="C8" s="236">
        <v>7159.8061370323112</v>
      </c>
      <c r="D8" s="236">
        <v>219493.46072847061</v>
      </c>
    </row>
    <row r="9" spans="1:4" ht="13.5" customHeight="1">
      <c r="A9" s="307" t="s">
        <v>5</v>
      </c>
      <c r="B9" s="236">
        <v>348393.68378016935</v>
      </c>
      <c r="C9" s="236">
        <v>46814.224346635907</v>
      </c>
      <c r="D9" s="236">
        <v>301579.45943424467</v>
      </c>
    </row>
    <row r="10" spans="1:4" ht="13.5" customHeight="1">
      <c r="A10" s="1365" t="s">
        <v>342</v>
      </c>
      <c r="B10" s="1365"/>
      <c r="C10" s="237"/>
      <c r="D10" s="237"/>
    </row>
    <row r="11" spans="1:4" ht="13.5" customHeight="1">
      <c r="A11" s="308" t="s">
        <v>163</v>
      </c>
      <c r="B11" s="235">
        <v>57307.741114406082</v>
      </c>
      <c r="C11" s="235">
        <v>1308.376808208905</v>
      </c>
      <c r="D11" s="235">
        <v>55999.364306195472</v>
      </c>
    </row>
    <row r="12" spans="1:4" ht="13.5" customHeight="1">
      <c r="A12" s="630" t="s">
        <v>163</v>
      </c>
      <c r="B12" s="236">
        <v>54059.116821951378</v>
      </c>
      <c r="C12" s="236">
        <v>1120.0709776031458</v>
      </c>
      <c r="D12" s="236">
        <v>52939.045844346772</v>
      </c>
    </row>
    <row r="13" spans="1:4" ht="13.5" customHeight="1">
      <c r="A13" s="630" t="s">
        <v>164</v>
      </c>
      <c r="B13" s="236">
        <v>3248.6242924504681</v>
      </c>
      <c r="C13" s="236">
        <v>188.3058306057595</v>
      </c>
      <c r="D13" s="236">
        <v>3060.318461844709</v>
      </c>
    </row>
    <row r="14" spans="1:4" ht="13.5" customHeight="1">
      <c r="A14" s="308" t="s">
        <v>165</v>
      </c>
      <c r="B14" s="235">
        <v>21271.58456843473</v>
      </c>
      <c r="C14" s="235">
        <v>1537.1335209447902</v>
      </c>
      <c r="D14" s="235">
        <v>19734.451047487935</v>
      </c>
    </row>
    <row r="15" spans="1:4" ht="13.5" customHeight="1">
      <c r="A15" s="630" t="s">
        <v>165</v>
      </c>
      <c r="B15" s="236">
        <v>18244.742698693764</v>
      </c>
      <c r="C15" s="236">
        <v>924.790856974951</v>
      </c>
      <c r="D15" s="236">
        <v>17319.951841717608</v>
      </c>
    </row>
    <row r="16" spans="1:4" ht="13.5" customHeight="1">
      <c r="A16" s="630" t="s">
        <v>166</v>
      </c>
      <c r="B16" s="236">
        <v>3026.8418697370184</v>
      </c>
      <c r="C16" s="236">
        <v>612.34266396983946</v>
      </c>
      <c r="D16" s="236">
        <v>2414.4992057671793</v>
      </c>
    </row>
    <row r="17" spans="1:4" ht="13.5" customHeight="1">
      <c r="A17" s="308" t="s">
        <v>167</v>
      </c>
      <c r="B17" s="235">
        <v>54031.2196618616</v>
      </c>
      <c r="C17" s="235">
        <v>4350.5621159952816</v>
      </c>
      <c r="D17" s="235">
        <v>49680.657545860646</v>
      </c>
    </row>
    <row r="18" spans="1:4" ht="13.5" customHeight="1">
      <c r="A18" s="630" t="s">
        <v>167</v>
      </c>
      <c r="B18" s="236">
        <v>38521.793509949253</v>
      </c>
      <c r="C18" s="236">
        <v>2233.1676651838557</v>
      </c>
      <c r="D18" s="236">
        <v>36288.625844762486</v>
      </c>
    </row>
    <row r="19" spans="1:4" ht="13.5" customHeight="1">
      <c r="A19" s="630" t="s">
        <v>168</v>
      </c>
      <c r="B19" s="236">
        <v>15509.426151892123</v>
      </c>
      <c r="C19" s="236">
        <v>2117.3944508114259</v>
      </c>
      <c r="D19" s="236">
        <v>13392.031701080698</v>
      </c>
    </row>
    <row r="20" spans="1:4" ht="13.5" customHeight="1">
      <c r="A20" s="308" t="s">
        <v>169</v>
      </c>
      <c r="B20" s="235">
        <v>36602.468895772494</v>
      </c>
      <c r="C20" s="235">
        <v>8688.5705099501793</v>
      </c>
      <c r="D20" s="235">
        <v>27913.898385810986</v>
      </c>
    </row>
    <row r="21" spans="1:4" ht="13.5" customHeight="1">
      <c r="A21" s="630" t="s">
        <v>169</v>
      </c>
      <c r="B21" s="236">
        <v>17642.164040754549</v>
      </c>
      <c r="C21" s="236">
        <v>3681.0302738414707</v>
      </c>
      <c r="D21" s="236">
        <v>13961.133766911436</v>
      </c>
    </row>
    <row r="22" spans="1:4" ht="13.5" customHeight="1">
      <c r="A22" s="630" t="s">
        <v>170</v>
      </c>
      <c r="B22" s="236">
        <v>3406.243246957511</v>
      </c>
      <c r="C22" s="236">
        <v>842.4942347102118</v>
      </c>
      <c r="D22" s="236">
        <v>2563.7490122472996</v>
      </c>
    </row>
    <row r="23" spans="1:4" ht="13.5" customHeight="1">
      <c r="A23" s="630" t="s">
        <v>171</v>
      </c>
      <c r="B23" s="236">
        <v>15554.06160803571</v>
      </c>
      <c r="C23" s="236">
        <v>4165.0460013984966</v>
      </c>
      <c r="D23" s="236">
        <v>11389.015606637215</v>
      </c>
    </row>
    <row r="24" spans="1:4" ht="13.5" customHeight="1">
      <c r="A24" s="308" t="s">
        <v>172</v>
      </c>
      <c r="B24" s="235">
        <v>32993.971238159647</v>
      </c>
      <c r="C24" s="235">
        <v>1853.7662879633631</v>
      </c>
      <c r="D24" s="235">
        <v>31140.204950193867</v>
      </c>
    </row>
    <row r="25" spans="1:4" ht="13.5" customHeight="1">
      <c r="A25" s="630" t="s">
        <v>172</v>
      </c>
      <c r="B25" s="236">
        <v>28788.474354625541</v>
      </c>
      <c r="C25" s="236">
        <v>1316.7459562358276</v>
      </c>
      <c r="D25" s="236">
        <v>27471.728398387997</v>
      </c>
    </row>
    <row r="26" spans="1:4" ht="13.5" customHeight="1">
      <c r="A26" s="630" t="s">
        <v>173</v>
      </c>
      <c r="B26" s="236">
        <v>4205.4968835286227</v>
      </c>
      <c r="C26" s="236">
        <v>537.02033172753579</v>
      </c>
      <c r="D26" s="236">
        <v>3668.4765518010868</v>
      </c>
    </row>
    <row r="27" spans="1:4" ht="13.5" customHeight="1">
      <c r="A27" s="308" t="s">
        <v>174</v>
      </c>
      <c r="B27" s="235">
        <v>35764.15923507465</v>
      </c>
      <c r="C27" s="235">
        <v>1457.6266146890252</v>
      </c>
      <c r="D27" s="235">
        <v>34306.532620383725</v>
      </c>
    </row>
    <row r="28" spans="1:4" ht="13.5" customHeight="1">
      <c r="A28" s="630" t="s">
        <v>174</v>
      </c>
      <c r="B28" s="236">
        <v>32240.747915735628</v>
      </c>
      <c r="C28" s="236">
        <v>1253.9773460339079</v>
      </c>
      <c r="D28" s="236">
        <v>30986.770569700086</v>
      </c>
    </row>
    <row r="29" spans="1:4" ht="13.5" customHeight="1">
      <c r="A29" s="630" t="s">
        <v>175</v>
      </c>
      <c r="B29" s="236">
        <v>3523.4113193344278</v>
      </c>
      <c r="C29" s="236">
        <v>203.64926865511765</v>
      </c>
      <c r="D29" s="236">
        <v>3319.7620506793105</v>
      </c>
    </row>
    <row r="30" spans="1:4" ht="13.5" customHeight="1">
      <c r="A30" s="308" t="s">
        <v>176</v>
      </c>
      <c r="B30" s="235">
        <v>46392.977229280252</v>
      </c>
      <c r="C30" s="235">
        <v>3443.9044130786629</v>
      </c>
      <c r="D30" s="235">
        <v>42949.072816197098</v>
      </c>
    </row>
    <row r="31" spans="1:4" ht="13.5" customHeight="1">
      <c r="A31" s="630" t="s">
        <v>176</v>
      </c>
      <c r="B31" s="236">
        <v>37112.98692541544</v>
      </c>
      <c r="C31" s="236">
        <v>2615.3587584133224</v>
      </c>
      <c r="D31" s="236">
        <v>34497.628166998707</v>
      </c>
    </row>
    <row r="32" spans="1:4" ht="13.5" customHeight="1">
      <c r="A32" s="630" t="s">
        <v>177</v>
      </c>
      <c r="B32" s="236">
        <v>9279.9903038527118</v>
      </c>
      <c r="C32" s="236">
        <v>828.54565466534075</v>
      </c>
      <c r="D32" s="236">
        <v>8451.4446491873714</v>
      </c>
    </row>
    <row r="33" spans="1:4" ht="13.5" customHeight="1">
      <c r="A33" s="308" t="s">
        <v>178</v>
      </c>
      <c r="B33" s="235">
        <v>70670.480797383192</v>
      </c>
      <c r="C33" s="235">
        <v>4914.084749808072</v>
      </c>
      <c r="D33" s="235">
        <v>65756.396047594346</v>
      </c>
    </row>
    <row r="34" spans="1:4" ht="13.5" customHeight="1">
      <c r="A34" s="630" t="s">
        <v>178</v>
      </c>
      <c r="B34" s="236">
        <v>70670.480797383192</v>
      </c>
      <c r="C34" s="236">
        <v>4914.084749808072</v>
      </c>
      <c r="D34" s="236">
        <v>65756.396047594346</v>
      </c>
    </row>
    <row r="35" spans="1:4" ht="13.5" customHeight="1">
      <c r="A35" s="308" t="s">
        <v>179</v>
      </c>
      <c r="B35" s="235">
        <v>19222.5381598405</v>
      </c>
      <c r="C35" s="235">
        <v>684.87528020316893</v>
      </c>
      <c r="D35" s="235">
        <v>18537.662879636438</v>
      </c>
    </row>
    <row r="36" spans="1:4" ht="13.5" customHeight="1">
      <c r="A36" s="630" t="s">
        <v>179</v>
      </c>
      <c r="B36" s="236">
        <v>15336.463759335722</v>
      </c>
      <c r="C36" s="236">
        <v>467.27743150318054</v>
      </c>
      <c r="D36" s="236">
        <v>14869.186327832542</v>
      </c>
    </row>
    <row r="37" spans="1:4" ht="13.5" customHeight="1">
      <c r="A37" s="630" t="s">
        <v>180</v>
      </c>
      <c r="B37" s="236">
        <v>3886.0744005010752</v>
      </c>
      <c r="C37" s="236">
        <v>217.5978486999887</v>
      </c>
      <c r="D37" s="236">
        <v>3668.4765518010868</v>
      </c>
    </row>
    <row r="38" spans="1:4" ht="13.5" customHeight="1">
      <c r="A38" s="308" t="s">
        <v>181</v>
      </c>
      <c r="B38" s="235">
        <v>22321.912645814889</v>
      </c>
      <c r="C38" s="235">
        <v>3042.1853077863766</v>
      </c>
      <c r="D38" s="235">
        <v>19279.727338024546</v>
      </c>
    </row>
    <row r="39" spans="1:4" ht="13.5" customHeight="1">
      <c r="A39" s="630" t="s">
        <v>181</v>
      </c>
      <c r="B39" s="236">
        <v>22321.912645814889</v>
      </c>
      <c r="C39" s="236">
        <v>3042.1853077863766</v>
      </c>
      <c r="D39" s="236">
        <v>19279.727338024546</v>
      </c>
    </row>
    <row r="40" spans="1:4" ht="13.5" customHeight="1">
      <c r="A40" s="308" t="s">
        <v>182</v>
      </c>
      <c r="B40" s="235">
        <v>34231.210288141323</v>
      </c>
      <c r="C40" s="235">
        <v>2955.7041115081761</v>
      </c>
      <c r="D40" s="235">
        <v>31275.506176629293</v>
      </c>
    </row>
    <row r="41" spans="1:4" ht="13.5" customHeight="1">
      <c r="A41" s="630" t="s">
        <v>182</v>
      </c>
      <c r="B41" s="236">
        <v>23338.764131087315</v>
      </c>
      <c r="C41" s="236">
        <v>2170.3990549819359</v>
      </c>
      <c r="D41" s="236">
        <v>21168.365076102549</v>
      </c>
    </row>
    <row r="42" spans="1:4" ht="13.5" customHeight="1">
      <c r="A42" s="630" t="s">
        <v>183</v>
      </c>
      <c r="B42" s="236">
        <v>10892.446157039805</v>
      </c>
      <c r="C42" s="236">
        <v>785.30505652624049</v>
      </c>
      <c r="D42" s="236">
        <v>10107.141100513565</v>
      </c>
    </row>
    <row r="43" spans="1:4" ht="13.5" customHeight="1">
      <c r="A43" s="308" t="s">
        <v>184</v>
      </c>
      <c r="B43" s="235">
        <v>28556.92792588038</v>
      </c>
      <c r="C43" s="235">
        <v>4534.6833725875795</v>
      </c>
      <c r="D43" s="235">
        <v>24022.244553286888</v>
      </c>
    </row>
    <row r="44" spans="1:4" ht="13.5" customHeight="1">
      <c r="A44" s="630" t="s">
        <v>184</v>
      </c>
      <c r="B44" s="236">
        <v>16264.044332319647</v>
      </c>
      <c r="C44" s="236">
        <v>2542.826142179993</v>
      </c>
      <c r="D44" s="236">
        <v>13721.218190139654</v>
      </c>
    </row>
    <row r="45" spans="1:4" ht="13.5" customHeight="1">
      <c r="A45" s="630" t="s">
        <v>185</v>
      </c>
      <c r="B45" s="236">
        <v>12292.883593544859</v>
      </c>
      <c r="C45" s="236">
        <v>1991.8572304075865</v>
      </c>
      <c r="D45" s="236">
        <v>10301.026363137273</v>
      </c>
    </row>
    <row r="46" spans="1:4" ht="13.5" customHeight="1">
      <c r="A46" s="308" t="s">
        <v>186</v>
      </c>
      <c r="B46" s="235">
        <v>7931.1626135136803</v>
      </c>
      <c r="C46" s="235">
        <v>383.58595123395423</v>
      </c>
      <c r="D46" s="235">
        <v>7547.5766622797264</v>
      </c>
    </row>
    <row r="47" spans="1:4" ht="13.5" customHeight="1">
      <c r="A47" s="630" t="s">
        <v>186</v>
      </c>
      <c r="B47" s="236">
        <v>3661.5022617786512</v>
      </c>
      <c r="C47" s="236">
        <v>224.57213872242423</v>
      </c>
      <c r="D47" s="236">
        <v>3436.9301230562273</v>
      </c>
    </row>
    <row r="48" spans="1:4" ht="13.5" customHeight="1">
      <c r="A48" s="630" t="s">
        <v>187</v>
      </c>
      <c r="B48" s="236">
        <v>4269.6603517350295</v>
      </c>
      <c r="C48" s="236">
        <v>159.01381251153029</v>
      </c>
      <c r="D48" s="236">
        <v>4110.6465392234995</v>
      </c>
    </row>
    <row r="49" spans="1:4" ht="13.5" customHeight="1">
      <c r="A49" s="308" t="s">
        <v>188</v>
      </c>
      <c r="B49" s="235">
        <v>5533.4017038003467</v>
      </c>
      <c r="C49" s="235">
        <v>732.3004523557305</v>
      </c>
      <c r="D49" s="235">
        <v>4801.1012514446165</v>
      </c>
    </row>
    <row r="50" spans="1:4" ht="13.5" customHeight="1">
      <c r="A50" s="630" t="s">
        <v>188</v>
      </c>
      <c r="B50" s="236">
        <v>5533.4017038003467</v>
      </c>
      <c r="C50" s="236">
        <v>732.3004523557305</v>
      </c>
      <c r="D50" s="236">
        <v>4801.1012514446165</v>
      </c>
    </row>
    <row r="51" spans="1:4" ht="13.5" customHeight="1">
      <c r="A51" s="308" t="s">
        <v>189</v>
      </c>
      <c r="B51" s="235">
        <v>1486.9186327832545</v>
      </c>
      <c r="C51" s="235">
        <v>181.33154058332397</v>
      </c>
      <c r="D51" s="235">
        <v>1305.5870921999308</v>
      </c>
    </row>
    <row r="52" spans="1:4" ht="13.5" customHeight="1">
      <c r="A52" s="630" t="s">
        <v>189</v>
      </c>
      <c r="B52" s="236">
        <v>1486.9186327832545</v>
      </c>
      <c r="C52" s="236">
        <v>181.33154058332397</v>
      </c>
      <c r="D52" s="236">
        <v>1305.5870921999308</v>
      </c>
    </row>
    <row r="53" spans="1:4" ht="13.5" customHeight="1">
      <c r="A53" s="308" t="s">
        <v>190</v>
      </c>
      <c r="B53" s="235">
        <v>3309.9980446479008</v>
      </c>
      <c r="C53" s="235">
        <v>262.23330484357609</v>
      </c>
      <c r="D53" s="235">
        <v>3047.764739804325</v>
      </c>
    </row>
    <row r="54" spans="1:4" ht="13.5" customHeight="1">
      <c r="A54" s="630" t="s">
        <v>190</v>
      </c>
      <c r="B54" s="236">
        <v>3309.9980446479008</v>
      </c>
      <c r="C54" s="236">
        <v>262.23330484357609</v>
      </c>
      <c r="D54" s="236">
        <v>3047.764739804325</v>
      </c>
    </row>
    <row r="55" spans="1:4" ht="13.5" customHeight="1">
      <c r="A55" s="308" t="s">
        <v>191</v>
      </c>
      <c r="B55" s="235">
        <v>1818.8948378511855</v>
      </c>
      <c r="C55" s="235">
        <v>110.19378235448161</v>
      </c>
      <c r="D55" s="235">
        <v>1708.7010554967042</v>
      </c>
    </row>
    <row r="56" spans="1:4" ht="13.5" customHeight="1">
      <c r="A56" s="630" t="s">
        <v>191</v>
      </c>
      <c r="B56" s="236">
        <v>1818.8948378511855</v>
      </c>
      <c r="C56" s="236">
        <v>110.19378235448161</v>
      </c>
      <c r="D56" s="236">
        <v>1708.7010554967042</v>
      </c>
    </row>
    <row r="57" spans="1:4" ht="13.5" customHeight="1">
      <c r="A57" s="308" t="s">
        <v>192</v>
      </c>
      <c r="B57" s="235">
        <v>23380.609871221983</v>
      </c>
      <c r="C57" s="235">
        <v>1668.2501733665781</v>
      </c>
      <c r="D57" s="235">
        <v>21712.35969785323</v>
      </c>
    </row>
    <row r="58" spans="1:4" ht="13.5" customHeight="1">
      <c r="A58" s="630" t="s">
        <v>192</v>
      </c>
      <c r="B58" s="236">
        <v>23380.609871221983</v>
      </c>
      <c r="C58" s="236">
        <v>1668.2501733665781</v>
      </c>
      <c r="D58" s="236">
        <v>21712.35969785323</v>
      </c>
    </row>
    <row r="59" spans="1:4" ht="13.5" customHeight="1">
      <c r="A59" s="308" t="s">
        <v>193</v>
      </c>
      <c r="B59" s="235">
        <v>10105.746242509078</v>
      </c>
      <c r="C59" s="235">
        <v>1097.7532495313521</v>
      </c>
      <c r="D59" s="235">
        <v>9007.9929929777263</v>
      </c>
    </row>
    <row r="60" spans="1:4" ht="13.5" customHeight="1">
      <c r="A60" s="630" t="s">
        <v>193</v>
      </c>
      <c r="B60" s="236">
        <v>10105.746242509078</v>
      </c>
      <c r="C60" s="236">
        <v>1097.7532495313521</v>
      </c>
      <c r="D60" s="236">
        <v>9007.9929929777263</v>
      </c>
    </row>
    <row r="61" spans="1:4" ht="13.5" customHeight="1">
      <c r="A61" s="308" t="s">
        <v>194</v>
      </c>
      <c r="B61" s="235">
        <v>20843.36316105663</v>
      </c>
      <c r="C61" s="235">
        <v>4427.2793062420724</v>
      </c>
      <c r="D61" s="235">
        <v>16416.083854808785</v>
      </c>
    </row>
    <row r="62" spans="1:4" ht="13.5" customHeight="1">
      <c r="A62" s="630" t="s">
        <v>194</v>
      </c>
      <c r="B62" s="236">
        <v>20843.36316105663</v>
      </c>
      <c r="C62" s="236">
        <v>4427.2793062420724</v>
      </c>
      <c r="D62" s="236">
        <v>16416.083854808785</v>
      </c>
    </row>
    <row r="63" spans="1:4" ht="13.5" customHeight="1">
      <c r="A63" s="308" t="s">
        <v>195</v>
      </c>
      <c r="B63" s="235">
        <v>6958.9465843861681</v>
      </c>
      <c r="C63" s="235">
        <v>543.99462174997132</v>
      </c>
      <c r="D63" s="235">
        <v>6414.9519626361971</v>
      </c>
    </row>
    <row r="64" spans="1:4" ht="13.5" customHeight="1">
      <c r="A64" s="630" t="s">
        <v>195</v>
      </c>
      <c r="B64" s="236">
        <v>6958.9465843861681</v>
      </c>
      <c r="C64" s="236">
        <v>543.99462174997132</v>
      </c>
      <c r="D64" s="236">
        <v>6414.9519626361971</v>
      </c>
    </row>
    <row r="65" spans="1:5" ht="13.5" customHeight="1">
      <c r="A65" s="308" t="s">
        <v>196</v>
      </c>
      <c r="B65" s="235">
        <v>6279.6507362009479</v>
      </c>
      <c r="C65" s="235">
        <v>990.34918318584494</v>
      </c>
      <c r="D65" s="235">
        <v>5289.3015530151033</v>
      </c>
    </row>
    <row r="66" spans="1:5" ht="13.5" customHeight="1">
      <c r="A66" s="630" t="s">
        <v>196</v>
      </c>
      <c r="B66" s="236">
        <v>6279.6507362009479</v>
      </c>
      <c r="C66" s="236">
        <v>990.34918318584494</v>
      </c>
      <c r="D66" s="236">
        <v>5289.3015530151033</v>
      </c>
    </row>
    <row r="67" spans="1:5" ht="13.5" customHeight="1">
      <c r="A67" s="308" t="s">
        <v>197</v>
      </c>
      <c r="B67" s="235">
        <v>17367.377013870231</v>
      </c>
      <c r="C67" s="235">
        <v>3771.6960441331325</v>
      </c>
      <c r="D67" s="235">
        <v>13595.680969735815</v>
      </c>
    </row>
    <row r="68" spans="1:5" ht="13.5" customHeight="1">
      <c r="A68" s="630" t="s">
        <v>197</v>
      </c>
      <c r="B68" s="236">
        <v>17367.377013870231</v>
      </c>
      <c r="C68" s="236">
        <v>3771.6960441331325</v>
      </c>
      <c r="D68" s="236">
        <v>13595.680969735815</v>
      </c>
    </row>
    <row r="69" spans="1:5" ht="13.5" customHeight="1">
      <c r="A69" s="308" t="s">
        <v>198</v>
      </c>
      <c r="B69" s="235">
        <v>10663.68944430392</v>
      </c>
      <c r="C69" s="235">
        <v>1033.5897813249453</v>
      </c>
      <c r="D69" s="235">
        <v>9630.0996629789752</v>
      </c>
    </row>
    <row r="70" spans="1:5" ht="13.5" customHeight="1">
      <c r="A70" s="967" t="s">
        <v>198</v>
      </c>
      <c r="B70" s="968">
        <v>10663.68944430392</v>
      </c>
      <c r="C70" s="968">
        <v>1033.5897813249453</v>
      </c>
      <c r="D70" s="968">
        <v>9630.0996629789752</v>
      </c>
    </row>
    <row r="71" spans="1:5" ht="13.5" customHeight="1">
      <c r="A71" s="941"/>
      <c r="B71" s="941"/>
      <c r="C71" s="941"/>
      <c r="D71" s="941"/>
      <c r="E71" s="941"/>
    </row>
    <row r="72" spans="1:5">
      <c r="A72" s="941"/>
      <c r="B72" s="941"/>
      <c r="C72" s="941"/>
      <c r="D72" s="941"/>
      <c r="E72" s="941"/>
    </row>
  </sheetData>
  <mergeCells count="5">
    <mergeCell ref="A10:B10"/>
    <mergeCell ref="A1:D1"/>
    <mergeCell ref="B2:B4"/>
    <mergeCell ref="C2:D3"/>
    <mergeCell ref="A2:A4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04D3-96C6-41A2-ADD7-F1A22BDA8804}">
  <dimension ref="A1:J76"/>
  <sheetViews>
    <sheetView workbookViewId="0">
      <selection activeCell="A3" sqref="A3:A6"/>
    </sheetView>
  </sheetViews>
  <sheetFormatPr defaultRowHeight="15"/>
  <cols>
    <col min="1" max="1" width="19.28515625" style="3" customWidth="1"/>
    <col min="2" max="2" width="13.42578125" style="3" customWidth="1"/>
    <col min="3" max="3" width="22" style="3" customWidth="1"/>
    <col min="4" max="8" width="13.42578125" style="3" customWidth="1"/>
    <col min="9" max="16384" width="9.140625" style="3"/>
  </cols>
  <sheetData>
    <row r="1" spans="1:9">
      <c r="A1" s="1376" t="s">
        <v>582</v>
      </c>
      <c r="B1" s="1376"/>
      <c r="C1" s="1376"/>
      <c r="D1" s="1376"/>
      <c r="E1" s="1376"/>
      <c r="F1" s="1376"/>
      <c r="G1" s="1376"/>
      <c r="H1" s="1376"/>
    </row>
    <row r="2" spans="1:9" ht="23.25" customHeight="1">
      <c r="A2" s="1377"/>
      <c r="B2" s="1377"/>
      <c r="C2" s="1377"/>
      <c r="D2" s="1377"/>
      <c r="E2" s="1377"/>
      <c r="F2" s="1377"/>
      <c r="G2" s="1377"/>
      <c r="H2" s="1377"/>
      <c r="I2" s="244"/>
    </row>
    <row r="3" spans="1:9">
      <c r="A3" s="1381" t="s">
        <v>607</v>
      </c>
      <c r="B3" s="1384" t="s">
        <v>330</v>
      </c>
      <c r="C3" s="1387" t="s">
        <v>428</v>
      </c>
      <c r="D3" s="1375" t="s">
        <v>477</v>
      </c>
      <c r="E3" s="1375"/>
      <c r="F3" s="1375"/>
      <c r="G3" s="1375"/>
      <c r="H3" s="1375"/>
      <c r="I3" s="238"/>
    </row>
    <row r="4" spans="1:9" ht="12.75" customHeight="1">
      <c r="A4" s="1382"/>
      <c r="B4" s="1385"/>
      <c r="C4" s="1388"/>
      <c r="D4" s="1378" t="s">
        <v>427</v>
      </c>
      <c r="E4" s="1378" t="s">
        <v>426</v>
      </c>
      <c r="F4" s="1378" t="s">
        <v>425</v>
      </c>
      <c r="G4" s="1378" t="s">
        <v>424</v>
      </c>
      <c r="H4" s="1378" t="s">
        <v>423</v>
      </c>
      <c r="I4" s="238"/>
    </row>
    <row r="5" spans="1:9" ht="15" customHeight="1">
      <c r="A5" s="1382"/>
      <c r="B5" s="1385"/>
      <c r="C5" s="1388"/>
      <c r="D5" s="1379"/>
      <c r="E5" s="1379"/>
      <c r="F5" s="1379"/>
      <c r="G5" s="1379"/>
      <c r="H5" s="1379"/>
      <c r="I5" s="238"/>
    </row>
    <row r="6" spans="1:9">
      <c r="A6" s="1383"/>
      <c r="B6" s="1386"/>
      <c r="C6" s="1389"/>
      <c r="D6" s="1380"/>
      <c r="E6" s="1380"/>
      <c r="F6" s="1380"/>
      <c r="G6" s="1380"/>
      <c r="H6" s="1380"/>
      <c r="I6" s="238"/>
    </row>
    <row r="7" spans="1:9" ht="12.75" customHeight="1">
      <c r="A7" s="969" t="s">
        <v>220</v>
      </c>
      <c r="B7" s="970">
        <v>575046.95064415492</v>
      </c>
      <c r="C7" s="970">
        <v>53974.030483677554</v>
      </c>
      <c r="D7" s="970">
        <v>18636.697797955152</v>
      </c>
      <c r="E7" s="970">
        <v>36429.506503215867</v>
      </c>
      <c r="F7" s="970">
        <v>18092.703176204472</v>
      </c>
      <c r="G7" s="970">
        <v>3541.5444733927602</v>
      </c>
      <c r="H7" s="970">
        <v>984.76975116789652</v>
      </c>
      <c r="I7" s="238"/>
    </row>
    <row r="8" spans="1:9" ht="12.75" customHeight="1">
      <c r="A8" s="971"/>
      <c r="B8" s="972"/>
      <c r="C8" s="972"/>
      <c r="D8" s="972"/>
      <c r="E8" s="972"/>
      <c r="F8" s="972"/>
      <c r="G8" s="972"/>
      <c r="H8" s="972"/>
      <c r="I8" s="238"/>
    </row>
    <row r="9" spans="1:9" ht="12.75" customHeight="1">
      <c r="A9" s="973" t="s">
        <v>3</v>
      </c>
      <c r="B9" s="973"/>
      <c r="C9" s="973"/>
      <c r="D9" s="973"/>
      <c r="E9" s="973"/>
      <c r="F9" s="973"/>
      <c r="G9" s="973"/>
      <c r="H9" s="973"/>
      <c r="I9" s="238"/>
    </row>
    <row r="10" spans="1:9" ht="12.75" customHeight="1">
      <c r="A10" s="310" t="s">
        <v>4</v>
      </c>
      <c r="B10" s="240">
        <v>226653.26686554961</v>
      </c>
      <c r="C10" s="240">
        <v>7159.8061370323112</v>
      </c>
      <c r="D10" s="240">
        <v>2756.2394168665201</v>
      </c>
      <c r="E10" s="240">
        <v>4933.6127618708915</v>
      </c>
      <c r="F10" s="240">
        <v>2382.4174716639759</v>
      </c>
      <c r="G10" s="240">
        <v>845.28395071918601</v>
      </c>
      <c r="H10" s="240">
        <v>284.55103291536977</v>
      </c>
      <c r="I10" s="238"/>
    </row>
    <row r="11" spans="1:9" ht="12.75" customHeight="1">
      <c r="A11" s="310" t="s">
        <v>5</v>
      </c>
      <c r="B11" s="240">
        <v>348393.68378016935</v>
      </c>
      <c r="C11" s="240">
        <v>46814.224346635907</v>
      </c>
      <c r="D11" s="240">
        <v>15880.458381085693</v>
      </c>
      <c r="E11" s="240">
        <v>31495.893741338543</v>
      </c>
      <c r="F11" s="240">
        <v>15710.285704538266</v>
      </c>
      <c r="G11" s="240">
        <v>2696.2605226735745</v>
      </c>
      <c r="H11" s="240">
        <v>700.21871825252708</v>
      </c>
      <c r="I11" s="238"/>
    </row>
    <row r="12" spans="1:9" ht="12.75" customHeight="1">
      <c r="A12" s="1365" t="s">
        <v>342</v>
      </c>
      <c r="B12" s="1365"/>
      <c r="C12" s="237"/>
      <c r="D12" s="243"/>
      <c r="E12" s="243"/>
      <c r="F12" s="243"/>
      <c r="G12" s="243"/>
      <c r="H12" s="243"/>
      <c r="I12" s="238"/>
    </row>
    <row r="13" spans="1:9" ht="12.75" customHeight="1">
      <c r="A13" s="309" t="s">
        <v>163</v>
      </c>
      <c r="B13" s="239">
        <v>57307.741114406082</v>
      </c>
      <c r="C13" s="239">
        <v>1308.376808208905</v>
      </c>
      <c r="D13" s="239">
        <v>510.51802964228079</v>
      </c>
      <c r="E13" s="239">
        <v>881.55025883585074</v>
      </c>
      <c r="F13" s="239">
        <v>563.52263381279079</v>
      </c>
      <c r="G13" s="239">
        <v>184.12125659229818</v>
      </c>
      <c r="H13" s="239">
        <v>55.79432017948448</v>
      </c>
      <c r="I13" s="238"/>
    </row>
    <row r="14" spans="1:9" ht="12.75" customHeight="1">
      <c r="A14" s="631" t="s">
        <v>163</v>
      </c>
      <c r="B14" s="240">
        <v>54059.116821951378</v>
      </c>
      <c r="C14" s="240">
        <v>1120.0709776031458</v>
      </c>
      <c r="D14" s="240">
        <v>493.77973358843553</v>
      </c>
      <c r="E14" s="240">
        <v>760.1976124454726</v>
      </c>
      <c r="F14" s="240">
        <v>467.27743150318054</v>
      </c>
      <c r="G14" s="240">
        <v>170.17267654742713</v>
      </c>
      <c r="H14" s="240">
        <v>51.609746166023143</v>
      </c>
      <c r="I14" s="238"/>
    </row>
    <row r="15" spans="1:9" ht="12.75" customHeight="1">
      <c r="A15" s="631" t="s">
        <v>164</v>
      </c>
      <c r="B15" s="240">
        <v>3248.6242924504681</v>
      </c>
      <c r="C15" s="240">
        <v>188.3058306057595</v>
      </c>
      <c r="D15" s="240">
        <v>16.738296053845339</v>
      </c>
      <c r="E15" s="240">
        <v>121.35264639037845</v>
      </c>
      <c r="F15" s="240">
        <v>96.245202309610562</v>
      </c>
      <c r="G15" s="240">
        <v>13.948580044871115</v>
      </c>
      <c r="H15" s="240">
        <v>4.1845740134613338</v>
      </c>
      <c r="I15" s="238"/>
    </row>
    <row r="16" spans="1:9" ht="12.75" customHeight="1">
      <c r="A16" s="309" t="s">
        <v>165</v>
      </c>
      <c r="B16" s="239">
        <v>21271.58456843473</v>
      </c>
      <c r="C16" s="239">
        <v>1537.1335209447902</v>
      </c>
      <c r="D16" s="239">
        <v>37.661166121152021</v>
      </c>
      <c r="E16" s="239">
        <v>1230.2647599576271</v>
      </c>
      <c r="F16" s="239">
        <v>829.94051266982785</v>
      </c>
      <c r="G16" s="239">
        <v>39.056024125639134</v>
      </c>
      <c r="H16" s="239">
        <v>12.553722040384002</v>
      </c>
      <c r="I16" s="238"/>
    </row>
    <row r="17" spans="1:9" ht="12.75" customHeight="1">
      <c r="A17" s="631" t="s">
        <v>165</v>
      </c>
      <c r="B17" s="240">
        <v>18244.742698693764</v>
      </c>
      <c r="C17" s="240">
        <v>924.790856974951</v>
      </c>
      <c r="D17" s="240">
        <v>34.871450112177797</v>
      </c>
      <c r="E17" s="240">
        <v>663.95241013586235</v>
      </c>
      <c r="F17" s="240">
        <v>543.99462174997132</v>
      </c>
      <c r="G17" s="240">
        <v>39.056024125639134</v>
      </c>
      <c r="H17" s="240">
        <v>12.553722040384002</v>
      </c>
      <c r="I17" s="238"/>
    </row>
    <row r="18" spans="1:9" ht="12.75" customHeight="1">
      <c r="A18" s="631" t="s">
        <v>166</v>
      </c>
      <c r="B18" s="240">
        <v>3026.8418697370184</v>
      </c>
      <c r="C18" s="240">
        <v>612.34266396983946</v>
      </c>
      <c r="D18" s="240">
        <v>2.7897160089742226</v>
      </c>
      <c r="E18" s="240">
        <v>566.312349821765</v>
      </c>
      <c r="F18" s="240">
        <v>285.94589091985688</v>
      </c>
      <c r="G18" s="241">
        <v>0</v>
      </c>
      <c r="H18" s="241">
        <v>0</v>
      </c>
      <c r="I18" s="238"/>
    </row>
    <row r="19" spans="1:9" ht="12.75" customHeight="1">
      <c r="A19" s="309" t="s">
        <v>167</v>
      </c>
      <c r="B19" s="239">
        <v>54031.2196618616</v>
      </c>
      <c r="C19" s="239">
        <v>4350.5621159952816</v>
      </c>
      <c r="D19" s="239">
        <v>92.060628296149247</v>
      </c>
      <c r="E19" s="239">
        <v>3541.5444733927602</v>
      </c>
      <c r="F19" s="239">
        <v>1597.1124151377358</v>
      </c>
      <c r="G19" s="239">
        <v>265.0230208525503</v>
      </c>
      <c r="H19" s="239">
        <v>53.004604170510255</v>
      </c>
      <c r="I19" s="238"/>
    </row>
    <row r="20" spans="1:9" ht="12.75" customHeight="1">
      <c r="A20" s="631" t="s">
        <v>167</v>
      </c>
      <c r="B20" s="240">
        <v>38521.793509949253</v>
      </c>
      <c r="C20" s="240">
        <v>2233.1676651838557</v>
      </c>
      <c r="D20" s="240">
        <v>58.584036188458704</v>
      </c>
      <c r="E20" s="240">
        <v>1764.4953756761884</v>
      </c>
      <c r="F20" s="240">
        <v>887.12969085379916</v>
      </c>
      <c r="G20" s="240">
        <v>80.901764260252406</v>
      </c>
      <c r="H20" s="240">
        <v>34.871450112177797</v>
      </c>
      <c r="I20" s="238"/>
    </row>
    <row r="21" spans="1:9" ht="12.75" customHeight="1">
      <c r="A21" s="631" t="s">
        <v>168</v>
      </c>
      <c r="B21" s="240">
        <v>15509.426151892123</v>
      </c>
      <c r="C21" s="240">
        <v>2117.3944508114259</v>
      </c>
      <c r="D21" s="240">
        <v>33.476592107690685</v>
      </c>
      <c r="E21" s="240">
        <v>1777.0490977165723</v>
      </c>
      <c r="F21" s="240">
        <v>709.98272428393682</v>
      </c>
      <c r="G21" s="240">
        <v>184.12125659229818</v>
      </c>
      <c r="H21" s="240">
        <v>18.133154058332451</v>
      </c>
      <c r="I21" s="238"/>
    </row>
    <row r="22" spans="1:9" ht="12.75" customHeight="1">
      <c r="A22" s="309" t="s">
        <v>169</v>
      </c>
      <c r="B22" s="239">
        <v>36602.468895772494</v>
      </c>
      <c r="C22" s="239">
        <v>8688.5705099501793</v>
      </c>
      <c r="D22" s="239">
        <v>6758.0870317400249</v>
      </c>
      <c r="E22" s="239">
        <v>4523.5245085516826</v>
      </c>
      <c r="F22" s="239">
        <v>1969.5395023357928</v>
      </c>
      <c r="G22" s="239">
        <v>232.94128674934686</v>
      </c>
      <c r="H22" s="239">
        <v>86.481196278200827</v>
      </c>
      <c r="I22" s="238"/>
    </row>
    <row r="23" spans="1:9" ht="12.75" customHeight="1">
      <c r="A23" s="631" t="s">
        <v>169</v>
      </c>
      <c r="B23" s="240">
        <v>17642.164040754549</v>
      </c>
      <c r="C23" s="240">
        <v>3681.0302738414707</v>
      </c>
      <c r="D23" s="240">
        <v>2774.3725709248524</v>
      </c>
      <c r="E23" s="240">
        <v>2037.887544555661</v>
      </c>
      <c r="F23" s="240">
        <v>835.51994468777627</v>
      </c>
      <c r="G23" s="240">
        <v>75.322332242303986</v>
      </c>
      <c r="H23" s="240">
        <v>39.056024125639134</v>
      </c>
      <c r="I23" s="238"/>
    </row>
    <row r="24" spans="1:9" ht="12.75" customHeight="1">
      <c r="A24" s="631" t="s">
        <v>170</v>
      </c>
      <c r="B24" s="240">
        <v>3406.243246957511</v>
      </c>
      <c r="C24" s="240">
        <v>842.4942347102118</v>
      </c>
      <c r="D24" s="240">
        <v>620.71181199676209</v>
      </c>
      <c r="E24" s="240">
        <v>404.50882130126081</v>
      </c>
      <c r="F24" s="240">
        <v>193.88526262370792</v>
      </c>
      <c r="G24" s="240">
        <v>13.948580044871115</v>
      </c>
      <c r="H24" s="240">
        <v>4.1845740134613338</v>
      </c>
      <c r="I24" s="238"/>
    </row>
    <row r="25" spans="1:9" ht="12.75" customHeight="1">
      <c r="A25" s="631" t="s">
        <v>171</v>
      </c>
      <c r="B25" s="240">
        <v>15554.06160803571</v>
      </c>
      <c r="C25" s="240">
        <v>4165.0460013984966</v>
      </c>
      <c r="D25" s="240">
        <v>3363.0026488184108</v>
      </c>
      <c r="E25" s="240">
        <v>2081.1281426947612</v>
      </c>
      <c r="F25" s="240">
        <v>940.13429502430915</v>
      </c>
      <c r="G25" s="240">
        <v>143.67037446217213</v>
      </c>
      <c r="H25" s="240">
        <v>43.24059813910047</v>
      </c>
      <c r="I25" s="238"/>
    </row>
    <row r="26" spans="1:9" ht="12.75" customHeight="1">
      <c r="A26" s="309" t="s">
        <v>172</v>
      </c>
      <c r="B26" s="239">
        <v>32993.971238159647</v>
      </c>
      <c r="C26" s="239">
        <v>1853.7662879633631</v>
      </c>
      <c r="D26" s="239">
        <v>935.94972101084784</v>
      </c>
      <c r="E26" s="239">
        <v>1180.0498717960913</v>
      </c>
      <c r="F26" s="239">
        <v>790.88448854418891</v>
      </c>
      <c r="G26" s="239">
        <v>366.84765518010897</v>
      </c>
      <c r="H26" s="239">
        <v>138.09094244422371</v>
      </c>
      <c r="I26" s="238"/>
    </row>
    <row r="27" spans="1:9" ht="12.75" customHeight="1">
      <c r="A27" s="631" t="s">
        <v>172</v>
      </c>
      <c r="B27" s="240">
        <v>28788.474354625541</v>
      </c>
      <c r="C27" s="240">
        <v>1316.7459562358276</v>
      </c>
      <c r="D27" s="240">
        <v>669.53184215381077</v>
      </c>
      <c r="E27" s="240">
        <v>822.96622264739233</v>
      </c>
      <c r="F27" s="240">
        <v>524.46660968715184</v>
      </c>
      <c r="G27" s="240">
        <v>298.49961296024082</v>
      </c>
      <c r="H27" s="240">
        <v>58.584036188458704</v>
      </c>
      <c r="I27" s="238"/>
    </row>
    <row r="28" spans="1:9" ht="12.75" customHeight="1">
      <c r="A28" s="631" t="s">
        <v>173</v>
      </c>
      <c r="B28" s="240">
        <v>4205.4968835286227</v>
      </c>
      <c r="C28" s="240">
        <v>537.02033172753579</v>
      </c>
      <c r="D28" s="240">
        <v>266.41787885703741</v>
      </c>
      <c r="E28" s="240">
        <v>357.08364914869924</v>
      </c>
      <c r="F28" s="240">
        <v>266.41787885703741</v>
      </c>
      <c r="G28" s="240">
        <v>68.348042219868461</v>
      </c>
      <c r="H28" s="240">
        <v>79.506906255765301</v>
      </c>
      <c r="I28" s="238"/>
    </row>
    <row r="29" spans="1:9" ht="12.75" customHeight="1">
      <c r="A29" s="309" t="s">
        <v>174</v>
      </c>
      <c r="B29" s="239">
        <v>35764.15923507465</v>
      </c>
      <c r="C29" s="239">
        <v>1457.6266146890252</v>
      </c>
      <c r="D29" s="239">
        <v>218.99270670447581</v>
      </c>
      <c r="E29" s="239">
        <v>888.52454885828627</v>
      </c>
      <c r="F29" s="239">
        <v>829.94051266982785</v>
      </c>
      <c r="G29" s="239">
        <v>165.98810253396582</v>
      </c>
      <c r="H29" s="239">
        <v>40.450882130126246</v>
      </c>
      <c r="I29" s="238"/>
    </row>
    <row r="30" spans="1:9" ht="12.75" customHeight="1">
      <c r="A30" s="631" t="s">
        <v>174</v>
      </c>
      <c r="B30" s="240">
        <v>32240.747915735628</v>
      </c>
      <c r="C30" s="240">
        <v>1253.9773460339079</v>
      </c>
      <c r="D30" s="240">
        <v>206.43898466409186</v>
      </c>
      <c r="E30" s="240">
        <v>743.45931639162734</v>
      </c>
      <c r="F30" s="240">
        <v>705.7981502704755</v>
      </c>
      <c r="G30" s="240">
        <v>121.35264639037845</v>
      </c>
      <c r="H30" s="240">
        <v>33.476592107690685</v>
      </c>
      <c r="I30" s="238"/>
    </row>
    <row r="31" spans="1:9" ht="12.75" customHeight="1">
      <c r="A31" s="631" t="s">
        <v>175</v>
      </c>
      <c r="B31" s="240">
        <v>3523.4113193344278</v>
      </c>
      <c r="C31" s="240">
        <v>203.64926865511765</v>
      </c>
      <c r="D31" s="240">
        <v>12.553722040384002</v>
      </c>
      <c r="E31" s="240">
        <v>145.06523246665924</v>
      </c>
      <c r="F31" s="240">
        <v>124.14236239935266</v>
      </c>
      <c r="G31" s="240">
        <v>44.635456143587582</v>
      </c>
      <c r="H31" s="240">
        <v>6.9742900224355564</v>
      </c>
      <c r="I31" s="238"/>
    </row>
    <row r="32" spans="1:9" ht="12.75" customHeight="1">
      <c r="A32" s="309" t="s">
        <v>176</v>
      </c>
      <c r="B32" s="239">
        <v>46392.977229280252</v>
      </c>
      <c r="C32" s="239">
        <v>3443.9044130786629</v>
      </c>
      <c r="D32" s="239">
        <v>401.7191052922866</v>
      </c>
      <c r="E32" s="239">
        <v>2646.0456345120388</v>
      </c>
      <c r="F32" s="239">
        <v>1210.7367478948076</v>
      </c>
      <c r="G32" s="239">
        <v>147.85494847563345</v>
      </c>
      <c r="H32" s="239">
        <v>61.373752197432928</v>
      </c>
      <c r="I32" s="238"/>
    </row>
    <row r="33" spans="1:9" ht="12.75" customHeight="1">
      <c r="A33" s="631" t="s">
        <v>176</v>
      </c>
      <c r="B33" s="240">
        <v>37112.98692541544</v>
      </c>
      <c r="C33" s="240">
        <v>2615.3587584133224</v>
      </c>
      <c r="D33" s="240">
        <v>221.78242271345002</v>
      </c>
      <c r="E33" s="240">
        <v>2071.3641366633515</v>
      </c>
      <c r="F33" s="240">
        <v>841.09937670572469</v>
      </c>
      <c r="G33" s="240">
        <v>128.32693641281398</v>
      </c>
      <c r="H33" s="240">
        <v>50.214888161536031</v>
      </c>
      <c r="I33" s="238"/>
    </row>
    <row r="34" spans="1:9" ht="12.75" customHeight="1">
      <c r="A34" s="631" t="s">
        <v>177</v>
      </c>
      <c r="B34" s="240">
        <v>9279.9903038527118</v>
      </c>
      <c r="C34" s="240">
        <v>828.54565466534075</v>
      </c>
      <c r="D34" s="240">
        <v>179.93668257883687</v>
      </c>
      <c r="E34" s="240">
        <v>574.68149784868763</v>
      </c>
      <c r="F34" s="240">
        <v>369.63737118908318</v>
      </c>
      <c r="G34" s="240">
        <v>19.528012062819563</v>
      </c>
      <c r="H34" s="240">
        <v>11.15886403589689</v>
      </c>
      <c r="I34" s="238"/>
    </row>
    <row r="35" spans="1:9" ht="12.75" customHeight="1">
      <c r="A35" s="309" t="s">
        <v>178</v>
      </c>
      <c r="B35" s="239">
        <v>70670.480797383192</v>
      </c>
      <c r="C35" s="239">
        <v>4914.084749808072</v>
      </c>
      <c r="D35" s="239">
        <v>2181.5579190178328</v>
      </c>
      <c r="E35" s="239">
        <v>3183.0659662395742</v>
      </c>
      <c r="F35" s="239">
        <v>1750.5467956313173</v>
      </c>
      <c r="G35" s="239">
        <v>454.72370946279659</v>
      </c>
      <c r="H35" s="239">
        <v>153.43438049358187</v>
      </c>
      <c r="I35" s="238"/>
    </row>
    <row r="36" spans="1:9" ht="12.75" customHeight="1">
      <c r="A36" s="631" t="s">
        <v>178</v>
      </c>
      <c r="B36" s="240">
        <v>70670.480797383192</v>
      </c>
      <c r="C36" s="240">
        <v>4914.084749808072</v>
      </c>
      <c r="D36" s="240">
        <v>2181.5579190178328</v>
      </c>
      <c r="E36" s="240">
        <v>3183.0659662395742</v>
      </c>
      <c r="F36" s="240">
        <v>1750.5467956313173</v>
      </c>
      <c r="G36" s="240">
        <v>454.72370946279659</v>
      </c>
      <c r="H36" s="240">
        <v>153.43438049358187</v>
      </c>
      <c r="I36" s="238"/>
    </row>
    <row r="37" spans="1:9" ht="12.75" customHeight="1">
      <c r="A37" s="309" t="s">
        <v>179</v>
      </c>
      <c r="B37" s="239">
        <v>19222.5381598405</v>
      </c>
      <c r="C37" s="239">
        <v>684.87528020316893</v>
      </c>
      <c r="D37" s="239">
        <v>22.317728071793788</v>
      </c>
      <c r="E37" s="239">
        <v>573.28663984420052</v>
      </c>
      <c r="F37" s="239">
        <v>146.46009047114634</v>
      </c>
      <c r="G37" s="239">
        <v>86.481196278200827</v>
      </c>
      <c r="H37" s="239">
        <v>2.7897160089742226</v>
      </c>
      <c r="I37" s="238"/>
    </row>
    <row r="38" spans="1:9" ht="12.75" customHeight="1">
      <c r="A38" s="631" t="s">
        <v>179</v>
      </c>
      <c r="B38" s="240">
        <v>15336.463759335722</v>
      </c>
      <c r="C38" s="240">
        <v>467.27743150318054</v>
      </c>
      <c r="D38" s="240">
        <v>20.922870067306675</v>
      </c>
      <c r="E38" s="240">
        <v>364.05793917113476</v>
      </c>
      <c r="F38" s="240">
        <v>122.74750439486556</v>
      </c>
      <c r="G38" s="240">
        <v>80.901764260252406</v>
      </c>
      <c r="H38" s="240">
        <v>2.7897160089742226</v>
      </c>
      <c r="I38" s="238"/>
    </row>
    <row r="39" spans="1:9" ht="12.75" customHeight="1">
      <c r="A39" s="631" t="s">
        <v>180</v>
      </c>
      <c r="B39" s="240">
        <v>3886.0744005010752</v>
      </c>
      <c r="C39" s="240">
        <v>217.5978486999887</v>
      </c>
      <c r="D39" s="240">
        <v>1.3948580044871113</v>
      </c>
      <c r="E39" s="240">
        <v>209.22870067306607</v>
      </c>
      <c r="F39" s="240">
        <v>23.7125860762809</v>
      </c>
      <c r="G39" s="240">
        <v>5.5794320179484451</v>
      </c>
      <c r="H39" s="241">
        <v>0</v>
      </c>
      <c r="I39" s="238"/>
    </row>
    <row r="40" spans="1:9" ht="12.75" customHeight="1">
      <c r="A40" s="309" t="s">
        <v>181</v>
      </c>
      <c r="B40" s="239">
        <v>22321.912645814889</v>
      </c>
      <c r="C40" s="239">
        <v>3042.1853077863766</v>
      </c>
      <c r="D40" s="239">
        <v>75.322332242303986</v>
      </c>
      <c r="E40" s="239">
        <v>2418.6837797806406</v>
      </c>
      <c r="F40" s="239">
        <v>1152.1527117063492</v>
      </c>
      <c r="G40" s="239">
        <v>160.40867051601739</v>
      </c>
      <c r="H40" s="239">
        <v>73.927474237816881</v>
      </c>
      <c r="I40" s="238"/>
    </row>
    <row r="41" spans="1:9" ht="12.75" customHeight="1">
      <c r="A41" s="310" t="s">
        <v>181</v>
      </c>
      <c r="B41" s="240">
        <v>22321.912645814889</v>
      </c>
      <c r="C41" s="240">
        <v>3042.1853077863766</v>
      </c>
      <c r="D41" s="240">
        <v>75.322332242303986</v>
      </c>
      <c r="E41" s="240">
        <v>2418.6837797806406</v>
      </c>
      <c r="F41" s="240">
        <v>1152.1527117063492</v>
      </c>
      <c r="G41" s="240">
        <v>160.40867051601739</v>
      </c>
      <c r="H41" s="240">
        <v>73.927474237816881</v>
      </c>
      <c r="I41" s="238"/>
    </row>
    <row r="42" spans="1:9" ht="12.75" customHeight="1">
      <c r="A42" s="309" t="s">
        <v>182</v>
      </c>
      <c r="B42" s="239">
        <v>34231.210288141323</v>
      </c>
      <c r="C42" s="239">
        <v>2955.7041115081761</v>
      </c>
      <c r="D42" s="239">
        <v>71.137758228842671</v>
      </c>
      <c r="E42" s="239">
        <v>2301.5157074037238</v>
      </c>
      <c r="F42" s="239">
        <v>906.65770291661863</v>
      </c>
      <c r="G42" s="239">
        <v>400.32424728779949</v>
      </c>
      <c r="H42" s="239">
        <v>19.528012062819563</v>
      </c>
      <c r="I42" s="238"/>
    </row>
    <row r="43" spans="1:9" ht="12.75" customHeight="1">
      <c r="A43" s="631" t="s">
        <v>182</v>
      </c>
      <c r="B43" s="240">
        <v>23338.764131087315</v>
      </c>
      <c r="C43" s="240">
        <v>2170.3990549819359</v>
      </c>
      <c r="D43" s="240">
        <v>37.661166121152021</v>
      </c>
      <c r="E43" s="240">
        <v>1785.4182457434949</v>
      </c>
      <c r="F43" s="240">
        <v>577.47121385766184</v>
      </c>
      <c r="G43" s="240">
        <v>291.5253229378053</v>
      </c>
      <c r="H43" s="240">
        <v>15.343438049358227</v>
      </c>
      <c r="I43" s="238"/>
    </row>
    <row r="44" spans="1:9" ht="12.75" customHeight="1">
      <c r="A44" s="631" t="s">
        <v>183</v>
      </c>
      <c r="B44" s="240">
        <v>10892.446157039805</v>
      </c>
      <c r="C44" s="240">
        <v>785.30505652624049</v>
      </c>
      <c r="D44" s="240">
        <v>33.476592107690685</v>
      </c>
      <c r="E44" s="240">
        <v>516.09746166022921</v>
      </c>
      <c r="F44" s="240">
        <v>329.18648905895714</v>
      </c>
      <c r="G44" s="240">
        <v>108.79892434999451</v>
      </c>
      <c r="H44" s="240">
        <v>4.1845740134613338</v>
      </c>
      <c r="I44" s="238"/>
    </row>
    <row r="45" spans="1:9" ht="12.75" customHeight="1">
      <c r="A45" s="309" t="s">
        <v>184</v>
      </c>
      <c r="B45" s="239">
        <v>28556.92792588038</v>
      </c>
      <c r="C45" s="239">
        <v>4534.6833725875795</v>
      </c>
      <c r="D45" s="239">
        <v>285.94589091985688</v>
      </c>
      <c r="E45" s="239">
        <v>3923.735566622227</v>
      </c>
      <c r="F45" s="239">
        <v>1055.907509396739</v>
      </c>
      <c r="G45" s="239">
        <v>225.96699672691133</v>
      </c>
      <c r="H45" s="239">
        <v>65.558326210894251</v>
      </c>
      <c r="I45" s="238"/>
    </row>
    <row r="46" spans="1:9" ht="12.75" customHeight="1">
      <c r="A46" s="631" t="s">
        <v>184</v>
      </c>
      <c r="B46" s="240">
        <v>16264.044332319647</v>
      </c>
      <c r="C46" s="240">
        <v>2542.826142179993</v>
      </c>
      <c r="D46" s="240">
        <v>69.742900224355566</v>
      </c>
      <c r="E46" s="240">
        <v>2258.2751092646236</v>
      </c>
      <c r="F46" s="240">
        <v>679.29584818522051</v>
      </c>
      <c r="G46" s="240">
        <v>71.137758228842671</v>
      </c>
      <c r="H46" s="240">
        <v>46.030314148074694</v>
      </c>
      <c r="I46" s="238"/>
    </row>
    <row r="47" spans="1:9" ht="12.75" customHeight="1">
      <c r="A47" s="631" t="s">
        <v>185</v>
      </c>
      <c r="B47" s="240">
        <v>12292.883593544859</v>
      </c>
      <c r="C47" s="240">
        <v>1991.8572304075865</v>
      </c>
      <c r="D47" s="240">
        <v>216.2029906955016</v>
      </c>
      <c r="E47" s="240">
        <v>1665.4604573576039</v>
      </c>
      <c r="F47" s="240">
        <v>376.61166121151871</v>
      </c>
      <c r="G47" s="240">
        <v>154.82923849806897</v>
      </c>
      <c r="H47" s="240">
        <v>19.528012062819563</v>
      </c>
      <c r="I47" s="238"/>
    </row>
    <row r="48" spans="1:9" ht="12.75" customHeight="1">
      <c r="A48" s="309" t="s">
        <v>186</v>
      </c>
      <c r="B48" s="239">
        <v>7931.1626135136803</v>
      </c>
      <c r="C48" s="239">
        <v>383.58595123395423</v>
      </c>
      <c r="D48" s="239">
        <v>131.11665242178819</v>
      </c>
      <c r="E48" s="239">
        <v>237.12586076280817</v>
      </c>
      <c r="F48" s="239">
        <v>44.635456143587582</v>
      </c>
      <c r="G48" s="239">
        <v>65.558326210894251</v>
      </c>
      <c r="H48" s="239">
        <v>2.7897160089742226</v>
      </c>
      <c r="I48" s="238"/>
    </row>
    <row r="49" spans="1:9" ht="12.75" customHeight="1">
      <c r="A49" s="631" t="s">
        <v>186</v>
      </c>
      <c r="B49" s="240">
        <v>3661.5022617786512</v>
      </c>
      <c r="C49" s="240">
        <v>224.57213872242423</v>
      </c>
      <c r="D49" s="240">
        <v>39.056024125639134</v>
      </c>
      <c r="E49" s="240">
        <v>167.38296053845292</v>
      </c>
      <c r="F49" s="240">
        <v>16.738296053845339</v>
      </c>
      <c r="G49" s="240">
        <v>53.004604170510255</v>
      </c>
      <c r="H49" s="241">
        <v>0</v>
      </c>
      <c r="I49" s="238"/>
    </row>
    <row r="50" spans="1:9" ht="12.75" customHeight="1">
      <c r="A50" s="631" t="s">
        <v>187</v>
      </c>
      <c r="B50" s="240">
        <v>4269.6603517350295</v>
      </c>
      <c r="C50" s="240">
        <v>159.01381251153029</v>
      </c>
      <c r="D50" s="240">
        <v>92.060628296149247</v>
      </c>
      <c r="E50" s="240">
        <v>69.742900224355566</v>
      </c>
      <c r="F50" s="240">
        <v>27.897160089742236</v>
      </c>
      <c r="G50" s="240">
        <v>12.553722040384002</v>
      </c>
      <c r="H50" s="240">
        <v>2.7897160089742226</v>
      </c>
      <c r="I50" s="238"/>
    </row>
    <row r="51" spans="1:9" ht="12.75" customHeight="1">
      <c r="A51" s="309" t="s">
        <v>188</v>
      </c>
      <c r="B51" s="239">
        <v>5533.4017038003467</v>
      </c>
      <c r="C51" s="239">
        <v>732.3004523557305</v>
      </c>
      <c r="D51" s="239">
        <v>18.133154058332451</v>
      </c>
      <c r="E51" s="239">
        <v>595.6043679159942</v>
      </c>
      <c r="F51" s="239">
        <v>312.44819300511188</v>
      </c>
      <c r="G51" s="239">
        <v>22.317728071793788</v>
      </c>
      <c r="H51" s="239">
        <v>62.76861020192004</v>
      </c>
      <c r="I51" s="238"/>
    </row>
    <row r="52" spans="1:9" ht="12.75" customHeight="1">
      <c r="A52" s="631" t="s">
        <v>188</v>
      </c>
      <c r="B52" s="240">
        <v>5533.4017038003467</v>
      </c>
      <c r="C52" s="240">
        <v>732.3004523557305</v>
      </c>
      <c r="D52" s="240">
        <v>18.133154058332451</v>
      </c>
      <c r="E52" s="240">
        <v>595.6043679159942</v>
      </c>
      <c r="F52" s="240">
        <v>312.44819300511188</v>
      </c>
      <c r="G52" s="240">
        <v>22.317728071793788</v>
      </c>
      <c r="H52" s="240">
        <v>62.76861020192004</v>
      </c>
      <c r="I52" s="238"/>
    </row>
    <row r="53" spans="1:9" ht="12.75" customHeight="1">
      <c r="A53" s="309" t="s">
        <v>189</v>
      </c>
      <c r="B53" s="239">
        <v>1486.9186327832545</v>
      </c>
      <c r="C53" s="239">
        <v>181.33154058332397</v>
      </c>
      <c r="D53" s="239">
        <v>50.214888161536031</v>
      </c>
      <c r="E53" s="239">
        <v>97.640060314097667</v>
      </c>
      <c r="F53" s="239">
        <v>73.927474237816881</v>
      </c>
      <c r="G53" s="239">
        <v>19.528012062819563</v>
      </c>
      <c r="H53" s="242">
        <v>0</v>
      </c>
      <c r="I53" s="238"/>
    </row>
    <row r="54" spans="1:9" ht="12.75" customHeight="1">
      <c r="A54" s="631" t="s">
        <v>189</v>
      </c>
      <c r="B54" s="240">
        <v>1486.9186327832545</v>
      </c>
      <c r="C54" s="240">
        <v>181.33154058332397</v>
      </c>
      <c r="D54" s="240">
        <v>50.214888161536031</v>
      </c>
      <c r="E54" s="240">
        <v>97.640060314097667</v>
      </c>
      <c r="F54" s="240">
        <v>73.927474237816881</v>
      </c>
      <c r="G54" s="240">
        <v>19.528012062819563</v>
      </c>
      <c r="H54" s="241">
        <v>0</v>
      </c>
      <c r="I54" s="238"/>
    </row>
    <row r="55" spans="1:9" ht="12.75" customHeight="1">
      <c r="A55" s="309" t="s">
        <v>190</v>
      </c>
      <c r="B55" s="239">
        <v>3309.9980446479008</v>
      </c>
      <c r="C55" s="239">
        <v>262.23330484357609</v>
      </c>
      <c r="D55" s="239">
        <v>9.7640060314097781</v>
      </c>
      <c r="E55" s="239">
        <v>179.93668257883687</v>
      </c>
      <c r="F55" s="239">
        <v>140.88065845319792</v>
      </c>
      <c r="G55" s="239">
        <v>20.922870067306675</v>
      </c>
      <c r="H55" s="239">
        <v>2.7897160089742226</v>
      </c>
      <c r="I55" s="238"/>
    </row>
    <row r="56" spans="1:9" ht="12.75" customHeight="1">
      <c r="A56" s="631" t="s">
        <v>190</v>
      </c>
      <c r="B56" s="240">
        <v>3309.9980446479008</v>
      </c>
      <c r="C56" s="240">
        <v>262.23330484357609</v>
      </c>
      <c r="D56" s="240">
        <v>9.7640060314097781</v>
      </c>
      <c r="E56" s="240">
        <v>179.93668257883687</v>
      </c>
      <c r="F56" s="240">
        <v>140.88065845319792</v>
      </c>
      <c r="G56" s="240">
        <v>20.922870067306675</v>
      </c>
      <c r="H56" s="240">
        <v>2.7897160089742226</v>
      </c>
      <c r="I56" s="238"/>
    </row>
    <row r="57" spans="1:9" ht="12.75" customHeight="1">
      <c r="A57" s="309" t="s">
        <v>191</v>
      </c>
      <c r="B57" s="239">
        <v>1818.8948378511855</v>
      </c>
      <c r="C57" s="239">
        <v>110.19378235448161</v>
      </c>
      <c r="D57" s="239">
        <v>2.7897160089742226</v>
      </c>
      <c r="E57" s="239">
        <v>83.691480269226616</v>
      </c>
      <c r="F57" s="239">
        <v>59.978894192945816</v>
      </c>
      <c r="G57" s="239">
        <v>11.15886403589689</v>
      </c>
      <c r="H57" s="242">
        <v>0</v>
      </c>
      <c r="I57" s="238"/>
    </row>
    <row r="58" spans="1:9" ht="12.75" customHeight="1">
      <c r="A58" s="631" t="s">
        <v>191</v>
      </c>
      <c r="B58" s="240">
        <v>1818.8948378511855</v>
      </c>
      <c r="C58" s="240">
        <v>110.19378235448161</v>
      </c>
      <c r="D58" s="240">
        <v>2.7897160089742226</v>
      </c>
      <c r="E58" s="240">
        <v>83.691480269226616</v>
      </c>
      <c r="F58" s="240">
        <v>59.978894192945816</v>
      </c>
      <c r="G58" s="240">
        <v>11.15886403589689</v>
      </c>
      <c r="H58" s="241">
        <v>0</v>
      </c>
      <c r="I58" s="238"/>
    </row>
    <row r="59" spans="1:9" ht="12.75" customHeight="1">
      <c r="A59" s="309" t="s">
        <v>192</v>
      </c>
      <c r="B59" s="239">
        <v>23380.609871221983</v>
      </c>
      <c r="C59" s="239">
        <v>1668.2501733665781</v>
      </c>
      <c r="D59" s="239">
        <v>41.845740134613358</v>
      </c>
      <c r="E59" s="239">
        <v>940.13429502430915</v>
      </c>
      <c r="F59" s="239">
        <v>1000.1131892172547</v>
      </c>
      <c r="G59" s="239">
        <v>121.35264639037845</v>
      </c>
      <c r="H59" s="239">
        <v>15.343438049358227</v>
      </c>
      <c r="I59" s="238"/>
    </row>
    <row r="60" spans="1:9" ht="12.75" customHeight="1">
      <c r="A60" s="631" t="s">
        <v>192</v>
      </c>
      <c r="B60" s="240">
        <v>23380.609871221983</v>
      </c>
      <c r="C60" s="240">
        <v>1668.2501733665781</v>
      </c>
      <c r="D60" s="240">
        <v>41.845740134613358</v>
      </c>
      <c r="E60" s="240">
        <v>940.13429502430915</v>
      </c>
      <c r="F60" s="240">
        <v>1000.1131892172547</v>
      </c>
      <c r="G60" s="240">
        <v>121.35264639037845</v>
      </c>
      <c r="H60" s="240">
        <v>15.343438049358227</v>
      </c>
      <c r="I60" s="238"/>
    </row>
    <row r="61" spans="1:9" ht="12.75" customHeight="1">
      <c r="A61" s="309" t="s">
        <v>193</v>
      </c>
      <c r="B61" s="239">
        <v>10105.746242509078</v>
      </c>
      <c r="C61" s="239">
        <v>1097.7532495313521</v>
      </c>
      <c r="D61" s="239">
        <v>428.2214073775416</v>
      </c>
      <c r="E61" s="239">
        <v>718.35187231085945</v>
      </c>
      <c r="F61" s="239">
        <v>313.84305100959898</v>
      </c>
      <c r="G61" s="239">
        <v>188.3058306057595</v>
      </c>
      <c r="H61" s="239">
        <v>47.425172152561807</v>
      </c>
      <c r="I61" s="238"/>
    </row>
    <row r="62" spans="1:9" ht="12.75" customHeight="1">
      <c r="A62" s="631" t="s">
        <v>193</v>
      </c>
      <c r="B62" s="240">
        <v>10105.746242509078</v>
      </c>
      <c r="C62" s="240">
        <v>1097.7532495313521</v>
      </c>
      <c r="D62" s="240">
        <v>428.2214073775416</v>
      </c>
      <c r="E62" s="240">
        <v>718.35187231085945</v>
      </c>
      <c r="F62" s="240">
        <v>313.84305100959898</v>
      </c>
      <c r="G62" s="240">
        <v>188.3058306057595</v>
      </c>
      <c r="H62" s="240">
        <v>47.425172152561807</v>
      </c>
      <c r="I62" s="238"/>
    </row>
    <row r="63" spans="1:9" ht="12.75" customHeight="1">
      <c r="A63" s="309" t="s">
        <v>194</v>
      </c>
      <c r="B63" s="239">
        <v>20843.36316105663</v>
      </c>
      <c r="C63" s="239">
        <v>4427.2793062420724</v>
      </c>
      <c r="D63" s="239">
        <v>3284.8906005671329</v>
      </c>
      <c r="E63" s="239">
        <v>2632.0970544671677</v>
      </c>
      <c r="F63" s="239">
        <v>1295.8230861685211</v>
      </c>
      <c r="G63" s="239">
        <v>39.056024125639134</v>
      </c>
      <c r="H63" s="239">
        <v>37.661166121152021</v>
      </c>
      <c r="I63" s="238"/>
    </row>
    <row r="64" spans="1:9" ht="12.75" customHeight="1">
      <c r="A64" s="631" t="s">
        <v>194</v>
      </c>
      <c r="B64" s="240">
        <v>20843.36316105663</v>
      </c>
      <c r="C64" s="240">
        <v>4427.2793062420724</v>
      </c>
      <c r="D64" s="240">
        <v>3284.8906005671329</v>
      </c>
      <c r="E64" s="240">
        <v>2632.0970544671677</v>
      </c>
      <c r="F64" s="240">
        <v>1295.8230861685211</v>
      </c>
      <c r="G64" s="240">
        <v>39.056024125639134</v>
      </c>
      <c r="H64" s="240">
        <v>37.661166121152021</v>
      </c>
      <c r="I64" s="238"/>
    </row>
    <row r="65" spans="1:10" ht="12.75" customHeight="1">
      <c r="A65" s="309" t="s">
        <v>195</v>
      </c>
      <c r="B65" s="239">
        <v>6958.9465843861681</v>
      </c>
      <c r="C65" s="239">
        <v>543.99462174997132</v>
      </c>
      <c r="D65" s="239">
        <v>298.49961296024082</v>
      </c>
      <c r="E65" s="239">
        <v>223.17728071793712</v>
      </c>
      <c r="F65" s="239">
        <v>280.36645890190846</v>
      </c>
      <c r="G65" s="239">
        <v>79.506906255765301</v>
      </c>
      <c r="H65" s="239">
        <v>11.15886403589689</v>
      </c>
      <c r="I65" s="238"/>
    </row>
    <row r="66" spans="1:10" ht="12.75" customHeight="1">
      <c r="A66" s="631" t="s">
        <v>195</v>
      </c>
      <c r="B66" s="240">
        <v>6958.9465843861681</v>
      </c>
      <c r="C66" s="240">
        <v>543.99462174997132</v>
      </c>
      <c r="D66" s="240">
        <v>298.49961296024082</v>
      </c>
      <c r="E66" s="240">
        <v>223.17728071793712</v>
      </c>
      <c r="F66" s="240">
        <v>280.36645890190846</v>
      </c>
      <c r="G66" s="240">
        <v>79.506906255765301</v>
      </c>
      <c r="H66" s="240">
        <v>11.15886403589689</v>
      </c>
      <c r="I66" s="238"/>
    </row>
    <row r="67" spans="1:10" ht="12.75" customHeight="1">
      <c r="A67" s="309" t="s">
        <v>196</v>
      </c>
      <c r="B67" s="239">
        <v>6279.6507362009479</v>
      </c>
      <c r="C67" s="239">
        <v>990.34918318584494</v>
      </c>
      <c r="D67" s="239">
        <v>383.58595123395423</v>
      </c>
      <c r="E67" s="239">
        <v>631.87067603265893</v>
      </c>
      <c r="F67" s="239">
        <v>580.26092986663605</v>
      </c>
      <c r="G67" s="239">
        <v>30.686876098716461</v>
      </c>
      <c r="H67" s="239">
        <v>11.15886403589689</v>
      </c>
      <c r="I67" s="238"/>
    </row>
    <row r="68" spans="1:10" ht="12.75" customHeight="1">
      <c r="A68" s="631" t="s">
        <v>196</v>
      </c>
      <c r="B68" s="240">
        <v>6279.6507362009479</v>
      </c>
      <c r="C68" s="240">
        <v>990.34918318584494</v>
      </c>
      <c r="D68" s="240">
        <v>383.58595123395423</v>
      </c>
      <c r="E68" s="240">
        <v>631.87067603265893</v>
      </c>
      <c r="F68" s="240">
        <v>580.26092986663605</v>
      </c>
      <c r="G68" s="240">
        <v>30.686876098716461</v>
      </c>
      <c r="H68" s="240">
        <v>11.15886403589689</v>
      </c>
      <c r="I68" s="238"/>
    </row>
    <row r="69" spans="1:10" ht="12.75" customHeight="1">
      <c r="A69" s="309" t="s">
        <v>197</v>
      </c>
      <c r="B69" s="239">
        <v>17367.377013870231</v>
      </c>
      <c r="C69" s="239">
        <v>3771.6960441331325</v>
      </c>
      <c r="D69" s="239">
        <v>2387.9969036819243</v>
      </c>
      <c r="E69" s="239">
        <v>1963.9600703178444</v>
      </c>
      <c r="F69" s="239">
        <v>825.75593865636654</v>
      </c>
      <c r="G69" s="239">
        <v>170.17267654742713</v>
      </c>
      <c r="H69" s="239">
        <v>20.922870067306675</v>
      </c>
      <c r="I69" s="238"/>
    </row>
    <row r="70" spans="1:10" ht="12.75" customHeight="1">
      <c r="A70" s="631" t="s">
        <v>197</v>
      </c>
      <c r="B70" s="240">
        <v>17367.377013870231</v>
      </c>
      <c r="C70" s="240">
        <v>3771.6960441331325</v>
      </c>
      <c r="D70" s="240">
        <v>2387.9969036819243</v>
      </c>
      <c r="E70" s="240">
        <v>1963.9600703178444</v>
      </c>
      <c r="F70" s="240">
        <v>825.75593865636654</v>
      </c>
      <c r="G70" s="240">
        <v>170.17267654742713</v>
      </c>
      <c r="H70" s="240">
        <v>20.922870067306675</v>
      </c>
      <c r="I70" s="238"/>
    </row>
    <row r="71" spans="1:10" ht="12.75" customHeight="1">
      <c r="A71" s="309" t="s">
        <v>198</v>
      </c>
      <c r="B71" s="239">
        <v>10663.68944430392</v>
      </c>
      <c r="C71" s="239">
        <v>1033.5897813249453</v>
      </c>
      <c r="D71" s="239">
        <v>8.3691480269226677</v>
      </c>
      <c r="E71" s="239">
        <v>834.12508668328917</v>
      </c>
      <c r="F71" s="239">
        <v>361.26822316216055</v>
      </c>
      <c r="G71" s="239">
        <v>43.24059813910047</v>
      </c>
      <c r="H71" s="239">
        <v>9.7640060314097781</v>
      </c>
      <c r="I71" s="238"/>
    </row>
    <row r="72" spans="1:10" ht="12.75" customHeight="1">
      <c r="A72" s="974" t="s">
        <v>198</v>
      </c>
      <c r="B72" s="975">
        <v>10663.68944430392</v>
      </c>
      <c r="C72" s="975">
        <v>1033.5897813249453</v>
      </c>
      <c r="D72" s="975">
        <v>8.3691480269226677</v>
      </c>
      <c r="E72" s="975">
        <v>834.12508668328917</v>
      </c>
      <c r="F72" s="975">
        <v>361.26822316216055</v>
      </c>
      <c r="G72" s="975">
        <v>43.24059813910047</v>
      </c>
      <c r="H72" s="975">
        <v>9.7640060314097781</v>
      </c>
      <c r="I72" s="238"/>
    </row>
    <row r="73" spans="1:10" ht="12.75" customHeight="1">
      <c r="A73" s="976"/>
      <c r="B73" s="976"/>
      <c r="C73" s="976"/>
      <c r="D73" s="976"/>
      <c r="E73" s="976"/>
      <c r="F73" s="976"/>
      <c r="G73" s="976"/>
      <c r="H73" s="976"/>
      <c r="I73" s="924"/>
      <c r="J73" s="924"/>
    </row>
    <row r="74" spans="1:10">
      <c r="A74" s="924"/>
      <c r="B74" s="924"/>
      <c r="C74" s="924"/>
      <c r="D74" s="924"/>
      <c r="E74" s="924"/>
      <c r="F74" s="924"/>
      <c r="G74" s="924"/>
      <c r="H74" s="924"/>
      <c r="I74" s="924"/>
      <c r="J74" s="924"/>
    </row>
    <row r="75" spans="1:10">
      <c r="A75" s="924"/>
      <c r="B75" s="924"/>
      <c r="C75" s="924"/>
      <c r="D75" s="924"/>
      <c r="E75" s="924"/>
      <c r="F75" s="924"/>
      <c r="G75" s="924"/>
      <c r="H75" s="924"/>
      <c r="I75" s="924"/>
      <c r="J75" s="924"/>
    </row>
    <row r="76" spans="1:10">
      <c r="A76" s="924"/>
      <c r="B76" s="924"/>
      <c r="C76" s="924"/>
      <c r="D76" s="924"/>
      <c r="E76" s="924"/>
      <c r="F76" s="924"/>
      <c r="G76" s="924"/>
      <c r="H76" s="924"/>
      <c r="I76" s="924"/>
      <c r="J76" s="924"/>
    </row>
  </sheetData>
  <mergeCells count="11">
    <mergeCell ref="D3:H3"/>
    <mergeCell ref="A1:H2"/>
    <mergeCell ref="A12:B12"/>
    <mergeCell ref="D4:D6"/>
    <mergeCell ref="E4:E6"/>
    <mergeCell ref="F4:F6"/>
    <mergeCell ref="G4:G6"/>
    <mergeCell ref="H4:H6"/>
    <mergeCell ref="A3:A6"/>
    <mergeCell ref="B3:B6"/>
    <mergeCell ref="C3:C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C49F-4425-4395-916E-5461E02E9612}">
  <dimension ref="A1:K75"/>
  <sheetViews>
    <sheetView workbookViewId="0">
      <selection activeCell="A3" sqref="A3:A7"/>
    </sheetView>
  </sheetViews>
  <sheetFormatPr defaultRowHeight="15"/>
  <cols>
    <col min="1" max="1" width="18.28515625" style="207" customWidth="1"/>
    <col min="2" max="2" width="13.5703125" style="207" customWidth="1"/>
    <col min="3" max="3" width="16" style="207" customWidth="1"/>
    <col min="4" max="4" width="15.85546875" style="207" customWidth="1"/>
    <col min="5" max="6" width="13.5703125" style="207" customWidth="1"/>
    <col min="7" max="7" width="23.85546875" style="207" customWidth="1"/>
    <col min="8" max="16384" width="9.140625" style="207"/>
  </cols>
  <sheetData>
    <row r="1" spans="1:8" ht="21" customHeight="1">
      <c r="A1" s="1393" t="s">
        <v>581</v>
      </c>
      <c r="B1" s="1393"/>
      <c r="C1" s="1393"/>
      <c r="D1" s="1393"/>
      <c r="E1" s="1393"/>
      <c r="F1" s="1393"/>
      <c r="G1" s="1393"/>
    </row>
    <row r="2" spans="1:8" ht="17.25" customHeight="1">
      <c r="A2" s="1394"/>
      <c r="B2" s="1394"/>
      <c r="C2" s="1394"/>
      <c r="D2" s="1394"/>
      <c r="E2" s="1394"/>
      <c r="F2" s="1394"/>
      <c r="G2" s="1394"/>
    </row>
    <row r="3" spans="1:8" ht="26.25" customHeight="1">
      <c r="A3" s="1396" t="s">
        <v>607</v>
      </c>
      <c r="B3" s="1390" t="s">
        <v>386</v>
      </c>
      <c r="C3" s="1395" t="s">
        <v>434</v>
      </c>
      <c r="D3" s="1395"/>
      <c r="E3" s="1395"/>
      <c r="F3" s="1395"/>
      <c r="G3" s="1395"/>
    </row>
    <row r="4" spans="1:8" ht="3" hidden="1" customHeight="1">
      <c r="A4" s="1397"/>
      <c r="B4" s="1391"/>
      <c r="C4" s="1391" t="s">
        <v>433</v>
      </c>
      <c r="D4" s="1391" t="s">
        <v>432</v>
      </c>
      <c r="E4" s="1391" t="s">
        <v>431</v>
      </c>
      <c r="F4" s="1390" t="s">
        <v>430</v>
      </c>
      <c r="G4" s="1391" t="s">
        <v>429</v>
      </c>
    </row>
    <row r="5" spans="1:8" ht="9" customHeight="1">
      <c r="A5" s="1397"/>
      <c r="B5" s="1391"/>
      <c r="C5" s="1391"/>
      <c r="D5" s="1391"/>
      <c r="E5" s="1391"/>
      <c r="F5" s="1391"/>
      <c r="G5" s="1391"/>
    </row>
    <row r="6" spans="1:8" ht="24.75" customHeight="1">
      <c r="A6" s="1397"/>
      <c r="B6" s="1391"/>
      <c r="C6" s="1391"/>
      <c r="D6" s="1391"/>
      <c r="E6" s="1391"/>
      <c r="F6" s="1391"/>
      <c r="G6" s="1391"/>
    </row>
    <row r="7" spans="1:8" ht="19.5" customHeight="1">
      <c r="A7" s="1398"/>
      <c r="B7" s="1392"/>
      <c r="C7" s="1392"/>
      <c r="D7" s="1392"/>
      <c r="E7" s="1392"/>
      <c r="F7" s="1392"/>
      <c r="G7" s="1392"/>
    </row>
    <row r="8" spans="1:8" ht="15" customHeight="1">
      <c r="A8" s="977" t="s">
        <v>220</v>
      </c>
      <c r="B8" s="978">
        <v>575046.95064415492</v>
      </c>
      <c r="C8" s="978">
        <v>6283.8353102144092</v>
      </c>
      <c r="D8" s="978">
        <v>6003.4688513125011</v>
      </c>
      <c r="E8" s="978">
        <v>4767.624659336926</v>
      </c>
      <c r="F8" s="978">
        <v>2514.9289820902509</v>
      </c>
      <c r="G8" s="978">
        <v>13382.267695049288</v>
      </c>
      <c r="H8" s="941"/>
    </row>
    <row r="9" spans="1:8" ht="15" customHeight="1">
      <c r="A9" s="979"/>
      <c r="B9" s="980"/>
      <c r="C9" s="980"/>
      <c r="D9" s="980"/>
      <c r="E9" s="980"/>
      <c r="F9" s="980"/>
      <c r="G9" s="980"/>
      <c r="H9" s="941"/>
    </row>
    <row r="10" spans="1:8" ht="15" customHeight="1">
      <c r="A10" s="981" t="s">
        <v>3</v>
      </c>
      <c r="B10" s="981"/>
      <c r="C10" s="981"/>
      <c r="D10" s="981"/>
      <c r="E10" s="981"/>
      <c r="F10" s="981"/>
      <c r="G10" s="981"/>
      <c r="H10" s="941"/>
    </row>
    <row r="11" spans="1:8" ht="15" customHeight="1">
      <c r="A11" s="248" t="s">
        <v>4</v>
      </c>
      <c r="B11" s="247">
        <v>226653.26686554961</v>
      </c>
      <c r="C11" s="247">
        <v>951.29315906020599</v>
      </c>
      <c r="D11" s="247">
        <v>2247.1162452287267</v>
      </c>
      <c r="E11" s="247">
        <v>838.30966069675048</v>
      </c>
      <c r="F11" s="247">
        <v>767.17190246790813</v>
      </c>
      <c r="G11" s="247">
        <v>3283.4957425626458</v>
      </c>
    </row>
    <row r="12" spans="1:8" ht="15" customHeight="1">
      <c r="A12" s="248" t="s">
        <v>5</v>
      </c>
      <c r="B12" s="247">
        <v>348393.68378016935</v>
      </c>
      <c r="C12" s="247">
        <v>5332.5421511542036</v>
      </c>
      <c r="D12" s="247">
        <v>3756.3526060837744</v>
      </c>
      <c r="E12" s="247">
        <v>3929.3149986401754</v>
      </c>
      <c r="F12" s="247">
        <v>1747.7570796223431</v>
      </c>
      <c r="G12" s="247">
        <v>10098.771952486642</v>
      </c>
    </row>
    <row r="13" spans="1:8" ht="15" customHeight="1">
      <c r="A13" s="1365" t="s">
        <v>342</v>
      </c>
      <c r="B13" s="1365"/>
      <c r="C13" s="237"/>
      <c r="D13" s="243"/>
      <c r="E13" s="243"/>
      <c r="F13" s="243"/>
      <c r="G13" s="243"/>
      <c r="H13" s="253"/>
    </row>
    <row r="14" spans="1:8" ht="15" customHeight="1">
      <c r="A14" s="246" t="s">
        <v>163</v>
      </c>
      <c r="B14" s="245">
        <v>57307.741114406082</v>
      </c>
      <c r="C14" s="245">
        <v>368.24251318459608</v>
      </c>
      <c r="D14" s="245">
        <v>1673.8296053845265</v>
      </c>
      <c r="E14" s="245">
        <v>320.81734103203451</v>
      </c>
      <c r="F14" s="245">
        <v>345.9247851128024</v>
      </c>
      <c r="G14" s="245">
        <v>1937.4577682325894</v>
      </c>
    </row>
    <row r="15" spans="1:8" ht="15" customHeight="1">
      <c r="A15" s="632" t="s">
        <v>163</v>
      </c>
      <c r="B15" s="247">
        <v>54059.116821951378</v>
      </c>
      <c r="C15" s="247">
        <v>255.25901482114054</v>
      </c>
      <c r="D15" s="247">
        <v>845.28395071918601</v>
      </c>
      <c r="E15" s="247">
        <v>207.83384266857897</v>
      </c>
      <c r="F15" s="247">
        <v>252.46929881216633</v>
      </c>
      <c r="G15" s="247">
        <v>1058.6972254057132</v>
      </c>
    </row>
    <row r="16" spans="1:8" ht="15" customHeight="1">
      <c r="A16" s="632" t="s">
        <v>164</v>
      </c>
      <c r="B16" s="247">
        <v>3248.6242924504681</v>
      </c>
      <c r="C16" s="247">
        <v>112.98349836345582</v>
      </c>
      <c r="D16" s="247">
        <v>828.54565466534075</v>
      </c>
      <c r="E16" s="247">
        <v>112.98349836345582</v>
      </c>
      <c r="F16" s="247">
        <v>93.455486300636352</v>
      </c>
      <c r="G16" s="247">
        <v>878.76054282687653</v>
      </c>
    </row>
    <row r="17" spans="1:11" ht="15" customHeight="1">
      <c r="A17" s="246" t="s">
        <v>165</v>
      </c>
      <c r="B17" s="245">
        <v>21271.58456843473</v>
      </c>
      <c r="C17" s="245">
        <v>106.0092083410203</v>
      </c>
      <c r="D17" s="245">
        <v>50.214888161536031</v>
      </c>
      <c r="E17" s="245">
        <v>71.137758228842671</v>
      </c>
      <c r="F17" s="245">
        <v>36.266308116664909</v>
      </c>
      <c r="G17" s="245">
        <v>154.82923849806897</v>
      </c>
    </row>
    <row r="18" spans="1:11" ht="15" customHeight="1">
      <c r="A18" s="632" t="s">
        <v>165</v>
      </c>
      <c r="B18" s="247">
        <v>18244.742698693764</v>
      </c>
      <c r="C18" s="247">
        <v>65.558326210894251</v>
      </c>
      <c r="D18" s="247">
        <v>47.425172152561807</v>
      </c>
      <c r="E18" s="247">
        <v>68.348042219868461</v>
      </c>
      <c r="F18" s="247">
        <v>34.871450112177797</v>
      </c>
      <c r="G18" s="247">
        <v>111.58864035896872</v>
      </c>
    </row>
    <row r="19" spans="1:11" ht="15" customHeight="1">
      <c r="A19" s="632" t="s">
        <v>166</v>
      </c>
      <c r="B19" s="247">
        <v>3026.8418697370184</v>
      </c>
      <c r="C19" s="247">
        <v>40.450882130126246</v>
      </c>
      <c r="D19" s="247">
        <v>2.7897160089742226</v>
      </c>
      <c r="E19" s="247">
        <v>2.7897160089742226</v>
      </c>
      <c r="F19" s="247">
        <v>1.3948580044871113</v>
      </c>
      <c r="G19" s="247">
        <v>43.24059813910047</v>
      </c>
    </row>
    <row r="20" spans="1:11" ht="15" customHeight="1">
      <c r="A20" s="246" t="s">
        <v>167</v>
      </c>
      <c r="B20" s="245">
        <v>54031.2196618616</v>
      </c>
      <c r="C20" s="245">
        <v>66.953184215381356</v>
      </c>
      <c r="D20" s="245">
        <v>64.163468206407146</v>
      </c>
      <c r="E20" s="245">
        <v>115.77321437243003</v>
      </c>
      <c r="F20" s="245">
        <v>34.871450112177797</v>
      </c>
      <c r="G20" s="245">
        <v>196.67497863268213</v>
      </c>
    </row>
    <row r="21" spans="1:11" ht="15" customHeight="1">
      <c r="A21" s="632" t="s">
        <v>167</v>
      </c>
      <c r="B21" s="247">
        <v>38521.793509949253</v>
      </c>
      <c r="C21" s="247">
        <v>34.871450112177797</v>
      </c>
      <c r="D21" s="247">
        <v>43.24059813910047</v>
      </c>
      <c r="E21" s="247">
        <v>89.270912287175037</v>
      </c>
      <c r="F21" s="247">
        <v>22.317728071793788</v>
      </c>
      <c r="G21" s="247">
        <v>138.09094244422371</v>
      </c>
    </row>
    <row r="22" spans="1:11" ht="15" customHeight="1">
      <c r="A22" s="632" t="s">
        <v>168</v>
      </c>
      <c r="B22" s="247">
        <v>15509.426151892123</v>
      </c>
      <c r="C22" s="247">
        <v>32.081734103203573</v>
      </c>
      <c r="D22" s="247">
        <v>20.922870067306675</v>
      </c>
      <c r="E22" s="247">
        <v>26.502302085255124</v>
      </c>
      <c r="F22" s="247">
        <v>12.553722040384002</v>
      </c>
      <c r="G22" s="247">
        <v>58.584036188458704</v>
      </c>
    </row>
    <row r="23" spans="1:11" ht="15" customHeight="1">
      <c r="A23" s="246" t="s">
        <v>169</v>
      </c>
      <c r="B23" s="245">
        <v>36602.468895772494</v>
      </c>
      <c r="C23" s="245">
        <v>553.75862778138105</v>
      </c>
      <c r="D23" s="245">
        <v>291.5253229378053</v>
      </c>
      <c r="E23" s="245">
        <v>386.37566724292844</v>
      </c>
      <c r="F23" s="245">
        <v>241.31043477626949</v>
      </c>
      <c r="G23" s="245">
        <v>909.44741892559284</v>
      </c>
    </row>
    <row r="24" spans="1:11" ht="15" customHeight="1">
      <c r="A24" s="632" t="s">
        <v>169</v>
      </c>
      <c r="B24" s="247">
        <v>17642.164040754549</v>
      </c>
      <c r="C24" s="247">
        <v>168.77781854294003</v>
      </c>
      <c r="D24" s="247">
        <v>118.56293038140424</v>
      </c>
      <c r="E24" s="247">
        <v>139.48580044871082</v>
      </c>
      <c r="F24" s="247">
        <v>92.060628296149247</v>
      </c>
      <c r="G24" s="247">
        <v>298.49961296024082</v>
      </c>
    </row>
    <row r="25" spans="1:11" ht="15" customHeight="1">
      <c r="A25" s="632" t="s">
        <v>170</v>
      </c>
      <c r="B25" s="247">
        <v>3406.243246957511</v>
      </c>
      <c r="C25" s="247">
        <v>79.506906255765301</v>
      </c>
      <c r="D25" s="247">
        <v>4.1845740134613338</v>
      </c>
      <c r="E25" s="247">
        <v>6.9742900224355564</v>
      </c>
      <c r="F25" s="252">
        <v>0</v>
      </c>
      <c r="G25" s="247">
        <v>87.876054282687932</v>
      </c>
    </row>
    <row r="26" spans="1:11" ht="15" customHeight="1">
      <c r="A26" s="632" t="s">
        <v>171</v>
      </c>
      <c r="B26" s="247">
        <v>15554.06160803571</v>
      </c>
      <c r="C26" s="247">
        <v>305.47390298267635</v>
      </c>
      <c r="D26" s="247">
        <v>168.77781854294003</v>
      </c>
      <c r="E26" s="247">
        <v>239.91557677178238</v>
      </c>
      <c r="F26" s="247">
        <v>149.24980648012055</v>
      </c>
      <c r="G26" s="247">
        <v>523.07175168266474</v>
      </c>
    </row>
    <row r="27" spans="1:11" ht="15" customHeight="1">
      <c r="A27" s="246" t="s">
        <v>172</v>
      </c>
      <c r="B27" s="245">
        <v>32993.971238159647</v>
      </c>
      <c r="C27" s="245">
        <v>860.62738876854417</v>
      </c>
      <c r="D27" s="245">
        <v>1185.6293038140398</v>
      </c>
      <c r="E27" s="245">
        <v>475.64657953010317</v>
      </c>
      <c r="F27" s="245">
        <v>337.55563708587977</v>
      </c>
      <c r="G27" s="245">
        <v>2128.5533148473228</v>
      </c>
    </row>
    <row r="28" spans="1:11" ht="15" customHeight="1">
      <c r="A28" s="632" t="s">
        <v>172</v>
      </c>
      <c r="B28" s="247">
        <v>28788.474354625541</v>
      </c>
      <c r="C28" s="247">
        <v>407.29853731023502</v>
      </c>
      <c r="D28" s="247">
        <v>937.34457901533494</v>
      </c>
      <c r="E28" s="247">
        <v>283.15617491088267</v>
      </c>
      <c r="F28" s="247">
        <v>220.38756470896291</v>
      </c>
      <c r="G28" s="247">
        <v>1481.339200765306</v>
      </c>
    </row>
    <row r="29" spans="1:11" ht="15" customHeight="1">
      <c r="A29" s="632" t="s">
        <v>173</v>
      </c>
      <c r="B29" s="247">
        <v>4205.4968835286227</v>
      </c>
      <c r="C29" s="247">
        <v>453.32885145830949</v>
      </c>
      <c r="D29" s="247">
        <v>248.28472479870501</v>
      </c>
      <c r="E29" s="247">
        <v>192.49040461922081</v>
      </c>
      <c r="F29" s="247">
        <v>117.16807237691714</v>
      </c>
      <c r="G29" s="247">
        <v>647.21411408201709</v>
      </c>
      <c r="K29" s="251"/>
    </row>
    <row r="30" spans="1:11" ht="15" customHeight="1">
      <c r="A30" s="246" t="s">
        <v>174</v>
      </c>
      <c r="B30" s="245">
        <v>35764.15923507465</v>
      </c>
      <c r="C30" s="245">
        <v>294.31503894677951</v>
      </c>
      <c r="D30" s="245">
        <v>149.24980648012055</v>
      </c>
      <c r="E30" s="245">
        <v>209.22870067306607</v>
      </c>
      <c r="F30" s="245">
        <v>65.558326210894251</v>
      </c>
      <c r="G30" s="245">
        <v>489.59515957497422</v>
      </c>
    </row>
    <row r="31" spans="1:11" ht="15" customHeight="1">
      <c r="A31" s="632" t="s">
        <v>174</v>
      </c>
      <c r="B31" s="247">
        <v>32240.747915735628</v>
      </c>
      <c r="C31" s="247">
        <v>274.78702688396004</v>
      </c>
      <c r="D31" s="247">
        <v>142.27551645768503</v>
      </c>
      <c r="E31" s="247">
        <v>178.54182457434976</v>
      </c>
      <c r="F31" s="247">
        <v>61.373752197432928</v>
      </c>
      <c r="G31" s="247">
        <v>437.98541340895133</v>
      </c>
    </row>
    <row r="32" spans="1:11" ht="15" customHeight="1">
      <c r="A32" s="632" t="s">
        <v>175</v>
      </c>
      <c r="B32" s="247">
        <v>3523.4113193344278</v>
      </c>
      <c r="C32" s="247">
        <v>19.528012062819563</v>
      </c>
      <c r="D32" s="247">
        <v>6.9742900224355564</v>
      </c>
      <c r="E32" s="247">
        <v>30.686876098716461</v>
      </c>
      <c r="F32" s="247">
        <v>4.1845740134613338</v>
      </c>
      <c r="G32" s="247">
        <v>51.609746166023143</v>
      </c>
    </row>
    <row r="33" spans="1:7" ht="15" customHeight="1">
      <c r="A33" s="246" t="s">
        <v>176</v>
      </c>
      <c r="B33" s="245">
        <v>46392.977229280252</v>
      </c>
      <c r="C33" s="245">
        <v>262.23330484357609</v>
      </c>
      <c r="D33" s="245">
        <v>46.030314148074694</v>
      </c>
      <c r="E33" s="245">
        <v>152.03952248909476</v>
      </c>
      <c r="F33" s="245">
        <v>93.455486300636352</v>
      </c>
      <c r="G33" s="245">
        <v>482.62086955253869</v>
      </c>
    </row>
    <row r="34" spans="1:7" ht="15" customHeight="1">
      <c r="A34" s="632" t="s">
        <v>176</v>
      </c>
      <c r="B34" s="247">
        <v>37112.98692541544</v>
      </c>
      <c r="C34" s="247">
        <v>126.93207840832687</v>
      </c>
      <c r="D34" s="247">
        <v>39.056024125639134</v>
      </c>
      <c r="E34" s="247">
        <v>94.850344305123457</v>
      </c>
      <c r="F34" s="247">
        <v>89.270912287175037</v>
      </c>
      <c r="G34" s="247">
        <v>288.73560692883109</v>
      </c>
    </row>
    <row r="35" spans="1:7" ht="15" customHeight="1">
      <c r="A35" s="632" t="s">
        <v>177</v>
      </c>
      <c r="B35" s="247">
        <v>9279.9903038527118</v>
      </c>
      <c r="C35" s="247">
        <v>135.3012264352495</v>
      </c>
      <c r="D35" s="247">
        <v>6.9742900224355564</v>
      </c>
      <c r="E35" s="247">
        <v>57.189178183971592</v>
      </c>
      <c r="F35" s="247">
        <v>4.1845740134613338</v>
      </c>
      <c r="G35" s="247">
        <v>193.88526262370792</v>
      </c>
    </row>
    <row r="36" spans="1:7" ht="15" customHeight="1">
      <c r="A36" s="246" t="s">
        <v>178</v>
      </c>
      <c r="B36" s="245">
        <v>70670.480797383192</v>
      </c>
      <c r="C36" s="245">
        <v>843.8890927146989</v>
      </c>
      <c r="D36" s="245">
        <v>613.73752197432657</v>
      </c>
      <c r="E36" s="245">
        <v>892.70912287174758</v>
      </c>
      <c r="F36" s="245">
        <v>358.47850715318634</v>
      </c>
      <c r="G36" s="245">
        <v>1722.6496355415752</v>
      </c>
    </row>
    <row r="37" spans="1:7" ht="15" customHeight="1">
      <c r="A37" s="632" t="s">
        <v>178</v>
      </c>
      <c r="B37" s="247">
        <v>70670.480797383192</v>
      </c>
      <c r="C37" s="247">
        <v>843.8890927146989</v>
      </c>
      <c r="D37" s="247">
        <v>613.73752197432657</v>
      </c>
      <c r="E37" s="247">
        <v>892.70912287174758</v>
      </c>
      <c r="F37" s="247">
        <v>358.47850715318634</v>
      </c>
      <c r="G37" s="247">
        <v>1722.6496355415752</v>
      </c>
    </row>
    <row r="38" spans="1:7" ht="15" customHeight="1">
      <c r="A38" s="246" t="s">
        <v>179</v>
      </c>
      <c r="B38" s="245">
        <v>19222.5381598405</v>
      </c>
      <c r="C38" s="245">
        <v>132.51151042627529</v>
      </c>
      <c r="D38" s="245">
        <v>29.292018094229348</v>
      </c>
      <c r="E38" s="245">
        <v>83.691480269226616</v>
      </c>
      <c r="F38" s="245">
        <v>40.450882130126246</v>
      </c>
      <c r="G38" s="245">
        <v>253.86415681665343</v>
      </c>
    </row>
    <row r="39" spans="1:7" ht="15" customHeight="1">
      <c r="A39" s="632" t="s">
        <v>179</v>
      </c>
      <c r="B39" s="247">
        <v>15336.463759335722</v>
      </c>
      <c r="C39" s="247">
        <v>96.245202309610562</v>
      </c>
      <c r="D39" s="247">
        <v>9.7640060314097781</v>
      </c>
      <c r="E39" s="247">
        <v>41.845740134613358</v>
      </c>
      <c r="F39" s="247">
        <v>29.292018094229348</v>
      </c>
      <c r="G39" s="247">
        <v>156.22409650255608</v>
      </c>
    </row>
    <row r="40" spans="1:7" ht="15" customHeight="1">
      <c r="A40" s="632" t="s">
        <v>180</v>
      </c>
      <c r="B40" s="247">
        <v>3886.0744005010752</v>
      </c>
      <c r="C40" s="247">
        <v>36.266308116664909</v>
      </c>
      <c r="D40" s="247">
        <v>19.528012062819563</v>
      </c>
      <c r="E40" s="247">
        <v>41.845740134613358</v>
      </c>
      <c r="F40" s="247">
        <v>11.15886403589689</v>
      </c>
      <c r="G40" s="247">
        <v>97.640060314097667</v>
      </c>
    </row>
    <row r="41" spans="1:7" ht="15" customHeight="1">
      <c r="A41" s="246" t="s">
        <v>181</v>
      </c>
      <c r="B41" s="245">
        <v>22321.912645814889</v>
      </c>
      <c r="C41" s="245">
        <v>142.27551645768503</v>
      </c>
      <c r="D41" s="245">
        <v>131.11665242178819</v>
      </c>
      <c r="E41" s="245">
        <v>159.01381251153029</v>
      </c>
      <c r="F41" s="245">
        <v>114.37835636794293</v>
      </c>
      <c r="G41" s="245">
        <v>216.2029906955016</v>
      </c>
    </row>
    <row r="42" spans="1:7" ht="15" customHeight="1">
      <c r="A42" s="632" t="s">
        <v>181</v>
      </c>
      <c r="B42" s="247">
        <v>22321.912645814889</v>
      </c>
      <c r="C42" s="247">
        <v>142.27551645768503</v>
      </c>
      <c r="D42" s="247">
        <v>131.11665242178819</v>
      </c>
      <c r="E42" s="247">
        <v>159.01381251153029</v>
      </c>
      <c r="F42" s="247">
        <v>114.37835636794293</v>
      </c>
      <c r="G42" s="247">
        <v>216.2029906955016</v>
      </c>
    </row>
    <row r="43" spans="1:7" ht="15" customHeight="1">
      <c r="A43" s="246" t="s">
        <v>182</v>
      </c>
      <c r="B43" s="245">
        <v>34231.210288141323</v>
      </c>
      <c r="C43" s="245">
        <v>323.60705704100872</v>
      </c>
      <c r="D43" s="245">
        <v>184.12125659229818</v>
      </c>
      <c r="E43" s="245">
        <v>262.23330484357609</v>
      </c>
      <c r="F43" s="245">
        <v>85.086338273713721</v>
      </c>
      <c r="G43" s="245">
        <v>599.78894192945552</v>
      </c>
    </row>
    <row r="44" spans="1:7" ht="15" customHeight="1">
      <c r="A44" s="632" t="s">
        <v>182</v>
      </c>
      <c r="B44" s="247">
        <v>23338.764131087315</v>
      </c>
      <c r="C44" s="247">
        <v>94.850344305123457</v>
      </c>
      <c r="D44" s="247">
        <v>126.93207840832687</v>
      </c>
      <c r="E44" s="247">
        <v>153.43438049358187</v>
      </c>
      <c r="F44" s="247">
        <v>64.163468206407146</v>
      </c>
      <c r="G44" s="247">
        <v>248.28472479870501</v>
      </c>
    </row>
    <row r="45" spans="1:7" ht="15" customHeight="1">
      <c r="A45" s="632" t="s">
        <v>183</v>
      </c>
      <c r="B45" s="247">
        <v>10892.446157039805</v>
      </c>
      <c r="C45" s="247">
        <v>228.75671273588554</v>
      </c>
      <c r="D45" s="247">
        <v>57.189178183971592</v>
      </c>
      <c r="E45" s="247">
        <v>108.79892434999451</v>
      </c>
      <c r="F45" s="247">
        <v>20.922870067306675</v>
      </c>
      <c r="G45" s="247">
        <v>351.50421713075082</v>
      </c>
    </row>
    <row r="46" spans="1:7" ht="15" customHeight="1">
      <c r="A46" s="246" t="s">
        <v>184</v>
      </c>
      <c r="B46" s="245">
        <v>28556.92792588038</v>
      </c>
      <c r="C46" s="245">
        <v>654.18840410445262</v>
      </c>
      <c r="D46" s="245">
        <v>326.39677304998293</v>
      </c>
      <c r="E46" s="245">
        <v>311.05333500062477</v>
      </c>
      <c r="F46" s="245">
        <v>92.060628296149247</v>
      </c>
      <c r="G46" s="245">
        <v>1062.8817994191745</v>
      </c>
    </row>
    <row r="47" spans="1:7" ht="15" customHeight="1">
      <c r="A47" s="632" t="s">
        <v>184</v>
      </c>
      <c r="B47" s="247">
        <v>16264.044332319647</v>
      </c>
      <c r="C47" s="247">
        <v>117.16807237691714</v>
      </c>
      <c r="D47" s="247">
        <v>104.61435033653319</v>
      </c>
      <c r="E47" s="247">
        <v>101.82463432755898</v>
      </c>
      <c r="F47" s="247">
        <v>36.266308116664909</v>
      </c>
      <c r="G47" s="247">
        <v>249.67958280319212</v>
      </c>
    </row>
    <row r="48" spans="1:7" ht="15" customHeight="1">
      <c r="A48" s="632" t="s">
        <v>185</v>
      </c>
      <c r="B48" s="247">
        <v>12292.883593544859</v>
      </c>
      <c r="C48" s="247">
        <v>537.02033172753579</v>
      </c>
      <c r="D48" s="247">
        <v>221.78242271345002</v>
      </c>
      <c r="E48" s="247">
        <v>209.22870067306607</v>
      </c>
      <c r="F48" s="247">
        <v>55.79432017948448</v>
      </c>
      <c r="G48" s="247">
        <v>813.20221661598259</v>
      </c>
    </row>
    <row r="49" spans="1:7" ht="15" customHeight="1">
      <c r="A49" s="246" t="s">
        <v>186</v>
      </c>
      <c r="B49" s="245">
        <v>7931.1626135136803</v>
      </c>
      <c r="C49" s="245">
        <v>76.717190246791091</v>
      </c>
      <c r="D49" s="245">
        <v>58.584036188458704</v>
      </c>
      <c r="E49" s="245">
        <v>61.373752197432928</v>
      </c>
      <c r="F49" s="245">
        <v>18.133154058332451</v>
      </c>
      <c r="G49" s="245">
        <v>161.8035285205045</v>
      </c>
    </row>
    <row r="50" spans="1:7" ht="15" customHeight="1">
      <c r="A50" s="632" t="s">
        <v>186</v>
      </c>
      <c r="B50" s="247">
        <v>3661.5022617786512</v>
      </c>
      <c r="C50" s="247">
        <v>46.030314148074694</v>
      </c>
      <c r="D50" s="247">
        <v>34.871450112177797</v>
      </c>
      <c r="E50" s="247">
        <v>18.133154058332451</v>
      </c>
      <c r="F50" s="247">
        <v>1.3948580044871113</v>
      </c>
      <c r="G50" s="247">
        <v>96.245202309610562</v>
      </c>
    </row>
    <row r="51" spans="1:7" ht="15" customHeight="1">
      <c r="A51" s="632" t="s">
        <v>187</v>
      </c>
      <c r="B51" s="247">
        <v>4269.6603517350295</v>
      </c>
      <c r="C51" s="247">
        <v>30.686876098716461</v>
      </c>
      <c r="D51" s="247">
        <v>23.7125860762809</v>
      </c>
      <c r="E51" s="247">
        <v>43.24059813910047</v>
      </c>
      <c r="F51" s="247">
        <v>16.738296053845339</v>
      </c>
      <c r="G51" s="247">
        <v>65.558326210894251</v>
      </c>
    </row>
    <row r="52" spans="1:7" ht="15" customHeight="1">
      <c r="A52" s="246" t="s">
        <v>188</v>
      </c>
      <c r="B52" s="245">
        <v>5533.4017038003467</v>
      </c>
      <c r="C52" s="245">
        <v>182.72639858781108</v>
      </c>
      <c r="D52" s="245">
        <v>75.322332242303986</v>
      </c>
      <c r="E52" s="245">
        <v>139.48580044871082</v>
      </c>
      <c r="F52" s="245">
        <v>66.953184215381356</v>
      </c>
      <c r="G52" s="245">
        <v>276.18188488844714</v>
      </c>
    </row>
    <row r="53" spans="1:7" ht="15" customHeight="1">
      <c r="A53" s="632" t="s">
        <v>188</v>
      </c>
      <c r="B53" s="247">
        <v>5533.4017038003467</v>
      </c>
      <c r="C53" s="247">
        <v>182.72639858781108</v>
      </c>
      <c r="D53" s="247">
        <v>75.322332242303986</v>
      </c>
      <c r="E53" s="247">
        <v>139.48580044871082</v>
      </c>
      <c r="F53" s="247">
        <v>66.953184215381356</v>
      </c>
      <c r="G53" s="247">
        <v>276.18188488844714</v>
      </c>
    </row>
    <row r="54" spans="1:7" ht="15" customHeight="1">
      <c r="A54" s="246" t="s">
        <v>189</v>
      </c>
      <c r="B54" s="245">
        <v>1486.9186327832545</v>
      </c>
      <c r="C54" s="245">
        <v>124.14236239935266</v>
      </c>
      <c r="D54" s="250">
        <v>0</v>
      </c>
      <c r="E54" s="245">
        <v>2.7897160089742226</v>
      </c>
      <c r="F54" s="245">
        <v>4.1845740134613338</v>
      </c>
      <c r="G54" s="245">
        <v>129.72179441730108</v>
      </c>
    </row>
    <row r="55" spans="1:7" ht="15" customHeight="1">
      <c r="A55" s="632" t="s">
        <v>189</v>
      </c>
      <c r="B55" s="247">
        <v>1486.9186327832545</v>
      </c>
      <c r="C55" s="247">
        <v>124.14236239935266</v>
      </c>
      <c r="D55" s="249">
        <v>0</v>
      </c>
      <c r="E55" s="247">
        <v>2.7897160089742226</v>
      </c>
      <c r="F55" s="247">
        <v>4.1845740134613338</v>
      </c>
      <c r="G55" s="247">
        <v>129.72179441730108</v>
      </c>
    </row>
    <row r="56" spans="1:7" ht="15" customHeight="1">
      <c r="A56" s="246" t="s">
        <v>190</v>
      </c>
      <c r="B56" s="245">
        <v>3309.9980446479008</v>
      </c>
      <c r="C56" s="245">
        <v>36.266308116664909</v>
      </c>
      <c r="D56" s="245">
        <v>11.15886403589689</v>
      </c>
      <c r="E56" s="245">
        <v>5.5794320179484451</v>
      </c>
      <c r="F56" s="245">
        <v>6.9742900224355564</v>
      </c>
      <c r="G56" s="245">
        <v>40.450882130126246</v>
      </c>
    </row>
    <row r="57" spans="1:7" ht="15" customHeight="1">
      <c r="A57" s="632" t="s">
        <v>190</v>
      </c>
      <c r="B57" s="247">
        <v>3309.9980446479008</v>
      </c>
      <c r="C57" s="247">
        <v>36.266308116664909</v>
      </c>
      <c r="D57" s="247">
        <v>11.15886403589689</v>
      </c>
      <c r="E57" s="247">
        <v>5.5794320179484451</v>
      </c>
      <c r="F57" s="247">
        <v>6.9742900224355564</v>
      </c>
      <c r="G57" s="247">
        <v>40.450882130126246</v>
      </c>
    </row>
    <row r="58" spans="1:7" ht="15" customHeight="1">
      <c r="A58" s="246" t="s">
        <v>191</v>
      </c>
      <c r="B58" s="245">
        <v>1818.8948378511855</v>
      </c>
      <c r="C58" s="245">
        <v>6.9742900224355564</v>
      </c>
      <c r="D58" s="245">
        <v>15.343438049358227</v>
      </c>
      <c r="E58" s="245">
        <v>1.3948580044871113</v>
      </c>
      <c r="F58" s="250">
        <v>0</v>
      </c>
      <c r="G58" s="245">
        <v>22.317728071793788</v>
      </c>
    </row>
    <row r="59" spans="1:7" ht="15" customHeight="1">
      <c r="A59" s="632" t="s">
        <v>191</v>
      </c>
      <c r="B59" s="247">
        <v>1818.8948378511855</v>
      </c>
      <c r="C59" s="247">
        <v>6.9742900224355564</v>
      </c>
      <c r="D59" s="247">
        <v>15.343438049358227</v>
      </c>
      <c r="E59" s="247">
        <v>1.3948580044871113</v>
      </c>
      <c r="F59" s="249">
        <v>0</v>
      </c>
      <c r="G59" s="247">
        <v>22.317728071793788</v>
      </c>
    </row>
    <row r="60" spans="1:7" ht="15" customHeight="1">
      <c r="A60" s="246" t="s">
        <v>192</v>
      </c>
      <c r="B60" s="245">
        <v>23380.609871221983</v>
      </c>
      <c r="C60" s="245">
        <v>132.51151042627529</v>
      </c>
      <c r="D60" s="245">
        <v>139.48580044871082</v>
      </c>
      <c r="E60" s="245">
        <v>136.69608443973661</v>
      </c>
      <c r="F60" s="245">
        <v>136.69608443973661</v>
      </c>
      <c r="G60" s="245">
        <v>266.41787885703741</v>
      </c>
    </row>
    <row r="61" spans="1:7" ht="15" customHeight="1">
      <c r="A61" s="632" t="s">
        <v>192</v>
      </c>
      <c r="B61" s="247">
        <v>23380.609871221983</v>
      </c>
      <c r="C61" s="247">
        <v>132.51151042627529</v>
      </c>
      <c r="D61" s="247">
        <v>139.48580044871082</v>
      </c>
      <c r="E61" s="247">
        <v>136.69608443973661</v>
      </c>
      <c r="F61" s="247">
        <v>136.69608443973661</v>
      </c>
      <c r="G61" s="247">
        <v>266.41787885703741</v>
      </c>
    </row>
    <row r="62" spans="1:7" ht="15" customHeight="1">
      <c r="A62" s="246" t="s">
        <v>193</v>
      </c>
      <c r="B62" s="245">
        <v>10105.746242509078</v>
      </c>
      <c r="C62" s="245">
        <v>34.871450112177797</v>
      </c>
      <c r="D62" s="245">
        <v>53.004604170510255</v>
      </c>
      <c r="E62" s="245">
        <v>47.425172152561807</v>
      </c>
      <c r="F62" s="245">
        <v>6.9742900224355564</v>
      </c>
      <c r="G62" s="245">
        <v>121.35264639037845</v>
      </c>
    </row>
    <row r="63" spans="1:7" ht="15" customHeight="1">
      <c r="A63" s="632" t="s">
        <v>193</v>
      </c>
      <c r="B63" s="247">
        <v>10105.746242509078</v>
      </c>
      <c r="C63" s="247">
        <v>34.871450112177797</v>
      </c>
      <c r="D63" s="247">
        <v>53.004604170510255</v>
      </c>
      <c r="E63" s="247">
        <v>47.425172152561807</v>
      </c>
      <c r="F63" s="247">
        <v>6.9742900224355564</v>
      </c>
      <c r="G63" s="247">
        <v>121.35264639037845</v>
      </c>
    </row>
    <row r="64" spans="1:7" ht="15" customHeight="1">
      <c r="A64" s="246" t="s">
        <v>194</v>
      </c>
      <c r="B64" s="245">
        <v>20843.36316105663</v>
      </c>
      <c r="C64" s="245">
        <v>405.90367930574791</v>
      </c>
      <c r="D64" s="245">
        <v>315.23790901408609</v>
      </c>
      <c r="E64" s="245">
        <v>364.05793917113476</v>
      </c>
      <c r="F64" s="245">
        <v>238.52071876729528</v>
      </c>
      <c r="G64" s="245">
        <v>610.94780596535236</v>
      </c>
    </row>
    <row r="65" spans="1:8" ht="15" customHeight="1">
      <c r="A65" s="632" t="s">
        <v>194</v>
      </c>
      <c r="B65" s="247">
        <v>20843.36316105663</v>
      </c>
      <c r="C65" s="247">
        <v>405.90367930574791</v>
      </c>
      <c r="D65" s="247">
        <v>315.23790901408609</v>
      </c>
      <c r="E65" s="247">
        <v>364.05793917113476</v>
      </c>
      <c r="F65" s="247">
        <v>238.52071876729528</v>
      </c>
      <c r="G65" s="247">
        <v>610.94780596535236</v>
      </c>
    </row>
    <row r="66" spans="1:8" ht="15" customHeight="1">
      <c r="A66" s="246" t="s">
        <v>195</v>
      </c>
      <c r="B66" s="245">
        <v>6958.9465843861681</v>
      </c>
      <c r="C66" s="245">
        <v>220.38756470896291</v>
      </c>
      <c r="D66" s="245">
        <v>401.7191052922866</v>
      </c>
      <c r="E66" s="245">
        <v>192.49040461922081</v>
      </c>
      <c r="F66" s="245">
        <v>107.4040663455074</v>
      </c>
      <c r="G66" s="245">
        <v>751.82846441854997</v>
      </c>
    </row>
    <row r="67" spans="1:8" ht="15" customHeight="1">
      <c r="A67" s="632" t="s">
        <v>195</v>
      </c>
      <c r="B67" s="247">
        <v>6958.9465843861681</v>
      </c>
      <c r="C67" s="247">
        <v>220.38756470896291</v>
      </c>
      <c r="D67" s="247">
        <v>401.7191052922866</v>
      </c>
      <c r="E67" s="247">
        <v>192.49040461922081</v>
      </c>
      <c r="F67" s="247">
        <v>107.4040663455074</v>
      </c>
      <c r="G67" s="247">
        <v>751.82846441854997</v>
      </c>
    </row>
    <row r="68" spans="1:8" ht="15" customHeight="1">
      <c r="A68" s="246" t="s">
        <v>196</v>
      </c>
      <c r="B68" s="245">
        <v>6279.6507362009479</v>
      </c>
      <c r="C68" s="245">
        <v>48.820030157048919</v>
      </c>
      <c r="D68" s="245">
        <v>12.553722040384002</v>
      </c>
      <c r="E68" s="245">
        <v>12.553722040384002</v>
      </c>
      <c r="F68" s="245">
        <v>6.9742900224355564</v>
      </c>
      <c r="G68" s="245">
        <v>62.76861020192004</v>
      </c>
    </row>
    <row r="69" spans="1:8" ht="15" customHeight="1">
      <c r="A69" s="632" t="s">
        <v>196</v>
      </c>
      <c r="B69" s="247">
        <v>6279.6507362009479</v>
      </c>
      <c r="C69" s="247">
        <v>48.820030157048919</v>
      </c>
      <c r="D69" s="247">
        <v>12.553722040384002</v>
      </c>
      <c r="E69" s="247">
        <v>12.553722040384002</v>
      </c>
      <c r="F69" s="247">
        <v>6.9742900224355564</v>
      </c>
      <c r="G69" s="247">
        <v>62.76861020192004</v>
      </c>
    </row>
    <row r="70" spans="1:8" ht="15" customHeight="1">
      <c r="A70" s="246" t="s">
        <v>197</v>
      </c>
      <c r="B70" s="245">
        <v>17367.377013870231</v>
      </c>
      <c r="C70" s="245">
        <v>271.99731087498583</v>
      </c>
      <c r="D70" s="245">
        <v>121.35264639037845</v>
      </c>
      <c r="E70" s="245">
        <v>191.09554661473371</v>
      </c>
      <c r="F70" s="245">
        <v>39.056024125639134</v>
      </c>
      <c r="G70" s="245">
        <v>488.20030157048711</v>
      </c>
    </row>
    <row r="71" spans="1:8" ht="15" customHeight="1">
      <c r="A71" s="632" t="s">
        <v>197</v>
      </c>
      <c r="B71" s="247">
        <v>17367.377013870231</v>
      </c>
      <c r="C71" s="247">
        <v>271.99731087498583</v>
      </c>
      <c r="D71" s="247">
        <v>121.35264639037845</v>
      </c>
      <c r="E71" s="247">
        <v>191.09554661473371</v>
      </c>
      <c r="F71" s="247">
        <v>39.056024125639134</v>
      </c>
      <c r="G71" s="247">
        <v>488.20030157048711</v>
      </c>
    </row>
    <row r="72" spans="1:8" ht="15" customHeight="1">
      <c r="A72" s="246" t="s">
        <v>198</v>
      </c>
      <c r="B72" s="245">
        <v>10663.68944430392</v>
      </c>
      <c r="C72" s="245">
        <v>133.9063684307624</v>
      </c>
      <c r="D72" s="245">
        <v>54.399462174997367</v>
      </c>
      <c r="E72" s="245">
        <v>172.96239255640134</v>
      </c>
      <c r="F72" s="245">
        <v>37.661166121152021</v>
      </c>
      <c r="G72" s="245">
        <v>295.70989695126661</v>
      </c>
    </row>
    <row r="73" spans="1:8" ht="15" customHeight="1">
      <c r="A73" s="982" t="s">
        <v>198</v>
      </c>
      <c r="B73" s="983">
        <v>10663.68944430392</v>
      </c>
      <c r="C73" s="983">
        <v>133.9063684307624</v>
      </c>
      <c r="D73" s="983">
        <v>54.399462174997367</v>
      </c>
      <c r="E73" s="983">
        <v>172.96239255640134</v>
      </c>
      <c r="F73" s="983">
        <v>37.661166121152021</v>
      </c>
      <c r="G73" s="983">
        <v>295.70989695126661</v>
      </c>
    </row>
    <row r="74" spans="1:8">
      <c r="A74" s="941"/>
      <c r="B74" s="941"/>
      <c r="C74" s="941"/>
      <c r="D74" s="941"/>
      <c r="E74" s="941"/>
      <c r="F74" s="941"/>
      <c r="G74" s="941"/>
      <c r="H74" s="941"/>
    </row>
    <row r="75" spans="1:8">
      <c r="A75" s="941"/>
      <c r="B75" s="941"/>
      <c r="C75" s="941"/>
      <c r="D75" s="941"/>
      <c r="E75" s="941"/>
      <c r="F75" s="941"/>
      <c r="G75" s="941"/>
      <c r="H75" s="941"/>
    </row>
  </sheetData>
  <mergeCells count="10">
    <mergeCell ref="A13:B13"/>
    <mergeCell ref="F4:F7"/>
    <mergeCell ref="D4:D7"/>
    <mergeCell ref="A1:G2"/>
    <mergeCell ref="C4:C7"/>
    <mergeCell ref="G4:G7"/>
    <mergeCell ref="C3:G3"/>
    <mergeCell ref="A3:A7"/>
    <mergeCell ref="B3:B7"/>
    <mergeCell ref="E4:E7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5049-F5DA-409C-9825-87B426952E54}">
  <dimension ref="A1:N525"/>
  <sheetViews>
    <sheetView workbookViewId="0">
      <selection activeCell="A3" sqref="A3:A5"/>
    </sheetView>
  </sheetViews>
  <sheetFormatPr defaultRowHeight="15"/>
  <cols>
    <col min="1" max="1" width="18.85546875" style="207" customWidth="1"/>
    <col min="2" max="12" width="13.28515625" style="207" customWidth="1"/>
    <col min="13" max="13" width="9.140625" style="207"/>
    <col min="14" max="14" width="24.85546875" style="207" customWidth="1"/>
    <col min="15" max="16384" width="9.140625" style="207"/>
  </cols>
  <sheetData>
    <row r="1" spans="1:14">
      <c r="A1" s="1401" t="s">
        <v>580</v>
      </c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</row>
    <row r="2" spans="1:14" ht="15.75" customHeight="1">
      <c r="A2" s="1402"/>
      <c r="B2" s="1402"/>
      <c r="C2" s="1402"/>
      <c r="D2" s="1402"/>
      <c r="E2" s="1402"/>
      <c r="F2" s="1402"/>
      <c r="G2" s="1402"/>
      <c r="H2" s="1402"/>
      <c r="I2" s="1402"/>
      <c r="J2" s="1402"/>
      <c r="K2" s="1402"/>
      <c r="L2" s="1402"/>
    </row>
    <row r="3" spans="1:14" ht="15.75" customHeight="1">
      <c r="A3" s="1407" t="s">
        <v>607</v>
      </c>
      <c r="B3" s="1406" t="s">
        <v>330</v>
      </c>
      <c r="C3" s="1405" t="s">
        <v>563</v>
      </c>
      <c r="D3" s="1405"/>
      <c r="E3" s="1405"/>
      <c r="F3" s="1405"/>
      <c r="G3" s="1405"/>
      <c r="H3" s="1405"/>
      <c r="I3" s="1405"/>
      <c r="J3" s="1405"/>
      <c r="K3" s="1405"/>
      <c r="L3" s="1405"/>
    </row>
    <row r="4" spans="1:14" ht="15" customHeight="1">
      <c r="A4" s="1408"/>
      <c r="B4" s="1399"/>
      <c r="C4" s="1399" t="s">
        <v>444</v>
      </c>
      <c r="D4" s="1399" t="s">
        <v>443</v>
      </c>
      <c r="E4" s="1399" t="s">
        <v>442</v>
      </c>
      <c r="F4" s="1399" t="s">
        <v>441</v>
      </c>
      <c r="G4" s="1399" t="s">
        <v>440</v>
      </c>
      <c r="H4" s="1399" t="s">
        <v>439</v>
      </c>
      <c r="I4" s="1399" t="s">
        <v>438</v>
      </c>
      <c r="J4" s="1399" t="s">
        <v>437</v>
      </c>
      <c r="K4" s="1399" t="s">
        <v>436</v>
      </c>
      <c r="L4" s="1403" t="s">
        <v>435</v>
      </c>
    </row>
    <row r="5" spans="1:14" ht="23.25" customHeight="1">
      <c r="A5" s="1409"/>
      <c r="B5" s="1400"/>
      <c r="C5" s="1400"/>
      <c r="D5" s="1400"/>
      <c r="E5" s="1400"/>
      <c r="F5" s="1400"/>
      <c r="G5" s="1400"/>
      <c r="H5" s="1400"/>
      <c r="I5" s="1400"/>
      <c r="J5" s="1400"/>
      <c r="K5" s="1400"/>
      <c r="L5" s="1404"/>
    </row>
    <row r="6" spans="1:14" ht="15.75" customHeight="1">
      <c r="A6" s="984" t="s">
        <v>220</v>
      </c>
      <c r="B6" s="985">
        <v>575046.95064415492</v>
      </c>
      <c r="C6" s="985">
        <v>183536.81108856757</v>
      </c>
      <c r="D6" s="985">
        <v>145383.26009158301</v>
      </c>
      <c r="E6" s="985">
        <v>32998.155812173114</v>
      </c>
      <c r="F6" s="985">
        <v>22217.29829547822</v>
      </c>
      <c r="G6" s="985">
        <v>28643.409122158693</v>
      </c>
      <c r="H6" s="985">
        <v>23275.995520885313</v>
      </c>
      <c r="I6" s="985">
        <v>29174.850021868973</v>
      </c>
      <c r="J6" s="985">
        <v>90333.794086560985</v>
      </c>
      <c r="K6" s="985">
        <v>22073.627921015861</v>
      </c>
      <c r="L6" s="985">
        <v>63845.44058144567</v>
      </c>
      <c r="M6" s="941"/>
      <c r="N6" s="941"/>
    </row>
    <row r="7" spans="1:14" ht="15.75" customHeight="1">
      <c r="A7" s="986"/>
      <c r="B7" s="987"/>
      <c r="C7" s="987"/>
      <c r="D7" s="987"/>
      <c r="E7" s="987"/>
      <c r="F7" s="987"/>
      <c r="G7" s="987"/>
      <c r="H7" s="987"/>
      <c r="I7" s="987"/>
      <c r="J7" s="987"/>
      <c r="K7" s="987"/>
      <c r="L7" s="987"/>
      <c r="M7" s="941"/>
      <c r="N7" s="941"/>
    </row>
    <row r="8" spans="1:14" ht="15.75" customHeight="1">
      <c r="A8" s="988" t="s">
        <v>3</v>
      </c>
      <c r="B8" s="988"/>
      <c r="C8" s="988"/>
      <c r="D8" s="988"/>
      <c r="E8" s="988"/>
      <c r="F8" s="988"/>
      <c r="G8" s="988"/>
      <c r="H8" s="988"/>
      <c r="I8" s="988"/>
      <c r="J8" s="988"/>
      <c r="K8" s="988"/>
      <c r="L8" s="988"/>
      <c r="M8" s="941"/>
      <c r="N8" s="941"/>
    </row>
    <row r="9" spans="1:14" ht="15.75" customHeight="1">
      <c r="A9" s="989" t="s">
        <v>4</v>
      </c>
      <c r="B9" s="990">
        <v>226653.26686554961</v>
      </c>
      <c r="C9" s="990">
        <v>74901.085124976031</v>
      </c>
      <c r="D9" s="990">
        <v>109118.34683291534</v>
      </c>
      <c r="E9" s="990">
        <v>16835.936114159951</v>
      </c>
      <c r="F9" s="990">
        <v>12189.664101212813</v>
      </c>
      <c r="G9" s="990">
        <v>18322.854746945144</v>
      </c>
      <c r="H9" s="990">
        <v>13290.207066753139</v>
      </c>
      <c r="I9" s="990">
        <v>18174.999798469318</v>
      </c>
      <c r="J9" s="990">
        <v>38368.359129455472</v>
      </c>
      <c r="K9" s="990">
        <v>11017.983377443645</v>
      </c>
      <c r="L9" s="990">
        <v>51630.669036136162</v>
      </c>
      <c r="M9" s="941"/>
      <c r="N9" s="941"/>
    </row>
    <row r="10" spans="1:14" ht="15.75" customHeight="1">
      <c r="A10" s="633" t="s">
        <v>5</v>
      </c>
      <c r="B10" s="255">
        <v>348393.68378016935</v>
      </c>
      <c r="C10" s="255">
        <v>108635.72596336469</v>
      </c>
      <c r="D10" s="255">
        <v>36264.913258686174</v>
      </c>
      <c r="E10" s="255">
        <v>16162.219697992088</v>
      </c>
      <c r="F10" s="255">
        <v>10027.6341942578</v>
      </c>
      <c r="G10" s="255">
        <v>10320.554375200092</v>
      </c>
      <c r="H10" s="255">
        <v>9985.788454123187</v>
      </c>
      <c r="I10" s="255">
        <v>10999.850223385312</v>
      </c>
      <c r="J10" s="255">
        <v>51965.434957213503</v>
      </c>
      <c r="K10" s="255">
        <v>11055.644543564797</v>
      </c>
      <c r="L10" s="255">
        <v>12214.771545293581</v>
      </c>
    </row>
    <row r="11" spans="1:14" ht="15.75" customHeight="1">
      <c r="A11" s="1365" t="s">
        <v>342</v>
      </c>
      <c r="B11" s="1365"/>
      <c r="C11" s="237"/>
      <c r="D11" s="243"/>
      <c r="E11" s="243"/>
      <c r="F11" s="243"/>
      <c r="G11" s="243"/>
      <c r="H11" s="256"/>
      <c r="I11" s="256"/>
      <c r="J11" s="256"/>
      <c r="K11" s="256"/>
      <c r="L11" s="256"/>
    </row>
    <row r="12" spans="1:14" ht="15.75" customHeight="1">
      <c r="A12" s="311" t="s">
        <v>163</v>
      </c>
      <c r="B12" s="254">
        <v>57307.741114406082</v>
      </c>
      <c r="C12" s="254">
        <v>19692.605307353268</v>
      </c>
      <c r="D12" s="254">
        <v>37841.102803758658</v>
      </c>
      <c r="E12" s="254">
        <v>4081.3545211292699</v>
      </c>
      <c r="F12" s="254">
        <v>3766.1166121151841</v>
      </c>
      <c r="G12" s="254">
        <v>6331.2604823669708</v>
      </c>
      <c r="H12" s="254">
        <v>3701.9531439087773</v>
      </c>
      <c r="I12" s="254">
        <v>6123.4266396983921</v>
      </c>
      <c r="J12" s="254">
        <v>8710.8882380219729</v>
      </c>
      <c r="K12" s="254">
        <v>3167.7225281902161</v>
      </c>
      <c r="L12" s="254">
        <v>24041.772565349733</v>
      </c>
    </row>
    <row r="13" spans="1:14" ht="15.75" customHeight="1">
      <c r="A13" s="634" t="s">
        <v>163</v>
      </c>
      <c r="B13" s="255">
        <v>54059.116821951378</v>
      </c>
      <c r="C13" s="255">
        <v>18829.188202574624</v>
      </c>
      <c r="D13" s="255">
        <v>37138.094369496241</v>
      </c>
      <c r="E13" s="255">
        <v>3908.3921285728688</v>
      </c>
      <c r="F13" s="255">
        <v>3681.0302738414707</v>
      </c>
      <c r="G13" s="255">
        <v>6221.0667000124895</v>
      </c>
      <c r="H13" s="255">
        <v>3591.759361554296</v>
      </c>
      <c r="I13" s="255">
        <v>5995.0997032855785</v>
      </c>
      <c r="J13" s="255">
        <v>8392.860612998913</v>
      </c>
      <c r="K13" s="255">
        <v>3065.8978938626574</v>
      </c>
      <c r="L13" s="255">
        <v>23768.380396469904</v>
      </c>
    </row>
    <row r="14" spans="1:14" ht="15.75" customHeight="1">
      <c r="A14" s="634" t="s">
        <v>164</v>
      </c>
      <c r="B14" s="255">
        <v>3248.6242924504681</v>
      </c>
      <c r="C14" s="255">
        <v>863.41710477751838</v>
      </c>
      <c r="D14" s="255">
        <v>703.00843426150129</v>
      </c>
      <c r="E14" s="255">
        <v>172.96239255640134</v>
      </c>
      <c r="F14" s="255">
        <v>85.086338273713721</v>
      </c>
      <c r="G14" s="255">
        <v>110.19378235448161</v>
      </c>
      <c r="H14" s="255">
        <v>110.19378235448161</v>
      </c>
      <c r="I14" s="255">
        <v>128.32693641281398</v>
      </c>
      <c r="J14" s="255">
        <v>318.0276250230603</v>
      </c>
      <c r="K14" s="255">
        <v>101.82463432755898</v>
      </c>
      <c r="L14" s="255">
        <v>273.39216887947293</v>
      </c>
    </row>
    <row r="15" spans="1:14" ht="15.75" customHeight="1">
      <c r="A15" s="311" t="s">
        <v>165</v>
      </c>
      <c r="B15" s="254">
        <v>21271.58456843473</v>
      </c>
      <c r="C15" s="254">
        <v>6946.3928623457841</v>
      </c>
      <c r="D15" s="254">
        <v>6631.1549533316984</v>
      </c>
      <c r="E15" s="254">
        <v>1207.9470318858334</v>
      </c>
      <c r="F15" s="254">
        <v>928.97543098841231</v>
      </c>
      <c r="G15" s="254">
        <v>1251.1876300249337</v>
      </c>
      <c r="H15" s="254">
        <v>998.71833121276757</v>
      </c>
      <c r="I15" s="254">
        <v>1055.907509396739</v>
      </c>
      <c r="J15" s="254">
        <v>2411.7094897582051</v>
      </c>
      <c r="K15" s="254">
        <v>894.10398087623469</v>
      </c>
      <c r="L15" s="254">
        <v>2477.267815969099</v>
      </c>
    </row>
    <row r="16" spans="1:14" ht="15.75" customHeight="1">
      <c r="A16" s="634" t="s">
        <v>165</v>
      </c>
      <c r="B16" s="255">
        <v>18244.742698693764</v>
      </c>
      <c r="C16" s="255">
        <v>5785.8710026125127</v>
      </c>
      <c r="D16" s="255">
        <v>6452.6131287573489</v>
      </c>
      <c r="E16" s="255">
        <v>1062.8817994191745</v>
      </c>
      <c r="F16" s="255">
        <v>878.76054282687653</v>
      </c>
      <c r="G16" s="255">
        <v>1187.0241618185269</v>
      </c>
      <c r="H16" s="255">
        <v>942.92401103328336</v>
      </c>
      <c r="I16" s="255">
        <v>988.95432518135783</v>
      </c>
      <c r="J16" s="255">
        <v>2216.4293691300104</v>
      </c>
      <c r="K16" s="255">
        <v>815.9919326249568</v>
      </c>
      <c r="L16" s="255">
        <v>2421.4734957896148</v>
      </c>
    </row>
    <row r="17" spans="1:12" ht="15.75" customHeight="1">
      <c r="A17" s="634" t="s">
        <v>166</v>
      </c>
      <c r="B17" s="255">
        <v>3026.8418697370184</v>
      </c>
      <c r="C17" s="255">
        <v>1160.5218597332719</v>
      </c>
      <c r="D17" s="255">
        <v>178.54182457434976</v>
      </c>
      <c r="E17" s="255">
        <v>145.06523246665924</v>
      </c>
      <c r="F17" s="255">
        <v>50.214888161536031</v>
      </c>
      <c r="G17" s="255">
        <v>64.163468206407146</v>
      </c>
      <c r="H17" s="255">
        <v>55.79432017948448</v>
      </c>
      <c r="I17" s="255">
        <v>66.953184215381356</v>
      </c>
      <c r="J17" s="255">
        <v>195.28012062819502</v>
      </c>
      <c r="K17" s="255">
        <v>78.112048251278196</v>
      </c>
      <c r="L17" s="255">
        <v>55.79432017948448</v>
      </c>
    </row>
    <row r="18" spans="1:12" ht="15.75" customHeight="1">
      <c r="A18" s="311" t="s">
        <v>167</v>
      </c>
      <c r="B18" s="254">
        <v>54031.2196618616</v>
      </c>
      <c r="C18" s="254">
        <v>16975.421914608844</v>
      </c>
      <c r="D18" s="254">
        <v>17498.49366629219</v>
      </c>
      <c r="E18" s="254">
        <v>2851.0897611716432</v>
      </c>
      <c r="F18" s="254">
        <v>1519.0003668864579</v>
      </c>
      <c r="G18" s="254">
        <v>2064.3898466409159</v>
      </c>
      <c r="H18" s="254">
        <v>1658.4861673351684</v>
      </c>
      <c r="I18" s="254">
        <v>2417.2889217761535</v>
      </c>
      <c r="J18" s="254">
        <v>7611.7401304861332</v>
      </c>
      <c r="K18" s="254">
        <v>1464.6009047114608</v>
      </c>
      <c r="L18" s="254">
        <v>6991.0283184893715</v>
      </c>
    </row>
    <row r="19" spans="1:12" ht="15.75" customHeight="1">
      <c r="A19" s="634" t="s">
        <v>167</v>
      </c>
      <c r="B19" s="255">
        <v>38521.793509949253</v>
      </c>
      <c r="C19" s="255">
        <v>12760.161025048039</v>
      </c>
      <c r="D19" s="255">
        <v>16314.259220481183</v>
      </c>
      <c r="E19" s="255">
        <v>2287.5671273588528</v>
      </c>
      <c r="F19" s="255">
        <v>1118.6761195986587</v>
      </c>
      <c r="G19" s="255">
        <v>1691.9627594428589</v>
      </c>
      <c r="H19" s="255">
        <v>1337.6688263031342</v>
      </c>
      <c r="I19" s="255">
        <v>2012.7801004748931</v>
      </c>
      <c r="J19" s="255">
        <v>5704.9692383522606</v>
      </c>
      <c r="K19" s="255">
        <v>1058.6972254057132</v>
      </c>
      <c r="L19" s="255">
        <v>6610.2320832643918</v>
      </c>
    </row>
    <row r="20" spans="1:12" ht="15.75" customHeight="1">
      <c r="A20" s="634" t="s">
        <v>168</v>
      </c>
      <c r="B20" s="255">
        <v>15509.426151892123</v>
      </c>
      <c r="C20" s="255">
        <v>4215.2608895600324</v>
      </c>
      <c r="D20" s="255">
        <v>1184.2344458095527</v>
      </c>
      <c r="E20" s="255">
        <v>563.52263381279079</v>
      </c>
      <c r="F20" s="255">
        <v>400.32424728779949</v>
      </c>
      <c r="G20" s="255">
        <v>372.42708719805739</v>
      </c>
      <c r="H20" s="255">
        <v>320.81734103203451</v>
      </c>
      <c r="I20" s="255">
        <v>404.50882130126081</v>
      </c>
      <c r="J20" s="255">
        <v>1906.7708921338731</v>
      </c>
      <c r="K20" s="255">
        <v>405.90367930574791</v>
      </c>
      <c r="L20" s="255">
        <v>380.79623522498002</v>
      </c>
    </row>
    <row r="21" spans="1:12" ht="15.75" customHeight="1">
      <c r="A21" s="311" t="s">
        <v>169</v>
      </c>
      <c r="B21" s="254">
        <v>36602.468895772494</v>
      </c>
      <c r="C21" s="254">
        <v>13802.119954399906</v>
      </c>
      <c r="D21" s="254">
        <v>5067.5191303016536</v>
      </c>
      <c r="E21" s="254">
        <v>2171.793912986423</v>
      </c>
      <c r="F21" s="254">
        <v>1163.3115757422461</v>
      </c>
      <c r="G21" s="254">
        <v>1210.7367478948076</v>
      </c>
      <c r="H21" s="254">
        <v>1125.6504096210942</v>
      </c>
      <c r="I21" s="254">
        <v>1213.5264639037819</v>
      </c>
      <c r="J21" s="254">
        <v>5951.8591051464782</v>
      </c>
      <c r="K21" s="254">
        <v>1171.6807237691687</v>
      </c>
      <c r="L21" s="254">
        <v>1343.2482583210826</v>
      </c>
    </row>
    <row r="22" spans="1:12" ht="15.75" customHeight="1">
      <c r="A22" s="634" t="s">
        <v>169</v>
      </c>
      <c r="B22" s="255">
        <v>17642.164040754549</v>
      </c>
      <c r="C22" s="255">
        <v>6509.8023069413202</v>
      </c>
      <c r="D22" s="255">
        <v>3404.8483889530239</v>
      </c>
      <c r="E22" s="255">
        <v>1313.9562402268534</v>
      </c>
      <c r="F22" s="255">
        <v>645.81925607752999</v>
      </c>
      <c r="G22" s="255">
        <v>694.63928623457866</v>
      </c>
      <c r="H22" s="255">
        <v>605.36837394740394</v>
      </c>
      <c r="I22" s="255">
        <v>683.48042219868182</v>
      </c>
      <c r="J22" s="255">
        <v>2909.6737973601016</v>
      </c>
      <c r="K22" s="255">
        <v>615.13237997881367</v>
      </c>
      <c r="L22" s="255">
        <v>806.22792659354707</v>
      </c>
    </row>
    <row r="23" spans="1:12" ht="15.75" customHeight="1">
      <c r="A23" s="634" t="s">
        <v>170</v>
      </c>
      <c r="B23" s="255">
        <v>3406.243246957511</v>
      </c>
      <c r="C23" s="255">
        <v>1090.7789595089166</v>
      </c>
      <c r="D23" s="255">
        <v>244.1001507852437</v>
      </c>
      <c r="E23" s="255">
        <v>160.40867051601739</v>
      </c>
      <c r="F23" s="255">
        <v>108.79892434999451</v>
      </c>
      <c r="G23" s="255">
        <v>96.245202309610562</v>
      </c>
      <c r="H23" s="255">
        <v>124.14236239935266</v>
      </c>
      <c r="I23" s="255">
        <v>107.4040663455074</v>
      </c>
      <c r="J23" s="255">
        <v>552.36376977689395</v>
      </c>
      <c r="K23" s="255">
        <v>110.19378235448161</v>
      </c>
      <c r="L23" s="255">
        <v>125.53722040383977</v>
      </c>
    </row>
    <row r="24" spans="1:12" ht="15.75" customHeight="1">
      <c r="A24" s="634" t="s">
        <v>171</v>
      </c>
      <c r="B24" s="255">
        <v>15554.06160803571</v>
      </c>
      <c r="C24" s="255">
        <v>6201.53868794967</v>
      </c>
      <c r="D24" s="255">
        <v>1418.5705905633863</v>
      </c>
      <c r="E24" s="255">
        <v>697.42900224355287</v>
      </c>
      <c r="F24" s="255">
        <v>408.69339531472212</v>
      </c>
      <c r="G24" s="255">
        <v>419.85225935061897</v>
      </c>
      <c r="H24" s="255">
        <v>396.13967327433818</v>
      </c>
      <c r="I24" s="255">
        <v>422.64197535959318</v>
      </c>
      <c r="J24" s="255">
        <v>2489.821538009483</v>
      </c>
      <c r="K24" s="255">
        <v>446.35456143587396</v>
      </c>
      <c r="L24" s="255">
        <v>411.48311132369633</v>
      </c>
    </row>
    <row r="25" spans="1:12" ht="15.75" customHeight="1">
      <c r="A25" s="311" t="s">
        <v>172</v>
      </c>
      <c r="B25" s="254">
        <v>32993.971238159647</v>
      </c>
      <c r="C25" s="254">
        <v>9019.1518570136232</v>
      </c>
      <c r="D25" s="254">
        <v>15683.783402453011</v>
      </c>
      <c r="E25" s="254">
        <v>2565.1438702517867</v>
      </c>
      <c r="F25" s="254">
        <v>2029.5183965287383</v>
      </c>
      <c r="G25" s="254">
        <v>2759.0291328754943</v>
      </c>
      <c r="H25" s="254">
        <v>2392.1814776953856</v>
      </c>
      <c r="I25" s="254">
        <v>2954.309253503689</v>
      </c>
      <c r="J25" s="254">
        <v>5381.3621813112522</v>
      </c>
      <c r="K25" s="254">
        <v>2015.5698164838673</v>
      </c>
      <c r="L25" s="254">
        <v>8719.2573860488956</v>
      </c>
    </row>
    <row r="26" spans="1:12" ht="15.75" customHeight="1">
      <c r="A26" s="634" t="s">
        <v>172</v>
      </c>
      <c r="B26" s="255">
        <v>28788.474354625541</v>
      </c>
      <c r="C26" s="255">
        <v>7670.3241666745917</v>
      </c>
      <c r="D26" s="255">
        <v>15117.471052631246</v>
      </c>
      <c r="E26" s="255">
        <v>2226.1933751614201</v>
      </c>
      <c r="F26" s="255">
        <v>1724.0444935460623</v>
      </c>
      <c r="G26" s="255">
        <v>2428.4477858120504</v>
      </c>
      <c r="H26" s="255">
        <v>2085.3127167082225</v>
      </c>
      <c r="I26" s="255">
        <v>2632.0970544671677</v>
      </c>
      <c r="J26" s="255">
        <v>4711.8303391574418</v>
      </c>
      <c r="K26" s="255">
        <v>1701.7267654742686</v>
      </c>
      <c r="L26" s="255">
        <v>8381.7017489630161</v>
      </c>
    </row>
    <row r="27" spans="1:12" ht="15.75" customHeight="1">
      <c r="A27" s="634" t="s">
        <v>173</v>
      </c>
      <c r="B27" s="255">
        <v>4205.4968835286227</v>
      </c>
      <c r="C27" s="255">
        <v>1348.8276903390311</v>
      </c>
      <c r="D27" s="255">
        <v>566.312349821765</v>
      </c>
      <c r="E27" s="255">
        <v>338.95049509036687</v>
      </c>
      <c r="F27" s="255">
        <v>305.47390298267635</v>
      </c>
      <c r="G27" s="255">
        <v>330.58134706344424</v>
      </c>
      <c r="H27" s="255">
        <v>306.86876098716345</v>
      </c>
      <c r="I27" s="255">
        <v>322.21219903652161</v>
      </c>
      <c r="J27" s="255">
        <v>669.53184215381077</v>
      </c>
      <c r="K27" s="255">
        <v>313.84305100959898</v>
      </c>
      <c r="L27" s="255">
        <v>337.55563708587977</v>
      </c>
    </row>
    <row r="28" spans="1:12" ht="15.75" customHeight="1">
      <c r="A28" s="311" t="s">
        <v>174</v>
      </c>
      <c r="B28" s="254">
        <v>35764.15923507465</v>
      </c>
      <c r="C28" s="254">
        <v>10084.823372441771</v>
      </c>
      <c r="D28" s="254">
        <v>8282.6668306444317</v>
      </c>
      <c r="E28" s="254">
        <v>2360.0997435921822</v>
      </c>
      <c r="F28" s="254">
        <v>1562.2409650255581</v>
      </c>
      <c r="G28" s="254">
        <v>1753.3365116402915</v>
      </c>
      <c r="H28" s="254">
        <v>1542.7129529627387</v>
      </c>
      <c r="I28" s="254">
        <v>1802.1565417973402</v>
      </c>
      <c r="J28" s="254">
        <v>5088.4420003689602</v>
      </c>
      <c r="K28" s="254">
        <v>1479.9443427608189</v>
      </c>
      <c r="L28" s="254">
        <v>2566.5387282562738</v>
      </c>
    </row>
    <row r="29" spans="1:12" ht="15.75" customHeight="1">
      <c r="A29" s="634" t="s">
        <v>174</v>
      </c>
      <c r="B29" s="255">
        <v>32240.747915735628</v>
      </c>
      <c r="C29" s="255">
        <v>9194.9039655789984</v>
      </c>
      <c r="D29" s="255">
        <v>7844.6814172354798</v>
      </c>
      <c r="E29" s="255">
        <v>2213.6396531210362</v>
      </c>
      <c r="F29" s="255">
        <v>1528.7643729178676</v>
      </c>
      <c r="G29" s="255">
        <v>1722.6496355415752</v>
      </c>
      <c r="H29" s="255">
        <v>1514.8157928729966</v>
      </c>
      <c r="I29" s="255">
        <v>1760.310801662727</v>
      </c>
      <c r="J29" s="255">
        <v>4725.7789192023129</v>
      </c>
      <c r="K29" s="255">
        <v>1442.2831766396671</v>
      </c>
      <c r="L29" s="255">
        <v>2452.1603718883312</v>
      </c>
    </row>
    <row r="30" spans="1:12" ht="15.75" customHeight="1">
      <c r="A30" s="634" t="s">
        <v>175</v>
      </c>
      <c r="B30" s="255">
        <v>3523.4113193344278</v>
      </c>
      <c r="C30" s="255">
        <v>889.91940686277337</v>
      </c>
      <c r="D30" s="255">
        <v>437.98541340895133</v>
      </c>
      <c r="E30" s="255">
        <v>146.46009047114634</v>
      </c>
      <c r="F30" s="255">
        <v>33.476592107690685</v>
      </c>
      <c r="G30" s="255">
        <v>30.686876098716461</v>
      </c>
      <c r="H30" s="255">
        <v>27.897160089742236</v>
      </c>
      <c r="I30" s="255">
        <v>41.845740134613358</v>
      </c>
      <c r="J30" s="255">
        <v>362.66308116664766</v>
      </c>
      <c r="K30" s="255">
        <v>37.661166121152021</v>
      </c>
      <c r="L30" s="255">
        <v>114.37835636794293</v>
      </c>
    </row>
    <row r="31" spans="1:12" ht="15.75" customHeight="1">
      <c r="A31" s="311" t="s">
        <v>176</v>
      </c>
      <c r="B31" s="254">
        <v>46392.977229280252</v>
      </c>
      <c r="C31" s="254">
        <v>13718.42847413068</v>
      </c>
      <c r="D31" s="254">
        <v>5957.4385371644266</v>
      </c>
      <c r="E31" s="254">
        <v>2187.1373510357812</v>
      </c>
      <c r="F31" s="254">
        <v>1368.3557024018505</v>
      </c>
      <c r="G31" s="254">
        <v>1477.1546267518447</v>
      </c>
      <c r="H31" s="254">
        <v>1368.3557024018505</v>
      </c>
      <c r="I31" s="254">
        <v>1606.8764211691455</v>
      </c>
      <c r="J31" s="254">
        <v>6582.3349231746497</v>
      </c>
      <c r="K31" s="254">
        <v>1339.0636843076213</v>
      </c>
      <c r="L31" s="254">
        <v>1612.4558531870939</v>
      </c>
    </row>
    <row r="32" spans="1:12" ht="15.75" customHeight="1">
      <c r="A32" s="634" t="s">
        <v>176</v>
      </c>
      <c r="B32" s="255">
        <v>37112.98692541544</v>
      </c>
      <c r="C32" s="255">
        <v>10433.537873563548</v>
      </c>
      <c r="D32" s="255">
        <v>5598.9600300112406</v>
      </c>
      <c r="E32" s="255">
        <v>2067.1795626498902</v>
      </c>
      <c r="F32" s="255">
        <v>1291.6385121550597</v>
      </c>
      <c r="G32" s="255">
        <v>1399.0425785005668</v>
      </c>
      <c r="H32" s="255">
        <v>1311.1665242178792</v>
      </c>
      <c r="I32" s="255">
        <v>1527.3695149133805</v>
      </c>
      <c r="J32" s="255">
        <v>5600.3548880157277</v>
      </c>
      <c r="K32" s="255">
        <v>1260.9516360563434</v>
      </c>
      <c r="L32" s="255">
        <v>1531.5540889268418</v>
      </c>
    </row>
    <row r="33" spans="1:12" ht="15.75" customHeight="1">
      <c r="A33" s="634" t="s">
        <v>177</v>
      </c>
      <c r="B33" s="255">
        <v>9279.9903038527118</v>
      </c>
      <c r="C33" s="255">
        <v>3284.8906005671329</v>
      </c>
      <c r="D33" s="255">
        <v>358.47850715318634</v>
      </c>
      <c r="E33" s="255">
        <v>119.95778838589135</v>
      </c>
      <c r="F33" s="255">
        <v>76.717190246791091</v>
      </c>
      <c r="G33" s="255">
        <v>78.112048251278196</v>
      </c>
      <c r="H33" s="255">
        <v>57.189178183971592</v>
      </c>
      <c r="I33" s="255">
        <v>79.506906255765301</v>
      </c>
      <c r="J33" s="255">
        <v>981.98003515892231</v>
      </c>
      <c r="K33" s="255">
        <v>78.112048251278196</v>
      </c>
      <c r="L33" s="255">
        <v>80.901764260252406</v>
      </c>
    </row>
    <row r="34" spans="1:12" ht="15.75" customHeight="1">
      <c r="A34" s="311" t="s">
        <v>178</v>
      </c>
      <c r="B34" s="254">
        <v>70670.480797383192</v>
      </c>
      <c r="C34" s="254">
        <v>29160.901441824084</v>
      </c>
      <c r="D34" s="254">
        <v>20802.912278926451</v>
      </c>
      <c r="E34" s="254">
        <v>4762.0452273189776</v>
      </c>
      <c r="F34" s="254">
        <v>2707.4193867094714</v>
      </c>
      <c r="G34" s="254">
        <v>3439.7198390652015</v>
      </c>
      <c r="H34" s="254">
        <v>2867.8280572254885</v>
      </c>
      <c r="I34" s="254">
        <v>3425.7712590203305</v>
      </c>
      <c r="J34" s="254">
        <v>12735.053580967271</v>
      </c>
      <c r="K34" s="254">
        <v>2908.2789393556145</v>
      </c>
      <c r="L34" s="254">
        <v>5834.6910327695614</v>
      </c>
    </row>
    <row r="35" spans="1:12" ht="15.75" customHeight="1">
      <c r="A35" s="634" t="s">
        <v>178</v>
      </c>
      <c r="B35" s="255">
        <v>70670.480797383192</v>
      </c>
      <c r="C35" s="255">
        <v>29160.901441824084</v>
      </c>
      <c r="D35" s="255">
        <v>20802.912278926451</v>
      </c>
      <c r="E35" s="255">
        <v>4762.0452273189776</v>
      </c>
      <c r="F35" s="255">
        <v>2707.4193867094714</v>
      </c>
      <c r="G35" s="255">
        <v>3439.7198390652015</v>
      </c>
      <c r="H35" s="255">
        <v>2867.8280572254885</v>
      </c>
      <c r="I35" s="255">
        <v>3425.7712590203305</v>
      </c>
      <c r="J35" s="255">
        <v>12735.053580967271</v>
      </c>
      <c r="K35" s="255">
        <v>2908.2789393556145</v>
      </c>
      <c r="L35" s="255">
        <v>5834.6910327695614</v>
      </c>
    </row>
    <row r="36" spans="1:12" ht="15.75" customHeight="1">
      <c r="A36" s="311" t="s">
        <v>179</v>
      </c>
      <c r="B36" s="254">
        <v>19222.5381598405</v>
      </c>
      <c r="C36" s="254">
        <v>6847.3579440271997</v>
      </c>
      <c r="D36" s="254">
        <v>4130.174551286319</v>
      </c>
      <c r="E36" s="254">
        <v>1295.8230861685211</v>
      </c>
      <c r="F36" s="254">
        <v>740.66960038265313</v>
      </c>
      <c r="G36" s="254">
        <v>935.94972101084784</v>
      </c>
      <c r="H36" s="254">
        <v>772.75133448585655</v>
      </c>
      <c r="I36" s="254">
        <v>875.97082681790232</v>
      </c>
      <c r="J36" s="254">
        <v>5480.3970996298367</v>
      </c>
      <c r="K36" s="254">
        <v>785.30505652624049</v>
      </c>
      <c r="L36" s="254">
        <v>1081.0149534775069</v>
      </c>
    </row>
    <row r="37" spans="1:12" ht="15.75" customHeight="1">
      <c r="A37" s="634" t="s">
        <v>179</v>
      </c>
      <c r="B37" s="255">
        <v>15336.463759335722</v>
      </c>
      <c r="C37" s="255">
        <v>5392.5210453471491</v>
      </c>
      <c r="D37" s="255">
        <v>3764.721754110697</v>
      </c>
      <c r="E37" s="255">
        <v>1100.5429655403263</v>
      </c>
      <c r="F37" s="255">
        <v>655.58326210893972</v>
      </c>
      <c r="G37" s="255">
        <v>852.25824074162153</v>
      </c>
      <c r="H37" s="255">
        <v>714.16729829739813</v>
      </c>
      <c r="I37" s="255">
        <v>802.04335258008575</v>
      </c>
      <c r="J37" s="255">
        <v>4233.3940436183648</v>
      </c>
      <c r="K37" s="255">
        <v>673.71641616727209</v>
      </c>
      <c r="L37" s="255">
        <v>1002.9029052262289</v>
      </c>
    </row>
    <row r="38" spans="1:12" ht="15.75" customHeight="1">
      <c r="A38" s="634" t="s">
        <v>180</v>
      </c>
      <c r="B38" s="255">
        <v>3886.0744005010752</v>
      </c>
      <c r="C38" s="255">
        <v>1454.836898680051</v>
      </c>
      <c r="D38" s="255">
        <v>365.45279717562187</v>
      </c>
      <c r="E38" s="255">
        <v>195.28012062819502</v>
      </c>
      <c r="F38" s="255">
        <v>85.086338273713721</v>
      </c>
      <c r="G38" s="255">
        <v>83.691480269226616</v>
      </c>
      <c r="H38" s="255">
        <v>58.584036188458704</v>
      </c>
      <c r="I38" s="255">
        <v>73.927474237816881</v>
      </c>
      <c r="J38" s="255">
        <v>1247.0030560114724</v>
      </c>
      <c r="K38" s="255">
        <v>111.58864035896872</v>
      </c>
      <c r="L38" s="255">
        <v>78.112048251278196</v>
      </c>
    </row>
    <row r="39" spans="1:12" ht="15.75" customHeight="1">
      <c r="A39" s="311" t="s">
        <v>181</v>
      </c>
      <c r="B39" s="254">
        <v>22321.912645814889</v>
      </c>
      <c r="C39" s="254">
        <v>5006.145378104221</v>
      </c>
      <c r="D39" s="254">
        <v>1948.6166322684862</v>
      </c>
      <c r="E39" s="254">
        <v>926.1857149794381</v>
      </c>
      <c r="F39" s="254">
        <v>620.71181199676209</v>
      </c>
      <c r="G39" s="254">
        <v>689.05985421663024</v>
      </c>
      <c r="H39" s="254">
        <v>643.02954006855578</v>
      </c>
      <c r="I39" s="254">
        <v>711.37758228842392</v>
      </c>
      <c r="J39" s="254">
        <v>3131.4562200735513</v>
      </c>
      <c r="K39" s="254">
        <v>613.73752197432657</v>
      </c>
      <c r="L39" s="254">
        <v>764.38218645893392</v>
      </c>
    </row>
    <row r="40" spans="1:12" ht="15.75" customHeight="1">
      <c r="A40" s="634" t="s">
        <v>181</v>
      </c>
      <c r="B40" s="255">
        <v>22321.912645814889</v>
      </c>
      <c r="C40" s="255">
        <v>5006.145378104221</v>
      </c>
      <c r="D40" s="255">
        <v>1948.6166322684862</v>
      </c>
      <c r="E40" s="255">
        <v>926.1857149794381</v>
      </c>
      <c r="F40" s="255">
        <v>620.71181199676209</v>
      </c>
      <c r="G40" s="255">
        <v>689.05985421663024</v>
      </c>
      <c r="H40" s="255">
        <v>643.02954006855578</v>
      </c>
      <c r="I40" s="255">
        <v>711.37758228842392</v>
      </c>
      <c r="J40" s="255">
        <v>3131.4562200735513</v>
      </c>
      <c r="K40" s="255">
        <v>613.73752197432657</v>
      </c>
      <c r="L40" s="255">
        <v>764.38218645893392</v>
      </c>
    </row>
    <row r="41" spans="1:12" ht="15.75" customHeight="1">
      <c r="A41" s="311" t="s">
        <v>182</v>
      </c>
      <c r="B41" s="254">
        <v>34231.210288141323</v>
      </c>
      <c r="C41" s="254">
        <v>8066.4638399489295</v>
      </c>
      <c r="D41" s="254">
        <v>3371.3717968453334</v>
      </c>
      <c r="E41" s="254">
        <v>1368.3557024018505</v>
      </c>
      <c r="F41" s="254">
        <v>723.93130432880787</v>
      </c>
      <c r="G41" s="254">
        <v>834.12508668328917</v>
      </c>
      <c r="H41" s="254">
        <v>740.66960038265313</v>
      </c>
      <c r="I41" s="254">
        <v>895.49883888072179</v>
      </c>
      <c r="J41" s="254">
        <v>5817.9527367157161</v>
      </c>
      <c r="K41" s="254">
        <v>935.94972101084784</v>
      </c>
      <c r="L41" s="254">
        <v>973.61088713199968</v>
      </c>
    </row>
    <row r="42" spans="1:12" ht="15.75" customHeight="1">
      <c r="A42" s="634" t="s">
        <v>182</v>
      </c>
      <c r="B42" s="255">
        <v>23338.764131087315</v>
      </c>
      <c r="C42" s="255">
        <v>5812.3733046977677</v>
      </c>
      <c r="D42" s="255">
        <v>2555.3798642203769</v>
      </c>
      <c r="E42" s="255">
        <v>889.91940686277337</v>
      </c>
      <c r="F42" s="255">
        <v>457.5134254717708</v>
      </c>
      <c r="G42" s="255">
        <v>562.12777580830368</v>
      </c>
      <c r="H42" s="255">
        <v>470.06714751215475</v>
      </c>
      <c r="I42" s="255">
        <v>615.13237997881367</v>
      </c>
      <c r="J42" s="255">
        <v>4018.5859109273501</v>
      </c>
      <c r="K42" s="255">
        <v>624.89638601022341</v>
      </c>
      <c r="L42" s="255">
        <v>698.82386024803998</v>
      </c>
    </row>
    <row r="43" spans="1:12" ht="15.75" customHeight="1">
      <c r="A43" s="634" t="s">
        <v>183</v>
      </c>
      <c r="B43" s="255">
        <v>10892.446157039805</v>
      </c>
      <c r="C43" s="255">
        <v>2254.0905352511622</v>
      </c>
      <c r="D43" s="255">
        <v>815.9919326249568</v>
      </c>
      <c r="E43" s="255">
        <v>478.43629553907738</v>
      </c>
      <c r="F43" s="255">
        <v>266.41787885703741</v>
      </c>
      <c r="G43" s="255">
        <v>271.99731087498583</v>
      </c>
      <c r="H43" s="255">
        <v>270.60245287049872</v>
      </c>
      <c r="I43" s="255">
        <v>280.36645890190846</v>
      </c>
      <c r="J43" s="255">
        <v>1799.366825788366</v>
      </c>
      <c r="K43" s="255">
        <v>311.05333500062477</v>
      </c>
      <c r="L43" s="255">
        <v>274.78702688396004</v>
      </c>
    </row>
    <row r="44" spans="1:12" ht="15.75" customHeight="1">
      <c r="A44" s="311" t="s">
        <v>184</v>
      </c>
      <c r="B44" s="254">
        <v>28556.92792588038</v>
      </c>
      <c r="C44" s="254">
        <v>7894.8963053970156</v>
      </c>
      <c r="D44" s="254">
        <v>3540.1496153882731</v>
      </c>
      <c r="E44" s="254">
        <v>1682.1987534114492</v>
      </c>
      <c r="F44" s="254">
        <v>1143.7835636794266</v>
      </c>
      <c r="G44" s="254">
        <v>1249.7927720204466</v>
      </c>
      <c r="H44" s="254">
        <v>1127.0452676255813</v>
      </c>
      <c r="I44" s="254">
        <v>1333.4842522896729</v>
      </c>
      <c r="J44" s="254">
        <v>4527.7090825651439</v>
      </c>
      <c r="K44" s="254">
        <v>1223.2904699351916</v>
      </c>
      <c r="L44" s="254">
        <v>1407.4117265274895</v>
      </c>
    </row>
    <row r="45" spans="1:12" ht="15.75" customHeight="1">
      <c r="A45" s="634" t="s">
        <v>184</v>
      </c>
      <c r="B45" s="255">
        <v>16264.044332319647</v>
      </c>
      <c r="C45" s="255">
        <v>4494.2324904574534</v>
      </c>
      <c r="D45" s="255">
        <v>2611.1741843998611</v>
      </c>
      <c r="E45" s="255">
        <v>1228.86990195314</v>
      </c>
      <c r="F45" s="255">
        <v>796.46392056213733</v>
      </c>
      <c r="G45" s="255">
        <v>898.288554889696</v>
      </c>
      <c r="H45" s="255">
        <v>799.25363657111154</v>
      </c>
      <c r="I45" s="255">
        <v>955.47773307366731</v>
      </c>
      <c r="J45" s="255">
        <v>2454.9500878973054</v>
      </c>
      <c r="K45" s="255">
        <v>838.30966069675048</v>
      </c>
      <c r="L45" s="255">
        <v>1062.8817994191745</v>
      </c>
    </row>
    <row r="46" spans="1:12" ht="15.75" customHeight="1">
      <c r="A46" s="634" t="s">
        <v>185</v>
      </c>
      <c r="B46" s="255">
        <v>12292.883593544859</v>
      </c>
      <c r="C46" s="255">
        <v>3400.6638149395626</v>
      </c>
      <c r="D46" s="255">
        <v>928.97543098841231</v>
      </c>
      <c r="E46" s="255">
        <v>453.32885145830949</v>
      </c>
      <c r="F46" s="255">
        <v>347.3196431172895</v>
      </c>
      <c r="G46" s="255">
        <v>351.50421713075082</v>
      </c>
      <c r="H46" s="255">
        <v>327.79163105447003</v>
      </c>
      <c r="I46" s="255">
        <v>378.00651921600581</v>
      </c>
      <c r="J46" s="255">
        <v>2072.7589946678386</v>
      </c>
      <c r="K46" s="255">
        <v>384.98080923844134</v>
      </c>
      <c r="L46" s="255">
        <v>344.52992710831529</v>
      </c>
    </row>
    <row r="47" spans="1:12" ht="15.75" customHeight="1">
      <c r="A47" s="311" t="s">
        <v>186</v>
      </c>
      <c r="B47" s="254">
        <v>7931.1626135136803</v>
      </c>
      <c r="C47" s="254">
        <v>2368.4688916191049</v>
      </c>
      <c r="D47" s="254">
        <v>874.57596881341522</v>
      </c>
      <c r="E47" s="254">
        <v>478.43629553907738</v>
      </c>
      <c r="F47" s="254">
        <v>386.37566724292844</v>
      </c>
      <c r="G47" s="254">
        <v>378.00651921600581</v>
      </c>
      <c r="H47" s="254">
        <v>407.29853731023502</v>
      </c>
      <c r="I47" s="254">
        <v>435.19569739997712</v>
      </c>
      <c r="J47" s="254">
        <v>1539.9232369537644</v>
      </c>
      <c r="K47" s="254">
        <v>407.29853731023502</v>
      </c>
      <c r="L47" s="254">
        <v>414.27282733267054</v>
      </c>
    </row>
    <row r="48" spans="1:12" ht="15.75" customHeight="1">
      <c r="A48" s="634" t="s">
        <v>186</v>
      </c>
      <c r="B48" s="255">
        <v>3661.5022617786512</v>
      </c>
      <c r="C48" s="255">
        <v>1008.4823372441773</v>
      </c>
      <c r="D48" s="255">
        <v>301.28932896921503</v>
      </c>
      <c r="E48" s="255">
        <v>121.35264639037845</v>
      </c>
      <c r="F48" s="255">
        <v>83.691480269226616</v>
      </c>
      <c r="G48" s="255">
        <v>103.21949233204609</v>
      </c>
      <c r="H48" s="255">
        <v>83.691480269226616</v>
      </c>
      <c r="I48" s="255">
        <v>103.21949233204609</v>
      </c>
      <c r="J48" s="255">
        <v>807.62278459803417</v>
      </c>
      <c r="K48" s="255">
        <v>99.034918318584772</v>
      </c>
      <c r="L48" s="255">
        <v>100.42977632307188</v>
      </c>
    </row>
    <row r="49" spans="1:12" ht="15.75" customHeight="1">
      <c r="A49" s="634" t="s">
        <v>187</v>
      </c>
      <c r="B49" s="255">
        <v>4269.6603517350295</v>
      </c>
      <c r="C49" s="255">
        <v>1359.9865543749279</v>
      </c>
      <c r="D49" s="255">
        <v>573.28663984420052</v>
      </c>
      <c r="E49" s="255">
        <v>357.08364914869924</v>
      </c>
      <c r="F49" s="255">
        <v>302.68418697370214</v>
      </c>
      <c r="G49" s="255">
        <v>274.78702688396004</v>
      </c>
      <c r="H49" s="255">
        <v>323.60705704100872</v>
      </c>
      <c r="I49" s="255">
        <v>331.97620506793135</v>
      </c>
      <c r="J49" s="255">
        <v>732.3004523557305</v>
      </c>
      <c r="K49" s="255">
        <v>308.26361899165056</v>
      </c>
      <c r="L49" s="255">
        <v>313.84305100959898</v>
      </c>
    </row>
    <row r="50" spans="1:12" ht="15.75" customHeight="1">
      <c r="A50" s="311" t="s">
        <v>188</v>
      </c>
      <c r="B50" s="254">
        <v>5533.4017038003467</v>
      </c>
      <c r="C50" s="254">
        <v>1746.362221617856</v>
      </c>
      <c r="D50" s="254">
        <v>259.44358883460188</v>
      </c>
      <c r="E50" s="254">
        <v>140.88065845319792</v>
      </c>
      <c r="F50" s="254">
        <v>121.35264639037845</v>
      </c>
      <c r="G50" s="254">
        <v>104.61435033653319</v>
      </c>
      <c r="H50" s="254">
        <v>111.58864035896872</v>
      </c>
      <c r="I50" s="254">
        <v>124.14236239935266</v>
      </c>
      <c r="J50" s="254">
        <v>456.1185674672837</v>
      </c>
      <c r="K50" s="254">
        <v>140.88065845319792</v>
      </c>
      <c r="L50" s="254">
        <v>97.640060314097667</v>
      </c>
    </row>
    <row r="51" spans="1:12" ht="15.75" customHeight="1">
      <c r="A51" s="634" t="s">
        <v>188</v>
      </c>
      <c r="B51" s="255">
        <v>5533.4017038003467</v>
      </c>
      <c r="C51" s="255">
        <v>1746.362221617856</v>
      </c>
      <c r="D51" s="255">
        <v>259.44358883460188</v>
      </c>
      <c r="E51" s="255">
        <v>140.88065845319792</v>
      </c>
      <c r="F51" s="255">
        <v>121.35264639037845</v>
      </c>
      <c r="G51" s="255">
        <v>104.61435033653319</v>
      </c>
      <c r="H51" s="255">
        <v>111.58864035896872</v>
      </c>
      <c r="I51" s="255">
        <v>124.14236239935266</v>
      </c>
      <c r="J51" s="255">
        <v>456.1185674672837</v>
      </c>
      <c r="K51" s="255">
        <v>140.88065845319792</v>
      </c>
      <c r="L51" s="255">
        <v>97.640060314097667</v>
      </c>
    </row>
    <row r="52" spans="1:12" ht="15.75" customHeight="1">
      <c r="A52" s="311" t="s">
        <v>189</v>
      </c>
      <c r="B52" s="254">
        <v>1486.9186327832545</v>
      </c>
      <c r="C52" s="254">
        <v>513.307745651255</v>
      </c>
      <c r="D52" s="254">
        <v>101.82463432755898</v>
      </c>
      <c r="E52" s="254">
        <v>48.820030157048919</v>
      </c>
      <c r="F52" s="254">
        <v>33.476592107690685</v>
      </c>
      <c r="G52" s="254">
        <v>50.214888161536031</v>
      </c>
      <c r="H52" s="254">
        <v>30.686876098716461</v>
      </c>
      <c r="I52" s="254">
        <v>50.214888161536031</v>
      </c>
      <c r="J52" s="254">
        <v>334.76592107690556</v>
      </c>
      <c r="K52" s="254">
        <v>46.030314148074694</v>
      </c>
      <c r="L52" s="254">
        <v>54.399462174997367</v>
      </c>
    </row>
    <row r="53" spans="1:12" ht="15.75" customHeight="1">
      <c r="A53" s="634" t="s">
        <v>189</v>
      </c>
      <c r="B53" s="255">
        <v>1486.9186327832545</v>
      </c>
      <c r="C53" s="255">
        <v>513.307745651255</v>
      </c>
      <c r="D53" s="255">
        <v>101.82463432755898</v>
      </c>
      <c r="E53" s="255">
        <v>48.820030157048919</v>
      </c>
      <c r="F53" s="255">
        <v>33.476592107690685</v>
      </c>
      <c r="G53" s="255">
        <v>50.214888161536031</v>
      </c>
      <c r="H53" s="255">
        <v>30.686876098716461</v>
      </c>
      <c r="I53" s="255">
        <v>50.214888161536031</v>
      </c>
      <c r="J53" s="255">
        <v>334.76592107690556</v>
      </c>
      <c r="K53" s="255">
        <v>46.030314148074694</v>
      </c>
      <c r="L53" s="255">
        <v>54.399462174997367</v>
      </c>
    </row>
    <row r="54" spans="1:12" ht="15.75" customHeight="1">
      <c r="A54" s="311" t="s">
        <v>190</v>
      </c>
      <c r="B54" s="254">
        <v>3309.9980446479008</v>
      </c>
      <c r="C54" s="254">
        <v>789.48963053970181</v>
      </c>
      <c r="D54" s="254">
        <v>444.95970343138686</v>
      </c>
      <c r="E54" s="254">
        <v>100.42977632307188</v>
      </c>
      <c r="F54" s="254">
        <v>37.661166121152021</v>
      </c>
      <c r="G54" s="254">
        <v>55.79432017948448</v>
      </c>
      <c r="H54" s="254">
        <v>50.214888161536031</v>
      </c>
      <c r="I54" s="254">
        <v>61.373752197432928</v>
      </c>
      <c r="J54" s="254">
        <v>212.01841668204028</v>
      </c>
      <c r="K54" s="254">
        <v>55.79432017948448</v>
      </c>
      <c r="L54" s="254">
        <v>150.64466448460766</v>
      </c>
    </row>
    <row r="55" spans="1:12" ht="15.75" customHeight="1">
      <c r="A55" s="634" t="s">
        <v>190</v>
      </c>
      <c r="B55" s="255">
        <v>3309.9980446479008</v>
      </c>
      <c r="C55" s="255">
        <v>789.48963053970181</v>
      </c>
      <c r="D55" s="255">
        <v>444.95970343138686</v>
      </c>
      <c r="E55" s="255">
        <v>100.42977632307188</v>
      </c>
      <c r="F55" s="255">
        <v>37.661166121152021</v>
      </c>
      <c r="G55" s="255">
        <v>55.79432017948448</v>
      </c>
      <c r="H55" s="255">
        <v>50.214888161536031</v>
      </c>
      <c r="I55" s="255">
        <v>61.373752197432928</v>
      </c>
      <c r="J55" s="255">
        <v>212.01841668204028</v>
      </c>
      <c r="K55" s="255">
        <v>55.79432017948448</v>
      </c>
      <c r="L55" s="255">
        <v>150.64466448460766</v>
      </c>
    </row>
    <row r="56" spans="1:12" ht="15.75" customHeight="1">
      <c r="A56" s="311" t="s">
        <v>191</v>
      </c>
      <c r="B56" s="254">
        <v>1818.8948378511855</v>
      </c>
      <c r="C56" s="254">
        <v>1014.0617692621257</v>
      </c>
      <c r="D56" s="254">
        <v>234.33614475383396</v>
      </c>
      <c r="E56" s="254">
        <v>51.609746166023143</v>
      </c>
      <c r="F56" s="254">
        <v>32.081734103203573</v>
      </c>
      <c r="G56" s="254">
        <v>37.661166121152021</v>
      </c>
      <c r="H56" s="254">
        <v>32.081734103203573</v>
      </c>
      <c r="I56" s="254">
        <v>47.425172152561807</v>
      </c>
      <c r="J56" s="254">
        <v>82.296622264739511</v>
      </c>
      <c r="K56" s="254">
        <v>53.004604170510255</v>
      </c>
      <c r="L56" s="254">
        <v>50.214888161536031</v>
      </c>
    </row>
    <row r="57" spans="1:12" ht="15.75" customHeight="1">
      <c r="A57" s="634" t="s">
        <v>191</v>
      </c>
      <c r="B57" s="255">
        <v>1818.8948378511855</v>
      </c>
      <c r="C57" s="255">
        <v>1014.0617692621257</v>
      </c>
      <c r="D57" s="255">
        <v>234.33614475383396</v>
      </c>
      <c r="E57" s="255">
        <v>51.609746166023143</v>
      </c>
      <c r="F57" s="255">
        <v>32.081734103203573</v>
      </c>
      <c r="G57" s="255">
        <v>37.661166121152021</v>
      </c>
      <c r="H57" s="255">
        <v>32.081734103203573</v>
      </c>
      <c r="I57" s="255">
        <v>47.425172152561807</v>
      </c>
      <c r="J57" s="255">
        <v>82.296622264739511</v>
      </c>
      <c r="K57" s="255">
        <v>53.004604170510255</v>
      </c>
      <c r="L57" s="255">
        <v>50.214888161536031</v>
      </c>
    </row>
    <row r="58" spans="1:12" ht="15.75" customHeight="1">
      <c r="A58" s="311" t="s">
        <v>192</v>
      </c>
      <c r="B58" s="254">
        <v>23380.609871221983</v>
      </c>
      <c r="C58" s="254">
        <v>4322.6649559055395</v>
      </c>
      <c r="D58" s="254">
        <v>1634.7735812588876</v>
      </c>
      <c r="E58" s="254">
        <v>433.80083939549002</v>
      </c>
      <c r="F58" s="254">
        <v>171.56753455191424</v>
      </c>
      <c r="G58" s="254">
        <v>178.54182457434976</v>
      </c>
      <c r="H58" s="254">
        <v>193.88526262370792</v>
      </c>
      <c r="I58" s="254">
        <v>271.99731087498583</v>
      </c>
      <c r="J58" s="254">
        <v>2340.5717315293628</v>
      </c>
      <c r="K58" s="254">
        <v>207.83384266857897</v>
      </c>
      <c r="L58" s="254">
        <v>178.54182457434976</v>
      </c>
    </row>
    <row r="59" spans="1:12" ht="15.75" customHeight="1">
      <c r="A59" s="634" t="s">
        <v>192</v>
      </c>
      <c r="B59" s="255">
        <v>23380.609871221983</v>
      </c>
      <c r="C59" s="255">
        <v>4322.6649559055395</v>
      </c>
      <c r="D59" s="255">
        <v>1634.7735812588876</v>
      </c>
      <c r="E59" s="255">
        <v>433.80083939549002</v>
      </c>
      <c r="F59" s="255">
        <v>171.56753455191424</v>
      </c>
      <c r="G59" s="255">
        <v>178.54182457434976</v>
      </c>
      <c r="H59" s="255">
        <v>193.88526262370792</v>
      </c>
      <c r="I59" s="255">
        <v>271.99731087498583</v>
      </c>
      <c r="J59" s="255">
        <v>2340.5717315293628</v>
      </c>
      <c r="K59" s="255">
        <v>207.83384266857897</v>
      </c>
      <c r="L59" s="255">
        <v>178.54182457434976</v>
      </c>
    </row>
    <row r="60" spans="1:12" ht="15.75" customHeight="1">
      <c r="A60" s="311" t="s">
        <v>193</v>
      </c>
      <c r="B60" s="254">
        <v>10105.746242509078</v>
      </c>
      <c r="C60" s="254">
        <v>4455.1764663318145</v>
      </c>
      <c r="D60" s="254">
        <v>986.16460917238362</v>
      </c>
      <c r="E60" s="254">
        <v>435.19569739997712</v>
      </c>
      <c r="F60" s="254">
        <v>336.16077908139266</v>
      </c>
      <c r="G60" s="254">
        <v>357.08364914869924</v>
      </c>
      <c r="H60" s="254">
        <v>316.63276701857319</v>
      </c>
      <c r="I60" s="254">
        <v>347.3196431172895</v>
      </c>
      <c r="J60" s="254">
        <v>2346.1511635473112</v>
      </c>
      <c r="K60" s="254">
        <v>418.45740134613186</v>
      </c>
      <c r="L60" s="254">
        <v>378.00651921600581</v>
      </c>
    </row>
    <row r="61" spans="1:12" ht="15.75" customHeight="1">
      <c r="A61" s="634" t="s">
        <v>193</v>
      </c>
      <c r="B61" s="255">
        <v>10105.746242509078</v>
      </c>
      <c r="C61" s="255">
        <v>4455.1764663318145</v>
      </c>
      <c r="D61" s="255">
        <v>986.16460917238362</v>
      </c>
      <c r="E61" s="255">
        <v>435.19569739997712</v>
      </c>
      <c r="F61" s="255">
        <v>336.16077908139266</v>
      </c>
      <c r="G61" s="255">
        <v>357.08364914869924</v>
      </c>
      <c r="H61" s="255">
        <v>316.63276701857319</v>
      </c>
      <c r="I61" s="255">
        <v>347.3196431172895</v>
      </c>
      <c r="J61" s="255">
        <v>2346.1511635473112</v>
      </c>
      <c r="K61" s="255">
        <v>418.45740134613186</v>
      </c>
      <c r="L61" s="255">
        <v>378.00651921600581</v>
      </c>
    </row>
    <row r="62" spans="1:12" ht="15.75" customHeight="1">
      <c r="A62" s="311" t="s">
        <v>194</v>
      </c>
      <c r="B62" s="254">
        <v>20843.36316105663</v>
      </c>
      <c r="C62" s="254">
        <v>7060.7712187137267</v>
      </c>
      <c r="D62" s="254">
        <v>2753.4497008575458</v>
      </c>
      <c r="E62" s="254">
        <v>1528.7643729178676</v>
      </c>
      <c r="F62" s="254">
        <v>1104.7275395537877</v>
      </c>
      <c r="G62" s="254">
        <v>1128.4401256300685</v>
      </c>
      <c r="H62" s="254">
        <v>1140.9938476704524</v>
      </c>
      <c r="I62" s="254">
        <v>1171.6807237691687</v>
      </c>
      <c r="J62" s="254">
        <v>3201.1991202979066</v>
      </c>
      <c r="K62" s="254">
        <v>1178.6550137916042</v>
      </c>
      <c r="L62" s="254">
        <v>1131.2298416390427</v>
      </c>
    </row>
    <row r="63" spans="1:12" ht="15.75" customHeight="1">
      <c r="A63" s="634" t="s">
        <v>194</v>
      </c>
      <c r="B63" s="255">
        <v>20843.36316105663</v>
      </c>
      <c r="C63" s="255">
        <v>7060.7712187137267</v>
      </c>
      <c r="D63" s="255">
        <v>2753.4497008575458</v>
      </c>
      <c r="E63" s="255">
        <v>1528.7643729178676</v>
      </c>
      <c r="F63" s="255">
        <v>1104.7275395537877</v>
      </c>
      <c r="G63" s="255">
        <v>1128.4401256300685</v>
      </c>
      <c r="H63" s="255">
        <v>1140.9938476704524</v>
      </c>
      <c r="I63" s="255">
        <v>1171.6807237691687</v>
      </c>
      <c r="J63" s="255">
        <v>3201.1991202979066</v>
      </c>
      <c r="K63" s="255">
        <v>1178.6550137916042</v>
      </c>
      <c r="L63" s="255">
        <v>1131.2298416390427</v>
      </c>
    </row>
    <row r="64" spans="1:12" ht="15.75" customHeight="1">
      <c r="A64" s="311" t="s">
        <v>195</v>
      </c>
      <c r="B64" s="254">
        <v>6958.9465843861681</v>
      </c>
      <c r="C64" s="254">
        <v>1903.9811761248989</v>
      </c>
      <c r="D64" s="254">
        <v>3026.8418697370184</v>
      </c>
      <c r="E64" s="254">
        <v>719.74673031534655</v>
      </c>
      <c r="F64" s="254">
        <v>740.66960038265313</v>
      </c>
      <c r="G64" s="254">
        <v>1301.4025181864695</v>
      </c>
      <c r="H64" s="254">
        <v>1030.8000653159711</v>
      </c>
      <c r="I64" s="254">
        <v>1064.2766574236616</v>
      </c>
      <c r="J64" s="254">
        <v>810.41250060700838</v>
      </c>
      <c r="K64" s="254">
        <v>511.9128876467679</v>
      </c>
      <c r="L64" s="254">
        <v>2163.4247649595004</v>
      </c>
    </row>
    <row r="65" spans="1:13" ht="15.75" customHeight="1">
      <c r="A65" s="634" t="s">
        <v>195</v>
      </c>
      <c r="B65" s="255">
        <v>6958.9465843861681</v>
      </c>
      <c r="C65" s="255">
        <v>1903.9811761248989</v>
      </c>
      <c r="D65" s="255">
        <v>3026.8418697370184</v>
      </c>
      <c r="E65" s="255">
        <v>719.74673031534655</v>
      </c>
      <c r="F65" s="255">
        <v>740.66960038265313</v>
      </c>
      <c r="G65" s="255">
        <v>1301.4025181864695</v>
      </c>
      <c r="H65" s="255">
        <v>1030.8000653159711</v>
      </c>
      <c r="I65" s="255">
        <v>1064.2766574236616</v>
      </c>
      <c r="J65" s="255">
        <v>810.41250060700838</v>
      </c>
      <c r="K65" s="255">
        <v>511.9128876467679</v>
      </c>
      <c r="L65" s="255">
        <v>2163.4247649595004</v>
      </c>
    </row>
    <row r="66" spans="1:13" ht="15.75" customHeight="1">
      <c r="A66" s="311" t="s">
        <v>196</v>
      </c>
      <c r="B66" s="254">
        <v>6279.6507362009479</v>
      </c>
      <c r="C66" s="254">
        <v>2759.0291328754943</v>
      </c>
      <c r="D66" s="254">
        <v>767.17190246790813</v>
      </c>
      <c r="E66" s="254">
        <v>666.74212614483656</v>
      </c>
      <c r="F66" s="254">
        <v>622.1066700012492</v>
      </c>
      <c r="G66" s="254">
        <v>610.94780596535236</v>
      </c>
      <c r="H66" s="254">
        <v>622.1066700012492</v>
      </c>
      <c r="I66" s="254">
        <v>652.79354609996551</v>
      </c>
      <c r="J66" s="254">
        <v>1312.5613822223663</v>
      </c>
      <c r="K66" s="254">
        <v>651.39868809547841</v>
      </c>
      <c r="L66" s="254">
        <v>599.78894192945552</v>
      </c>
    </row>
    <row r="67" spans="1:13" ht="15.75" customHeight="1">
      <c r="A67" s="634" t="s">
        <v>196</v>
      </c>
      <c r="B67" s="255">
        <v>6279.6507362009479</v>
      </c>
      <c r="C67" s="255">
        <v>2759.0291328754943</v>
      </c>
      <c r="D67" s="255">
        <v>767.17190246790813</v>
      </c>
      <c r="E67" s="255">
        <v>666.74212614483656</v>
      </c>
      <c r="F67" s="255">
        <v>622.1066700012492</v>
      </c>
      <c r="G67" s="255">
        <v>610.94780596535236</v>
      </c>
      <c r="H67" s="255">
        <v>622.1066700012492</v>
      </c>
      <c r="I67" s="255">
        <v>652.79354609996551</v>
      </c>
      <c r="J67" s="255">
        <v>1312.5613822223663</v>
      </c>
      <c r="K67" s="255">
        <v>651.39868809547841</v>
      </c>
      <c r="L67" s="255">
        <v>599.78894192945552</v>
      </c>
    </row>
    <row r="68" spans="1:13" ht="15.75" customHeight="1">
      <c r="A68" s="311" t="s">
        <v>197</v>
      </c>
      <c r="B68" s="254">
        <v>17367.377013870231</v>
      </c>
      <c r="C68" s="254">
        <v>6168.0620958419795</v>
      </c>
      <c r="D68" s="254">
        <v>1353.0122643524924</v>
      </c>
      <c r="E68" s="254">
        <v>490.99001757946132</v>
      </c>
      <c r="F68" s="254">
        <v>207.83384266857897</v>
      </c>
      <c r="G68" s="254">
        <v>231.54642874485975</v>
      </c>
      <c r="H68" s="254">
        <v>223.17728071793712</v>
      </c>
      <c r="I68" s="254">
        <v>231.54642874485975</v>
      </c>
      <c r="J68" s="254">
        <v>2934.7812414408695</v>
      </c>
      <c r="K68" s="254">
        <v>220.38756470896291</v>
      </c>
      <c r="L68" s="254">
        <v>216.2029906955016</v>
      </c>
    </row>
    <row r="69" spans="1:13" ht="15.75" customHeight="1">
      <c r="A69" s="634" t="s">
        <v>197</v>
      </c>
      <c r="B69" s="255">
        <v>17367.377013870231</v>
      </c>
      <c r="C69" s="255">
        <v>6168.0620958419795</v>
      </c>
      <c r="D69" s="255">
        <v>1353.0122643524924</v>
      </c>
      <c r="E69" s="255">
        <v>490.99001757946132</v>
      </c>
      <c r="F69" s="255">
        <v>207.83384266857897</v>
      </c>
      <c r="G69" s="255">
        <v>231.54642874485975</v>
      </c>
      <c r="H69" s="255">
        <v>223.17728071793712</v>
      </c>
      <c r="I69" s="255">
        <v>231.54642874485975</v>
      </c>
      <c r="J69" s="255">
        <v>2934.7812414408695</v>
      </c>
      <c r="K69" s="255">
        <v>220.38756470896291</v>
      </c>
      <c r="L69" s="255">
        <v>216.2029906955016</v>
      </c>
    </row>
    <row r="70" spans="1:13" ht="15.75" customHeight="1">
      <c r="A70" s="311" t="s">
        <v>198</v>
      </c>
      <c r="B70" s="254">
        <v>10663.68944430392</v>
      </c>
      <c r="C70" s="254">
        <v>3220.727132360726</v>
      </c>
      <c r="D70" s="254">
        <v>2191.3219250492425</v>
      </c>
      <c r="E70" s="254">
        <v>443.56484542689975</v>
      </c>
      <c r="F70" s="254">
        <v>149.24980648012055</v>
      </c>
      <c r="G70" s="254">
        <v>213.41327468652739</v>
      </c>
      <c r="H70" s="254">
        <v>177.14696656986266</v>
      </c>
      <c r="I70" s="254">
        <v>301.28932896921503</v>
      </c>
      <c r="J70" s="254">
        <v>1332.0893942851858</v>
      </c>
      <c r="K70" s="254">
        <v>182.72639858781108</v>
      </c>
      <c r="L70" s="254">
        <v>598.39408392496841</v>
      </c>
    </row>
    <row r="71" spans="1:13" ht="15.75" customHeight="1">
      <c r="A71" s="991" t="s">
        <v>198</v>
      </c>
      <c r="B71" s="990">
        <v>10663.68944430392</v>
      </c>
      <c r="C71" s="990">
        <v>3220.727132360726</v>
      </c>
      <c r="D71" s="990">
        <v>2191.3219250492425</v>
      </c>
      <c r="E71" s="990">
        <v>443.56484542689975</v>
      </c>
      <c r="F71" s="990">
        <v>149.24980648012055</v>
      </c>
      <c r="G71" s="990">
        <v>213.41327468652739</v>
      </c>
      <c r="H71" s="990">
        <v>177.14696656986266</v>
      </c>
      <c r="I71" s="990">
        <v>301.28932896921503</v>
      </c>
      <c r="J71" s="990">
        <v>1332.0893942851858</v>
      </c>
      <c r="K71" s="990">
        <v>182.72639858781108</v>
      </c>
      <c r="L71" s="990">
        <v>598.39408392496841</v>
      </c>
    </row>
    <row r="72" spans="1:13">
      <c r="A72" s="944"/>
      <c r="B72" s="944"/>
      <c r="C72" s="944"/>
      <c r="D72" s="944"/>
      <c r="E72" s="944"/>
      <c r="F72" s="944"/>
      <c r="G72" s="944"/>
      <c r="H72" s="944"/>
      <c r="I72" s="944"/>
      <c r="J72" s="944"/>
      <c r="K72" s="944"/>
      <c r="L72" s="944"/>
      <c r="M72" s="941"/>
    </row>
    <row r="73" spans="1:13">
      <c r="A73" s="944"/>
      <c r="B73" s="944"/>
      <c r="C73" s="944"/>
      <c r="D73" s="944"/>
      <c r="E73" s="944"/>
      <c r="F73" s="944"/>
      <c r="G73" s="944"/>
      <c r="H73" s="944"/>
      <c r="I73" s="944"/>
      <c r="J73" s="944"/>
      <c r="K73" s="944"/>
      <c r="L73" s="944"/>
      <c r="M73" s="941"/>
    </row>
    <row r="74" spans="1:13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</row>
    <row r="75" spans="1:13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</row>
    <row r="76" spans="1:13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</row>
    <row r="77" spans="1:13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</row>
    <row r="78" spans="1:13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</row>
    <row r="79" spans="1:13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</row>
    <row r="80" spans="1:13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</row>
    <row r="81" spans="1:12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</row>
    <row r="82" spans="1:12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</row>
    <row r="83" spans="1:12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</row>
    <row r="84" spans="1:12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</row>
    <row r="85" spans="1:12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</row>
    <row r="86" spans="1:12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</row>
    <row r="87" spans="1:12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</row>
    <row r="88" spans="1:12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</row>
    <row r="89" spans="1:12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</row>
    <row r="90" spans="1:12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</row>
    <row r="91" spans="1:12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</row>
    <row r="92" spans="1:12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</row>
    <row r="93" spans="1:12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</row>
    <row r="94" spans="1:12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</row>
    <row r="95" spans="1:12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</row>
    <row r="96" spans="1:12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</row>
    <row r="97" spans="1:12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</row>
    <row r="98" spans="1:12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</row>
    <row r="99" spans="1:12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</row>
    <row r="100" spans="1:12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</row>
    <row r="101" spans="1:12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</row>
    <row r="102" spans="1:12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</row>
    <row r="103" spans="1:12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</row>
    <row r="104" spans="1:12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</row>
    <row r="105" spans="1:12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</row>
    <row r="106" spans="1:12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</row>
    <row r="107" spans="1:12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</row>
    <row r="108" spans="1:12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</row>
    <row r="109" spans="1:12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</row>
    <row r="110" spans="1:12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</row>
    <row r="111" spans="1:12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</row>
    <row r="112" spans="1:12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</row>
    <row r="113" spans="1:12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</row>
    <row r="114" spans="1:12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</row>
    <row r="115" spans="1:12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</row>
    <row r="116" spans="1:12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</row>
    <row r="117" spans="1:12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</row>
    <row r="118" spans="1:12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</row>
    <row r="119" spans="1:12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</row>
    <row r="120" spans="1:12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</row>
    <row r="121" spans="1:12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</row>
    <row r="122" spans="1:12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</row>
    <row r="123" spans="1:12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</row>
    <row r="124" spans="1:12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</row>
    <row r="125" spans="1:12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</row>
    <row r="126" spans="1:12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</row>
    <row r="127" spans="1:12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</row>
    <row r="128" spans="1:12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</row>
    <row r="129" spans="1:12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</row>
    <row r="130" spans="1:12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</row>
    <row r="131" spans="1:12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</row>
    <row r="132" spans="1:12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</row>
    <row r="133" spans="1:12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</row>
    <row r="134" spans="1:12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</row>
    <row r="135" spans="1:12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</row>
    <row r="136" spans="1:12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</row>
    <row r="137" spans="1:12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</row>
    <row r="138" spans="1:12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</row>
    <row r="139" spans="1:12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</row>
    <row r="140" spans="1:12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</row>
    <row r="141" spans="1:12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</row>
    <row r="142" spans="1:12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</row>
    <row r="143" spans="1:12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</row>
    <row r="144" spans="1:12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</row>
    <row r="145" spans="1:12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</row>
    <row r="146" spans="1:12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</row>
    <row r="147" spans="1:12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</row>
    <row r="148" spans="1:12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</row>
    <row r="149" spans="1:12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</row>
    <row r="150" spans="1:12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</row>
    <row r="151" spans="1:12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</row>
    <row r="152" spans="1:12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</row>
    <row r="153" spans="1:12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</row>
    <row r="154" spans="1:12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</row>
    <row r="155" spans="1:12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</row>
    <row r="156" spans="1:12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</row>
    <row r="157" spans="1:12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</row>
    <row r="158" spans="1:12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</row>
    <row r="159" spans="1:12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</row>
    <row r="160" spans="1:12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</row>
    <row r="161" spans="1:12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</row>
    <row r="162" spans="1:12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</row>
    <row r="163" spans="1:12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</row>
    <row r="164" spans="1:12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</row>
    <row r="165" spans="1:12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</row>
    <row r="166" spans="1:12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</row>
    <row r="167" spans="1:12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</row>
    <row r="168" spans="1:12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</row>
    <row r="169" spans="1:12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</row>
    <row r="170" spans="1:12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</row>
    <row r="171" spans="1:12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</row>
    <row r="172" spans="1:12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</row>
    <row r="173" spans="1:12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</row>
    <row r="174" spans="1:12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</row>
    <row r="175" spans="1:12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</row>
    <row r="176" spans="1:12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</row>
    <row r="177" spans="1:12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</row>
    <row r="178" spans="1:12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</row>
    <row r="179" spans="1:12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</row>
    <row r="180" spans="1:12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</row>
    <row r="181" spans="1:12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</row>
    <row r="182" spans="1:12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</row>
    <row r="183" spans="1:12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</row>
    <row r="184" spans="1:12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</row>
    <row r="185" spans="1:12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</row>
    <row r="186" spans="1:12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</row>
    <row r="187" spans="1:12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</row>
    <row r="188" spans="1:12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</row>
    <row r="189" spans="1:12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</row>
    <row r="190" spans="1:12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</row>
    <row r="191" spans="1:12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</row>
    <row r="192" spans="1:12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</row>
    <row r="193" spans="1:12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</row>
    <row r="194" spans="1:12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</row>
    <row r="195" spans="1:12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</row>
    <row r="196" spans="1:12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</row>
    <row r="197" spans="1:12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</row>
    <row r="198" spans="1:12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</row>
    <row r="199" spans="1:12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</row>
    <row r="200" spans="1:12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</row>
    <row r="201" spans="1:12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</row>
    <row r="202" spans="1:12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</row>
    <row r="203" spans="1:12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</row>
    <row r="204" spans="1:12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</row>
    <row r="205" spans="1:12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</row>
    <row r="206" spans="1:12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</row>
    <row r="207" spans="1:12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</row>
    <row r="208" spans="1:12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</row>
    <row r="209" spans="1:12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</row>
    <row r="210" spans="1:12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</row>
    <row r="211" spans="1:12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</row>
    <row r="212" spans="1:12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</row>
    <row r="213" spans="1:12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</row>
    <row r="214" spans="1:12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</row>
    <row r="215" spans="1:12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</row>
    <row r="216" spans="1:12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</row>
    <row r="217" spans="1:12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</row>
    <row r="218" spans="1:12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</row>
    <row r="219" spans="1:12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</row>
    <row r="220" spans="1:12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</row>
    <row r="221" spans="1:12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</row>
    <row r="222" spans="1:12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</row>
    <row r="223" spans="1:12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</row>
    <row r="224" spans="1:12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</row>
    <row r="225" spans="1:12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</row>
    <row r="226" spans="1:12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</row>
    <row r="227" spans="1:12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</row>
    <row r="228" spans="1:12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</row>
    <row r="229" spans="1:12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</row>
    <row r="230" spans="1:12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</row>
    <row r="231" spans="1:12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</row>
    <row r="232" spans="1:12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</row>
    <row r="233" spans="1:12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</row>
    <row r="234" spans="1:12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</row>
    <row r="235" spans="1:12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</row>
    <row r="236" spans="1:12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</row>
    <row r="237" spans="1:12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</row>
    <row r="238" spans="1:12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</row>
    <row r="239" spans="1:12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</row>
    <row r="240" spans="1:12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</row>
    <row r="241" spans="1:12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</row>
    <row r="242" spans="1:12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</row>
    <row r="243" spans="1:12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</row>
    <row r="244" spans="1:12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</row>
    <row r="245" spans="1:12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</row>
    <row r="246" spans="1:12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</row>
    <row r="247" spans="1:12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</row>
    <row r="248" spans="1:12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</row>
    <row r="249" spans="1:12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</row>
    <row r="250" spans="1:12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</row>
    <row r="251" spans="1:12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</row>
    <row r="252" spans="1:12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</row>
    <row r="253" spans="1:12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</row>
    <row r="254" spans="1:12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</row>
    <row r="255" spans="1:12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</row>
    <row r="256" spans="1:12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</row>
    <row r="257" spans="1:12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</row>
    <row r="258" spans="1:12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</row>
    <row r="259" spans="1:12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</row>
    <row r="260" spans="1:12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</row>
    <row r="261" spans="1:12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</row>
    <row r="262" spans="1:12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</row>
    <row r="263" spans="1:12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</row>
    <row r="264" spans="1:12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</row>
    <row r="265" spans="1:12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</row>
    <row r="266" spans="1:12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</row>
    <row r="267" spans="1:12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</row>
    <row r="268" spans="1:12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</row>
    <row r="269" spans="1:12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</row>
    <row r="270" spans="1:12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</row>
    <row r="271" spans="1:12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</row>
    <row r="272" spans="1:12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</row>
    <row r="273" spans="1:12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</row>
    <row r="274" spans="1:12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</row>
    <row r="275" spans="1:12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</row>
    <row r="276" spans="1:12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</row>
    <row r="277" spans="1:12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</row>
    <row r="278" spans="1:12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</row>
    <row r="279" spans="1:12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</row>
    <row r="280" spans="1:12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</row>
    <row r="281" spans="1:12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</row>
    <row r="282" spans="1:12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</row>
    <row r="283" spans="1:12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</row>
    <row r="284" spans="1:12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</row>
    <row r="285" spans="1:12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</row>
    <row r="286" spans="1:12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</row>
    <row r="287" spans="1:12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</row>
    <row r="288" spans="1:12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</row>
    <row r="289" spans="1:12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</row>
    <row r="290" spans="1:12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</row>
    <row r="291" spans="1:12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</row>
    <row r="292" spans="1:12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</row>
    <row r="293" spans="1:12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</row>
    <row r="294" spans="1:12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</row>
    <row r="295" spans="1:12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</row>
    <row r="296" spans="1:12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</row>
    <row r="297" spans="1:12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</row>
    <row r="298" spans="1:12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</row>
    <row r="299" spans="1:12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</row>
    <row r="300" spans="1:12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</row>
    <row r="301" spans="1:12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</row>
    <row r="302" spans="1:12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</row>
    <row r="303" spans="1:12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</row>
    <row r="304" spans="1:12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</row>
    <row r="305" spans="1:12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</row>
    <row r="306" spans="1:12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</row>
    <row r="307" spans="1:12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</row>
    <row r="308" spans="1:12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</row>
    <row r="309" spans="1:12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</row>
    <row r="310" spans="1:12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</row>
    <row r="311" spans="1:12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</row>
    <row r="312" spans="1:12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</row>
    <row r="313" spans="1:12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</row>
    <row r="314" spans="1:12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</row>
    <row r="315" spans="1:12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</row>
    <row r="316" spans="1:12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</row>
    <row r="317" spans="1:12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</row>
    <row r="318" spans="1:12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</row>
    <row r="319" spans="1:12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</row>
    <row r="320" spans="1:12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</row>
    <row r="321" spans="1:12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</row>
    <row r="322" spans="1:12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</row>
    <row r="323" spans="1:12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</row>
    <row r="324" spans="1:12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</row>
    <row r="325" spans="1:12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</row>
    <row r="326" spans="1:12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</row>
    <row r="327" spans="1:12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</row>
    <row r="328" spans="1:12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</row>
    <row r="329" spans="1:12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</row>
    <row r="330" spans="1:12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</row>
    <row r="331" spans="1:12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</row>
    <row r="332" spans="1:12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</row>
    <row r="333" spans="1:12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</row>
    <row r="334" spans="1:12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</row>
    <row r="335" spans="1:12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</row>
    <row r="336" spans="1:12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</row>
    <row r="337" spans="1:12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</row>
    <row r="338" spans="1:12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</row>
    <row r="339" spans="1:12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</row>
    <row r="340" spans="1:12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</row>
    <row r="341" spans="1:12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</row>
    <row r="342" spans="1:12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</row>
    <row r="343" spans="1:12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</row>
    <row r="344" spans="1:12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</row>
    <row r="345" spans="1:12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</row>
    <row r="346" spans="1:12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</row>
    <row r="347" spans="1:12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</row>
    <row r="348" spans="1:12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</row>
    <row r="349" spans="1:12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</row>
    <row r="350" spans="1:12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</row>
    <row r="351" spans="1:12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</row>
    <row r="352" spans="1:12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</row>
    <row r="353" spans="1:12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</row>
    <row r="354" spans="1:12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</row>
    <row r="355" spans="1:12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</row>
    <row r="356" spans="1:12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</row>
    <row r="357" spans="1:12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</row>
    <row r="358" spans="1:12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</row>
    <row r="359" spans="1:12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</row>
    <row r="360" spans="1:12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</row>
    <row r="361" spans="1:12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</row>
    <row r="362" spans="1:12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</row>
    <row r="363" spans="1:12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</row>
    <row r="364" spans="1:12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</row>
    <row r="365" spans="1:12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</row>
    <row r="366" spans="1:12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</row>
    <row r="367" spans="1:12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</row>
    <row r="368" spans="1:12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</row>
    <row r="369" spans="1:12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</row>
    <row r="370" spans="1:12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</row>
    <row r="371" spans="1:12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</row>
    <row r="372" spans="1:12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</row>
    <row r="373" spans="1:12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</row>
    <row r="374" spans="1:12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</row>
    <row r="375" spans="1:12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</row>
    <row r="376" spans="1:12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</row>
    <row r="377" spans="1:12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</row>
    <row r="378" spans="1:12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</row>
    <row r="379" spans="1:12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</row>
    <row r="380" spans="1:12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</row>
    <row r="381" spans="1:12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</row>
    <row r="382" spans="1:12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</row>
    <row r="383" spans="1:12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</row>
    <row r="384" spans="1:12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</row>
    <row r="385" spans="1:12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</row>
    <row r="386" spans="1:12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</row>
    <row r="387" spans="1:12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</row>
    <row r="388" spans="1:12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</row>
    <row r="389" spans="1:12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</row>
    <row r="390" spans="1:12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</row>
    <row r="391" spans="1:12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</row>
    <row r="392" spans="1:12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</row>
    <row r="393" spans="1:12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</row>
    <row r="394" spans="1:12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</row>
    <row r="395" spans="1:12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</row>
    <row r="396" spans="1:12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</row>
    <row r="397" spans="1:12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</row>
    <row r="398" spans="1:12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</row>
    <row r="399" spans="1:12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</row>
    <row r="400" spans="1:12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</row>
    <row r="401" spans="1:12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</row>
    <row r="402" spans="1:12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</row>
    <row r="403" spans="1:12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</row>
    <row r="404" spans="1:12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</row>
    <row r="405" spans="1:12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</row>
    <row r="406" spans="1:12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</row>
    <row r="407" spans="1:12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</row>
    <row r="408" spans="1:12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</row>
    <row r="409" spans="1:12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</row>
    <row r="410" spans="1:12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</row>
    <row r="411" spans="1:12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</row>
    <row r="412" spans="1:12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</row>
    <row r="413" spans="1:12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</row>
    <row r="414" spans="1:12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</row>
    <row r="415" spans="1:12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</row>
    <row r="416" spans="1:12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</row>
    <row r="417" spans="1:12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</row>
    <row r="418" spans="1:12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</row>
    <row r="419" spans="1:12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</row>
    <row r="420" spans="1:12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</row>
    <row r="421" spans="1:12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</row>
    <row r="422" spans="1:12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</row>
    <row r="423" spans="1:12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</row>
    <row r="424" spans="1:12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</row>
    <row r="425" spans="1:12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</row>
    <row r="426" spans="1:12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</row>
    <row r="427" spans="1:12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</row>
    <row r="428" spans="1:12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</row>
    <row r="429" spans="1:12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</row>
    <row r="430" spans="1:12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</row>
    <row r="431" spans="1:12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</row>
    <row r="432" spans="1:12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</row>
    <row r="433" spans="1:12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</row>
    <row r="434" spans="1:12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</row>
    <row r="435" spans="1:12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</row>
    <row r="436" spans="1:12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</row>
    <row r="437" spans="1:12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</row>
    <row r="438" spans="1:12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</row>
    <row r="439" spans="1:12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</row>
    <row r="440" spans="1:12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</row>
    <row r="441" spans="1:12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</row>
    <row r="442" spans="1:12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</row>
    <row r="443" spans="1:12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</row>
    <row r="444" spans="1:12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</row>
    <row r="445" spans="1:12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</row>
    <row r="446" spans="1:12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</row>
    <row r="447" spans="1:12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</row>
    <row r="448" spans="1:12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</row>
    <row r="449" spans="1:12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</row>
    <row r="450" spans="1:12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</row>
    <row r="451" spans="1:12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</row>
    <row r="452" spans="1:12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</row>
    <row r="453" spans="1:12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</row>
    <row r="454" spans="1:12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</row>
    <row r="455" spans="1:12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</row>
    <row r="456" spans="1:12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</row>
    <row r="457" spans="1:12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</row>
    <row r="458" spans="1:12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</row>
    <row r="459" spans="1:12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</row>
    <row r="460" spans="1:12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</row>
    <row r="461" spans="1:12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</row>
    <row r="462" spans="1:12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</row>
    <row r="463" spans="1:12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</row>
    <row r="464" spans="1:12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</row>
    <row r="465" spans="1:12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</row>
    <row r="466" spans="1:12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</row>
    <row r="467" spans="1:12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</row>
    <row r="468" spans="1:12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</row>
    <row r="469" spans="1:12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</row>
    <row r="470" spans="1:12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</row>
    <row r="471" spans="1:12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</row>
    <row r="472" spans="1:12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</row>
    <row r="473" spans="1:12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</row>
    <row r="474" spans="1:12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</row>
    <row r="475" spans="1:12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</row>
    <row r="476" spans="1:12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</row>
    <row r="477" spans="1:12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</row>
    <row r="478" spans="1:12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</row>
    <row r="479" spans="1:12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</row>
    <row r="480" spans="1:12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</row>
    <row r="481" spans="1:12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</row>
    <row r="482" spans="1:12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</row>
    <row r="483" spans="1:12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</row>
    <row r="484" spans="1:12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</row>
    <row r="485" spans="1:12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</row>
    <row r="486" spans="1:12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</row>
    <row r="487" spans="1:12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</row>
    <row r="488" spans="1:12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</row>
    <row r="489" spans="1:12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</row>
    <row r="490" spans="1:12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</row>
    <row r="491" spans="1:12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</row>
    <row r="492" spans="1:12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</row>
    <row r="493" spans="1:12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</row>
    <row r="494" spans="1:12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</row>
    <row r="495" spans="1:12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</row>
    <row r="496" spans="1:12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</row>
    <row r="497" spans="1:12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</row>
    <row r="498" spans="1:12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</row>
    <row r="499" spans="1:12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</row>
    <row r="500" spans="1:12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</row>
    <row r="501" spans="1:12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</row>
    <row r="502" spans="1:12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</row>
    <row r="503" spans="1:12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</row>
    <row r="504" spans="1:12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</row>
    <row r="505" spans="1:12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</row>
    <row r="506" spans="1:12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</row>
    <row r="507" spans="1:12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</row>
    <row r="508" spans="1:12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</row>
    <row r="509" spans="1:12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</row>
    <row r="510" spans="1:12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</row>
    <row r="511" spans="1:12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</row>
    <row r="512" spans="1:12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</row>
    <row r="513" spans="1:12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</row>
    <row r="514" spans="1:12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</row>
    <row r="515" spans="1:12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</row>
    <row r="516" spans="1:12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</row>
    <row r="517" spans="1:12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</row>
    <row r="518" spans="1:12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</row>
    <row r="519" spans="1:12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</row>
    <row r="520" spans="1:12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</row>
    <row r="521" spans="1:12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</row>
    <row r="522" spans="1:12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</row>
    <row r="523" spans="1:12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</row>
    <row r="524" spans="1:12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</row>
    <row r="525" spans="1:12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</row>
  </sheetData>
  <mergeCells count="15">
    <mergeCell ref="A11:B11"/>
    <mergeCell ref="C4:C5"/>
    <mergeCell ref="D4:D5"/>
    <mergeCell ref="B3:B5"/>
    <mergeCell ref="A3:A5"/>
    <mergeCell ref="H4:H5"/>
    <mergeCell ref="I4:I5"/>
    <mergeCell ref="J4:J5"/>
    <mergeCell ref="K4:K5"/>
    <mergeCell ref="A1:L2"/>
    <mergeCell ref="L4:L5"/>
    <mergeCell ref="E4:E5"/>
    <mergeCell ref="F4:F5"/>
    <mergeCell ref="G4:G5"/>
    <mergeCell ref="C3:L3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A6EF-015F-4FFE-9A5E-999616955C9F}">
  <dimension ref="A1:F141"/>
  <sheetViews>
    <sheetView workbookViewId="0">
      <selection activeCell="A3" sqref="A3:A5"/>
    </sheetView>
  </sheetViews>
  <sheetFormatPr defaultRowHeight="15"/>
  <cols>
    <col min="1" max="1" width="19" style="207" customWidth="1"/>
    <col min="2" max="2" width="12.5703125" style="207" customWidth="1"/>
    <col min="3" max="3" width="13.5703125" style="207" customWidth="1"/>
    <col min="4" max="4" width="14.140625" style="207" customWidth="1"/>
    <col min="5" max="5" width="19.28515625" style="207" customWidth="1"/>
    <col min="6" max="16384" width="9.140625" style="207"/>
  </cols>
  <sheetData>
    <row r="1" spans="1:6">
      <c r="A1" s="1414" t="s">
        <v>579</v>
      </c>
      <c r="B1" s="1414"/>
      <c r="C1" s="1414"/>
      <c r="D1" s="1414"/>
      <c r="E1" s="1414"/>
    </row>
    <row r="2" spans="1:6" ht="35.25" customHeight="1">
      <c r="A2" s="1415"/>
      <c r="B2" s="1415"/>
      <c r="C2" s="1415"/>
      <c r="D2" s="1415"/>
      <c r="E2" s="1415"/>
      <c r="F2" s="264"/>
    </row>
    <row r="3" spans="1:6" ht="16.5" customHeight="1">
      <c r="A3" s="1410" t="s">
        <v>607</v>
      </c>
      <c r="B3" s="1416" t="s">
        <v>330</v>
      </c>
      <c r="C3" s="1419" t="s">
        <v>445</v>
      </c>
      <c r="D3" s="1419"/>
      <c r="E3" s="1416" t="s">
        <v>153</v>
      </c>
      <c r="F3" s="264"/>
    </row>
    <row r="4" spans="1:6" ht="12.75" customHeight="1">
      <c r="A4" s="1411"/>
      <c r="B4" s="1417"/>
      <c r="C4" s="1420"/>
      <c r="D4" s="1420"/>
      <c r="E4" s="1417"/>
      <c r="F4" s="258"/>
    </row>
    <row r="5" spans="1:6">
      <c r="A5" s="1412"/>
      <c r="B5" s="1418"/>
      <c r="C5" s="998" t="s">
        <v>407</v>
      </c>
      <c r="D5" s="998" t="s">
        <v>406</v>
      </c>
      <c r="E5" s="1418"/>
      <c r="F5" s="258"/>
    </row>
    <row r="6" spans="1:6" ht="15" customHeight="1">
      <c r="A6" s="992" t="s">
        <v>220</v>
      </c>
      <c r="B6" s="993">
        <v>575046.95064415492</v>
      </c>
      <c r="C6" s="993">
        <v>125321.01741297416</v>
      </c>
      <c r="D6" s="993">
        <v>449197.28204699745</v>
      </c>
      <c r="E6" s="993">
        <v>528.65118370061316</v>
      </c>
      <c r="F6" s="994"/>
    </row>
    <row r="7" spans="1:6" ht="15" customHeight="1">
      <c r="A7" s="995"/>
      <c r="B7" s="996"/>
      <c r="C7" s="996"/>
      <c r="D7" s="996"/>
      <c r="E7" s="996"/>
      <c r="F7" s="994"/>
    </row>
    <row r="8" spans="1:6" ht="15" customHeight="1">
      <c r="A8" s="997" t="s">
        <v>3</v>
      </c>
      <c r="B8" s="997"/>
      <c r="C8" s="997"/>
      <c r="D8" s="997"/>
      <c r="E8" s="997"/>
      <c r="F8" s="994"/>
    </row>
    <row r="9" spans="1:6" ht="15" customHeight="1">
      <c r="A9" s="313" t="s">
        <v>4</v>
      </c>
      <c r="B9" s="259">
        <v>226653.26686554961</v>
      </c>
      <c r="C9" s="259">
        <v>25902.513143337957</v>
      </c>
      <c r="D9" s="259">
        <v>200541.52502138074</v>
      </c>
      <c r="E9" s="259">
        <v>209.22870067306607</v>
      </c>
      <c r="F9" s="258"/>
    </row>
    <row r="10" spans="1:6" ht="15" customHeight="1">
      <c r="A10" s="313" t="s">
        <v>5</v>
      </c>
      <c r="B10" s="259">
        <v>348393.68378016935</v>
      </c>
      <c r="C10" s="259">
        <v>99418.504269749959</v>
      </c>
      <c r="D10" s="259">
        <v>248655.75702847267</v>
      </c>
      <c r="E10" s="259">
        <v>319.4224830275474</v>
      </c>
      <c r="F10" s="258"/>
    </row>
    <row r="11" spans="1:6" ht="15" customHeight="1">
      <c r="A11" s="1365" t="s">
        <v>594</v>
      </c>
      <c r="B11" s="1365"/>
      <c r="C11" s="237"/>
      <c r="D11" s="243"/>
      <c r="E11" s="243"/>
      <c r="F11" s="258"/>
    </row>
    <row r="12" spans="1:6" ht="15" customHeight="1">
      <c r="A12" s="312" t="s">
        <v>163</v>
      </c>
      <c r="B12" s="260">
        <v>57307.741114406082</v>
      </c>
      <c r="C12" s="260">
        <v>2991.9704196248408</v>
      </c>
      <c r="D12" s="260">
        <v>54275.319812647162</v>
      </c>
      <c r="E12" s="260">
        <v>40.450882130126246</v>
      </c>
      <c r="F12" s="258"/>
    </row>
    <row r="13" spans="1:6" ht="15" customHeight="1">
      <c r="A13" s="635" t="s">
        <v>163</v>
      </c>
      <c r="B13" s="259">
        <v>54059.116821951378</v>
      </c>
      <c r="C13" s="259">
        <v>2878.9869212613853</v>
      </c>
      <c r="D13" s="259">
        <v>51139.67901855606</v>
      </c>
      <c r="E13" s="259">
        <v>40.450882130126246</v>
      </c>
      <c r="F13" s="258"/>
    </row>
    <row r="14" spans="1:6" ht="15" customHeight="1">
      <c r="A14" s="635" t="s">
        <v>164</v>
      </c>
      <c r="B14" s="259">
        <v>3248.6242924504681</v>
      </c>
      <c r="C14" s="259">
        <v>112.98349836345582</v>
      </c>
      <c r="D14" s="259">
        <v>3135.6407940870126</v>
      </c>
      <c r="E14" s="261">
        <v>0</v>
      </c>
      <c r="F14" s="258"/>
    </row>
    <row r="15" spans="1:6" ht="15" customHeight="1">
      <c r="A15" s="312" t="s">
        <v>165</v>
      </c>
      <c r="B15" s="260">
        <v>21271.58456843473</v>
      </c>
      <c r="C15" s="260">
        <v>933.16000500187363</v>
      </c>
      <c r="D15" s="260">
        <v>20325.870841391239</v>
      </c>
      <c r="E15" s="260">
        <v>12.553722040384002</v>
      </c>
      <c r="F15" s="258"/>
    </row>
    <row r="16" spans="1:6" ht="15" customHeight="1">
      <c r="A16" s="635" t="s">
        <v>165</v>
      </c>
      <c r="B16" s="259">
        <v>18244.742698693764</v>
      </c>
      <c r="C16" s="259">
        <v>866.20682078649259</v>
      </c>
      <c r="D16" s="259">
        <v>17367.377013870231</v>
      </c>
      <c r="E16" s="259">
        <v>11.15886403589689</v>
      </c>
      <c r="F16" s="258"/>
    </row>
    <row r="17" spans="1:6" ht="15" customHeight="1">
      <c r="A17" s="635" t="s">
        <v>166</v>
      </c>
      <c r="B17" s="259">
        <v>3026.8418697370184</v>
      </c>
      <c r="C17" s="259">
        <v>66.953184215381356</v>
      </c>
      <c r="D17" s="259">
        <v>2958.4938275171503</v>
      </c>
      <c r="E17" s="259">
        <v>1.3948580044871113</v>
      </c>
      <c r="F17" s="258"/>
    </row>
    <row r="18" spans="1:6" ht="15" customHeight="1">
      <c r="A18" s="312" t="s">
        <v>167</v>
      </c>
      <c r="B18" s="260">
        <v>54031.2196618616</v>
      </c>
      <c r="C18" s="260">
        <v>1823.0794118646468</v>
      </c>
      <c r="D18" s="260">
        <v>52185.822521922753</v>
      </c>
      <c r="E18" s="260">
        <v>22.317728071793788</v>
      </c>
      <c r="F18" s="258"/>
    </row>
    <row r="19" spans="1:6" ht="15" customHeight="1">
      <c r="A19" s="635" t="s">
        <v>167</v>
      </c>
      <c r="B19" s="259">
        <v>38521.793509949253</v>
      </c>
      <c r="C19" s="259">
        <v>1300.0076601819824</v>
      </c>
      <c r="D19" s="259">
        <v>37209.232127725176</v>
      </c>
      <c r="E19" s="259">
        <v>12.553722040384002</v>
      </c>
      <c r="F19" s="258"/>
    </row>
    <row r="20" spans="1:6" ht="15" customHeight="1">
      <c r="A20" s="635" t="s">
        <v>168</v>
      </c>
      <c r="B20" s="259">
        <v>15509.426151892123</v>
      </c>
      <c r="C20" s="259">
        <v>523.07175168266474</v>
      </c>
      <c r="D20" s="259">
        <v>14976.590394178049</v>
      </c>
      <c r="E20" s="259">
        <v>9.7640060314097781</v>
      </c>
      <c r="F20" s="258"/>
    </row>
    <row r="21" spans="1:6" ht="15" customHeight="1">
      <c r="A21" s="312" t="s">
        <v>169</v>
      </c>
      <c r="B21" s="260">
        <v>36602.468895772494</v>
      </c>
      <c r="C21" s="260">
        <v>27074.193867108654</v>
      </c>
      <c r="D21" s="260">
        <v>9416.6863882924481</v>
      </c>
      <c r="E21" s="260">
        <v>111.58864035896872</v>
      </c>
      <c r="F21" s="258"/>
    </row>
    <row r="22" spans="1:6" ht="15" customHeight="1">
      <c r="A22" s="635" t="s">
        <v>169</v>
      </c>
      <c r="B22" s="259">
        <v>17642.164040754549</v>
      </c>
      <c r="C22" s="259">
        <v>11892.55934625706</v>
      </c>
      <c r="D22" s="259">
        <v>5720.3126764016188</v>
      </c>
      <c r="E22" s="259">
        <v>29.292018094229348</v>
      </c>
      <c r="F22" s="258"/>
    </row>
    <row r="23" spans="1:6" ht="15" customHeight="1">
      <c r="A23" s="635" t="s">
        <v>170</v>
      </c>
      <c r="B23" s="259">
        <v>3406.243246957511</v>
      </c>
      <c r="C23" s="259">
        <v>2507.9546920678154</v>
      </c>
      <c r="D23" s="259">
        <v>896.8936968852089</v>
      </c>
      <c r="E23" s="259">
        <v>1.3948580044871113</v>
      </c>
      <c r="F23" s="258"/>
    </row>
    <row r="24" spans="1:6" ht="15" customHeight="1">
      <c r="A24" s="635" t="s">
        <v>171</v>
      </c>
      <c r="B24" s="259">
        <v>15554.06160803571</v>
      </c>
      <c r="C24" s="259">
        <v>12673.679828769838</v>
      </c>
      <c r="D24" s="259">
        <v>2799.4800150056203</v>
      </c>
      <c r="E24" s="259">
        <v>80.901764260252406</v>
      </c>
      <c r="F24" s="258"/>
    </row>
    <row r="25" spans="1:6" ht="15" customHeight="1">
      <c r="A25" s="312" t="s">
        <v>172</v>
      </c>
      <c r="B25" s="260">
        <v>32993.971238159647</v>
      </c>
      <c r="C25" s="260">
        <v>1927.6937622011797</v>
      </c>
      <c r="D25" s="260">
        <v>31004.903723758442</v>
      </c>
      <c r="E25" s="260">
        <v>61.373752197432928</v>
      </c>
      <c r="F25" s="258"/>
    </row>
    <row r="26" spans="1:6" ht="15" customHeight="1">
      <c r="A26" s="635" t="s">
        <v>172</v>
      </c>
      <c r="B26" s="259">
        <v>28788.474354625541</v>
      </c>
      <c r="C26" s="259">
        <v>1626.404433231965</v>
      </c>
      <c r="D26" s="259">
        <v>27109.065317220877</v>
      </c>
      <c r="E26" s="259">
        <v>53.004604170510255</v>
      </c>
      <c r="F26" s="258"/>
    </row>
    <row r="27" spans="1:6" ht="15" customHeight="1">
      <c r="A27" s="635" t="s">
        <v>173</v>
      </c>
      <c r="B27" s="259">
        <v>4205.4968835286227</v>
      </c>
      <c r="C27" s="259">
        <v>301.28932896921503</v>
      </c>
      <c r="D27" s="259">
        <v>3895.8384065324849</v>
      </c>
      <c r="E27" s="259">
        <v>8.3691480269226677</v>
      </c>
      <c r="F27" s="258"/>
    </row>
    <row r="28" spans="1:6" ht="15" customHeight="1">
      <c r="A28" s="312" t="s">
        <v>174</v>
      </c>
      <c r="B28" s="259">
        <v>35764.15923507465</v>
      </c>
      <c r="C28" s="259">
        <v>1979.3035083672025</v>
      </c>
      <c r="D28" s="259">
        <v>33765.327714642022</v>
      </c>
      <c r="E28" s="259">
        <v>19.528012062819563</v>
      </c>
      <c r="F28" s="258"/>
    </row>
    <row r="29" spans="1:6" ht="15" customHeight="1">
      <c r="A29" s="635" t="s">
        <v>174</v>
      </c>
      <c r="B29" s="259">
        <v>32240.747915735628</v>
      </c>
      <c r="C29" s="259">
        <v>1943.0372002505378</v>
      </c>
      <c r="D29" s="259">
        <v>30279.577561424201</v>
      </c>
      <c r="E29" s="259">
        <v>18.133154058332451</v>
      </c>
      <c r="F29" s="258"/>
    </row>
    <row r="30" spans="1:6" ht="15" customHeight="1">
      <c r="A30" s="635" t="s">
        <v>175</v>
      </c>
      <c r="B30" s="259">
        <v>3523.4113193344278</v>
      </c>
      <c r="C30" s="259">
        <v>36.266308116664909</v>
      </c>
      <c r="D30" s="259">
        <v>3485.750153213276</v>
      </c>
      <c r="E30" s="259">
        <v>1.3948580044871113</v>
      </c>
      <c r="F30" s="258"/>
    </row>
    <row r="31" spans="1:6" ht="15" customHeight="1">
      <c r="A31" s="312" t="s">
        <v>176</v>
      </c>
      <c r="B31" s="260">
        <v>46392.977229280252</v>
      </c>
      <c r="C31" s="260">
        <v>20290.999391279016</v>
      </c>
      <c r="D31" s="260">
        <v>26093.60868995294</v>
      </c>
      <c r="E31" s="260">
        <v>8.3691480269226677</v>
      </c>
      <c r="F31" s="258"/>
    </row>
    <row r="32" spans="1:6" ht="15" customHeight="1">
      <c r="A32" s="635" t="s">
        <v>176</v>
      </c>
      <c r="B32" s="259">
        <v>37112.98692541544</v>
      </c>
      <c r="C32" s="259">
        <v>16361.684392633744</v>
      </c>
      <c r="D32" s="259">
        <v>20742.933384733427</v>
      </c>
      <c r="E32" s="259">
        <v>8.3691480269226677</v>
      </c>
      <c r="F32" s="258"/>
    </row>
    <row r="33" spans="1:6" ht="15" customHeight="1">
      <c r="A33" s="635" t="s">
        <v>177</v>
      </c>
      <c r="B33" s="259">
        <v>9279.9903038527118</v>
      </c>
      <c r="C33" s="259">
        <v>3929.3149986401754</v>
      </c>
      <c r="D33" s="259">
        <v>5350.6753052125359</v>
      </c>
      <c r="E33" s="261">
        <v>0</v>
      </c>
      <c r="F33" s="258"/>
    </row>
    <row r="34" spans="1:6" ht="15" customHeight="1">
      <c r="A34" s="312" t="s">
        <v>178</v>
      </c>
      <c r="B34" s="260">
        <v>70670.480797383192</v>
      </c>
      <c r="C34" s="260">
        <v>3213.7528423382905</v>
      </c>
      <c r="D34" s="260">
        <v>67338.165024676535</v>
      </c>
      <c r="E34" s="260">
        <v>118.56293038140424</v>
      </c>
      <c r="F34" s="258"/>
    </row>
    <row r="35" spans="1:6" ht="15" customHeight="1">
      <c r="A35" s="635" t="s">
        <v>178</v>
      </c>
      <c r="B35" s="259">
        <v>70670.480797383192</v>
      </c>
      <c r="C35" s="259">
        <v>3213.7528423382905</v>
      </c>
      <c r="D35" s="259">
        <v>67338.165024676535</v>
      </c>
      <c r="E35" s="259">
        <v>118.56293038140424</v>
      </c>
      <c r="F35" s="258"/>
    </row>
    <row r="36" spans="1:6" ht="15" customHeight="1">
      <c r="A36" s="312" t="s">
        <v>179</v>
      </c>
      <c r="B36" s="260">
        <v>19222.5381598405</v>
      </c>
      <c r="C36" s="260">
        <v>1686.3833274249105</v>
      </c>
      <c r="D36" s="260">
        <v>17522.206252368502</v>
      </c>
      <c r="E36" s="260">
        <v>13.948580044871115</v>
      </c>
      <c r="F36" s="258"/>
    </row>
    <row r="37" spans="1:6" ht="15" customHeight="1">
      <c r="A37" s="635" t="s">
        <v>179</v>
      </c>
      <c r="B37" s="259">
        <v>15336.463759335722</v>
      </c>
      <c r="C37" s="259">
        <v>1295.8230861685211</v>
      </c>
      <c r="D37" s="259">
        <v>14028.086951126817</v>
      </c>
      <c r="E37" s="259">
        <v>12.553722040384002</v>
      </c>
      <c r="F37" s="258"/>
    </row>
    <row r="38" spans="1:6" ht="15" customHeight="1">
      <c r="A38" s="635" t="s">
        <v>180</v>
      </c>
      <c r="B38" s="259">
        <v>3886.0744005010752</v>
      </c>
      <c r="C38" s="259">
        <v>390.56024125638976</v>
      </c>
      <c r="D38" s="259">
        <v>3494.1193012401986</v>
      </c>
      <c r="E38" s="259">
        <v>1.3948580044871113</v>
      </c>
      <c r="F38" s="258"/>
    </row>
    <row r="39" spans="1:6" ht="15" customHeight="1">
      <c r="A39" s="312" t="s">
        <v>181</v>
      </c>
      <c r="B39" s="260">
        <v>22321.912645814889</v>
      </c>
      <c r="C39" s="260">
        <v>9850.4872276879378</v>
      </c>
      <c r="D39" s="260">
        <v>12461.661412087798</v>
      </c>
      <c r="E39" s="260">
        <v>9.7640060314097781</v>
      </c>
      <c r="F39" s="258"/>
    </row>
    <row r="40" spans="1:6" ht="15" customHeight="1">
      <c r="A40" s="635" t="s">
        <v>181</v>
      </c>
      <c r="B40" s="259">
        <v>22321.912645814889</v>
      </c>
      <c r="C40" s="259">
        <v>9850.4872276879378</v>
      </c>
      <c r="D40" s="259">
        <v>12461.661412087798</v>
      </c>
      <c r="E40" s="259">
        <v>9.7640060314097781</v>
      </c>
      <c r="F40" s="258"/>
    </row>
    <row r="41" spans="1:6" ht="15" customHeight="1">
      <c r="A41" s="312" t="s">
        <v>182</v>
      </c>
      <c r="B41" s="260">
        <v>34231.210288141323</v>
      </c>
      <c r="C41" s="260">
        <v>16188.722000077343</v>
      </c>
      <c r="D41" s="260">
        <v>18032.724282011448</v>
      </c>
      <c r="E41" s="260">
        <v>9.7640060314097781</v>
      </c>
      <c r="F41" s="258"/>
    </row>
    <row r="42" spans="1:6" ht="15" customHeight="1">
      <c r="A42" s="635" t="s">
        <v>182</v>
      </c>
      <c r="B42" s="259">
        <v>23338.764131087315</v>
      </c>
      <c r="C42" s="259">
        <v>10084.823372441771</v>
      </c>
      <c r="D42" s="259">
        <v>13246.966468614039</v>
      </c>
      <c r="E42" s="259">
        <v>6.9742900224355564</v>
      </c>
      <c r="F42" s="258"/>
    </row>
    <row r="43" spans="1:6" ht="15" customHeight="1">
      <c r="A43" s="635" t="s">
        <v>183</v>
      </c>
      <c r="B43" s="259">
        <v>10892.446157039805</v>
      </c>
      <c r="C43" s="259">
        <v>6103.8986276355727</v>
      </c>
      <c r="D43" s="259">
        <v>4785.7578133952584</v>
      </c>
      <c r="E43" s="259">
        <v>2.7897160089742226</v>
      </c>
      <c r="F43" s="258"/>
    </row>
    <row r="44" spans="1:6" ht="15" customHeight="1">
      <c r="A44" s="312" t="s">
        <v>184</v>
      </c>
      <c r="B44" s="260">
        <v>28556.92792588038</v>
      </c>
      <c r="C44" s="260">
        <v>1492.4980648012029</v>
      </c>
      <c r="D44" s="260">
        <v>27054.665855045809</v>
      </c>
      <c r="E44" s="260">
        <v>9.7640060314097781</v>
      </c>
      <c r="F44" s="258"/>
    </row>
    <row r="45" spans="1:6" ht="15" customHeight="1">
      <c r="A45" s="635" t="s">
        <v>184</v>
      </c>
      <c r="B45" s="259">
        <v>16264.044332319647</v>
      </c>
      <c r="C45" s="259">
        <v>870.3913947999539</v>
      </c>
      <c r="D45" s="259">
        <v>15386.678647497258</v>
      </c>
      <c r="E45" s="259">
        <v>6.9742900224355564</v>
      </c>
      <c r="F45" s="258"/>
    </row>
    <row r="46" spans="1:6" ht="15" customHeight="1">
      <c r="A46" s="635" t="s">
        <v>185</v>
      </c>
      <c r="B46" s="259">
        <v>12292.883593544859</v>
      </c>
      <c r="C46" s="259">
        <v>622.1066700012492</v>
      </c>
      <c r="D46" s="259">
        <v>11667.987207534636</v>
      </c>
      <c r="E46" s="259">
        <v>2.7897160089742226</v>
      </c>
      <c r="F46" s="258"/>
    </row>
    <row r="47" spans="1:6" ht="15" customHeight="1">
      <c r="A47" s="312" t="s">
        <v>186</v>
      </c>
      <c r="B47" s="260">
        <v>7931.1626135136803</v>
      </c>
      <c r="C47" s="260">
        <v>465.88257349869343</v>
      </c>
      <c r="D47" s="260">
        <v>7458.3057499925517</v>
      </c>
      <c r="E47" s="260">
        <v>6.9742900224355564</v>
      </c>
      <c r="F47" s="263"/>
    </row>
    <row r="48" spans="1:6" ht="15" customHeight="1">
      <c r="A48" s="635" t="s">
        <v>186</v>
      </c>
      <c r="B48" s="259">
        <v>3661.5022617786512</v>
      </c>
      <c r="C48" s="259">
        <v>106.0092083410203</v>
      </c>
      <c r="D48" s="259">
        <v>3555.4930534376313</v>
      </c>
      <c r="E48" s="261">
        <v>0</v>
      </c>
      <c r="F48" s="258"/>
    </row>
    <row r="49" spans="1:6" ht="15" customHeight="1">
      <c r="A49" s="635" t="s">
        <v>187</v>
      </c>
      <c r="B49" s="259">
        <v>4269.6603517350295</v>
      </c>
      <c r="C49" s="259">
        <v>359.87336515767345</v>
      </c>
      <c r="D49" s="259">
        <v>3902.8126965549204</v>
      </c>
      <c r="E49" s="259">
        <v>6.9742900224355564</v>
      </c>
      <c r="F49" s="258"/>
    </row>
    <row r="50" spans="1:6" ht="15" customHeight="1">
      <c r="A50" s="312" t="s">
        <v>188</v>
      </c>
      <c r="B50" s="260">
        <v>5533.4017038003467</v>
      </c>
      <c r="C50" s="260">
        <v>2535.8518521575575</v>
      </c>
      <c r="D50" s="260">
        <v>2993.3652776293279</v>
      </c>
      <c r="E50" s="260">
        <v>4.1845740134613338</v>
      </c>
      <c r="F50" s="258"/>
    </row>
    <row r="51" spans="1:6" ht="15" customHeight="1">
      <c r="A51" s="635" t="s">
        <v>188</v>
      </c>
      <c r="B51" s="259">
        <v>5533.4017038003467</v>
      </c>
      <c r="C51" s="259">
        <v>2535.8518521575575</v>
      </c>
      <c r="D51" s="259">
        <v>2993.3652776293279</v>
      </c>
      <c r="E51" s="259">
        <v>4.1845740134613338</v>
      </c>
      <c r="F51" s="258"/>
    </row>
    <row r="52" spans="1:6" ht="15" customHeight="1">
      <c r="A52" s="312" t="s">
        <v>189</v>
      </c>
      <c r="B52" s="260">
        <v>1486.9186327832545</v>
      </c>
      <c r="C52" s="260">
        <v>61.373752197432928</v>
      </c>
      <c r="D52" s="260">
        <v>1425.5448805858218</v>
      </c>
      <c r="E52" s="262">
        <v>0</v>
      </c>
      <c r="F52" s="258"/>
    </row>
    <row r="53" spans="1:6" ht="15" customHeight="1">
      <c r="A53" s="635" t="s">
        <v>189</v>
      </c>
      <c r="B53" s="259">
        <v>1486.9186327832545</v>
      </c>
      <c r="C53" s="259">
        <v>61.373752197432928</v>
      </c>
      <c r="D53" s="259">
        <v>1425.5448805858218</v>
      </c>
      <c r="E53" s="261">
        <v>0</v>
      </c>
      <c r="F53" s="258"/>
    </row>
    <row r="54" spans="1:6" ht="15" customHeight="1">
      <c r="A54" s="312" t="s">
        <v>190</v>
      </c>
      <c r="B54" s="260">
        <v>3309.9980446479008</v>
      </c>
      <c r="C54" s="260">
        <v>179.93668257883687</v>
      </c>
      <c r="D54" s="260">
        <v>3130.0613620690642</v>
      </c>
      <c r="E54" s="262">
        <v>0</v>
      </c>
      <c r="F54" s="258"/>
    </row>
    <row r="55" spans="1:6" ht="15" customHeight="1">
      <c r="A55" s="635" t="s">
        <v>190</v>
      </c>
      <c r="B55" s="259">
        <v>3309.9980446479008</v>
      </c>
      <c r="C55" s="259">
        <v>179.93668257883687</v>
      </c>
      <c r="D55" s="259">
        <v>3130.0613620690642</v>
      </c>
      <c r="E55" s="261">
        <v>0</v>
      </c>
      <c r="F55" s="258"/>
    </row>
    <row r="56" spans="1:6" ht="15" customHeight="1">
      <c r="A56" s="312" t="s">
        <v>191</v>
      </c>
      <c r="B56" s="260">
        <v>1818.8948378511855</v>
      </c>
      <c r="C56" s="260">
        <v>53.004604170510255</v>
      </c>
      <c r="D56" s="260">
        <v>1765.8902336806755</v>
      </c>
      <c r="E56" s="262">
        <v>0</v>
      </c>
      <c r="F56" s="258"/>
    </row>
    <row r="57" spans="1:6" ht="15" customHeight="1">
      <c r="A57" s="635" t="s">
        <v>191</v>
      </c>
      <c r="B57" s="259">
        <v>1818.8948378511855</v>
      </c>
      <c r="C57" s="259">
        <v>53.004604170510255</v>
      </c>
      <c r="D57" s="259">
        <v>1765.8902336806755</v>
      </c>
      <c r="E57" s="261">
        <v>0</v>
      </c>
      <c r="F57" s="258"/>
    </row>
    <row r="58" spans="1:6" ht="15" customHeight="1">
      <c r="A58" s="312" t="s">
        <v>192</v>
      </c>
      <c r="B58" s="260">
        <v>23380.609871221983</v>
      </c>
      <c r="C58" s="260">
        <v>8212.9239304200764</v>
      </c>
      <c r="D58" s="260">
        <v>15162.106508774834</v>
      </c>
      <c r="E58" s="260">
        <v>5.5794320179484451</v>
      </c>
      <c r="F58" s="258"/>
    </row>
    <row r="59" spans="1:6" ht="15" customHeight="1">
      <c r="A59" s="635" t="s">
        <v>192</v>
      </c>
      <c r="B59" s="259">
        <v>23380.609871221983</v>
      </c>
      <c r="C59" s="259">
        <v>8212.9239304200764</v>
      </c>
      <c r="D59" s="259">
        <v>15162.106508774834</v>
      </c>
      <c r="E59" s="259">
        <v>5.5794320179484451</v>
      </c>
      <c r="F59" s="258"/>
    </row>
    <row r="60" spans="1:6" ht="15" customHeight="1">
      <c r="A60" s="312" t="s">
        <v>193</v>
      </c>
      <c r="B60" s="260">
        <v>10105.746242509078</v>
      </c>
      <c r="C60" s="260">
        <v>355.68879114421213</v>
      </c>
      <c r="D60" s="260">
        <v>9724.9500072840983</v>
      </c>
      <c r="E60" s="260">
        <v>25.107444080768012</v>
      </c>
      <c r="F60" s="258"/>
    </row>
    <row r="61" spans="1:6" ht="15" customHeight="1">
      <c r="A61" s="635" t="s">
        <v>193</v>
      </c>
      <c r="B61" s="259">
        <v>10105.746242509078</v>
      </c>
      <c r="C61" s="259">
        <v>355.68879114421213</v>
      </c>
      <c r="D61" s="259">
        <v>9724.9500072840983</v>
      </c>
      <c r="E61" s="259">
        <v>25.107444080768012</v>
      </c>
      <c r="F61" s="258"/>
    </row>
    <row r="62" spans="1:6" ht="15" customHeight="1">
      <c r="A62" s="312" t="s">
        <v>194</v>
      </c>
      <c r="B62" s="260">
        <v>20843.36316105663</v>
      </c>
      <c r="C62" s="260">
        <v>15415.970665591487</v>
      </c>
      <c r="D62" s="260">
        <v>5414.8387734189428</v>
      </c>
      <c r="E62" s="260">
        <v>12.553722040384002</v>
      </c>
      <c r="F62" s="258"/>
    </row>
    <row r="63" spans="1:6" ht="15" customHeight="1">
      <c r="A63" s="635" t="s">
        <v>194</v>
      </c>
      <c r="B63" s="259">
        <v>20843.36316105663</v>
      </c>
      <c r="C63" s="259">
        <v>15415.970665591487</v>
      </c>
      <c r="D63" s="259">
        <v>5414.8387734189428</v>
      </c>
      <c r="E63" s="259">
        <v>12.553722040384002</v>
      </c>
      <c r="F63" s="258"/>
    </row>
    <row r="64" spans="1:6" ht="15" customHeight="1">
      <c r="A64" s="312" t="s">
        <v>195</v>
      </c>
      <c r="B64" s="260">
        <v>6958.9465843861681</v>
      </c>
      <c r="C64" s="260">
        <v>330.58134706344424</v>
      </c>
      <c r="D64" s="260">
        <v>6617.2063732868273</v>
      </c>
      <c r="E64" s="260">
        <v>11.15886403589689</v>
      </c>
      <c r="F64" s="258"/>
    </row>
    <row r="65" spans="1:6" ht="15" customHeight="1">
      <c r="A65" s="635" t="s">
        <v>195</v>
      </c>
      <c r="B65" s="259">
        <v>6958.9465843861681</v>
      </c>
      <c r="C65" s="259">
        <v>330.58134706344424</v>
      </c>
      <c r="D65" s="259">
        <v>6617.2063732868273</v>
      </c>
      <c r="E65" s="259">
        <v>11.15886403589689</v>
      </c>
      <c r="F65" s="258"/>
    </row>
    <row r="66" spans="1:6" ht="15" customHeight="1">
      <c r="A66" s="312" t="s">
        <v>196</v>
      </c>
      <c r="B66" s="260">
        <v>6279.6507362009479</v>
      </c>
      <c r="C66" s="260">
        <v>613.73752197432657</v>
      </c>
      <c r="D66" s="260">
        <v>5663.1234982176475</v>
      </c>
      <c r="E66" s="260">
        <v>2.7897160089742226</v>
      </c>
      <c r="F66" s="258"/>
    </row>
    <row r="67" spans="1:6" ht="15" customHeight="1">
      <c r="A67" s="635" t="s">
        <v>196</v>
      </c>
      <c r="B67" s="259">
        <v>6279.6507362009479</v>
      </c>
      <c r="C67" s="259">
        <v>613.73752197432657</v>
      </c>
      <c r="D67" s="259">
        <v>5663.1234982176475</v>
      </c>
      <c r="E67" s="259">
        <v>2.7897160089742226</v>
      </c>
      <c r="F67" s="258"/>
    </row>
    <row r="68" spans="1:6" ht="15" customHeight="1">
      <c r="A68" s="312" t="s">
        <v>197</v>
      </c>
      <c r="B68" s="260">
        <v>17367.377013870231</v>
      </c>
      <c r="C68" s="260">
        <v>7438.7777379297322</v>
      </c>
      <c r="D68" s="260">
        <v>9921.6249859167801</v>
      </c>
      <c r="E68" s="260">
        <v>6.9742900224355564</v>
      </c>
      <c r="F68" s="258"/>
    </row>
    <row r="69" spans="1:6" ht="15" customHeight="1">
      <c r="A69" s="635" t="s">
        <v>197</v>
      </c>
      <c r="B69" s="259">
        <v>17367.377013870231</v>
      </c>
      <c r="C69" s="259">
        <v>7438.7777379297322</v>
      </c>
      <c r="D69" s="259">
        <v>9921.6249859167801</v>
      </c>
      <c r="E69" s="261">
        <v>6.9742900224355564</v>
      </c>
      <c r="F69" s="258"/>
    </row>
    <row r="70" spans="1:6" ht="15" customHeight="1">
      <c r="A70" s="312" t="s">
        <v>198</v>
      </c>
      <c r="B70" s="260">
        <v>10663.68944430392</v>
      </c>
      <c r="C70" s="260">
        <v>205.04412665960476</v>
      </c>
      <c r="D70" s="260">
        <v>10443.301879594957</v>
      </c>
      <c r="E70" s="260">
        <v>15.343438049358227</v>
      </c>
      <c r="F70" s="258"/>
    </row>
    <row r="71" spans="1:6" ht="15" customHeight="1">
      <c r="A71" s="999" t="s">
        <v>198</v>
      </c>
      <c r="B71" s="1000">
        <v>10663.68944430392</v>
      </c>
      <c r="C71" s="1000">
        <v>205.04412665960476</v>
      </c>
      <c r="D71" s="1000">
        <v>10443.301879594957</v>
      </c>
      <c r="E71" s="1000">
        <v>15.343438049358227</v>
      </c>
      <c r="F71" s="258"/>
    </row>
    <row r="72" spans="1:6" ht="15" customHeight="1">
      <c r="A72" s="1413"/>
      <c r="B72" s="1413"/>
      <c r="C72" s="1413"/>
      <c r="D72" s="1413"/>
      <c r="E72" s="1413"/>
    </row>
    <row r="73" spans="1:6" ht="9.75" customHeight="1">
      <c r="A73" s="944"/>
      <c r="B73" s="944"/>
      <c r="C73" s="944"/>
      <c r="D73" s="944"/>
      <c r="E73" s="944"/>
    </row>
    <row r="74" spans="1:6" ht="9.75" customHeight="1">
      <c r="A74" s="941"/>
      <c r="B74" s="941"/>
      <c r="C74" s="941"/>
      <c r="D74" s="941"/>
      <c r="E74" s="941"/>
    </row>
    <row r="75" spans="1:6" ht="9.75" customHeight="1"/>
    <row r="76" spans="1:6" ht="9.75" customHeight="1"/>
    <row r="77" spans="1:6" ht="9.75" customHeight="1"/>
    <row r="78" spans="1:6" ht="9.75" customHeight="1"/>
    <row r="79" spans="1:6" ht="9.75" customHeight="1"/>
    <row r="80" spans="1:6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</sheetData>
  <mergeCells count="7">
    <mergeCell ref="A11:B11"/>
    <mergeCell ref="A3:A5"/>
    <mergeCell ref="A72:E72"/>
    <mergeCell ref="A1:E2"/>
    <mergeCell ref="B3:B5"/>
    <mergeCell ref="C3:D4"/>
    <mergeCell ref="E3:E5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2C6C-6E70-44C5-AEFE-4FCB38F9D5E1}">
  <dimension ref="A1:G73"/>
  <sheetViews>
    <sheetView workbookViewId="0">
      <selection activeCell="A3" sqref="A3:A4"/>
    </sheetView>
  </sheetViews>
  <sheetFormatPr defaultRowHeight="15"/>
  <cols>
    <col min="1" max="1" width="21.85546875" style="207" customWidth="1"/>
    <col min="2" max="2" width="17.28515625" style="207" customWidth="1"/>
    <col min="3" max="3" width="21.85546875" style="207" customWidth="1"/>
    <col min="4" max="4" width="18" style="207" customWidth="1"/>
    <col min="5" max="5" width="14.7109375" style="207" customWidth="1"/>
    <col min="6" max="6" width="23" style="207" customWidth="1"/>
    <col min="7" max="8" width="9.140625" style="207"/>
    <col min="9" max="9" width="39.5703125" style="207" customWidth="1"/>
    <col min="10" max="11" width="7.5703125" style="207" customWidth="1"/>
    <col min="12" max="16384" width="9.140625" style="207"/>
  </cols>
  <sheetData>
    <row r="1" spans="1:7">
      <c r="A1" s="1421" t="s">
        <v>578</v>
      </c>
      <c r="B1" s="1421"/>
      <c r="C1" s="1421"/>
      <c r="D1" s="1421"/>
      <c r="E1" s="1421"/>
      <c r="F1" s="1421"/>
    </row>
    <row r="2" spans="1:7" ht="24" customHeight="1">
      <c r="A2" s="1422"/>
      <c r="B2" s="1422"/>
      <c r="C2" s="1422"/>
      <c r="D2" s="1422"/>
      <c r="E2" s="1422"/>
      <c r="F2" s="1422"/>
    </row>
    <row r="3" spans="1:7">
      <c r="A3" s="1424" t="s">
        <v>607</v>
      </c>
      <c r="B3" s="1426" t="s">
        <v>330</v>
      </c>
      <c r="C3" s="1426" t="s">
        <v>449</v>
      </c>
      <c r="D3" s="1428" t="s">
        <v>564</v>
      </c>
      <c r="E3" s="1428"/>
      <c r="F3" s="1428"/>
    </row>
    <row r="4" spans="1:7" ht="74.25" customHeight="1">
      <c r="A4" s="1425"/>
      <c r="B4" s="1427"/>
      <c r="C4" s="1427"/>
      <c r="D4" s="1006" t="s">
        <v>448</v>
      </c>
      <c r="E4" s="1006" t="s">
        <v>447</v>
      </c>
      <c r="F4" s="1006" t="s">
        <v>446</v>
      </c>
    </row>
    <row r="5" spans="1:7" ht="15" customHeight="1">
      <c r="A5" s="1001" t="s">
        <v>220</v>
      </c>
      <c r="B5" s="1002">
        <v>575046.95064415492</v>
      </c>
      <c r="C5" s="1002">
        <v>125321.017412974</v>
      </c>
      <c r="D5" s="1002">
        <v>103314.342676267</v>
      </c>
      <c r="E5" s="1002">
        <v>778.33076650380497</v>
      </c>
      <c r="F5" s="1002">
        <v>21228.343970295598</v>
      </c>
      <c r="G5" s="941"/>
    </row>
    <row r="6" spans="1:7" ht="15" customHeight="1">
      <c r="A6" s="1003"/>
      <c r="B6" s="1004"/>
      <c r="C6" s="1004"/>
      <c r="D6" s="1004"/>
      <c r="E6" s="1004"/>
      <c r="F6" s="1004"/>
      <c r="G6" s="941"/>
    </row>
    <row r="7" spans="1:7" ht="15" customHeight="1">
      <c r="A7" s="1005" t="s">
        <v>3</v>
      </c>
      <c r="B7" s="1005"/>
      <c r="C7" s="1005"/>
      <c r="D7" s="1005"/>
      <c r="E7" s="1005"/>
      <c r="F7" s="1005"/>
      <c r="G7" s="941"/>
    </row>
    <row r="8" spans="1:7" ht="15" customHeight="1">
      <c r="A8" s="636" t="s">
        <v>4</v>
      </c>
      <c r="B8" s="265">
        <v>226653.26686554961</v>
      </c>
      <c r="C8" s="265">
        <v>25902.513143337957</v>
      </c>
      <c r="D8" s="265">
        <v>15597.302206174811</v>
      </c>
      <c r="E8" s="265">
        <v>96.245202309610562</v>
      </c>
      <c r="F8" s="265">
        <v>10208.965734841124</v>
      </c>
    </row>
    <row r="9" spans="1:7" ht="15" customHeight="1">
      <c r="A9" s="636" t="s">
        <v>5</v>
      </c>
      <c r="B9" s="265">
        <v>348393.68378016935</v>
      </c>
      <c r="C9" s="265">
        <v>99418.504269749959</v>
      </c>
      <c r="D9" s="265">
        <v>87717.040470153413</v>
      </c>
      <c r="E9" s="265">
        <v>682.08556419419472</v>
      </c>
      <c r="F9" s="265">
        <v>11019.378235448132</v>
      </c>
    </row>
    <row r="10" spans="1:7" ht="15" customHeight="1">
      <c r="A10" s="1365" t="s">
        <v>605</v>
      </c>
      <c r="B10" s="1365"/>
      <c r="C10" s="237"/>
      <c r="D10" s="243"/>
      <c r="E10" s="243"/>
      <c r="F10" s="269"/>
    </row>
    <row r="11" spans="1:7" ht="15" customHeight="1">
      <c r="A11" s="314" t="s">
        <v>163</v>
      </c>
      <c r="B11" s="267">
        <v>57307.741114406082</v>
      </c>
      <c r="C11" s="267">
        <v>2991.9704196248408</v>
      </c>
      <c r="D11" s="267">
        <v>170.17267654742713</v>
      </c>
      <c r="E11" s="267">
        <v>26.502302085255124</v>
      </c>
      <c r="F11" s="267">
        <v>2795.295440992159</v>
      </c>
    </row>
    <row r="12" spans="1:7" ht="15" customHeight="1">
      <c r="A12" s="637" t="s">
        <v>163</v>
      </c>
      <c r="B12" s="265">
        <v>54059.116821951378</v>
      </c>
      <c r="C12" s="265">
        <v>2878.9869212613853</v>
      </c>
      <c r="D12" s="265">
        <v>163.19838652499161</v>
      </c>
      <c r="E12" s="265">
        <v>25.107444080768012</v>
      </c>
      <c r="F12" s="265">
        <v>2690.6810906556261</v>
      </c>
    </row>
    <row r="13" spans="1:7" ht="15" customHeight="1">
      <c r="A13" s="637" t="s">
        <v>164</v>
      </c>
      <c r="B13" s="265">
        <v>3248.6242924504681</v>
      </c>
      <c r="C13" s="265">
        <v>112.98349836345582</v>
      </c>
      <c r="D13" s="265">
        <v>6.9742900224355564</v>
      </c>
      <c r="E13" s="265">
        <v>1.3948580044871113</v>
      </c>
      <c r="F13" s="265">
        <v>104.61435033653319</v>
      </c>
    </row>
    <row r="14" spans="1:7" ht="15" customHeight="1">
      <c r="A14" s="314" t="s">
        <v>165</v>
      </c>
      <c r="B14" s="267">
        <v>21271.58456843473</v>
      </c>
      <c r="C14" s="267">
        <v>933.16000500187363</v>
      </c>
      <c r="D14" s="267">
        <v>23.7125860762809</v>
      </c>
      <c r="E14" s="267">
        <v>2.7897160089742226</v>
      </c>
      <c r="F14" s="267">
        <v>906.65770291661863</v>
      </c>
    </row>
    <row r="15" spans="1:7" ht="15" customHeight="1">
      <c r="A15" s="637" t="s">
        <v>165</v>
      </c>
      <c r="B15" s="265">
        <v>18244.742698693764</v>
      </c>
      <c r="C15" s="265">
        <v>866.20682078649259</v>
      </c>
      <c r="D15" s="265">
        <v>22.317728071793788</v>
      </c>
      <c r="E15" s="265">
        <v>2.7897160089742226</v>
      </c>
      <c r="F15" s="265">
        <v>841.09937670572469</v>
      </c>
    </row>
    <row r="16" spans="1:7" ht="15" customHeight="1">
      <c r="A16" s="637" t="s">
        <v>166</v>
      </c>
      <c r="B16" s="265">
        <v>3026.8418697370184</v>
      </c>
      <c r="C16" s="265">
        <v>66.953184215381356</v>
      </c>
      <c r="D16" s="265">
        <v>1.3948580044871113</v>
      </c>
      <c r="E16" s="266">
        <v>0</v>
      </c>
      <c r="F16" s="265">
        <v>65.558326210894251</v>
      </c>
    </row>
    <row r="17" spans="1:6" ht="15" customHeight="1">
      <c r="A17" s="314" t="s">
        <v>167</v>
      </c>
      <c r="B17" s="267">
        <v>54031.2196618616</v>
      </c>
      <c r="C17" s="267">
        <v>1823.0794118646468</v>
      </c>
      <c r="D17" s="267">
        <v>232.94128674934686</v>
      </c>
      <c r="E17" s="267">
        <v>46.030314148074694</v>
      </c>
      <c r="F17" s="267">
        <v>1544.1078109672258</v>
      </c>
    </row>
    <row r="18" spans="1:6" ht="15" customHeight="1">
      <c r="A18" s="637" t="s">
        <v>167</v>
      </c>
      <c r="B18" s="265">
        <v>38521.793509949253</v>
      </c>
      <c r="C18" s="265">
        <v>1300.0076601819824</v>
      </c>
      <c r="D18" s="265">
        <v>159.01381251153029</v>
      </c>
      <c r="E18" s="265">
        <v>29.292018094229348</v>
      </c>
      <c r="F18" s="265">
        <v>1111.7018295762232</v>
      </c>
    </row>
    <row r="19" spans="1:6" ht="13.5" customHeight="1">
      <c r="A19" s="637" t="s">
        <v>168</v>
      </c>
      <c r="B19" s="265">
        <v>15509.426151892123</v>
      </c>
      <c r="C19" s="265">
        <v>523.07175168266474</v>
      </c>
      <c r="D19" s="265">
        <v>73.927474237816881</v>
      </c>
      <c r="E19" s="265">
        <v>16.738296053845339</v>
      </c>
      <c r="F19" s="265">
        <v>432.40598139100291</v>
      </c>
    </row>
    <row r="20" spans="1:6" ht="14.25" customHeight="1">
      <c r="A20" s="314" t="s">
        <v>169</v>
      </c>
      <c r="B20" s="267">
        <v>36602.468895772494</v>
      </c>
      <c r="C20" s="267">
        <v>27074.193867108654</v>
      </c>
      <c r="D20" s="267">
        <v>25891.354279302046</v>
      </c>
      <c r="E20" s="267">
        <v>51.609746166023143</v>
      </c>
      <c r="F20" s="267">
        <v>1131.2298416390427</v>
      </c>
    </row>
    <row r="21" spans="1:6" ht="15" customHeight="1">
      <c r="A21" s="637" t="s">
        <v>169</v>
      </c>
      <c r="B21" s="265">
        <v>17642.164040754549</v>
      </c>
      <c r="C21" s="265">
        <v>11892.55934625706</v>
      </c>
      <c r="D21" s="265">
        <v>11266.268102242349</v>
      </c>
      <c r="E21" s="265">
        <v>32.081734103203573</v>
      </c>
      <c r="F21" s="265">
        <v>594.2095099115071</v>
      </c>
    </row>
    <row r="22" spans="1:6" ht="15" customHeight="1">
      <c r="A22" s="637" t="s">
        <v>170</v>
      </c>
      <c r="B22" s="265">
        <v>3406.243246957511</v>
      </c>
      <c r="C22" s="265">
        <v>2507.9546920678154</v>
      </c>
      <c r="D22" s="265">
        <v>2397.7609097133341</v>
      </c>
      <c r="E22" s="266">
        <v>0</v>
      </c>
      <c r="F22" s="265">
        <v>110.19378235448161</v>
      </c>
    </row>
    <row r="23" spans="1:6" ht="15" customHeight="1">
      <c r="A23" s="637" t="s">
        <v>171</v>
      </c>
      <c r="B23" s="265">
        <v>15554.06160803571</v>
      </c>
      <c r="C23" s="265">
        <v>12673.679828769838</v>
      </c>
      <c r="D23" s="265">
        <v>12227.325267333965</v>
      </c>
      <c r="E23" s="265">
        <v>19.528012062819563</v>
      </c>
      <c r="F23" s="265">
        <v>426.82654937305449</v>
      </c>
    </row>
    <row r="24" spans="1:6" ht="15" customHeight="1">
      <c r="A24" s="314" t="s">
        <v>172</v>
      </c>
      <c r="B24" s="267">
        <v>32993.971238159647</v>
      </c>
      <c r="C24" s="267">
        <v>1927.6937622011797</v>
      </c>
      <c r="D24" s="267">
        <v>13.948580044871115</v>
      </c>
      <c r="E24" s="267">
        <v>18.133154058332451</v>
      </c>
      <c r="F24" s="267">
        <v>1895.6120280979762</v>
      </c>
    </row>
    <row r="25" spans="1:6" ht="15" customHeight="1">
      <c r="A25" s="637" t="s">
        <v>172</v>
      </c>
      <c r="B25" s="265">
        <v>28788.474354625541</v>
      </c>
      <c r="C25" s="265">
        <v>1626.404433231965</v>
      </c>
      <c r="D25" s="265">
        <v>6.9742900224355564</v>
      </c>
      <c r="E25" s="265">
        <v>15.343438049358227</v>
      </c>
      <c r="F25" s="265">
        <v>1604.0867051601713</v>
      </c>
    </row>
    <row r="26" spans="1:6" ht="15" customHeight="1">
      <c r="A26" s="637" t="s">
        <v>173</v>
      </c>
      <c r="B26" s="265">
        <v>4205.4968835286227</v>
      </c>
      <c r="C26" s="265">
        <v>301.28932896921503</v>
      </c>
      <c r="D26" s="265">
        <v>6.9742900224355564</v>
      </c>
      <c r="E26" s="265">
        <v>2.7897160089742226</v>
      </c>
      <c r="F26" s="265">
        <v>291.5253229378053</v>
      </c>
    </row>
    <row r="27" spans="1:6" ht="15" customHeight="1">
      <c r="A27" s="314" t="s">
        <v>174</v>
      </c>
      <c r="B27" s="267">
        <v>35764.15923507465</v>
      </c>
      <c r="C27" s="267">
        <v>1979.3035083672025</v>
      </c>
      <c r="D27" s="267">
        <v>291.5253229378053</v>
      </c>
      <c r="E27" s="267">
        <v>90.665770291662142</v>
      </c>
      <c r="F27" s="267">
        <v>1597.1124151377358</v>
      </c>
    </row>
    <row r="28" spans="1:6" ht="15" customHeight="1">
      <c r="A28" s="637" t="s">
        <v>174</v>
      </c>
      <c r="B28" s="265">
        <v>32240.747915735628</v>
      </c>
      <c r="C28" s="265">
        <v>1943.0372002505378</v>
      </c>
      <c r="D28" s="265">
        <v>288.73560692883109</v>
      </c>
      <c r="E28" s="265">
        <v>90.665770291662142</v>
      </c>
      <c r="F28" s="265">
        <v>1563.6358230300452</v>
      </c>
    </row>
    <row r="29" spans="1:6" ht="15" customHeight="1">
      <c r="A29" s="637" t="s">
        <v>175</v>
      </c>
      <c r="B29" s="265">
        <v>3523.4113193344278</v>
      </c>
      <c r="C29" s="265">
        <v>36.266308116664909</v>
      </c>
      <c r="D29" s="265">
        <v>2.7897160089742226</v>
      </c>
      <c r="E29" s="266">
        <v>0</v>
      </c>
      <c r="F29" s="265">
        <v>33.476592107690685</v>
      </c>
    </row>
    <row r="30" spans="1:6" ht="15" customHeight="1">
      <c r="A30" s="314" t="s">
        <v>176</v>
      </c>
      <c r="B30" s="267">
        <v>46392.977229280252</v>
      </c>
      <c r="C30" s="267">
        <v>20290.999391279016</v>
      </c>
      <c r="D30" s="267">
        <v>18762.235018359155</v>
      </c>
      <c r="E30" s="267">
        <v>131.11665242178819</v>
      </c>
      <c r="F30" s="267">
        <v>1397.6477204960797</v>
      </c>
    </row>
    <row r="31" spans="1:6" ht="15" customHeight="1">
      <c r="A31" s="637" t="s">
        <v>176</v>
      </c>
      <c r="B31" s="265">
        <v>37112.98692541544</v>
      </c>
      <c r="C31" s="265">
        <v>16361.684392633744</v>
      </c>
      <c r="D31" s="265">
        <v>15068.651022474198</v>
      </c>
      <c r="E31" s="265">
        <v>27.897160089742236</v>
      </c>
      <c r="F31" s="265">
        <v>1265.1362100698047</v>
      </c>
    </row>
    <row r="32" spans="1:6" ht="15" customHeight="1">
      <c r="A32" s="637" t="s">
        <v>177</v>
      </c>
      <c r="B32" s="265">
        <v>9279.9903038527118</v>
      </c>
      <c r="C32" s="265">
        <v>3929.3149986401754</v>
      </c>
      <c r="D32" s="265">
        <v>3693.5839958818547</v>
      </c>
      <c r="E32" s="265">
        <v>103.21949233204609</v>
      </c>
      <c r="F32" s="265">
        <v>132.51151042627529</v>
      </c>
    </row>
    <row r="33" spans="1:6" ht="15" customHeight="1">
      <c r="A33" s="314" t="s">
        <v>178</v>
      </c>
      <c r="B33" s="267">
        <v>70670.480797383192</v>
      </c>
      <c r="C33" s="267">
        <v>3213.7528423382905</v>
      </c>
      <c r="D33" s="267">
        <v>439.38027141343844</v>
      </c>
      <c r="E33" s="267">
        <v>40.450882130126246</v>
      </c>
      <c r="F33" s="267">
        <v>2733.9216887947264</v>
      </c>
    </row>
    <row r="34" spans="1:6" ht="15" customHeight="1">
      <c r="A34" s="637" t="s">
        <v>178</v>
      </c>
      <c r="B34" s="265">
        <v>70670.480797383192</v>
      </c>
      <c r="C34" s="265">
        <v>3213.7528423382905</v>
      </c>
      <c r="D34" s="265">
        <v>439.38027141343844</v>
      </c>
      <c r="E34" s="265">
        <v>40.450882130126246</v>
      </c>
      <c r="F34" s="265">
        <v>2733.9216887947264</v>
      </c>
    </row>
    <row r="35" spans="1:6" ht="15" customHeight="1">
      <c r="A35" s="314" t="s">
        <v>179</v>
      </c>
      <c r="B35" s="267">
        <v>19222.5381598405</v>
      </c>
      <c r="C35" s="267">
        <v>1686.3833274249105</v>
      </c>
      <c r="D35" s="267">
        <v>750.43360641406287</v>
      </c>
      <c r="E35" s="267">
        <v>16.738296053845339</v>
      </c>
      <c r="F35" s="267">
        <v>919.21142495700258</v>
      </c>
    </row>
    <row r="36" spans="1:6" ht="15" customHeight="1">
      <c r="A36" s="637" t="s">
        <v>179</v>
      </c>
      <c r="B36" s="265">
        <v>15336.463759335722</v>
      </c>
      <c r="C36" s="265">
        <v>1295.8230861685211</v>
      </c>
      <c r="D36" s="265">
        <v>509.12317163779369</v>
      </c>
      <c r="E36" s="265">
        <v>13.948580044871115</v>
      </c>
      <c r="F36" s="265">
        <v>772.75133448585655</v>
      </c>
    </row>
    <row r="37" spans="1:6" ht="15" customHeight="1">
      <c r="A37" s="637" t="s">
        <v>180</v>
      </c>
      <c r="B37" s="265">
        <v>3886.0744005010752</v>
      </c>
      <c r="C37" s="265">
        <v>390.56024125638976</v>
      </c>
      <c r="D37" s="265">
        <v>241.31043477626949</v>
      </c>
      <c r="E37" s="265">
        <v>2.7897160089742226</v>
      </c>
      <c r="F37" s="265">
        <v>146.46009047114634</v>
      </c>
    </row>
    <row r="38" spans="1:6" ht="15" customHeight="1">
      <c r="A38" s="314" t="s">
        <v>181</v>
      </c>
      <c r="B38" s="267">
        <v>22321.912645814889</v>
      </c>
      <c r="C38" s="267">
        <v>9850.4872276879378</v>
      </c>
      <c r="D38" s="267">
        <v>9266.0417238078408</v>
      </c>
      <c r="E38" s="268">
        <v>0</v>
      </c>
      <c r="F38" s="267">
        <v>584.44550388009736</v>
      </c>
    </row>
    <row r="39" spans="1:6" ht="15" customHeight="1">
      <c r="A39" s="637" t="s">
        <v>181</v>
      </c>
      <c r="B39" s="265">
        <v>22321.912645814889</v>
      </c>
      <c r="C39" s="265">
        <v>9850.4872276879378</v>
      </c>
      <c r="D39" s="265">
        <v>9266.0417238078408</v>
      </c>
      <c r="E39" s="266">
        <v>0</v>
      </c>
      <c r="F39" s="265">
        <v>584.44550388009736</v>
      </c>
    </row>
    <row r="40" spans="1:6" ht="15" customHeight="1">
      <c r="A40" s="314" t="s">
        <v>182</v>
      </c>
      <c r="B40" s="267">
        <v>34231.210288141323</v>
      </c>
      <c r="C40" s="267">
        <v>16188.722000077343</v>
      </c>
      <c r="D40" s="267">
        <v>15287.643729178673</v>
      </c>
      <c r="E40" s="267">
        <v>69.742900224355566</v>
      </c>
      <c r="F40" s="267">
        <v>831.33537067431496</v>
      </c>
    </row>
    <row r="41" spans="1:6" ht="15" customHeight="1">
      <c r="A41" s="637" t="s">
        <v>182</v>
      </c>
      <c r="B41" s="265">
        <v>23338.764131087315</v>
      </c>
      <c r="C41" s="265">
        <v>10084.823372441771</v>
      </c>
      <c r="D41" s="265">
        <v>9475.2704244809065</v>
      </c>
      <c r="E41" s="265">
        <v>64.163468206407146</v>
      </c>
      <c r="F41" s="265">
        <v>545.38947975445842</v>
      </c>
    </row>
    <row r="42" spans="1:6" ht="15" customHeight="1">
      <c r="A42" s="637" t="s">
        <v>183</v>
      </c>
      <c r="B42" s="265">
        <v>10892.446157039805</v>
      </c>
      <c r="C42" s="265">
        <v>6103.8986276355727</v>
      </c>
      <c r="D42" s="265">
        <v>5812.3733046977677</v>
      </c>
      <c r="E42" s="265">
        <v>5.5794320179484451</v>
      </c>
      <c r="F42" s="265">
        <v>285.94589091985688</v>
      </c>
    </row>
    <row r="43" spans="1:6" ht="15" customHeight="1">
      <c r="A43" s="314" t="s">
        <v>184</v>
      </c>
      <c r="B43" s="267">
        <v>28556.92792588038</v>
      </c>
      <c r="C43" s="267">
        <v>1492.4980648012029</v>
      </c>
      <c r="D43" s="267">
        <v>147.85494847563345</v>
      </c>
      <c r="E43" s="267">
        <v>135.3012264352495</v>
      </c>
      <c r="F43" s="267">
        <v>1209.3418898903205</v>
      </c>
    </row>
    <row r="44" spans="1:6" ht="15" customHeight="1">
      <c r="A44" s="637" t="s">
        <v>184</v>
      </c>
      <c r="B44" s="265">
        <v>16264.044332319647</v>
      </c>
      <c r="C44" s="265">
        <v>870.3913947999539</v>
      </c>
      <c r="D44" s="265">
        <v>22.317728071793788</v>
      </c>
      <c r="E44" s="265">
        <v>26.502302085255124</v>
      </c>
      <c r="F44" s="265">
        <v>821.57136464290522</v>
      </c>
    </row>
    <row r="45" spans="1:6" ht="15" customHeight="1">
      <c r="A45" s="637" t="s">
        <v>185</v>
      </c>
      <c r="B45" s="265">
        <v>12292.883593544859</v>
      </c>
      <c r="C45" s="265">
        <v>622.1066700012492</v>
      </c>
      <c r="D45" s="265">
        <v>125.53722040383977</v>
      </c>
      <c r="E45" s="265">
        <v>108.79892434999451</v>
      </c>
      <c r="F45" s="265">
        <v>387.77052524741555</v>
      </c>
    </row>
    <row r="46" spans="1:6" ht="15" customHeight="1">
      <c r="A46" s="314" t="s">
        <v>186</v>
      </c>
      <c r="B46" s="267">
        <v>7931.1626135136803</v>
      </c>
      <c r="C46" s="267">
        <v>465.88257349869343</v>
      </c>
      <c r="D46" s="267">
        <v>4.1845740134613338</v>
      </c>
      <c r="E46" s="267">
        <v>19.528012062819563</v>
      </c>
      <c r="F46" s="267">
        <v>442.16998742241265</v>
      </c>
    </row>
    <row r="47" spans="1:6" ht="15" customHeight="1">
      <c r="A47" s="637" t="s">
        <v>186</v>
      </c>
      <c r="B47" s="265">
        <v>3661.5022617786512</v>
      </c>
      <c r="C47" s="265">
        <v>106.0092083410203</v>
      </c>
      <c r="D47" s="265">
        <v>2.7897160089742226</v>
      </c>
      <c r="E47" s="265">
        <v>11.15886403589689</v>
      </c>
      <c r="F47" s="265">
        <v>92.060628296149247</v>
      </c>
    </row>
    <row r="48" spans="1:6" ht="15" customHeight="1">
      <c r="A48" s="637" t="s">
        <v>187</v>
      </c>
      <c r="B48" s="265">
        <v>4269.6603517350295</v>
      </c>
      <c r="C48" s="265">
        <v>359.87336515767345</v>
      </c>
      <c r="D48" s="265">
        <v>1.3948580044871113</v>
      </c>
      <c r="E48" s="265">
        <v>8.3691480269226677</v>
      </c>
      <c r="F48" s="265">
        <v>350.10935912626371</v>
      </c>
    </row>
    <row r="49" spans="1:6" ht="15" customHeight="1">
      <c r="A49" s="314" t="s">
        <v>188</v>
      </c>
      <c r="B49" s="267">
        <v>5533.4017038003467</v>
      </c>
      <c r="C49" s="267">
        <v>2535.8518521575575</v>
      </c>
      <c r="D49" s="267">
        <v>2425.6580698030762</v>
      </c>
      <c r="E49" s="267">
        <v>8.3691480269226677</v>
      </c>
      <c r="F49" s="267">
        <v>101.82463432755898</v>
      </c>
    </row>
    <row r="50" spans="1:6" ht="15" customHeight="1">
      <c r="A50" s="637" t="s">
        <v>188</v>
      </c>
      <c r="B50" s="265">
        <v>5533.4017038003467</v>
      </c>
      <c r="C50" s="265">
        <v>2535.8518521575575</v>
      </c>
      <c r="D50" s="265">
        <v>2425.6580698030762</v>
      </c>
      <c r="E50" s="265">
        <v>8.3691480269226677</v>
      </c>
      <c r="F50" s="265">
        <v>101.82463432755898</v>
      </c>
    </row>
    <row r="51" spans="1:6" ht="15" customHeight="1">
      <c r="A51" s="314" t="s">
        <v>189</v>
      </c>
      <c r="B51" s="267">
        <v>1486.9186327832545</v>
      </c>
      <c r="C51" s="267">
        <v>61.373752197432928</v>
      </c>
      <c r="D51" s="267">
        <v>11.15886403589689</v>
      </c>
      <c r="E51" s="267">
        <v>4.1845740134613338</v>
      </c>
      <c r="F51" s="267">
        <v>46.030314148074694</v>
      </c>
    </row>
    <row r="52" spans="1:6" ht="15" customHeight="1">
      <c r="A52" s="637" t="s">
        <v>189</v>
      </c>
      <c r="B52" s="265">
        <v>1486.9186327832545</v>
      </c>
      <c r="C52" s="265">
        <v>61.373752197432928</v>
      </c>
      <c r="D52" s="265">
        <v>11.15886403589689</v>
      </c>
      <c r="E52" s="265">
        <v>4.1845740134613338</v>
      </c>
      <c r="F52" s="265">
        <v>46.030314148074694</v>
      </c>
    </row>
    <row r="53" spans="1:6" ht="15" customHeight="1">
      <c r="A53" s="314" t="s">
        <v>190</v>
      </c>
      <c r="B53" s="267">
        <v>3309.9980446479008</v>
      </c>
      <c r="C53" s="267">
        <v>179.93668257883687</v>
      </c>
      <c r="D53" s="267">
        <v>112.98349836345582</v>
      </c>
      <c r="E53" s="267">
        <v>11.15886403589689</v>
      </c>
      <c r="F53" s="267">
        <v>55.79432017948448</v>
      </c>
    </row>
    <row r="54" spans="1:6" ht="15" customHeight="1">
      <c r="A54" s="637" t="s">
        <v>190</v>
      </c>
      <c r="B54" s="265">
        <v>3309.9980446479008</v>
      </c>
      <c r="C54" s="265">
        <v>179.93668257883687</v>
      </c>
      <c r="D54" s="265">
        <v>112.98349836345582</v>
      </c>
      <c r="E54" s="265">
        <v>11.15886403589689</v>
      </c>
      <c r="F54" s="265">
        <v>55.79432017948448</v>
      </c>
    </row>
    <row r="55" spans="1:6" ht="15" customHeight="1">
      <c r="A55" s="314" t="s">
        <v>191</v>
      </c>
      <c r="B55" s="267">
        <v>1818.8948378511855</v>
      </c>
      <c r="C55" s="267">
        <v>53.004604170510255</v>
      </c>
      <c r="D55" s="267">
        <v>1.3948580044871113</v>
      </c>
      <c r="E55" s="268">
        <v>0</v>
      </c>
      <c r="F55" s="267">
        <v>51.609746166023143</v>
      </c>
    </row>
    <row r="56" spans="1:6" ht="15" customHeight="1">
      <c r="A56" s="637" t="s">
        <v>191</v>
      </c>
      <c r="B56" s="265">
        <v>1818.8948378511855</v>
      </c>
      <c r="C56" s="265">
        <v>53.004604170510255</v>
      </c>
      <c r="D56" s="265">
        <v>1.3948580044871113</v>
      </c>
      <c r="E56" s="266">
        <v>0</v>
      </c>
      <c r="F56" s="265">
        <v>51.609746166023143</v>
      </c>
    </row>
    <row r="57" spans="1:6" ht="15" customHeight="1">
      <c r="A57" s="314" t="s">
        <v>192</v>
      </c>
      <c r="B57" s="267">
        <v>23380.609871221983</v>
      </c>
      <c r="C57" s="267">
        <v>8212.9239304200764</v>
      </c>
      <c r="D57" s="267">
        <v>7961.8494896123966</v>
      </c>
      <c r="E57" s="267">
        <v>72.532616233329776</v>
      </c>
      <c r="F57" s="267">
        <v>178.54182457434976</v>
      </c>
    </row>
    <row r="58" spans="1:6" ht="15" customHeight="1">
      <c r="A58" s="637" t="s">
        <v>192</v>
      </c>
      <c r="B58" s="265">
        <v>23380.609871221983</v>
      </c>
      <c r="C58" s="265">
        <v>8212.9239304200764</v>
      </c>
      <c r="D58" s="265">
        <v>7961.8494896123966</v>
      </c>
      <c r="E58" s="265">
        <v>72.532616233329776</v>
      </c>
      <c r="F58" s="265">
        <v>178.54182457434976</v>
      </c>
    </row>
    <row r="59" spans="1:6" ht="15" customHeight="1">
      <c r="A59" s="314" t="s">
        <v>193</v>
      </c>
      <c r="B59" s="267">
        <v>10105.746242509078</v>
      </c>
      <c r="C59" s="267">
        <v>355.68879114421213</v>
      </c>
      <c r="D59" s="267">
        <v>6.9742900224355564</v>
      </c>
      <c r="E59" s="267">
        <v>2.7897160089742226</v>
      </c>
      <c r="F59" s="267">
        <v>345.9247851128024</v>
      </c>
    </row>
    <row r="60" spans="1:6" ht="15" customHeight="1">
      <c r="A60" s="637" t="s">
        <v>193</v>
      </c>
      <c r="B60" s="265">
        <v>10105.746242509078</v>
      </c>
      <c r="C60" s="265">
        <v>355.68879114421213</v>
      </c>
      <c r="D60" s="265">
        <v>6.9742900224355564</v>
      </c>
      <c r="E60" s="265">
        <v>2.7897160089742226</v>
      </c>
      <c r="F60" s="265">
        <v>345.9247851128024</v>
      </c>
    </row>
    <row r="61" spans="1:6" ht="15" customHeight="1">
      <c r="A61" s="314" t="s">
        <v>194</v>
      </c>
      <c r="B61" s="267">
        <v>20843.36316105663</v>
      </c>
      <c r="C61" s="267">
        <v>15415.970665591487</v>
      </c>
      <c r="D61" s="267">
        <v>14247.079657831293</v>
      </c>
      <c r="E61" s="267">
        <v>6.9742900224355564</v>
      </c>
      <c r="F61" s="267">
        <v>1161.916717737759</v>
      </c>
    </row>
    <row r="62" spans="1:6" ht="15" customHeight="1">
      <c r="A62" s="637" t="s">
        <v>194</v>
      </c>
      <c r="B62" s="265">
        <v>20843.36316105663</v>
      </c>
      <c r="C62" s="265">
        <v>15415.970665591487</v>
      </c>
      <c r="D62" s="265">
        <v>14247.079657831293</v>
      </c>
      <c r="E62" s="265">
        <v>6.9742900224355564</v>
      </c>
      <c r="F62" s="265">
        <v>1161.916717737759</v>
      </c>
    </row>
    <row r="63" spans="1:6" ht="15" customHeight="1">
      <c r="A63" s="314" t="s">
        <v>195</v>
      </c>
      <c r="B63" s="267">
        <v>6958.9465843861681</v>
      </c>
      <c r="C63" s="267">
        <v>330.58134706344424</v>
      </c>
      <c r="D63" s="267">
        <v>5.5794320179484451</v>
      </c>
      <c r="E63" s="268">
        <v>0</v>
      </c>
      <c r="F63" s="267">
        <v>325.00191504549582</v>
      </c>
    </row>
    <row r="64" spans="1:6" ht="15" customHeight="1">
      <c r="A64" s="637" t="s">
        <v>195</v>
      </c>
      <c r="B64" s="265">
        <v>6958.9465843861681</v>
      </c>
      <c r="C64" s="265">
        <v>330.58134706344424</v>
      </c>
      <c r="D64" s="265">
        <v>5.5794320179484451</v>
      </c>
      <c r="E64" s="266">
        <v>0</v>
      </c>
      <c r="F64" s="265">
        <v>325.00191504549582</v>
      </c>
    </row>
    <row r="65" spans="1:7" ht="15" customHeight="1">
      <c r="A65" s="314" t="s">
        <v>196</v>
      </c>
      <c r="B65" s="267">
        <v>6279.6507362009479</v>
      </c>
      <c r="C65" s="267">
        <v>613.73752197432657</v>
      </c>
      <c r="D65" s="267">
        <v>26.502302085255124</v>
      </c>
      <c r="E65" s="268">
        <v>0</v>
      </c>
      <c r="F65" s="267">
        <v>587.23521988907157</v>
      </c>
    </row>
    <row r="66" spans="1:7" ht="15" customHeight="1">
      <c r="A66" s="637" t="s">
        <v>196</v>
      </c>
      <c r="B66" s="265">
        <v>6279.6507362009479</v>
      </c>
      <c r="C66" s="265">
        <v>613.73752197432657</v>
      </c>
      <c r="D66" s="265">
        <v>26.502302085255124</v>
      </c>
      <c r="E66" s="266">
        <v>0</v>
      </c>
      <c r="F66" s="265">
        <v>587.23521988907157</v>
      </c>
    </row>
    <row r="67" spans="1:7" ht="15" customHeight="1">
      <c r="A67" s="314" t="s">
        <v>197</v>
      </c>
      <c r="B67" s="265">
        <v>17367.377013870231</v>
      </c>
      <c r="C67" s="265">
        <v>7438.7777379297322</v>
      </c>
      <c r="D67" s="265">
        <v>7226.7593212476922</v>
      </c>
      <c r="E67" s="265">
        <v>8.3691480269226677</v>
      </c>
      <c r="F67" s="265">
        <v>203.64926865511765</v>
      </c>
    </row>
    <row r="68" spans="1:7" ht="15" customHeight="1">
      <c r="A68" s="637" t="s">
        <v>197</v>
      </c>
      <c r="B68" s="265">
        <v>17367.377013870231</v>
      </c>
      <c r="C68" s="265">
        <v>7438.7777379297322</v>
      </c>
      <c r="D68" s="265">
        <v>7226.7593212476922</v>
      </c>
      <c r="E68" s="265">
        <v>8.3691480269226677</v>
      </c>
      <c r="F68" s="265">
        <v>203.64926865511765</v>
      </c>
    </row>
    <row r="69" spans="1:7" ht="15" customHeight="1">
      <c r="A69" s="314" t="s">
        <v>198</v>
      </c>
      <c r="B69" s="265">
        <v>10663.68944430392</v>
      </c>
      <c r="C69" s="265">
        <v>205.04412665960476</v>
      </c>
      <c r="D69" s="265">
        <v>6.9742900224355564</v>
      </c>
      <c r="E69" s="265">
        <v>15.343438049358227</v>
      </c>
      <c r="F69" s="265">
        <v>182.72639858781108</v>
      </c>
    </row>
    <row r="70" spans="1:7" ht="15" customHeight="1">
      <c r="A70" s="1007" t="s">
        <v>198</v>
      </c>
      <c r="B70" s="1008">
        <v>10663.68944430392</v>
      </c>
      <c r="C70" s="1008">
        <v>205.04412665960476</v>
      </c>
      <c r="D70" s="1008">
        <v>6.9742900224355564</v>
      </c>
      <c r="E70" s="1008">
        <v>15.343438049358227</v>
      </c>
      <c r="F70" s="1008">
        <v>182.72639858781108</v>
      </c>
    </row>
    <row r="71" spans="1:7">
      <c r="A71" s="1423"/>
      <c r="B71" s="1423"/>
      <c r="C71" s="1423"/>
      <c r="D71" s="1423"/>
      <c r="E71" s="1423"/>
      <c r="F71" s="1423"/>
      <c r="G71" s="941"/>
    </row>
    <row r="72" spans="1:7">
      <c r="A72" s="941"/>
      <c r="B72" s="941"/>
      <c r="C72" s="941"/>
      <c r="D72" s="941"/>
      <c r="E72" s="941"/>
      <c r="F72" s="941"/>
      <c r="G72" s="941"/>
    </row>
    <row r="73" spans="1:7">
      <c r="A73" s="941"/>
      <c r="B73" s="941"/>
      <c r="C73" s="941"/>
      <c r="D73" s="941"/>
      <c r="E73" s="941"/>
      <c r="F73" s="941"/>
      <c r="G73" s="941"/>
    </row>
  </sheetData>
  <mergeCells count="7">
    <mergeCell ref="A1:F2"/>
    <mergeCell ref="A10:B10"/>
    <mergeCell ref="A71:F71"/>
    <mergeCell ref="A3:A4"/>
    <mergeCell ref="B3:B4"/>
    <mergeCell ref="C3:C4"/>
    <mergeCell ref="D3:F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64EB-2017-49CE-88D4-3126AFA7BFF9}">
  <dimension ref="A1:K93"/>
  <sheetViews>
    <sheetView workbookViewId="0">
      <selection activeCell="A3" sqref="A3:A5"/>
    </sheetView>
  </sheetViews>
  <sheetFormatPr defaultRowHeight="15"/>
  <cols>
    <col min="1" max="1" width="19" style="207" customWidth="1"/>
    <col min="2" max="2" width="15.140625" style="207" customWidth="1"/>
    <col min="3" max="4" width="23.5703125" style="207" customWidth="1"/>
    <col min="5" max="5" width="9.140625" style="207"/>
    <col min="6" max="6" width="10.85546875" style="207" customWidth="1"/>
    <col min="7" max="13" width="9.140625" style="207"/>
    <col min="14" max="14" width="13" style="207" customWidth="1"/>
    <col min="15" max="15" width="11.140625" style="207" customWidth="1"/>
    <col min="16" max="16384" width="9.140625" style="207"/>
  </cols>
  <sheetData>
    <row r="1" spans="1:7">
      <c r="A1" s="1429" t="s">
        <v>577</v>
      </c>
      <c r="B1" s="1429"/>
      <c r="C1" s="1429"/>
      <c r="D1" s="1429"/>
    </row>
    <row r="2" spans="1:7" ht="24" customHeight="1">
      <c r="A2" s="1430"/>
      <c r="B2" s="1430"/>
      <c r="C2" s="1430"/>
      <c r="D2" s="1430"/>
    </row>
    <row r="3" spans="1:7" ht="12" customHeight="1">
      <c r="A3" s="1436" t="s">
        <v>607</v>
      </c>
      <c r="B3" s="1433" t="s">
        <v>330</v>
      </c>
      <c r="C3" s="1431" t="s">
        <v>450</v>
      </c>
      <c r="D3" s="1431"/>
    </row>
    <row r="4" spans="1:7" ht="15" customHeight="1">
      <c r="A4" s="1437"/>
      <c r="B4" s="1434"/>
      <c r="C4" s="1432"/>
      <c r="D4" s="1432"/>
    </row>
    <row r="5" spans="1:7">
      <c r="A5" s="1438"/>
      <c r="B5" s="1435"/>
      <c r="C5" s="1009" t="s">
        <v>1</v>
      </c>
      <c r="D5" s="1009" t="s">
        <v>2</v>
      </c>
      <c r="F5" s="274"/>
      <c r="G5" s="274"/>
    </row>
    <row r="6" spans="1:7" ht="15" customHeight="1">
      <c r="A6" s="1010" t="s">
        <v>220</v>
      </c>
      <c r="B6" s="1011">
        <v>575046.95064415492</v>
      </c>
      <c r="C6" s="1011">
        <v>344110.07484845089</v>
      </c>
      <c r="D6" s="1011">
        <v>230936.87579735744</v>
      </c>
      <c r="F6" s="219"/>
      <c r="G6" s="219"/>
    </row>
    <row r="7" spans="1:7" ht="12.75" customHeight="1">
      <c r="A7" s="1012"/>
      <c r="B7" s="1013"/>
      <c r="C7" s="1013"/>
      <c r="D7" s="1013"/>
      <c r="F7" s="219"/>
      <c r="G7" s="219"/>
    </row>
    <row r="8" spans="1:7" ht="15" customHeight="1">
      <c r="A8" s="638" t="s">
        <v>3</v>
      </c>
      <c r="B8" s="638"/>
      <c r="C8" s="638"/>
      <c r="D8" s="638"/>
      <c r="F8" s="219"/>
      <c r="G8" s="219"/>
    </row>
    <row r="9" spans="1:7" ht="15" customHeight="1">
      <c r="A9" s="315" t="s">
        <v>4</v>
      </c>
      <c r="B9" s="270">
        <v>226653.26686554961</v>
      </c>
      <c r="C9" s="270">
        <v>133479.54188121244</v>
      </c>
      <c r="D9" s="270">
        <v>93173.724983685621</v>
      </c>
    </row>
    <row r="10" spans="1:7" ht="15" customHeight="1">
      <c r="A10" s="315" t="s">
        <v>5</v>
      </c>
      <c r="B10" s="270">
        <v>348393.68378016935</v>
      </c>
      <c r="C10" s="270">
        <v>210630.53296790176</v>
      </c>
      <c r="D10" s="270">
        <v>137763.15081302027</v>
      </c>
    </row>
    <row r="11" spans="1:7" ht="15" customHeight="1">
      <c r="A11" s="1365" t="s">
        <v>594</v>
      </c>
      <c r="B11" s="1365"/>
      <c r="C11" s="237"/>
      <c r="D11" s="272"/>
    </row>
    <row r="12" spans="1:7" ht="15" customHeight="1">
      <c r="A12" s="273" t="s">
        <v>163</v>
      </c>
      <c r="B12" s="271">
        <v>57307.741114406082</v>
      </c>
      <c r="C12" s="271">
        <v>33606.313902130285</v>
      </c>
      <c r="D12" s="271">
        <v>23701.427212254435</v>
      </c>
    </row>
    <row r="13" spans="1:7" ht="15" customHeight="1">
      <c r="A13" s="639" t="s">
        <v>163</v>
      </c>
      <c r="B13" s="270">
        <v>54059.116821951378</v>
      </c>
      <c r="C13" s="270">
        <v>31770.680768222861</v>
      </c>
      <c r="D13" s="270">
        <v>22288.436053707155</v>
      </c>
    </row>
    <row r="14" spans="1:7" ht="15" customHeight="1">
      <c r="A14" s="639" t="s">
        <v>164</v>
      </c>
      <c r="B14" s="270">
        <v>3248.6242924504681</v>
      </c>
      <c r="C14" s="270">
        <v>1835.6331339050307</v>
      </c>
      <c r="D14" s="270">
        <v>1412.9911585454379</v>
      </c>
    </row>
    <row r="15" spans="1:7" ht="15" customHeight="1">
      <c r="A15" s="273" t="s">
        <v>165</v>
      </c>
      <c r="B15" s="271">
        <v>21271.58456843473</v>
      </c>
      <c r="C15" s="271">
        <v>13308.340220811471</v>
      </c>
      <c r="D15" s="271">
        <v>7963.2443476168837</v>
      </c>
    </row>
    <row r="16" spans="1:7" ht="15" customHeight="1">
      <c r="A16" s="639" t="s">
        <v>165</v>
      </c>
      <c r="B16" s="270">
        <v>18244.742698693764</v>
      </c>
      <c r="C16" s="270">
        <v>11238.370942152607</v>
      </c>
      <c r="D16" s="270">
        <v>7006.3717565387296</v>
      </c>
    </row>
    <row r="17" spans="1:10" ht="15" customHeight="1">
      <c r="A17" s="639" t="s">
        <v>166</v>
      </c>
      <c r="B17" s="270">
        <v>3026.8418697370184</v>
      </c>
      <c r="C17" s="270">
        <v>2069.9692786588644</v>
      </c>
      <c r="D17" s="270">
        <v>956.87259107815441</v>
      </c>
    </row>
    <row r="18" spans="1:10" ht="15" customHeight="1">
      <c r="A18" s="273" t="s">
        <v>167</v>
      </c>
      <c r="B18" s="271">
        <v>54031.2196618616</v>
      </c>
      <c r="C18" s="271">
        <v>32963.284362060891</v>
      </c>
      <c r="D18" s="271">
        <v>21067.935299779347</v>
      </c>
    </row>
    <row r="19" spans="1:10" ht="15" customHeight="1">
      <c r="A19" s="639" t="s">
        <v>167</v>
      </c>
      <c r="B19" s="270">
        <v>38521.793509949253</v>
      </c>
      <c r="C19" s="270">
        <v>23270.416088867358</v>
      </c>
      <c r="D19" s="270">
        <v>15251.377421062009</v>
      </c>
    </row>
    <row r="20" spans="1:10" ht="15" customHeight="1">
      <c r="A20" s="639" t="s">
        <v>168</v>
      </c>
      <c r="B20" s="270">
        <v>15509.426151892123</v>
      </c>
      <c r="C20" s="270">
        <v>9692.8682731808949</v>
      </c>
      <c r="D20" s="270">
        <v>5816.557878711229</v>
      </c>
    </row>
    <row r="21" spans="1:10" ht="15" customHeight="1">
      <c r="A21" s="273" t="s">
        <v>169</v>
      </c>
      <c r="B21" s="271">
        <v>36602.468895772494</v>
      </c>
      <c r="C21" s="271">
        <v>22843.589539493747</v>
      </c>
      <c r="D21" s="271">
        <v>13758.879356260806</v>
      </c>
    </row>
    <row r="22" spans="1:10" ht="15" customHeight="1">
      <c r="A22" s="639" t="s">
        <v>169</v>
      </c>
      <c r="B22" s="270">
        <v>17642.164040754549</v>
      </c>
      <c r="C22" s="270">
        <v>11069.593123609668</v>
      </c>
      <c r="D22" s="270">
        <v>6572.57091714324</v>
      </c>
    </row>
    <row r="23" spans="1:10" ht="15" customHeight="1">
      <c r="A23" s="639" t="s">
        <v>170</v>
      </c>
      <c r="B23" s="270">
        <v>3406.243246957511</v>
      </c>
      <c r="C23" s="270">
        <v>2081.1281426947612</v>
      </c>
      <c r="D23" s="270">
        <v>1325.1151042627503</v>
      </c>
    </row>
    <row r="24" spans="1:10" ht="15" customHeight="1">
      <c r="A24" s="639" t="s">
        <v>171</v>
      </c>
      <c r="B24" s="270">
        <v>15554.06160803571</v>
      </c>
      <c r="C24" s="270">
        <v>9692.8682731808949</v>
      </c>
      <c r="D24" s="270">
        <v>5861.1933348548164</v>
      </c>
    </row>
    <row r="25" spans="1:10" ht="15" customHeight="1">
      <c r="A25" s="273" t="s">
        <v>172</v>
      </c>
      <c r="B25" s="271">
        <v>32993.971238159647</v>
      </c>
      <c r="C25" s="271">
        <v>20650.872756437158</v>
      </c>
      <c r="D25" s="271">
        <v>12343.098481706395</v>
      </c>
    </row>
    <row r="26" spans="1:10" ht="15" customHeight="1">
      <c r="A26" s="639" t="s">
        <v>172</v>
      </c>
      <c r="B26" s="270">
        <v>28788.474354625541</v>
      </c>
      <c r="C26" s="270">
        <v>17849.997883423399</v>
      </c>
      <c r="D26" s="270">
        <v>10938.47647118788</v>
      </c>
    </row>
    <row r="27" spans="1:10" ht="15" customHeight="1">
      <c r="A27" s="639" t="s">
        <v>173</v>
      </c>
      <c r="B27" s="270">
        <v>4205.4968835286227</v>
      </c>
      <c r="C27" s="270">
        <v>2800.8748730101074</v>
      </c>
      <c r="D27" s="270">
        <v>1404.6220105185153</v>
      </c>
    </row>
    <row r="28" spans="1:10" ht="15" customHeight="1">
      <c r="A28" s="273" t="s">
        <v>174</v>
      </c>
      <c r="B28" s="271">
        <v>35764.15923507465</v>
      </c>
      <c r="C28" s="271">
        <v>21709.569981844252</v>
      </c>
      <c r="D28" s="271">
        <v>14054.589253212072</v>
      </c>
    </row>
    <row r="29" spans="1:10" ht="15" customHeight="1">
      <c r="A29" s="639" t="s">
        <v>174</v>
      </c>
      <c r="B29" s="270">
        <v>32240.747915735628</v>
      </c>
      <c r="C29" s="270">
        <v>19645.180135200644</v>
      </c>
      <c r="D29" s="270">
        <v>12595.567780518561</v>
      </c>
    </row>
    <row r="30" spans="1:10" ht="15" customHeight="1">
      <c r="A30" s="639" t="s">
        <v>175</v>
      </c>
      <c r="B30" s="270">
        <v>3523.4113193344278</v>
      </c>
      <c r="C30" s="270">
        <v>2064.3898466409159</v>
      </c>
      <c r="D30" s="270">
        <v>1459.0214726935124</v>
      </c>
    </row>
    <row r="31" spans="1:10" ht="15" customHeight="1">
      <c r="A31" s="273" t="s">
        <v>176</v>
      </c>
      <c r="B31" s="271">
        <v>46392.977229280252</v>
      </c>
      <c r="C31" s="271">
        <v>23838.12329669435</v>
      </c>
      <c r="D31" s="271">
        <v>22554.85393256454</v>
      </c>
      <c r="J31" s="3"/>
    </row>
    <row r="32" spans="1:10" ht="15" customHeight="1">
      <c r="A32" s="639" t="s">
        <v>176</v>
      </c>
      <c r="B32" s="270">
        <v>37112.98692541544</v>
      </c>
      <c r="C32" s="270">
        <v>19109.554661476897</v>
      </c>
      <c r="D32" s="270">
        <v>18003.432263917181</v>
      </c>
      <c r="F32" s="219"/>
      <c r="G32" s="219"/>
    </row>
    <row r="33" spans="1:11" ht="15" customHeight="1">
      <c r="A33" s="639" t="s">
        <v>177</v>
      </c>
      <c r="B33" s="270">
        <v>9279.9903038527118</v>
      </c>
      <c r="C33" s="270">
        <v>4728.5686352112871</v>
      </c>
      <c r="D33" s="270">
        <v>4551.4216686414247</v>
      </c>
      <c r="F33" s="219"/>
      <c r="G33" s="219"/>
    </row>
    <row r="34" spans="1:11" ht="15" customHeight="1">
      <c r="A34" s="273" t="s">
        <v>178</v>
      </c>
      <c r="B34" s="271">
        <v>70670.480797383192</v>
      </c>
      <c r="C34" s="271">
        <v>43896.181401245078</v>
      </c>
      <c r="D34" s="271">
        <v>26774.299396143535</v>
      </c>
      <c r="F34" s="219"/>
      <c r="G34" s="219"/>
    </row>
    <row r="35" spans="1:11" ht="20.25" customHeight="1">
      <c r="A35" s="639" t="s">
        <v>178</v>
      </c>
      <c r="B35" s="270">
        <v>70670.480797383192</v>
      </c>
      <c r="C35" s="270">
        <v>43896.181401245078</v>
      </c>
      <c r="D35" s="270">
        <v>26774.299396143535</v>
      </c>
      <c r="F35" s="219"/>
      <c r="G35" s="219"/>
      <c r="K35" s="3"/>
    </row>
    <row r="36" spans="1:11" ht="21.75" customHeight="1">
      <c r="A36" s="273" t="s">
        <v>179</v>
      </c>
      <c r="B36" s="271">
        <v>19222.5381598405</v>
      </c>
      <c r="C36" s="271">
        <v>11711.227805673736</v>
      </c>
      <c r="D36" s="271">
        <v>7511.3103541630617</v>
      </c>
      <c r="F36" s="219"/>
      <c r="G36" s="219"/>
    </row>
    <row r="37" spans="1:11" ht="15" customHeight="1">
      <c r="A37" s="639" t="s">
        <v>179</v>
      </c>
      <c r="B37" s="270">
        <v>15336.463759335722</v>
      </c>
      <c r="C37" s="270">
        <v>9076.3410351975945</v>
      </c>
      <c r="D37" s="270">
        <v>6260.1227241381284</v>
      </c>
      <c r="F37" s="219"/>
      <c r="G37" s="219"/>
    </row>
    <row r="38" spans="1:11" ht="15" customHeight="1">
      <c r="A38" s="639" t="s">
        <v>180</v>
      </c>
      <c r="B38" s="270">
        <v>3886.0744005010752</v>
      </c>
      <c r="C38" s="270">
        <v>2634.8867704761419</v>
      </c>
      <c r="D38" s="270">
        <v>1251.1876300249337</v>
      </c>
      <c r="F38" s="219"/>
      <c r="G38" s="219"/>
    </row>
    <row r="39" spans="1:11" ht="15" customHeight="1">
      <c r="A39" s="273" t="s">
        <v>181</v>
      </c>
      <c r="B39" s="271">
        <v>22321.912645814889</v>
      </c>
      <c r="C39" s="271">
        <v>12802.006765182652</v>
      </c>
      <c r="D39" s="271">
        <v>9519.9058806244939</v>
      </c>
      <c r="F39" s="219"/>
      <c r="G39" s="219"/>
    </row>
    <row r="40" spans="1:11" ht="15" customHeight="1">
      <c r="A40" s="639" t="s">
        <v>181</v>
      </c>
      <c r="B40" s="270">
        <v>22321.912645814889</v>
      </c>
      <c r="C40" s="270">
        <v>12802.006765182652</v>
      </c>
      <c r="D40" s="270">
        <v>9519.9058806244939</v>
      </c>
      <c r="F40" s="219"/>
      <c r="G40" s="219"/>
    </row>
    <row r="41" spans="1:11" ht="15" customHeight="1">
      <c r="A41" s="273" t="s">
        <v>182</v>
      </c>
      <c r="B41" s="271">
        <v>34231.210288141323</v>
      </c>
      <c r="C41" s="271">
        <v>20383.060019575285</v>
      </c>
      <c r="D41" s="271">
        <v>13848.150268547981</v>
      </c>
      <c r="F41" s="219"/>
      <c r="G41" s="219"/>
    </row>
    <row r="42" spans="1:11" ht="15" customHeight="1">
      <c r="A42" s="639" t="s">
        <v>182</v>
      </c>
      <c r="B42" s="270">
        <v>23338.764131087315</v>
      </c>
      <c r="C42" s="270">
        <v>13810.489102426829</v>
      </c>
      <c r="D42" s="270">
        <v>9528.2750286514165</v>
      </c>
      <c r="F42" s="219"/>
      <c r="G42" s="219"/>
    </row>
    <row r="43" spans="1:11" ht="15" customHeight="1">
      <c r="A43" s="639" t="s">
        <v>183</v>
      </c>
      <c r="B43" s="270">
        <v>10892.446157039805</v>
      </c>
      <c r="C43" s="270">
        <v>6572.57091714324</v>
      </c>
      <c r="D43" s="270">
        <v>4319.8752398965653</v>
      </c>
      <c r="F43" s="219"/>
      <c r="G43" s="219"/>
    </row>
    <row r="44" spans="1:11" ht="15" customHeight="1">
      <c r="A44" s="273" t="s">
        <v>184</v>
      </c>
      <c r="B44" s="271">
        <v>28556.92792588038</v>
      </c>
      <c r="C44" s="271">
        <v>17015.872796739022</v>
      </c>
      <c r="D44" s="271">
        <v>11541.055129126309</v>
      </c>
      <c r="F44" s="219"/>
      <c r="G44" s="219"/>
    </row>
    <row r="45" spans="1:11" ht="15" customHeight="1">
      <c r="A45" s="639" t="s">
        <v>184</v>
      </c>
      <c r="B45" s="270">
        <v>16264.044332319647</v>
      </c>
      <c r="C45" s="270">
        <v>9238.1445637180987</v>
      </c>
      <c r="D45" s="270">
        <v>7025.8997686015491</v>
      </c>
      <c r="F45" s="219"/>
      <c r="G45" s="219"/>
    </row>
    <row r="46" spans="1:11" ht="15" customHeight="1">
      <c r="A46" s="639" t="s">
        <v>185</v>
      </c>
      <c r="B46" s="270">
        <v>12292.883593544859</v>
      </c>
      <c r="C46" s="270">
        <v>7777.7282330200987</v>
      </c>
      <c r="D46" s="270">
        <v>4515.15536052476</v>
      </c>
      <c r="F46" s="219"/>
      <c r="G46" s="219"/>
    </row>
    <row r="47" spans="1:11" ht="15" customHeight="1">
      <c r="A47" s="273" t="s">
        <v>186</v>
      </c>
      <c r="B47" s="271">
        <v>7931.1626135136803</v>
      </c>
      <c r="C47" s="271">
        <v>4630.9285748971897</v>
      </c>
      <c r="D47" s="271">
        <v>3300.234038616491</v>
      </c>
      <c r="F47" s="219"/>
      <c r="G47" s="219"/>
    </row>
    <row r="48" spans="1:11" ht="15" customHeight="1">
      <c r="A48" s="639" t="s">
        <v>186</v>
      </c>
      <c r="B48" s="270">
        <v>3661.5022617786512</v>
      </c>
      <c r="C48" s="270">
        <v>1958.380638299896</v>
      </c>
      <c r="D48" s="270">
        <v>1703.1216234787557</v>
      </c>
      <c r="F48" s="219"/>
      <c r="G48" s="219"/>
    </row>
    <row r="49" spans="1:8" ht="15" customHeight="1">
      <c r="A49" s="639" t="s">
        <v>187</v>
      </c>
      <c r="B49" s="270">
        <v>4269.6603517350295</v>
      </c>
      <c r="C49" s="270">
        <v>2672.5479365972938</v>
      </c>
      <c r="D49" s="270">
        <v>1597.1124151377358</v>
      </c>
      <c r="F49" s="219"/>
      <c r="G49" s="219"/>
    </row>
    <row r="50" spans="1:8" ht="15" customHeight="1">
      <c r="A50" s="273" t="s">
        <v>188</v>
      </c>
      <c r="B50" s="271">
        <v>5533.4017038003467</v>
      </c>
      <c r="C50" s="271">
        <v>3566.6519174735281</v>
      </c>
      <c r="D50" s="271">
        <v>1966.7497863268186</v>
      </c>
      <c r="F50" s="219"/>
      <c r="G50" s="219"/>
    </row>
    <row r="51" spans="1:8" ht="15" customHeight="1">
      <c r="A51" s="639" t="s">
        <v>188</v>
      </c>
      <c r="B51" s="270">
        <v>5533.4017038003467</v>
      </c>
      <c r="C51" s="270">
        <v>3566.6519174735281</v>
      </c>
      <c r="D51" s="270">
        <v>1966.7497863268186</v>
      </c>
      <c r="F51" s="219"/>
      <c r="G51" s="219"/>
    </row>
    <row r="52" spans="1:8" ht="15" customHeight="1">
      <c r="A52" s="273" t="s">
        <v>189</v>
      </c>
      <c r="B52" s="271">
        <v>1486.9186327832545</v>
      </c>
      <c r="C52" s="271">
        <v>1009.8771952486644</v>
      </c>
      <c r="D52" s="271">
        <v>477.04143753459027</v>
      </c>
      <c r="F52" s="219"/>
      <c r="G52" s="219"/>
    </row>
    <row r="53" spans="1:8" ht="15" customHeight="1">
      <c r="A53" s="639" t="s">
        <v>189</v>
      </c>
      <c r="B53" s="270">
        <v>1486.9186327832545</v>
      </c>
      <c r="C53" s="270">
        <v>1009.8771952486644</v>
      </c>
      <c r="D53" s="270">
        <v>477.04143753459027</v>
      </c>
      <c r="F53" s="219"/>
      <c r="G53" s="219"/>
    </row>
    <row r="54" spans="1:8" ht="15" customHeight="1">
      <c r="A54" s="273" t="s">
        <v>190</v>
      </c>
      <c r="B54" s="271">
        <v>3309.9980446479008</v>
      </c>
      <c r="C54" s="271">
        <v>2100.6561547575807</v>
      </c>
      <c r="D54" s="271">
        <v>1209.3418898903205</v>
      </c>
      <c r="F54" s="219"/>
      <c r="G54" s="219"/>
    </row>
    <row r="55" spans="1:8" ht="15" customHeight="1">
      <c r="A55" s="639" t="s">
        <v>190</v>
      </c>
      <c r="B55" s="270">
        <v>3309.9980446479008</v>
      </c>
      <c r="C55" s="270">
        <v>2100.6561547575807</v>
      </c>
      <c r="D55" s="270">
        <v>1209.3418898903205</v>
      </c>
      <c r="F55" s="219"/>
      <c r="G55" s="219"/>
    </row>
    <row r="56" spans="1:8" ht="15" customHeight="1">
      <c r="A56" s="273" t="s">
        <v>191</v>
      </c>
      <c r="B56" s="271">
        <v>1818.8948378511855</v>
      </c>
      <c r="C56" s="271">
        <v>1270.7156420877532</v>
      </c>
      <c r="D56" s="271">
        <v>548.17919576343263</v>
      </c>
      <c r="F56" s="219"/>
      <c r="G56" s="219"/>
    </row>
    <row r="57" spans="1:8" ht="15" customHeight="1">
      <c r="A57" s="639" t="s">
        <v>191</v>
      </c>
      <c r="B57" s="270">
        <v>1818.8948378511855</v>
      </c>
      <c r="C57" s="270">
        <v>1270.7156420877532</v>
      </c>
      <c r="D57" s="270">
        <v>548.17919576343263</v>
      </c>
      <c r="F57" s="219"/>
      <c r="G57" s="219"/>
    </row>
    <row r="58" spans="1:8" ht="15" customHeight="1">
      <c r="A58" s="273" t="s">
        <v>192</v>
      </c>
      <c r="B58" s="271">
        <v>23380.609871221983</v>
      </c>
      <c r="C58" s="271">
        <v>13513.384347471076</v>
      </c>
      <c r="D58" s="271">
        <v>9867.225523741783</v>
      </c>
      <c r="F58" s="219"/>
      <c r="G58" s="219"/>
    </row>
    <row r="59" spans="1:8" ht="15" customHeight="1">
      <c r="A59" s="639" t="s">
        <v>192</v>
      </c>
      <c r="B59" s="270">
        <v>23380.609871221983</v>
      </c>
      <c r="C59" s="270">
        <v>13513.384347471076</v>
      </c>
      <c r="D59" s="270">
        <v>9867.225523741783</v>
      </c>
      <c r="F59" s="219"/>
      <c r="G59" s="219"/>
    </row>
    <row r="60" spans="1:8" ht="15" customHeight="1">
      <c r="A60" s="273" t="s">
        <v>193</v>
      </c>
      <c r="B60" s="271">
        <v>10105.746242509078</v>
      </c>
      <c r="C60" s="271">
        <v>6901.7574062021968</v>
      </c>
      <c r="D60" s="271">
        <v>3203.9888363068808</v>
      </c>
    </row>
    <row r="61" spans="1:8" ht="15" customHeight="1">
      <c r="A61" s="639" t="s">
        <v>193</v>
      </c>
      <c r="B61" s="270">
        <v>10105.746242509078</v>
      </c>
      <c r="C61" s="270">
        <v>6901.7574062021968</v>
      </c>
      <c r="D61" s="270">
        <v>3203.9888363068808</v>
      </c>
      <c r="G61" s="3"/>
      <c r="H61" s="3"/>
    </row>
    <row r="62" spans="1:8" ht="15" customHeight="1">
      <c r="A62" s="273" t="s">
        <v>194</v>
      </c>
      <c r="B62" s="271">
        <v>20843.36316105663</v>
      </c>
      <c r="C62" s="271">
        <v>11601.034023319255</v>
      </c>
      <c r="D62" s="271">
        <v>9242.32913773156</v>
      </c>
    </row>
    <row r="63" spans="1:8" ht="15" customHeight="1">
      <c r="A63" s="639" t="s">
        <v>194</v>
      </c>
      <c r="B63" s="270">
        <v>20843.36316105663</v>
      </c>
      <c r="C63" s="270">
        <v>11601.034023319255</v>
      </c>
      <c r="D63" s="270">
        <v>9242.32913773156</v>
      </c>
    </row>
    <row r="64" spans="1:8" ht="15" customHeight="1">
      <c r="A64" s="273" t="s">
        <v>195</v>
      </c>
      <c r="B64" s="271">
        <v>6958.9465843861681</v>
      </c>
      <c r="C64" s="271">
        <v>3957.2121587299175</v>
      </c>
      <c r="D64" s="271">
        <v>3001.7344256562506</v>
      </c>
    </row>
    <row r="65" spans="1:4" ht="15" customHeight="1">
      <c r="A65" s="639" t="s">
        <v>195</v>
      </c>
      <c r="B65" s="270">
        <v>6958.9465843861681</v>
      </c>
      <c r="C65" s="270">
        <v>3957.2121587299175</v>
      </c>
      <c r="D65" s="270">
        <v>3001.7344256562506</v>
      </c>
    </row>
    <row r="66" spans="1:4" ht="15" customHeight="1">
      <c r="A66" s="273" t="s">
        <v>196</v>
      </c>
      <c r="B66" s="271">
        <v>6279.6507362009479</v>
      </c>
      <c r="C66" s="271">
        <v>3946.0532946940207</v>
      </c>
      <c r="D66" s="271">
        <v>2333.5974415069272</v>
      </c>
    </row>
    <row r="67" spans="1:4" ht="15" customHeight="1">
      <c r="A67" s="639" t="s">
        <v>196</v>
      </c>
      <c r="B67" s="270">
        <v>6279.6507362009479</v>
      </c>
      <c r="C67" s="270">
        <v>3946.0532946940207</v>
      </c>
      <c r="D67" s="270">
        <v>2333.5974415069272</v>
      </c>
    </row>
    <row r="68" spans="1:4" ht="15" customHeight="1">
      <c r="A68" s="273" t="s">
        <v>197</v>
      </c>
      <c r="B68" s="271">
        <v>17367.377013870231</v>
      </c>
      <c r="C68" s="271">
        <v>10150.381698652665</v>
      </c>
      <c r="D68" s="271">
        <v>7216.9953152162825</v>
      </c>
    </row>
    <row r="69" spans="1:4" ht="15" customHeight="1">
      <c r="A69" s="639" t="s">
        <v>197</v>
      </c>
      <c r="B69" s="270">
        <v>17367.377013870231</v>
      </c>
      <c r="C69" s="270">
        <v>10150.381698652665</v>
      </c>
      <c r="D69" s="270">
        <v>7216.9953152162825</v>
      </c>
    </row>
    <row r="70" spans="1:4" ht="15" customHeight="1">
      <c r="A70" s="273" t="s">
        <v>198</v>
      </c>
      <c r="B70" s="271">
        <v>10663.68944430392</v>
      </c>
      <c r="C70" s="271">
        <v>6732.979587659257</v>
      </c>
      <c r="D70" s="271">
        <v>3930.7098566446625</v>
      </c>
    </row>
    <row r="71" spans="1:4" ht="15" customHeight="1">
      <c r="A71" s="1014" t="s">
        <v>198</v>
      </c>
      <c r="B71" s="1015">
        <v>10663.68944430392</v>
      </c>
      <c r="C71" s="1015">
        <v>6732.979587659257</v>
      </c>
      <c r="D71" s="1015">
        <v>3930.7098566446625</v>
      </c>
    </row>
    <row r="72" spans="1:4">
      <c r="A72" s="941"/>
      <c r="B72" s="941"/>
      <c r="C72" s="941"/>
      <c r="D72" s="941"/>
    </row>
    <row r="78" spans="1:4" ht="18" customHeight="1"/>
    <row r="93" ht="21" customHeight="1"/>
  </sheetData>
  <mergeCells count="5">
    <mergeCell ref="A11:B11"/>
    <mergeCell ref="A1:D2"/>
    <mergeCell ref="C3:D4"/>
    <mergeCell ref="B3:B5"/>
    <mergeCell ref="A3:A5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1AA-2101-407E-A86B-73910FE3BF5B}">
  <dimension ref="A1:K35"/>
  <sheetViews>
    <sheetView workbookViewId="0">
      <selection activeCell="A3" sqref="A3:A4"/>
    </sheetView>
  </sheetViews>
  <sheetFormatPr defaultRowHeight="15"/>
  <cols>
    <col min="1" max="1" width="18.5703125" style="3" customWidth="1"/>
    <col min="2" max="10" width="10.5703125" style="3" customWidth="1"/>
    <col min="11" max="16384" width="9.140625" style="3"/>
  </cols>
  <sheetData>
    <row r="1" spans="1:11">
      <c r="A1" s="1439" t="s">
        <v>576</v>
      </c>
      <c r="B1" s="1439"/>
      <c r="C1" s="1439"/>
      <c r="D1" s="1439"/>
      <c r="E1" s="1439"/>
      <c r="F1" s="1439"/>
      <c r="G1" s="1439"/>
      <c r="H1" s="1439"/>
      <c r="I1" s="1439"/>
      <c r="J1" s="1439"/>
    </row>
    <row r="2" spans="1:11" ht="15.75" customHeight="1">
      <c r="A2" s="1440"/>
      <c r="B2" s="1440"/>
      <c r="C2" s="1440"/>
      <c r="D2" s="1440"/>
      <c r="E2" s="1440"/>
      <c r="F2" s="1440"/>
      <c r="G2" s="1440"/>
      <c r="H2" s="1440"/>
      <c r="I2" s="1440"/>
      <c r="J2" s="1440"/>
    </row>
    <row r="3" spans="1:11" ht="15.75" customHeight="1">
      <c r="A3" s="1444" t="s">
        <v>607</v>
      </c>
      <c r="B3" s="1441" t="s">
        <v>330</v>
      </c>
      <c r="C3" s="1443" t="s">
        <v>459</v>
      </c>
      <c r="D3" s="1443"/>
      <c r="E3" s="1443"/>
      <c r="F3" s="1443"/>
      <c r="G3" s="1443"/>
      <c r="H3" s="1443"/>
      <c r="I3" s="1443"/>
      <c r="J3" s="1443"/>
    </row>
    <row r="4" spans="1:11" ht="48">
      <c r="A4" s="1445"/>
      <c r="B4" s="1442"/>
      <c r="C4" s="1016" t="s">
        <v>458</v>
      </c>
      <c r="D4" s="1023" t="s">
        <v>457</v>
      </c>
      <c r="E4" s="1023" t="s">
        <v>456</v>
      </c>
      <c r="F4" s="1023" t="s">
        <v>455</v>
      </c>
      <c r="G4" s="1023" t="s">
        <v>454</v>
      </c>
      <c r="H4" s="1023" t="s">
        <v>453</v>
      </c>
      <c r="I4" s="1023" t="s">
        <v>452</v>
      </c>
      <c r="J4" s="1023" t="s">
        <v>451</v>
      </c>
    </row>
    <row r="5" spans="1:11">
      <c r="A5" s="1017" t="s">
        <v>220</v>
      </c>
      <c r="B5" s="1018">
        <v>575046.95064415492</v>
      </c>
      <c r="C5" s="1019">
        <v>22.989991801412661</v>
      </c>
      <c r="D5" s="1019">
        <v>5.9042550611220284</v>
      </c>
      <c r="E5" s="1019">
        <v>1.5555641800647191</v>
      </c>
      <c r="F5" s="1019">
        <v>36.144490639578159</v>
      </c>
      <c r="G5" s="1019">
        <v>7.9832727731671032</v>
      </c>
      <c r="H5" s="1019">
        <v>15.308711450539787</v>
      </c>
      <c r="I5" s="1019">
        <v>5.0897244956048935</v>
      </c>
      <c r="J5" s="1019">
        <v>5.0239895988642314</v>
      </c>
      <c r="K5" s="924"/>
    </row>
    <row r="6" spans="1:11" ht="10.5" customHeight="1">
      <c r="A6" s="1020"/>
      <c r="B6" s="1021"/>
      <c r="C6" s="1022"/>
      <c r="D6" s="1022"/>
      <c r="E6" s="1022"/>
      <c r="F6" s="1022"/>
      <c r="G6" s="1022"/>
      <c r="H6" s="1022"/>
      <c r="I6" s="1022"/>
      <c r="J6" s="1022"/>
      <c r="K6" s="924"/>
    </row>
    <row r="7" spans="1:11">
      <c r="A7" s="640" t="s">
        <v>3</v>
      </c>
      <c r="B7" s="640"/>
      <c r="C7" s="640"/>
      <c r="D7" s="640"/>
      <c r="E7" s="640"/>
      <c r="F7" s="640"/>
      <c r="G7" s="640"/>
      <c r="H7" s="640"/>
      <c r="I7" s="640"/>
      <c r="J7" s="640"/>
    </row>
    <row r="8" spans="1:11" ht="15" customHeight="1">
      <c r="A8" s="641" t="s">
        <v>4</v>
      </c>
      <c r="B8" s="276">
        <v>226653.26686554961</v>
      </c>
      <c r="C8" s="275">
        <v>22.36110085416491</v>
      </c>
      <c r="D8" s="275">
        <v>4.056815104735497</v>
      </c>
      <c r="E8" s="275">
        <v>1.5231519090141514</v>
      </c>
      <c r="F8" s="275">
        <v>31.260000492290057</v>
      </c>
      <c r="G8" s="275">
        <v>11.740885705124411</v>
      </c>
      <c r="H8" s="275">
        <v>14.557639760705241</v>
      </c>
      <c r="I8" s="275">
        <v>7.6471457056217504</v>
      </c>
      <c r="J8" s="275">
        <v>6.8532604681956482</v>
      </c>
    </row>
    <row r="9" spans="1:11">
      <c r="A9" s="641" t="s">
        <v>5</v>
      </c>
      <c r="B9" s="276">
        <v>348393.68378016935</v>
      </c>
      <c r="C9" s="275">
        <v>23.399127197073373</v>
      </c>
      <c r="D9" s="275">
        <v>7.106137646649084</v>
      </c>
      <c r="E9" s="275">
        <v>1.576650518479501</v>
      </c>
      <c r="F9" s="275">
        <v>39.322176402379291</v>
      </c>
      <c r="G9" s="275">
        <v>5.5386955999624865</v>
      </c>
      <c r="H9" s="275">
        <v>15.797333546897528</v>
      </c>
      <c r="I9" s="275">
        <v>3.4259518757312795</v>
      </c>
      <c r="J9" s="275">
        <v>3.8339272130425548</v>
      </c>
    </row>
    <row r="10" spans="1:11">
      <c r="A10" s="1365" t="s">
        <v>595</v>
      </c>
      <c r="B10" s="1365"/>
      <c r="C10" s="237"/>
      <c r="D10" s="280"/>
      <c r="E10" s="279"/>
      <c r="F10" s="279"/>
      <c r="G10" s="279"/>
      <c r="H10" s="279"/>
      <c r="I10" s="279"/>
      <c r="J10" s="279"/>
    </row>
    <row r="11" spans="1:11">
      <c r="A11" s="277" t="s">
        <v>163</v>
      </c>
      <c r="B11" s="276">
        <v>57307.741114406082</v>
      </c>
      <c r="C11" s="275">
        <v>22.202750395501486</v>
      </c>
      <c r="D11" s="275">
        <v>3.8529877084059487</v>
      </c>
      <c r="E11" s="275">
        <v>1.506632590968557</v>
      </c>
      <c r="F11" s="275">
        <v>27.83984422536497</v>
      </c>
      <c r="G11" s="275">
        <v>14.192527686489047</v>
      </c>
      <c r="H11" s="275">
        <v>12.956066690993252</v>
      </c>
      <c r="I11" s="275">
        <v>9.5971765851188486</v>
      </c>
      <c r="J11" s="275">
        <v>7.8520141170667124</v>
      </c>
    </row>
    <row r="12" spans="1:11">
      <c r="A12" s="277" t="s">
        <v>165</v>
      </c>
      <c r="B12" s="276">
        <v>21271.58456843473</v>
      </c>
      <c r="C12" s="275">
        <v>22.616393442615045</v>
      </c>
      <c r="D12" s="275">
        <v>4.6426229508183638</v>
      </c>
      <c r="E12" s="275">
        <v>1.5999999999995225</v>
      </c>
      <c r="F12" s="275">
        <v>33.711475409823095</v>
      </c>
      <c r="G12" s="275">
        <v>10.970491803275813</v>
      </c>
      <c r="H12" s="275">
        <v>14.701639344258</v>
      </c>
      <c r="I12" s="275">
        <v>6.1508196721294652</v>
      </c>
      <c r="J12" s="275">
        <v>5.6065573770476336</v>
      </c>
    </row>
    <row r="13" spans="1:11">
      <c r="A13" s="277" t="s">
        <v>167</v>
      </c>
      <c r="B13" s="276">
        <v>54031.2196618616</v>
      </c>
      <c r="C13" s="275">
        <v>19.06495249894801</v>
      </c>
      <c r="D13" s="275">
        <v>5.3877529946255294</v>
      </c>
      <c r="E13" s="275">
        <v>2.0084675753802905</v>
      </c>
      <c r="F13" s="275">
        <v>36.78490293264872</v>
      </c>
      <c r="G13" s="275">
        <v>10.003614208994838</v>
      </c>
      <c r="H13" s="275">
        <v>14.699504337036098</v>
      </c>
      <c r="I13" s="275">
        <v>6.2345105328319796</v>
      </c>
      <c r="J13" s="275">
        <v>5.8162949194495255</v>
      </c>
    </row>
    <row r="14" spans="1:11" ht="15" customHeight="1">
      <c r="A14" s="277" t="s">
        <v>169</v>
      </c>
      <c r="B14" s="276">
        <v>36602.468895772494</v>
      </c>
      <c r="C14" s="275">
        <v>21.858923059316862</v>
      </c>
      <c r="D14" s="275">
        <v>6.7908997370480737</v>
      </c>
      <c r="E14" s="275">
        <v>1.7148736709716708</v>
      </c>
      <c r="F14" s="275">
        <v>42.99759917683631</v>
      </c>
      <c r="G14" s="275">
        <v>4.3748332761678617</v>
      </c>
      <c r="H14" s="275">
        <v>16.188407453971429</v>
      </c>
      <c r="I14" s="275">
        <v>2.5227697115183623</v>
      </c>
      <c r="J14" s="275">
        <v>3.5516939141014174</v>
      </c>
    </row>
    <row r="15" spans="1:11" ht="15" customHeight="1">
      <c r="A15" s="277" t="s">
        <v>172</v>
      </c>
      <c r="B15" s="276">
        <v>32993.971238159647</v>
      </c>
      <c r="C15" s="275">
        <v>27.128604041579226</v>
      </c>
      <c r="D15" s="275">
        <v>4.8321636932412488</v>
      </c>
      <c r="E15" s="275">
        <v>1.6699078379967065</v>
      </c>
      <c r="F15" s="275">
        <v>30.121755305633613</v>
      </c>
      <c r="G15" s="275">
        <v>11.435697979192392</v>
      </c>
      <c r="H15" s="275">
        <v>11.275048617562355</v>
      </c>
      <c r="I15" s="275">
        <v>7.4871057749171612</v>
      </c>
      <c r="J15" s="275">
        <v>6.0497167498059987</v>
      </c>
    </row>
    <row r="16" spans="1:11">
      <c r="A16" s="277" t="s">
        <v>174</v>
      </c>
      <c r="B16" s="276">
        <v>35764.15923507465</v>
      </c>
      <c r="C16" s="275">
        <v>24.762090483599405</v>
      </c>
      <c r="D16" s="275">
        <v>5.9360374414936796</v>
      </c>
      <c r="E16" s="275">
        <v>1.8642745709815245</v>
      </c>
      <c r="F16" s="275">
        <v>35.241809672362855</v>
      </c>
      <c r="G16" s="275">
        <v>8.0694227769055455</v>
      </c>
      <c r="H16" s="275">
        <v>14.114664586572715</v>
      </c>
      <c r="I16" s="275">
        <v>4.4149765990609779</v>
      </c>
      <c r="J16" s="275">
        <v>5.5967238689509999</v>
      </c>
    </row>
    <row r="17" spans="1:10">
      <c r="A17" s="277" t="s">
        <v>176</v>
      </c>
      <c r="B17" s="276">
        <v>46392.977229280252</v>
      </c>
      <c r="C17" s="275">
        <v>23.024654239304951</v>
      </c>
      <c r="D17" s="275">
        <v>5.9651232711917732</v>
      </c>
      <c r="E17" s="275">
        <v>1.2477450390849376</v>
      </c>
      <c r="F17" s="275">
        <v>37.11064341549023</v>
      </c>
      <c r="G17" s="275">
        <v>6.1304870715524018</v>
      </c>
      <c r="H17" s="275">
        <v>18.704149128064181</v>
      </c>
      <c r="I17" s="275">
        <v>4.1130487071524149</v>
      </c>
      <c r="J17" s="275">
        <v>3.7041491280787757</v>
      </c>
    </row>
    <row r="18" spans="1:10" ht="15" customHeight="1">
      <c r="A18" s="277" t="s">
        <v>178</v>
      </c>
      <c r="B18" s="276">
        <v>70670.480797383192</v>
      </c>
      <c r="C18" s="275">
        <v>23.864600809226811</v>
      </c>
      <c r="D18" s="275">
        <v>6.1087535774162758</v>
      </c>
      <c r="E18" s="275">
        <v>1.2967531826696947</v>
      </c>
      <c r="F18" s="275">
        <v>34.118227573265671</v>
      </c>
      <c r="G18" s="275">
        <v>7.0304944241539369</v>
      </c>
      <c r="H18" s="275">
        <v>16.403829073314032</v>
      </c>
      <c r="I18" s="275">
        <v>5.2146452185893795</v>
      </c>
      <c r="J18" s="275">
        <v>5.9626961413165178</v>
      </c>
    </row>
    <row r="19" spans="1:10" ht="15" customHeight="1">
      <c r="A19" s="277" t="s">
        <v>179</v>
      </c>
      <c r="B19" s="276">
        <v>19222.5381598405</v>
      </c>
      <c r="C19" s="275">
        <v>18.293302372828443</v>
      </c>
      <c r="D19" s="275">
        <v>5.1592772657998394</v>
      </c>
      <c r="E19" s="275">
        <v>1.0739423844421434</v>
      </c>
      <c r="F19" s="275">
        <v>42.493287860085069</v>
      </c>
      <c r="G19" s="275">
        <v>8.4536680937509043</v>
      </c>
      <c r="H19" s="275">
        <v>14.193454756546586</v>
      </c>
      <c r="I19" s="275">
        <v>4.8617661998395008</v>
      </c>
      <c r="J19" s="275">
        <v>5.4713010666850721</v>
      </c>
    </row>
    <row r="20" spans="1:10">
      <c r="A20" s="277" t="s">
        <v>181</v>
      </c>
      <c r="B20" s="276">
        <v>22321.912645814889</v>
      </c>
      <c r="C20" s="275">
        <v>23.976754358547996</v>
      </c>
      <c r="D20" s="275">
        <v>6.7987252390155284</v>
      </c>
      <c r="E20" s="275">
        <v>1.8996438167836955</v>
      </c>
      <c r="F20" s="275">
        <v>38.117852902563875</v>
      </c>
      <c r="G20" s="275">
        <v>5.4177341748404686</v>
      </c>
      <c r="H20" s="275">
        <v>16.37817909141441</v>
      </c>
      <c r="I20" s="275">
        <v>3.3493719927502204</v>
      </c>
      <c r="J20" s="275">
        <v>4.0617384240441421</v>
      </c>
    </row>
    <row r="21" spans="1:10" ht="15" customHeight="1">
      <c r="A21" s="277" t="s">
        <v>182</v>
      </c>
      <c r="B21" s="276">
        <v>34231.210288141323</v>
      </c>
      <c r="C21" s="275">
        <v>21.73505562118865</v>
      </c>
      <c r="D21" s="275">
        <v>6.894584572751369</v>
      </c>
      <c r="E21" s="275">
        <v>1.5280550914785269</v>
      </c>
      <c r="F21" s="275">
        <v>39.313801393562102</v>
      </c>
      <c r="G21" s="275">
        <v>6.0388737215233501</v>
      </c>
      <c r="H21" s="275">
        <v>17.350556212040285</v>
      </c>
      <c r="I21" s="275">
        <v>3.8221751354850531</v>
      </c>
      <c r="J21" s="275">
        <v>3.3168982519027943</v>
      </c>
    </row>
    <row r="22" spans="1:10">
      <c r="A22" s="277" t="s">
        <v>184</v>
      </c>
      <c r="B22" s="276">
        <v>28556.92792588038</v>
      </c>
      <c r="C22" s="275">
        <v>25.877985639606276</v>
      </c>
      <c r="D22" s="275">
        <v>5.949299076829786</v>
      </c>
      <c r="E22" s="275">
        <v>1.3285791041852639</v>
      </c>
      <c r="F22" s="275">
        <v>36.125628877033648</v>
      </c>
      <c r="G22" s="275">
        <v>6.8920041029612902</v>
      </c>
      <c r="H22" s="275">
        <v>15.400771748146934</v>
      </c>
      <c r="I22" s="275">
        <v>4.3960338006131119</v>
      </c>
      <c r="J22" s="275">
        <v>4.0296976505620092</v>
      </c>
    </row>
    <row r="23" spans="1:10">
      <c r="A23" s="277" t="s">
        <v>186</v>
      </c>
      <c r="B23" s="276">
        <v>7931.1626135136803</v>
      </c>
      <c r="C23" s="275">
        <v>25.466056982062103</v>
      </c>
      <c r="D23" s="275">
        <v>6.8589518114667651</v>
      </c>
      <c r="E23" s="275">
        <v>1.7938797045374655</v>
      </c>
      <c r="F23" s="275">
        <v>41.399929651776283</v>
      </c>
      <c r="G23" s="275">
        <v>4.6781568765388721</v>
      </c>
      <c r="H23" s="275">
        <v>13.278227224762841</v>
      </c>
      <c r="I23" s="275">
        <v>2.65564544495252</v>
      </c>
      <c r="J23" s="275">
        <v>3.8691523039043316</v>
      </c>
    </row>
    <row r="24" spans="1:10">
      <c r="A24" s="277" t="s">
        <v>188</v>
      </c>
      <c r="B24" s="276">
        <v>5533.4017038003467</v>
      </c>
      <c r="C24" s="275">
        <v>21.880514242501157</v>
      </c>
      <c r="D24" s="275">
        <v>8.7219561381396584</v>
      </c>
      <c r="E24" s="275">
        <v>2.4199647088480032</v>
      </c>
      <c r="F24" s="275">
        <v>36.324678598438382</v>
      </c>
      <c r="G24" s="275">
        <v>7.1842702293924949</v>
      </c>
      <c r="H24" s="275">
        <v>13.032518275775212</v>
      </c>
      <c r="I24" s="275">
        <v>4.5122258633728327</v>
      </c>
      <c r="J24" s="275">
        <v>5.9238719435341638</v>
      </c>
    </row>
    <row r="25" spans="1:10">
      <c r="A25" s="277" t="s">
        <v>189</v>
      </c>
      <c r="B25" s="276">
        <v>1486.9186327832545</v>
      </c>
      <c r="C25" s="275">
        <v>19.230769230769255</v>
      </c>
      <c r="D25" s="275">
        <v>7.0356472795497442</v>
      </c>
      <c r="E25" s="275">
        <v>1.5947467166979428</v>
      </c>
      <c r="F25" s="275">
        <v>42.58911819887431</v>
      </c>
      <c r="G25" s="275">
        <v>10.412757973733608</v>
      </c>
      <c r="H25" s="275">
        <v>10.318949343339613</v>
      </c>
      <c r="I25" s="275">
        <v>3.5647279549718722</v>
      </c>
      <c r="J25" s="275">
        <v>5.2532833020638154</v>
      </c>
    </row>
    <row r="26" spans="1:10">
      <c r="A26" s="277" t="s">
        <v>190</v>
      </c>
      <c r="B26" s="276">
        <v>3309.9980446479008</v>
      </c>
      <c r="C26" s="275">
        <v>24.778761061947172</v>
      </c>
      <c r="D26" s="275">
        <v>5.8997050147492747</v>
      </c>
      <c r="E26" s="275">
        <v>1.2220817530552091</v>
      </c>
      <c r="F26" s="275">
        <v>34.344711335862549</v>
      </c>
      <c r="G26" s="275">
        <v>6.9953645174884231</v>
      </c>
      <c r="H26" s="275">
        <v>17.067003792667521</v>
      </c>
      <c r="I26" s="275">
        <v>4.5933417614833667</v>
      </c>
      <c r="J26" s="275">
        <v>5.0990307627475895</v>
      </c>
    </row>
    <row r="27" spans="1:10" ht="15" customHeight="1">
      <c r="A27" s="277" t="s">
        <v>191</v>
      </c>
      <c r="B27" s="276">
        <v>1818.8948378511855</v>
      </c>
      <c r="C27" s="275">
        <v>27.147239263803698</v>
      </c>
      <c r="D27" s="275">
        <v>8.8190184049079967</v>
      </c>
      <c r="E27" s="275">
        <v>5.2914110429448069</v>
      </c>
      <c r="F27" s="275">
        <v>34.202453987730074</v>
      </c>
      <c r="G27" s="275">
        <v>4.5245398773006356</v>
      </c>
      <c r="H27" s="275">
        <v>11.273006134969346</v>
      </c>
      <c r="I27" s="275">
        <v>2.4539877300613591</v>
      </c>
      <c r="J27" s="275">
        <v>6.2883435582822305</v>
      </c>
    </row>
    <row r="28" spans="1:10" ht="15" customHeight="1">
      <c r="A28" s="277" t="s">
        <v>192</v>
      </c>
      <c r="B28" s="276">
        <v>23380.609871221983</v>
      </c>
      <c r="C28" s="275">
        <v>21.632263453038927</v>
      </c>
      <c r="D28" s="275">
        <v>9.0084715427721331</v>
      </c>
      <c r="E28" s="275">
        <v>1.6048204271560393</v>
      </c>
      <c r="F28" s="275">
        <v>39.631308912998058</v>
      </c>
      <c r="G28" s="275">
        <v>4.462474645028772</v>
      </c>
      <c r="H28" s="275">
        <v>17.605297697164744</v>
      </c>
      <c r="I28" s="275">
        <v>2.7144732132193217</v>
      </c>
      <c r="J28" s="275">
        <v>3.3408901085776543</v>
      </c>
    </row>
    <row r="29" spans="1:10">
      <c r="A29" s="277" t="s">
        <v>193</v>
      </c>
      <c r="B29" s="276">
        <v>10105.746242509078</v>
      </c>
      <c r="C29" s="275">
        <v>22.567287784679927</v>
      </c>
      <c r="D29" s="275">
        <v>9.247757073844177</v>
      </c>
      <c r="E29" s="278">
        <v>0.9799861973775057</v>
      </c>
      <c r="F29" s="275">
        <v>42.222222222220687</v>
      </c>
      <c r="G29" s="275">
        <v>4.4444444444444482</v>
      </c>
      <c r="H29" s="275">
        <v>14.920634920635361</v>
      </c>
      <c r="I29" s="275">
        <v>2.2774327122153246</v>
      </c>
      <c r="J29" s="275">
        <v>3.3402346445824742</v>
      </c>
    </row>
    <row r="30" spans="1:10" ht="15" customHeight="1">
      <c r="A30" s="277" t="s">
        <v>194</v>
      </c>
      <c r="B30" s="276">
        <v>20843.36316105663</v>
      </c>
      <c r="C30" s="275">
        <v>24.573378839582201</v>
      </c>
      <c r="D30" s="275">
        <v>5.2934484373940727</v>
      </c>
      <c r="E30" s="275">
        <v>1.2781904570698452</v>
      </c>
      <c r="F30" s="275">
        <v>38.25871645585142</v>
      </c>
      <c r="G30" s="275">
        <v>5.4072140801699282</v>
      </c>
      <c r="H30" s="275">
        <v>18.061968814824279</v>
      </c>
      <c r="I30" s="275">
        <v>3.4531218630787568</v>
      </c>
      <c r="J30" s="275">
        <v>3.6739610519965948</v>
      </c>
    </row>
    <row r="31" spans="1:10" ht="15" customHeight="1">
      <c r="A31" s="277" t="s">
        <v>195</v>
      </c>
      <c r="B31" s="276">
        <v>6958.9465843861681</v>
      </c>
      <c r="C31" s="275">
        <v>24.894768490680306</v>
      </c>
      <c r="D31" s="275">
        <v>4.329524954900787</v>
      </c>
      <c r="E31" s="275">
        <v>1.9843656043295308</v>
      </c>
      <c r="F31" s="275">
        <v>29.10402886350073</v>
      </c>
      <c r="G31" s="275">
        <v>12.908398476648813</v>
      </c>
      <c r="H31" s="275">
        <v>12.066546402084729</v>
      </c>
      <c r="I31" s="275">
        <v>8.9997995590298707</v>
      </c>
      <c r="J31" s="275">
        <v>5.7125676488274255</v>
      </c>
    </row>
    <row r="32" spans="1:10">
      <c r="A32" s="277" t="s">
        <v>196</v>
      </c>
      <c r="B32" s="276">
        <v>6279.6507362009479</v>
      </c>
      <c r="C32" s="275">
        <v>41.292758773879889</v>
      </c>
      <c r="D32" s="275">
        <v>6.8414038205242171</v>
      </c>
      <c r="E32" s="278">
        <v>0.73300755219902558</v>
      </c>
      <c r="F32" s="275">
        <v>29.142603287428788</v>
      </c>
      <c r="G32" s="275">
        <v>5.8862727676588245</v>
      </c>
      <c r="H32" s="275">
        <v>9.2625499777876552</v>
      </c>
      <c r="I32" s="275">
        <v>3.2652154597956526</v>
      </c>
      <c r="J32" s="275">
        <v>3.5761883607285716</v>
      </c>
    </row>
    <row r="33" spans="1:10">
      <c r="A33" s="277" t="s">
        <v>197</v>
      </c>
      <c r="B33" s="276">
        <v>17367.377013870231</v>
      </c>
      <c r="C33" s="275">
        <v>18.424222953978308</v>
      </c>
      <c r="D33" s="275">
        <v>6.1842422295394659</v>
      </c>
      <c r="E33" s="275">
        <v>1.2207854790778978</v>
      </c>
      <c r="F33" s="275">
        <v>45.369849811252635</v>
      </c>
      <c r="G33" s="275">
        <v>5.7666050919601641</v>
      </c>
      <c r="H33" s="275">
        <v>16.842020721226284</v>
      </c>
      <c r="I33" s="275">
        <v>3.0519636976947409</v>
      </c>
      <c r="J33" s="275">
        <v>3.1403100152595886</v>
      </c>
    </row>
    <row r="34" spans="1:10" ht="15.75" customHeight="1">
      <c r="A34" s="1024" t="s">
        <v>198</v>
      </c>
      <c r="B34" s="1025">
        <v>10663.68944430392</v>
      </c>
      <c r="C34" s="1026">
        <v>23.427076520602601</v>
      </c>
      <c r="D34" s="1026">
        <v>5.1929365598430381</v>
      </c>
      <c r="E34" s="1026">
        <v>1.9620667102681528</v>
      </c>
      <c r="F34" s="1026">
        <v>36.193590582078933</v>
      </c>
      <c r="G34" s="1026">
        <v>9.0647482014390039</v>
      </c>
      <c r="H34" s="1026">
        <v>13.315892740353547</v>
      </c>
      <c r="I34" s="1026">
        <v>5.8469587965990879</v>
      </c>
      <c r="J34" s="1026">
        <v>4.9967298888162226</v>
      </c>
    </row>
    <row r="35" spans="1:10">
      <c r="A35" s="924"/>
      <c r="B35" s="924"/>
      <c r="C35" s="924"/>
      <c r="D35" s="924"/>
      <c r="E35" s="924"/>
      <c r="F35" s="924"/>
      <c r="G35" s="924"/>
      <c r="H35" s="924"/>
      <c r="I35" s="924"/>
      <c r="J35" s="924"/>
    </row>
  </sheetData>
  <mergeCells count="5">
    <mergeCell ref="A1:J2"/>
    <mergeCell ref="A10:B10"/>
    <mergeCell ref="B3:B4"/>
    <mergeCell ref="C3:J3"/>
    <mergeCell ref="A3:A4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B8B6-B4AC-4088-90F2-B43684B49E52}">
  <dimension ref="A1:L20"/>
  <sheetViews>
    <sheetView workbookViewId="0">
      <selection activeCell="A3" sqref="A3:A4"/>
    </sheetView>
  </sheetViews>
  <sheetFormatPr defaultRowHeight="15"/>
  <cols>
    <col min="1" max="1" width="19.85546875" style="207" customWidth="1"/>
    <col min="2" max="2" width="12.42578125" style="207" customWidth="1"/>
    <col min="3" max="3" width="18.140625" style="207" customWidth="1"/>
    <col min="4" max="4" width="2.7109375" style="207" customWidth="1"/>
    <col min="5" max="6" width="12.42578125" style="207" customWidth="1"/>
    <col min="7" max="7" width="2.7109375" style="207" customWidth="1"/>
    <col min="8" max="9" width="12.42578125" style="207" customWidth="1"/>
    <col min="10" max="16384" width="9.140625" style="207"/>
  </cols>
  <sheetData>
    <row r="1" spans="1:12">
      <c r="A1" s="1446" t="s">
        <v>466</v>
      </c>
      <c r="B1" s="1446"/>
      <c r="C1" s="1446"/>
      <c r="D1" s="1446"/>
      <c r="E1" s="1446"/>
      <c r="F1" s="1446"/>
      <c r="G1" s="1446"/>
      <c r="H1" s="1446"/>
      <c r="I1" s="1446"/>
    </row>
    <row r="2" spans="1:12" ht="15.75" customHeight="1">
      <c r="A2" s="1447"/>
      <c r="B2" s="1447"/>
      <c r="C2" s="1447"/>
      <c r="D2" s="1447"/>
      <c r="E2" s="1447"/>
      <c r="F2" s="1447"/>
      <c r="G2" s="1447"/>
      <c r="H2" s="1447"/>
      <c r="I2" s="1447"/>
    </row>
    <row r="3" spans="1:12">
      <c r="A3" s="1494" t="s">
        <v>608</v>
      </c>
      <c r="B3" s="1448" t="s">
        <v>465</v>
      </c>
      <c r="C3" s="1448"/>
      <c r="D3" s="287"/>
      <c r="E3" s="1448" t="s">
        <v>1</v>
      </c>
      <c r="F3" s="1448"/>
      <c r="G3" s="287"/>
      <c r="H3" s="1448" t="s">
        <v>2</v>
      </c>
      <c r="I3" s="1448"/>
    </row>
    <row r="4" spans="1:12">
      <c r="A4" s="1494"/>
      <c r="B4" s="1030" t="s">
        <v>464</v>
      </c>
      <c r="C4" s="1030" t="s">
        <v>277</v>
      </c>
      <c r="D4" s="288"/>
      <c r="E4" s="1030" t="s">
        <v>464</v>
      </c>
      <c r="F4" s="1030" t="s">
        <v>277</v>
      </c>
      <c r="G4" s="287"/>
      <c r="H4" s="1030" t="s">
        <v>464</v>
      </c>
      <c r="I4" s="1030" t="s">
        <v>277</v>
      </c>
    </row>
    <row r="5" spans="1:12">
      <c r="A5" s="286" t="s">
        <v>220</v>
      </c>
      <c r="B5" s="285">
        <v>575046.95064415492</v>
      </c>
      <c r="C5" s="284">
        <v>100</v>
      </c>
      <c r="D5" s="284"/>
      <c r="E5" s="285">
        <v>344110.07484845089</v>
      </c>
      <c r="F5" s="284">
        <v>100</v>
      </c>
      <c r="G5" s="284"/>
      <c r="H5" s="285">
        <v>230936.87579735744</v>
      </c>
      <c r="I5" s="284">
        <v>100</v>
      </c>
    </row>
    <row r="6" spans="1:12" ht="15.75" customHeight="1">
      <c r="A6" s="283" t="s">
        <v>463</v>
      </c>
      <c r="B6" s="282">
        <v>90025.530467570541</v>
      </c>
      <c r="C6" s="281">
        <f t="shared" ref="C6:C11" si="0">B6/$B$5*100</f>
        <v>15.655335684629911</v>
      </c>
      <c r="D6" s="281"/>
      <c r="E6" s="282">
        <v>54981.117962918557</v>
      </c>
      <c r="F6" s="281">
        <v>15.97777048147536</v>
      </c>
      <c r="G6" s="281"/>
      <c r="H6" s="282">
        <v>35044.412504758366</v>
      </c>
      <c r="I6" s="281">
        <v>15.174888109038569</v>
      </c>
    </row>
    <row r="7" spans="1:12" ht="15.75" customHeight="1">
      <c r="A7" s="283" t="s">
        <v>462</v>
      </c>
      <c r="B7" s="282">
        <v>152794.14066947132</v>
      </c>
      <c r="C7" s="281">
        <f t="shared" si="0"/>
        <v>26.570724442293749</v>
      </c>
      <c r="D7" s="281"/>
      <c r="E7" s="282">
        <v>99597.04609432361</v>
      </c>
      <c r="F7" s="281">
        <v>28.943368234186991</v>
      </c>
      <c r="G7" s="281"/>
      <c r="H7" s="282">
        <v>53197.094575177223</v>
      </c>
      <c r="I7" s="281">
        <v>23.035340021598209</v>
      </c>
    </row>
    <row r="8" spans="1:12" ht="15.75" customHeight="1">
      <c r="A8" s="283" t="s">
        <v>461</v>
      </c>
      <c r="B8" s="282">
        <v>109847.85756925924</v>
      </c>
      <c r="C8" s="281">
        <f t="shared" si="0"/>
        <v>19.102415454287705</v>
      </c>
      <c r="D8" s="281"/>
      <c r="E8" s="282">
        <v>69309.099385009104</v>
      </c>
      <c r="F8" s="281">
        <v>20.141549013214288</v>
      </c>
      <c r="G8" s="281"/>
      <c r="H8" s="282">
        <v>40538.758184440238</v>
      </c>
      <c r="I8" s="281">
        <v>17.554042871876469</v>
      </c>
    </row>
    <row r="9" spans="1:12" ht="15.75" customHeight="1">
      <c r="A9" s="283" t="s">
        <v>460</v>
      </c>
      <c r="B9" s="282">
        <v>91968.567667813477</v>
      </c>
      <c r="C9" s="281">
        <f t="shared" si="0"/>
        <v>15.993227607727043</v>
      </c>
      <c r="D9" s="281"/>
      <c r="E9" s="282">
        <v>53538.83478627701</v>
      </c>
      <c r="F9" s="281">
        <v>15.558636232855427</v>
      </c>
      <c r="G9" s="281"/>
      <c r="H9" s="282">
        <v>38429.732881652984</v>
      </c>
      <c r="I9" s="281">
        <v>16.640795346765806</v>
      </c>
    </row>
    <row r="10" spans="1:12" ht="15.75" customHeight="1">
      <c r="A10" s="283" t="s">
        <v>133</v>
      </c>
      <c r="B10" s="282">
        <v>67430.225652972324</v>
      </c>
      <c r="C10" s="281">
        <f t="shared" si="0"/>
        <v>11.726038296079732</v>
      </c>
      <c r="D10" s="281"/>
      <c r="E10" s="282">
        <v>35793.451253168918</v>
      </c>
      <c r="F10" s="281">
        <v>10.401744636198945</v>
      </c>
      <c r="G10" s="281"/>
      <c r="H10" s="282">
        <v>31636.774399791924</v>
      </c>
      <c r="I10" s="281">
        <v>13.699316876336619</v>
      </c>
    </row>
    <row r="11" spans="1:12" ht="15.75" customHeight="1">
      <c r="A11" s="1027" t="s">
        <v>139</v>
      </c>
      <c r="B11" s="1028">
        <v>62980.628618662537</v>
      </c>
      <c r="C11" s="1029">
        <f t="shared" si="0"/>
        <v>10.95225851525915</v>
      </c>
      <c r="D11" s="1029"/>
      <c r="E11" s="1028">
        <v>30890.52536739035</v>
      </c>
      <c r="F11" s="1029">
        <v>8.9769314022540048</v>
      </c>
      <c r="G11" s="1029"/>
      <c r="H11" s="1028">
        <v>32090.103251250825</v>
      </c>
      <c r="I11" s="1029">
        <v>13.895616774260537</v>
      </c>
    </row>
    <row r="12" spans="1:12">
      <c r="A12" s="941"/>
      <c r="B12" s="941"/>
      <c r="C12" s="941"/>
      <c r="D12" s="941"/>
      <c r="E12" s="941"/>
      <c r="F12" s="941"/>
      <c r="G12" s="941"/>
      <c r="H12" s="941"/>
      <c r="I12" s="941"/>
      <c r="J12" s="941"/>
      <c r="K12" s="941"/>
      <c r="L12" s="941"/>
    </row>
    <row r="13" spans="1:12">
      <c r="A13" s="941"/>
      <c r="B13" s="941"/>
      <c r="C13" s="941"/>
      <c r="D13" s="941"/>
      <c r="E13" s="941"/>
      <c r="F13" s="941"/>
      <c r="G13" s="941"/>
      <c r="H13" s="941"/>
      <c r="I13" s="941"/>
      <c r="J13" s="941"/>
      <c r="K13" s="941"/>
      <c r="L13" s="941"/>
    </row>
    <row r="15" spans="1:12" ht="12.75" customHeight="1"/>
    <row r="16" spans="1:12" ht="12.75" customHeight="1"/>
    <row r="17" s="207" customFormat="1" ht="12.75" customHeight="1"/>
    <row r="18" s="207" customFormat="1" ht="12.75" customHeight="1"/>
    <row r="19" s="207" customFormat="1" ht="12.75" customHeight="1"/>
    <row r="20" s="207" customFormat="1" ht="12.75" customHeight="1"/>
  </sheetData>
  <mergeCells count="5">
    <mergeCell ref="A1:I2"/>
    <mergeCell ref="B3:C3"/>
    <mergeCell ref="A3:A4"/>
    <mergeCell ref="E3:F3"/>
    <mergeCell ref="H3:I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3F11-F51B-4AAF-9E1A-1B275C464BC2}">
  <dimension ref="A1:L36"/>
  <sheetViews>
    <sheetView workbookViewId="0">
      <selection activeCell="A2" sqref="A2:A3"/>
    </sheetView>
  </sheetViews>
  <sheetFormatPr defaultRowHeight="15"/>
  <cols>
    <col min="1" max="1" width="19.140625" style="207" customWidth="1"/>
    <col min="2" max="10" width="10.42578125" style="207" customWidth="1"/>
    <col min="11" max="12" width="9.140625" style="207"/>
    <col min="13" max="13" width="13.28515625" style="207" customWidth="1"/>
    <col min="14" max="16" width="9.140625" style="207"/>
    <col min="17" max="17" width="7.28515625" style="207" customWidth="1"/>
    <col min="18" max="16384" width="9.140625" style="207"/>
  </cols>
  <sheetData>
    <row r="1" spans="1:11" ht="27.75" customHeight="1" thickBot="1">
      <c r="A1" s="1449" t="s">
        <v>575</v>
      </c>
      <c r="B1" s="1449"/>
      <c r="C1" s="1449"/>
      <c r="D1" s="1449"/>
      <c r="E1" s="1449"/>
      <c r="F1" s="1449"/>
      <c r="G1" s="1449"/>
      <c r="H1" s="1449"/>
      <c r="I1" s="1449"/>
      <c r="J1" s="1449"/>
    </row>
    <row r="2" spans="1:11" ht="24" customHeight="1" thickBot="1">
      <c r="A2" s="1450" t="s">
        <v>560</v>
      </c>
      <c r="B2" s="1452" t="s">
        <v>330</v>
      </c>
      <c r="C2" s="1454" t="s">
        <v>475</v>
      </c>
      <c r="D2" s="1455"/>
      <c r="E2" s="1455"/>
      <c r="F2" s="1455"/>
      <c r="G2" s="1455"/>
      <c r="H2" s="1455"/>
      <c r="I2" s="1456"/>
      <c r="J2" s="1452" t="s">
        <v>474</v>
      </c>
      <c r="K2" s="296"/>
    </row>
    <row r="3" spans="1:11" ht="24.75" thickBot="1">
      <c r="A3" s="1451"/>
      <c r="B3" s="1453"/>
      <c r="C3" s="317" t="s">
        <v>473</v>
      </c>
      <c r="D3" s="317" t="s">
        <v>472</v>
      </c>
      <c r="E3" s="317" t="s">
        <v>471</v>
      </c>
      <c r="F3" s="317" t="s">
        <v>470</v>
      </c>
      <c r="G3" s="317" t="s">
        <v>469</v>
      </c>
      <c r="H3" s="317" t="s">
        <v>468</v>
      </c>
      <c r="I3" s="317" t="s">
        <v>467</v>
      </c>
      <c r="J3" s="1453"/>
    </row>
    <row r="4" spans="1:11">
      <c r="A4" s="293" t="s">
        <v>220</v>
      </c>
      <c r="B4" s="295">
        <v>575046.95064415492</v>
      </c>
      <c r="C4" s="294">
        <v>22.989991801366351</v>
      </c>
      <c r="D4" s="294">
        <v>12.254828240337982</v>
      </c>
      <c r="E4" s="294">
        <v>13.783710358989243</v>
      </c>
      <c r="F4" s="294">
        <v>13.41671073253845</v>
      </c>
      <c r="G4" s="294">
        <v>11.294759158055729</v>
      </c>
      <c r="H4" s="294">
        <v>9.2264142705724179</v>
      </c>
      <c r="I4" s="294">
        <v>17.033585438425956</v>
      </c>
      <c r="J4" s="294">
        <v>3.959586379560196</v>
      </c>
    </row>
    <row r="5" spans="1:11">
      <c r="A5" s="643"/>
      <c r="B5" s="644"/>
      <c r="C5" s="645"/>
      <c r="D5" s="645"/>
      <c r="E5" s="645"/>
      <c r="F5" s="645"/>
      <c r="G5" s="645"/>
      <c r="H5" s="645"/>
      <c r="I5" s="645"/>
      <c r="J5" s="645"/>
    </row>
    <row r="6" spans="1:11">
      <c r="A6" s="642" t="s">
        <v>3</v>
      </c>
      <c r="B6" s="642"/>
      <c r="C6" s="642"/>
      <c r="D6" s="642"/>
      <c r="E6" s="642"/>
      <c r="F6" s="642"/>
      <c r="G6" s="642"/>
      <c r="H6" s="642"/>
      <c r="I6" s="642"/>
      <c r="J6" s="642"/>
    </row>
    <row r="7" spans="1:11">
      <c r="A7" s="646" t="s">
        <v>4</v>
      </c>
      <c r="B7" s="290">
        <v>226653.26686554961</v>
      </c>
      <c r="C7" s="289">
        <v>22.36110085417312</v>
      </c>
      <c r="D7" s="289">
        <v>10.75068311053729</v>
      </c>
      <c r="E7" s="289">
        <v>13.024641213088673</v>
      </c>
      <c r="F7" s="289">
        <v>13.26588385888032</v>
      </c>
      <c r="G7" s="289">
        <v>11.709499544576547</v>
      </c>
      <c r="H7" s="289">
        <v>9.8220220072219888</v>
      </c>
      <c r="I7" s="289">
        <v>19.066169411396366</v>
      </c>
      <c r="J7" s="289">
        <v>4.1412869556579945</v>
      </c>
    </row>
    <row r="8" spans="1:11">
      <c r="A8" s="646" t="s">
        <v>5</v>
      </c>
      <c r="B8" s="290">
        <v>348393.68378016935</v>
      </c>
      <c r="C8" s="289">
        <v>23.39912719706032</v>
      </c>
      <c r="D8" s="289">
        <v>13.233374704761312</v>
      </c>
      <c r="E8" s="289">
        <v>14.277535332541952</v>
      </c>
      <c r="F8" s="289">
        <v>13.514833646988992</v>
      </c>
      <c r="G8" s="289">
        <v>11.024942947538149</v>
      </c>
      <c r="H8" s="289">
        <v>8.8389318172918703</v>
      </c>
      <c r="I8" s="289">
        <v>15.711254354045968</v>
      </c>
      <c r="J8" s="289">
        <v>3.8413780678330869</v>
      </c>
    </row>
    <row r="9" spans="1:11">
      <c r="A9" s="293" t="s">
        <v>595</v>
      </c>
      <c r="B9" s="292"/>
      <c r="C9" s="291"/>
      <c r="D9" s="291"/>
      <c r="E9" s="291"/>
      <c r="F9" s="291"/>
      <c r="G9" s="291"/>
      <c r="H9" s="291"/>
      <c r="I9" s="291"/>
      <c r="J9" s="291"/>
    </row>
    <row r="10" spans="1:11">
      <c r="A10" s="316" t="s">
        <v>163</v>
      </c>
      <c r="B10" s="290">
        <v>57307.741114406082</v>
      </c>
      <c r="C10" s="289">
        <v>2.2126705832764348</v>
      </c>
      <c r="D10" s="289">
        <v>1.0692229698621492</v>
      </c>
      <c r="E10" s="289">
        <v>1.3125148570608187</v>
      </c>
      <c r="F10" s="289">
        <v>1.3391969184684493</v>
      </c>
      <c r="G10" s="289">
        <v>1.2072419965979846</v>
      </c>
      <c r="H10" s="289">
        <v>1.0136757692953542</v>
      </c>
      <c r="I10" s="289">
        <v>1.8112268411888992</v>
      </c>
      <c r="J10" s="289">
        <v>4.1085067542865312</v>
      </c>
    </row>
    <row r="11" spans="1:11">
      <c r="A11" s="316" t="s">
        <v>165</v>
      </c>
      <c r="B11" s="290">
        <v>21271.58456843473</v>
      </c>
      <c r="C11" s="289">
        <v>0.83660390722653188</v>
      </c>
      <c r="D11" s="289">
        <v>0.4152699011805806</v>
      </c>
      <c r="E11" s="289">
        <v>0.50332070382576211</v>
      </c>
      <c r="F11" s="289">
        <v>0.49701403476577666</v>
      </c>
      <c r="G11" s="289">
        <v>0.42181913443518088</v>
      </c>
      <c r="H11" s="289">
        <v>0.36966783259299352</v>
      </c>
      <c r="I11" s="289">
        <v>0.6554084538492575</v>
      </c>
      <c r="J11" s="289">
        <v>4.0169180327860108</v>
      </c>
    </row>
    <row r="12" spans="1:11">
      <c r="A12" s="316" t="s">
        <v>167</v>
      </c>
      <c r="B12" s="290">
        <v>54031.2196618616</v>
      </c>
      <c r="C12" s="289">
        <v>1.7913365772304835</v>
      </c>
      <c r="D12" s="289">
        <v>1.1104588829466693</v>
      </c>
      <c r="E12" s="289">
        <v>1.3207620396777227</v>
      </c>
      <c r="F12" s="289">
        <v>1.3607851317891688</v>
      </c>
      <c r="G12" s="289">
        <v>1.1924455807264802</v>
      </c>
      <c r="H12" s="289">
        <v>0.96079677486932236</v>
      </c>
      <c r="I12" s="289">
        <v>1.6593816553600187</v>
      </c>
      <c r="J12" s="289">
        <v>4.1158870301494881</v>
      </c>
    </row>
    <row r="13" spans="1:11" ht="15" customHeight="1">
      <c r="A13" s="316" t="s">
        <v>169</v>
      </c>
      <c r="B13" s="290">
        <v>36602.468895772494</v>
      </c>
      <c r="C13" s="289">
        <v>1.3913482203106369</v>
      </c>
      <c r="D13" s="289">
        <v>0.79536799414201165</v>
      </c>
      <c r="E13" s="289">
        <v>0.96686087973469292</v>
      </c>
      <c r="F13" s="289">
        <v>0.90039829041023089</v>
      </c>
      <c r="G13" s="289">
        <v>0.70683206310760038</v>
      </c>
      <c r="H13" s="289">
        <v>0.56420431667408322</v>
      </c>
      <c r="I13" s="289">
        <v>1.0401152665083702</v>
      </c>
      <c r="J13" s="289">
        <v>3.9267558400951024</v>
      </c>
    </row>
    <row r="14" spans="1:11" ht="15" customHeight="1">
      <c r="A14" s="316" t="s">
        <v>172</v>
      </c>
      <c r="B14" s="290">
        <v>32993.971238159647</v>
      </c>
      <c r="C14" s="289">
        <v>1.5565344368433329</v>
      </c>
      <c r="D14" s="289">
        <v>0.6068956149262924</v>
      </c>
      <c r="E14" s="289">
        <v>0.67481358941844349</v>
      </c>
      <c r="F14" s="289">
        <v>0.69082282626302194</v>
      </c>
      <c r="G14" s="289">
        <v>0.61975151724087818</v>
      </c>
      <c r="H14" s="289">
        <v>0.52539404553571123</v>
      </c>
      <c r="I14" s="289">
        <v>1.0634014291913934</v>
      </c>
      <c r="J14" s="289">
        <v>3.975353005831705</v>
      </c>
    </row>
    <row r="15" spans="1:11">
      <c r="A15" s="316" t="s">
        <v>174</v>
      </c>
      <c r="B15" s="290">
        <v>35764.15923507465</v>
      </c>
      <c r="C15" s="289">
        <v>1.5400400716095248</v>
      </c>
      <c r="D15" s="289">
        <v>0.78105670665973692</v>
      </c>
      <c r="E15" s="289">
        <v>0.80870902484582696</v>
      </c>
      <c r="F15" s="289">
        <v>0.81841159263041996</v>
      </c>
      <c r="G15" s="289">
        <v>0.65686383901694645</v>
      </c>
      <c r="H15" s="289">
        <v>0.56468944506331287</v>
      </c>
      <c r="I15" s="289">
        <v>1.0495752700983483</v>
      </c>
      <c r="J15" s="289">
        <v>3.874648985957029</v>
      </c>
    </row>
    <row r="16" spans="1:11">
      <c r="A16" s="316" t="s">
        <v>176</v>
      </c>
      <c r="B16" s="290">
        <v>46392.977229280252</v>
      </c>
      <c r="C16" s="289">
        <v>1.8575566023603307</v>
      </c>
      <c r="D16" s="289">
        <v>0.98214242399542695</v>
      </c>
      <c r="E16" s="289">
        <v>1.1029393929136098</v>
      </c>
      <c r="F16" s="289">
        <v>1.0527286046283411</v>
      </c>
      <c r="G16" s="289">
        <v>0.87274597222414085</v>
      </c>
      <c r="H16" s="289">
        <v>0.72939053320677916</v>
      </c>
      <c r="I16" s="289">
        <v>1.470181583560455</v>
      </c>
      <c r="J16" s="289">
        <v>4.0313589897744411</v>
      </c>
    </row>
    <row r="17" spans="1:10" ht="15" customHeight="1">
      <c r="A17" s="316" t="s">
        <v>178</v>
      </c>
      <c r="B17" s="290">
        <v>70670.480797383192</v>
      </c>
      <c r="C17" s="289">
        <v>2.93284367708796</v>
      </c>
      <c r="D17" s="289">
        <v>1.5975277857332384</v>
      </c>
      <c r="E17" s="289">
        <v>1.7306955285767773</v>
      </c>
      <c r="F17" s="289">
        <v>1.6157201003293502</v>
      </c>
      <c r="G17" s="289">
        <v>1.3239153742077154</v>
      </c>
      <c r="H17" s="289">
        <v>1.0359916751999181</v>
      </c>
      <c r="I17" s="289">
        <v>2.0528207790252648</v>
      </c>
      <c r="J17" s="289">
        <v>3.9083785650822684</v>
      </c>
    </row>
    <row r="18" spans="1:10" ht="15" customHeight="1">
      <c r="A18" s="316" t="s">
        <v>179</v>
      </c>
      <c r="B18" s="290">
        <v>19222.5381598405</v>
      </c>
      <c r="C18" s="289">
        <v>0.61150433462397413</v>
      </c>
      <c r="D18" s="289">
        <v>0.3388621798769107</v>
      </c>
      <c r="E18" s="289">
        <v>0.43782837127975938</v>
      </c>
      <c r="F18" s="289">
        <v>0.41308682342904718</v>
      </c>
      <c r="G18" s="289">
        <v>0.38106834973989029</v>
      </c>
      <c r="H18" s="289">
        <v>0.3378919230984514</v>
      </c>
      <c r="I18" s="289">
        <v>0.82253518393887204</v>
      </c>
      <c r="J18" s="289">
        <v>4.5576518394887904</v>
      </c>
    </row>
    <row r="19" spans="1:10">
      <c r="A19" s="316" t="s">
        <v>181</v>
      </c>
      <c r="B19" s="290">
        <v>22321.912645814889</v>
      </c>
      <c r="C19" s="289">
        <v>0.93071881473708395</v>
      </c>
      <c r="D19" s="289">
        <v>0.52345353197879263</v>
      </c>
      <c r="E19" s="289">
        <v>0.54746738724566024</v>
      </c>
      <c r="F19" s="289">
        <v>0.54528430949412687</v>
      </c>
      <c r="G19" s="289">
        <v>0.45408017231895265</v>
      </c>
      <c r="H19" s="289">
        <v>0.34613910571535544</v>
      </c>
      <c r="I19" s="289">
        <v>0.53461148493107458</v>
      </c>
      <c r="J19" s="289">
        <v>3.7181153533704592</v>
      </c>
    </row>
    <row r="20" spans="1:10">
      <c r="A20" s="316" t="s">
        <v>182</v>
      </c>
      <c r="B20" s="290">
        <v>34231.210288141323</v>
      </c>
      <c r="C20" s="289">
        <v>1.2938374140754771</v>
      </c>
      <c r="D20" s="289">
        <v>0.80094697061815257</v>
      </c>
      <c r="E20" s="289">
        <v>0.90694752366483111</v>
      </c>
      <c r="F20" s="289">
        <v>0.84048493434036908</v>
      </c>
      <c r="G20" s="289">
        <v>0.69979770146377041</v>
      </c>
      <c r="H20" s="289">
        <v>0.53000276523339285</v>
      </c>
      <c r="I20" s="289">
        <v>0.88075059064643002</v>
      </c>
      <c r="J20" s="289">
        <v>3.8271871561853392</v>
      </c>
    </row>
    <row r="21" spans="1:10">
      <c r="A21" s="316" t="s">
        <v>184</v>
      </c>
      <c r="B21" s="290">
        <v>28556.92792588038</v>
      </c>
      <c r="C21" s="289">
        <v>1.2851051030693434</v>
      </c>
      <c r="D21" s="289">
        <v>0.60907869267782588</v>
      </c>
      <c r="E21" s="289">
        <v>0.62945408502547118</v>
      </c>
      <c r="F21" s="289">
        <v>0.60932125687244065</v>
      </c>
      <c r="G21" s="289">
        <v>0.53776481946106724</v>
      </c>
      <c r="H21" s="289">
        <v>0.44219452678282622</v>
      </c>
      <c r="I21" s="289">
        <v>0.85309827246033998</v>
      </c>
      <c r="J21" s="289">
        <v>3.8828701216218815</v>
      </c>
    </row>
    <row r="22" spans="1:10">
      <c r="A22" s="316" t="s">
        <v>186</v>
      </c>
      <c r="B22" s="290">
        <v>7931.1626135136803</v>
      </c>
      <c r="C22" s="289">
        <v>0.35123295380226682</v>
      </c>
      <c r="D22" s="289">
        <v>0.16542878072731076</v>
      </c>
      <c r="E22" s="289">
        <v>0.17343339914959999</v>
      </c>
      <c r="F22" s="289">
        <v>0.16106262522424392</v>
      </c>
      <c r="G22" s="289">
        <v>0.12855902314585735</v>
      </c>
      <c r="H22" s="289">
        <v>0.12176722569664225</v>
      </c>
      <c r="I22" s="289">
        <v>0.27773600283397482</v>
      </c>
      <c r="J22" s="289">
        <v>4.0123109391490699</v>
      </c>
    </row>
    <row r="23" spans="1:10">
      <c r="A23" s="316" t="s">
        <v>188</v>
      </c>
      <c r="B23" s="290">
        <v>5533.4017038003467</v>
      </c>
      <c r="C23" s="289">
        <v>0.21054572092566826</v>
      </c>
      <c r="D23" s="289">
        <v>0.15038980066119162</v>
      </c>
      <c r="E23" s="289">
        <v>0.1377764625412207</v>
      </c>
      <c r="F23" s="289">
        <v>0.1241928676427905</v>
      </c>
      <c r="G23" s="289">
        <v>0.10527286046283414</v>
      </c>
      <c r="H23" s="289">
        <v>8.6110289088262959E-2</v>
      </c>
      <c r="I23" s="289">
        <v>0.14796415871504337</v>
      </c>
      <c r="J23" s="289">
        <v>3.8104360978070706</v>
      </c>
    </row>
    <row r="24" spans="1:10">
      <c r="A24" s="316" t="s">
        <v>189</v>
      </c>
      <c r="B24" s="290">
        <v>1486.9186327832545</v>
      </c>
      <c r="C24" s="289">
        <v>4.97256598960392E-2</v>
      </c>
      <c r="D24" s="289">
        <v>3.3231294662231091E-2</v>
      </c>
      <c r="E24" s="289">
        <v>2.7409753991475289E-2</v>
      </c>
      <c r="F24" s="289">
        <v>2.9592831743008714E-2</v>
      </c>
      <c r="G24" s="289">
        <v>2.9835395937623539E-2</v>
      </c>
      <c r="H24" s="289">
        <v>2.3771291072252912E-2</v>
      </c>
      <c r="I24" s="289">
        <v>6.5007204156773177E-2</v>
      </c>
      <c r="J24" s="289">
        <v>4.5647279549718576</v>
      </c>
    </row>
    <row r="25" spans="1:10">
      <c r="A25" s="316" t="s">
        <v>190</v>
      </c>
      <c r="B25" s="290">
        <v>3309.9980446479008</v>
      </c>
      <c r="C25" s="289">
        <v>0.14262774643351719</v>
      </c>
      <c r="D25" s="289">
        <v>7.8833363249818211E-2</v>
      </c>
      <c r="E25" s="289">
        <v>8.6837981672107434E-2</v>
      </c>
      <c r="F25" s="289">
        <v>7.2769258384447588E-2</v>
      </c>
      <c r="G25" s="289">
        <v>6.5977460935232476E-2</v>
      </c>
      <c r="H25" s="289">
        <v>5.0695916674498499E-2</v>
      </c>
      <c r="I25" s="289">
        <v>7.7863106471358912E-2</v>
      </c>
      <c r="J25" s="289">
        <v>3.6881584492203969</v>
      </c>
    </row>
    <row r="26" spans="1:10" ht="15" customHeight="1">
      <c r="A26" s="316" t="s">
        <v>191</v>
      </c>
      <c r="B26" s="290">
        <v>1818.8948378511855</v>
      </c>
      <c r="C26" s="289">
        <v>8.5867724893648134E-2</v>
      </c>
      <c r="D26" s="289">
        <v>5.1666173452957799E-2</v>
      </c>
      <c r="E26" s="289">
        <v>4.7542582144505775E-2</v>
      </c>
      <c r="F26" s="289">
        <v>3.2746166273001441E-2</v>
      </c>
      <c r="G26" s="289">
        <v>3.2746166273001441E-2</v>
      </c>
      <c r="H26" s="289">
        <v>2.4013855266867737E-2</v>
      </c>
      <c r="I26" s="289">
        <v>4.172104147374997E-2</v>
      </c>
      <c r="J26" s="289">
        <v>3.511503067484663</v>
      </c>
    </row>
    <row r="27" spans="1:10">
      <c r="A27" s="316" t="s">
        <v>192</v>
      </c>
      <c r="B27" s="290">
        <v>23380.609871221983</v>
      </c>
      <c r="C27" s="289">
        <v>0.87953776967335595</v>
      </c>
      <c r="D27" s="289">
        <v>0.64691870703773857</v>
      </c>
      <c r="E27" s="289">
        <v>0.68427359300842161</v>
      </c>
      <c r="F27" s="289">
        <v>0.62848382824701188</v>
      </c>
      <c r="G27" s="289">
        <v>0.44850119584281167</v>
      </c>
      <c r="H27" s="289">
        <v>0.34783705507765922</v>
      </c>
      <c r="I27" s="289">
        <v>0.43030888124669975</v>
      </c>
      <c r="J27" s="289">
        <v>3.5610309032325773</v>
      </c>
    </row>
    <row r="28" spans="1:10">
      <c r="A28" s="316" t="s">
        <v>193</v>
      </c>
      <c r="B28" s="290">
        <v>10105.746242509078</v>
      </c>
      <c r="C28" s="289">
        <v>0.39659245819523908</v>
      </c>
      <c r="D28" s="289">
        <v>0.26148420179478149</v>
      </c>
      <c r="E28" s="289">
        <v>0.27822113122320447</v>
      </c>
      <c r="F28" s="289">
        <v>0.2265549577702467</v>
      </c>
      <c r="G28" s="289">
        <v>0.16470108814346629</v>
      </c>
      <c r="H28" s="289">
        <v>0.13923184770890965</v>
      </c>
      <c r="I28" s="289">
        <v>0.29059190514856054</v>
      </c>
      <c r="J28" s="289">
        <v>3.8368530020708214</v>
      </c>
    </row>
    <row r="29" spans="1:10" ht="15" customHeight="1">
      <c r="A29" s="316" t="s">
        <v>194</v>
      </c>
      <c r="B29" s="290">
        <v>20843.36316105663</v>
      </c>
      <c r="C29" s="289">
        <v>0.8906957226256379</v>
      </c>
      <c r="D29" s="289">
        <v>0.41575502956981025</v>
      </c>
      <c r="E29" s="289">
        <v>0.50986993708036243</v>
      </c>
      <c r="F29" s="289">
        <v>0.49749916315500631</v>
      </c>
      <c r="G29" s="289">
        <v>0.39998835691984663</v>
      </c>
      <c r="H29" s="289">
        <v>0.32066986528079883</v>
      </c>
      <c r="I29" s="289">
        <v>0.59015868549786954</v>
      </c>
      <c r="J29" s="289">
        <v>3.8817506524788326</v>
      </c>
    </row>
    <row r="30" spans="1:10" ht="15" customHeight="1">
      <c r="A30" s="316" t="s">
        <v>195</v>
      </c>
      <c r="B30" s="290">
        <v>6958.9465843861681</v>
      </c>
      <c r="C30" s="289">
        <v>0.30126472971161283</v>
      </c>
      <c r="D30" s="289">
        <v>0.11958414794510883</v>
      </c>
      <c r="E30" s="289">
        <v>0.13826159093045035</v>
      </c>
      <c r="F30" s="289">
        <v>0.15427082777502882</v>
      </c>
      <c r="G30" s="289">
        <v>0.15742416230502154</v>
      </c>
      <c r="H30" s="289">
        <v>0.13874671931968</v>
      </c>
      <c r="I30" s="289">
        <v>0.20060058894646043</v>
      </c>
      <c r="J30" s="289">
        <v>3.9957907396275063</v>
      </c>
    </row>
    <row r="31" spans="1:10">
      <c r="A31" s="316" t="s">
        <v>196</v>
      </c>
      <c r="B31" s="290">
        <v>6279.6507362009479</v>
      </c>
      <c r="C31" s="289">
        <v>0.45092683778895992</v>
      </c>
      <c r="D31" s="289">
        <v>0.12370773925356085</v>
      </c>
      <c r="E31" s="289">
        <v>9.8723627208233869E-2</v>
      </c>
      <c r="F31" s="289">
        <v>9.4114907510552195E-2</v>
      </c>
      <c r="G31" s="289">
        <v>9.0233880396714983E-2</v>
      </c>
      <c r="H31" s="289">
        <v>7.3254386773677238E-2</v>
      </c>
      <c r="I31" s="289">
        <v>0.16106262522424392</v>
      </c>
      <c r="J31" s="289">
        <v>3.3431808085297345</v>
      </c>
    </row>
    <row r="32" spans="1:10">
      <c r="A32" s="316" t="s">
        <v>197</v>
      </c>
      <c r="B32" s="290">
        <v>17367.377013870231</v>
      </c>
      <c r="C32" s="289">
        <v>0.55644226244640882</v>
      </c>
      <c r="D32" s="289">
        <v>0.36433142031146737</v>
      </c>
      <c r="E32" s="289">
        <v>0.4172104147374992</v>
      </c>
      <c r="F32" s="289">
        <v>0.45141196617818957</v>
      </c>
      <c r="G32" s="289">
        <v>0.38203860651834959</v>
      </c>
      <c r="H32" s="289">
        <v>0.29859652357084976</v>
      </c>
      <c r="I32" s="289">
        <v>0.55013559338642337</v>
      </c>
      <c r="J32" s="289">
        <v>4.1559714079192815</v>
      </c>
    </row>
    <row r="33" spans="1:12" ht="15" customHeight="1">
      <c r="A33" s="316" t="s">
        <v>198</v>
      </c>
      <c r="B33" s="1031">
        <v>10663.68944430392</v>
      </c>
      <c r="C33" s="289">
        <v>0.43443247255515183</v>
      </c>
      <c r="D33" s="289">
        <v>0.21321392706643133</v>
      </c>
      <c r="E33" s="1032">
        <v>0.2418365020309807</v>
      </c>
      <c r="F33" s="1032">
        <v>0.26075650921093702</v>
      </c>
      <c r="G33" s="1032">
        <v>0.21515444062334993</v>
      </c>
      <c r="H33" s="289">
        <v>0.18168058176650406</v>
      </c>
      <c r="I33" s="1032">
        <v>0.30732883457698346</v>
      </c>
      <c r="J33" s="289">
        <v>3.9629823414001053</v>
      </c>
    </row>
    <row r="34" spans="1:12">
      <c r="A34" s="941"/>
      <c r="B34" s="941"/>
      <c r="C34" s="941"/>
      <c r="D34" s="941"/>
      <c r="E34" s="941"/>
      <c r="F34" s="941"/>
      <c r="G34" s="941"/>
      <c r="H34" s="941"/>
      <c r="I34" s="941"/>
      <c r="J34" s="941"/>
      <c r="K34" s="941"/>
      <c r="L34" s="941"/>
    </row>
    <row r="35" spans="1:12">
      <c r="A35" s="941"/>
      <c r="B35" s="941"/>
      <c r="C35" s="941"/>
      <c r="D35" s="941"/>
      <c r="E35" s="941"/>
      <c r="F35" s="941"/>
      <c r="G35" s="941"/>
      <c r="H35" s="941"/>
      <c r="I35" s="941"/>
      <c r="J35" s="941"/>
      <c r="K35" s="941"/>
      <c r="L35" s="941"/>
    </row>
    <row r="36" spans="1:12">
      <c r="A36" s="941"/>
      <c r="B36" s="941"/>
      <c r="C36" s="941"/>
      <c r="D36" s="941"/>
      <c r="E36" s="941"/>
      <c r="F36" s="941"/>
      <c r="G36" s="941"/>
      <c r="H36" s="941"/>
      <c r="I36" s="941"/>
      <c r="J36" s="941"/>
      <c r="K36" s="941"/>
      <c r="L36" s="941"/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17B6-E99A-470C-B4C0-5E00661B4C97}">
  <sheetPr>
    <tabColor rgb="FFC76361"/>
  </sheetPr>
  <dimension ref="A1"/>
  <sheetViews>
    <sheetView workbookViewId="0">
      <selection activeCell="L5" sqref="L5"/>
    </sheetView>
  </sheetViews>
  <sheetFormatPr defaultRowHeight="15"/>
  <cols>
    <col min="1" max="16384" width="9.140625" style="9"/>
  </cols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DD6B-E67F-4B1D-8C63-4A96F4716A13}">
  <dimension ref="A1:H71"/>
  <sheetViews>
    <sheetView workbookViewId="0">
      <selection activeCell="A2" sqref="A2:A3"/>
    </sheetView>
  </sheetViews>
  <sheetFormatPr defaultRowHeight="15"/>
  <cols>
    <col min="1" max="1" width="22.85546875" style="319" customWidth="1"/>
    <col min="2" max="2" width="9.140625" style="319"/>
    <col min="3" max="3" width="9.140625" style="319" customWidth="1"/>
    <col min="4" max="4" width="9.140625" style="319"/>
    <col min="5" max="5" width="11.5703125" style="319" customWidth="1"/>
    <col min="6" max="6" width="9.140625" style="319"/>
    <col min="7" max="16384" width="9.140625" style="9"/>
  </cols>
  <sheetData>
    <row r="1" spans="1:8" ht="24.75" customHeight="1">
      <c r="A1" s="1457" t="s">
        <v>565</v>
      </c>
      <c r="B1" s="1457"/>
      <c r="C1" s="1457"/>
      <c r="D1" s="1457"/>
      <c r="E1" s="1457"/>
      <c r="F1" s="1457"/>
    </row>
    <row r="2" spans="1:8">
      <c r="A2" s="1458" t="s">
        <v>607</v>
      </c>
      <c r="B2" s="1460" t="s">
        <v>296</v>
      </c>
      <c r="C2" s="1462" t="s">
        <v>136</v>
      </c>
      <c r="D2" s="1462"/>
      <c r="E2" s="1462"/>
      <c r="F2" s="1462"/>
    </row>
    <row r="3" spans="1:8" ht="24">
      <c r="A3" s="1459"/>
      <c r="B3" s="1461"/>
      <c r="C3" s="1033" t="s">
        <v>478</v>
      </c>
      <c r="D3" s="1033" t="s">
        <v>479</v>
      </c>
      <c r="E3" s="1033" t="s">
        <v>138</v>
      </c>
      <c r="F3" s="1033" t="s">
        <v>139</v>
      </c>
    </row>
    <row r="4" spans="1:8" ht="17.25" customHeight="1">
      <c r="A4" s="1034" t="s">
        <v>480</v>
      </c>
      <c r="B4" s="1035">
        <v>2327981.113009911</v>
      </c>
      <c r="C4" s="1035">
        <v>410046.41955747659</v>
      </c>
      <c r="D4" s="1035">
        <v>656947.26197490562</v>
      </c>
      <c r="E4" s="1035">
        <v>1183406.6859863687</v>
      </c>
      <c r="F4" s="1035">
        <v>77580.74550044442</v>
      </c>
      <c r="G4" s="689"/>
      <c r="H4" s="689"/>
    </row>
    <row r="5" spans="1:8" ht="10.5" customHeight="1">
      <c r="A5" s="1036"/>
      <c r="B5" s="1037"/>
      <c r="C5" s="1037"/>
      <c r="D5" s="1037"/>
      <c r="E5" s="1037"/>
      <c r="F5" s="1037"/>
      <c r="G5" s="689"/>
      <c r="H5" s="689"/>
    </row>
    <row r="6" spans="1:8" ht="17.25" customHeight="1">
      <c r="A6" s="1038" t="s">
        <v>3</v>
      </c>
      <c r="B6" s="1038"/>
      <c r="C6" s="1038"/>
      <c r="D6" s="1038"/>
      <c r="E6" s="1038"/>
      <c r="F6" s="1038"/>
      <c r="G6" s="689"/>
      <c r="H6" s="689"/>
    </row>
    <row r="7" spans="1:8">
      <c r="A7" s="321" t="s">
        <v>4</v>
      </c>
      <c r="B7" s="322">
        <v>958860.09819874575</v>
      </c>
      <c r="C7" s="322">
        <v>148499.38973611436</v>
      </c>
      <c r="D7" s="322">
        <v>275369.86743738636</v>
      </c>
      <c r="E7" s="322">
        <v>511015.69523269072</v>
      </c>
      <c r="F7" s="322">
        <v>23975.145790217903</v>
      </c>
    </row>
    <row r="8" spans="1:8">
      <c r="A8" s="321" t="s">
        <v>5</v>
      </c>
      <c r="B8" s="322">
        <v>1369121.014818877</v>
      </c>
      <c r="C8" s="322">
        <v>261547.02981970587</v>
      </c>
      <c r="D8" s="322">
        <v>381577.39453202463</v>
      </c>
      <c r="E8" s="322">
        <v>672390.99075530132</v>
      </c>
      <c r="F8" s="322">
        <v>53605.599710210277</v>
      </c>
    </row>
    <row r="9" spans="1:8" ht="16.5" customHeight="1">
      <c r="A9" s="318" t="s">
        <v>199</v>
      </c>
      <c r="B9" s="323"/>
      <c r="C9" s="323"/>
      <c r="D9" s="323"/>
      <c r="E9" s="323"/>
      <c r="F9" s="323"/>
    </row>
    <row r="10" spans="1:8">
      <c r="A10" s="320" t="s">
        <v>163</v>
      </c>
      <c r="B10" s="324">
        <v>240257.08144552977</v>
      </c>
      <c r="C10" s="324">
        <v>32694.89765427155</v>
      </c>
      <c r="D10" s="324">
        <v>65237.023297538843</v>
      </c>
      <c r="E10" s="324">
        <v>136950.82724435665</v>
      </c>
      <c r="F10" s="324">
        <v>5374.3332494646738</v>
      </c>
    </row>
    <row r="11" spans="1:8">
      <c r="A11" s="647" t="s">
        <v>163</v>
      </c>
      <c r="B11" s="322">
        <v>227998.93667380066</v>
      </c>
      <c r="C11" s="322">
        <v>30752.190379018917</v>
      </c>
      <c r="D11" s="322">
        <v>62164.655809265132</v>
      </c>
      <c r="E11" s="322">
        <v>130111.31429459767</v>
      </c>
      <c r="F11" s="322">
        <v>4970.7761910092267</v>
      </c>
    </row>
    <row r="12" spans="1:8">
      <c r="A12" s="647" t="s">
        <v>164</v>
      </c>
      <c r="B12" s="322">
        <v>12258.144771749199</v>
      </c>
      <c r="C12" s="322">
        <v>1942.70727525292</v>
      </c>
      <c r="D12" s="322">
        <v>3072.3674882764521</v>
      </c>
      <c r="E12" s="322">
        <v>6839.5129497651296</v>
      </c>
      <c r="F12" s="322">
        <v>403.5570584554344</v>
      </c>
    </row>
    <row r="13" spans="1:8">
      <c r="A13" s="320" t="s">
        <v>165</v>
      </c>
      <c r="B13" s="324">
        <v>87169.216079917722</v>
      </c>
      <c r="C13" s="324">
        <v>13568.572392362907</v>
      </c>
      <c r="D13" s="324">
        <v>24434.638104431891</v>
      </c>
      <c r="E13" s="324">
        <v>45940.303771175008</v>
      </c>
      <c r="F13" s="324">
        <v>3225.7018119544437</v>
      </c>
    </row>
    <row r="14" spans="1:8">
      <c r="A14" s="647" t="s">
        <v>165</v>
      </c>
      <c r="B14" s="322">
        <v>74961.827053138433</v>
      </c>
      <c r="C14" s="322">
        <v>11337.269040254918</v>
      </c>
      <c r="D14" s="322">
        <v>21124.102593811382</v>
      </c>
      <c r="E14" s="322">
        <v>39791.251548822074</v>
      </c>
      <c r="F14" s="322">
        <v>2709.2038702452537</v>
      </c>
    </row>
    <row r="15" spans="1:8">
      <c r="A15" s="647" t="s">
        <v>166</v>
      </c>
      <c r="B15" s="322">
        <v>12207.389026787099</v>
      </c>
      <c r="C15" s="322">
        <v>2231.3033521082916</v>
      </c>
      <c r="D15" s="322">
        <v>3310.5355106234833</v>
      </c>
      <c r="E15" s="322">
        <v>6149.0522223469034</v>
      </c>
      <c r="F15" s="322">
        <v>516.49794170917278</v>
      </c>
    </row>
    <row r="16" spans="1:8">
      <c r="A16" s="320" t="s">
        <v>167</v>
      </c>
      <c r="B16" s="324">
        <v>227174.28207605105</v>
      </c>
      <c r="C16" s="324">
        <v>38468.33811811261</v>
      </c>
      <c r="D16" s="324">
        <v>66471.294048641968</v>
      </c>
      <c r="E16" s="324">
        <v>114616.64960118315</v>
      </c>
      <c r="F16" s="324">
        <v>7618.0003082493949</v>
      </c>
    </row>
    <row r="17" spans="1:6">
      <c r="A17" s="647" t="s">
        <v>167</v>
      </c>
      <c r="B17" s="322">
        <v>165600.59867089731</v>
      </c>
      <c r="C17" s="322">
        <v>27386.248766853292</v>
      </c>
      <c r="D17" s="322">
        <v>48831.449522944611</v>
      </c>
      <c r="E17" s="322">
        <v>84407.992206630777</v>
      </c>
      <c r="F17" s="322">
        <v>4974.9081745429003</v>
      </c>
    </row>
    <row r="18" spans="1:6">
      <c r="A18" s="647" t="s">
        <v>168</v>
      </c>
      <c r="B18" s="322">
        <v>61573.68340528469</v>
      </c>
      <c r="C18" s="322">
        <v>11082.089351245972</v>
      </c>
      <c r="D18" s="322">
        <v>17639.844525714383</v>
      </c>
      <c r="E18" s="322">
        <v>30208.65739460109</v>
      </c>
      <c r="F18" s="322">
        <v>2643.0921337064774</v>
      </c>
    </row>
    <row r="19" spans="1:6" ht="16.5" customHeight="1">
      <c r="A19" s="320" t="s">
        <v>169</v>
      </c>
      <c r="B19" s="324">
        <v>147275.85891619205</v>
      </c>
      <c r="C19" s="324">
        <v>29977.53775167033</v>
      </c>
      <c r="D19" s="324">
        <v>41649.98315500524</v>
      </c>
      <c r="E19" s="324">
        <v>70975.064632981128</v>
      </c>
      <c r="F19" s="324">
        <v>4673.2733765847333</v>
      </c>
    </row>
    <row r="20" spans="1:6">
      <c r="A20" s="647" t="s">
        <v>169</v>
      </c>
      <c r="B20" s="322">
        <v>70785.853548301864</v>
      </c>
      <c r="C20" s="322">
        <v>13804.006034008065</v>
      </c>
      <c r="D20" s="322">
        <v>20186.841376458389</v>
      </c>
      <c r="E20" s="322">
        <v>34786.862140453763</v>
      </c>
      <c r="F20" s="322">
        <v>2008.1439973653132</v>
      </c>
    </row>
    <row r="21" spans="1:6" ht="14.25" customHeight="1">
      <c r="A21" s="647" t="s">
        <v>170</v>
      </c>
      <c r="B21" s="322">
        <v>13899.445698561161</v>
      </c>
      <c r="C21" s="322">
        <v>2887.4796952741535</v>
      </c>
      <c r="D21" s="322">
        <v>3960.5941127942037</v>
      </c>
      <c r="E21" s="322">
        <v>6588.5897347220234</v>
      </c>
      <c r="F21" s="322">
        <v>462.78215577141907</v>
      </c>
    </row>
    <row r="22" spans="1:6">
      <c r="A22" s="647" t="s">
        <v>171</v>
      </c>
      <c r="B22" s="322">
        <v>62590.559669410417</v>
      </c>
      <c r="C22" s="322">
        <v>13286.052022388716</v>
      </c>
      <c r="D22" s="322">
        <v>17502.547665773287</v>
      </c>
      <c r="E22" s="322">
        <v>29599.612757782055</v>
      </c>
      <c r="F22" s="322">
        <v>2202.3472234479686</v>
      </c>
    </row>
    <row r="23" spans="1:6">
      <c r="A23" s="320" t="s">
        <v>172</v>
      </c>
      <c r="B23" s="324">
        <v>133815.71358572753</v>
      </c>
      <c r="C23" s="324">
        <v>19085.314240461081</v>
      </c>
      <c r="D23" s="324">
        <v>36120.28207145926</v>
      </c>
      <c r="E23" s="324">
        <v>73697.188852308143</v>
      </c>
      <c r="F23" s="324">
        <v>4912.9284215377975</v>
      </c>
    </row>
    <row r="24" spans="1:6">
      <c r="A24" s="647" t="s">
        <v>172</v>
      </c>
      <c r="B24" s="322">
        <v>117709.71351973707</v>
      </c>
      <c r="C24" s="322">
        <v>16542.630910693366</v>
      </c>
      <c r="D24" s="322">
        <v>31880.891273686233</v>
      </c>
      <c r="E24" s="322">
        <v>65176.245047238641</v>
      </c>
      <c r="F24" s="322">
        <v>4109.9462881605768</v>
      </c>
    </row>
    <row r="25" spans="1:6">
      <c r="A25" s="647" t="s">
        <v>173</v>
      </c>
      <c r="B25" s="322">
        <v>16106.000066008024</v>
      </c>
      <c r="C25" s="322">
        <v>2542.6833297680178</v>
      </c>
      <c r="D25" s="322">
        <v>4239.3907977768586</v>
      </c>
      <c r="E25" s="322">
        <v>8520.9438050869485</v>
      </c>
      <c r="F25" s="322">
        <v>802.98213337720347</v>
      </c>
    </row>
    <row r="26" spans="1:6">
      <c r="A26" s="320" t="s">
        <v>174</v>
      </c>
      <c r="B26" s="324">
        <v>141633.10312492921</v>
      </c>
      <c r="C26" s="324">
        <v>25124.566880339476</v>
      </c>
      <c r="D26" s="324">
        <v>39694.203395027995</v>
      </c>
      <c r="E26" s="324">
        <v>71613.542908557574</v>
      </c>
      <c r="F26" s="324">
        <v>5200.789941050386</v>
      </c>
    </row>
    <row r="27" spans="1:6">
      <c r="A27" s="647" t="s">
        <v>174</v>
      </c>
      <c r="B27" s="322">
        <v>128288.34080174996</v>
      </c>
      <c r="C27" s="322">
        <v>22805.16577845459</v>
      </c>
      <c r="D27" s="322">
        <v>35967.574339483959</v>
      </c>
      <c r="E27" s="322">
        <v>64969.041468960648</v>
      </c>
      <c r="F27" s="322">
        <v>4546.5592148854121</v>
      </c>
    </row>
    <row r="28" spans="1:6" ht="16.5" customHeight="1">
      <c r="A28" s="647" t="s">
        <v>175</v>
      </c>
      <c r="B28" s="322">
        <v>13344.762323204064</v>
      </c>
      <c r="C28" s="322">
        <v>2319.4011018851897</v>
      </c>
      <c r="D28" s="322">
        <v>3726.6290555474143</v>
      </c>
      <c r="E28" s="322">
        <v>6644.5014396072065</v>
      </c>
      <c r="F28" s="322">
        <v>654.23072616495676</v>
      </c>
    </row>
    <row r="29" spans="1:6">
      <c r="A29" s="320" t="s">
        <v>176</v>
      </c>
      <c r="B29" s="324">
        <v>191349.27820090248</v>
      </c>
      <c r="C29" s="324">
        <v>37494.706090403524</v>
      </c>
      <c r="D29" s="324">
        <v>56098.37618125548</v>
      </c>
      <c r="E29" s="324">
        <v>91205.624700643471</v>
      </c>
      <c r="F29" s="324">
        <v>6550.5712287170691</v>
      </c>
    </row>
    <row r="30" spans="1:6">
      <c r="A30" s="647" t="s">
        <v>176</v>
      </c>
      <c r="B30" s="322">
        <v>154408.74500452064</v>
      </c>
      <c r="C30" s="322">
        <v>29338.069602427673</v>
      </c>
      <c r="D30" s="322">
        <v>45882.369010944538</v>
      </c>
      <c r="E30" s="322">
        <v>73827.746420194904</v>
      </c>
      <c r="F30" s="322">
        <v>5360.5599710190954</v>
      </c>
    </row>
    <row r="31" spans="1:6">
      <c r="A31" s="647" t="s">
        <v>177</v>
      </c>
      <c r="B31" s="322">
        <v>36940.533196459226</v>
      </c>
      <c r="C31" s="322">
        <v>8156.6364879648363</v>
      </c>
      <c r="D31" s="322">
        <v>10216.007170319968</v>
      </c>
      <c r="E31" s="322">
        <v>17377.878280477544</v>
      </c>
      <c r="F31" s="322">
        <v>1190.0112576979564</v>
      </c>
    </row>
    <row r="32" spans="1:6">
      <c r="A32" s="320" t="s">
        <v>178</v>
      </c>
      <c r="B32" s="324">
        <v>282897.66316188889</v>
      </c>
      <c r="C32" s="324">
        <v>48195.544834881694</v>
      </c>
      <c r="D32" s="324">
        <v>79780.68353272781</v>
      </c>
      <c r="E32" s="324">
        <v>147154.68307895761</v>
      </c>
      <c r="F32" s="324">
        <v>7766.7517154616417</v>
      </c>
    </row>
    <row r="33" spans="1:6" ht="15" customHeight="1">
      <c r="A33" s="647" t="s">
        <v>178</v>
      </c>
      <c r="B33" s="322">
        <v>282897.66316188889</v>
      </c>
      <c r="C33" s="322">
        <v>48195.544834881694</v>
      </c>
      <c r="D33" s="322">
        <v>79780.68353272781</v>
      </c>
      <c r="E33" s="322">
        <v>147154.68307895761</v>
      </c>
      <c r="F33" s="322">
        <v>7766.7517154616417</v>
      </c>
    </row>
    <row r="34" spans="1:6">
      <c r="A34" s="320" t="s">
        <v>179</v>
      </c>
      <c r="B34" s="324">
        <v>89648.509641597164</v>
      </c>
      <c r="C34" s="324">
        <v>17180.580133215732</v>
      </c>
      <c r="D34" s="324">
        <v>27081.105129214855</v>
      </c>
      <c r="E34" s="324">
        <v>43253.343547942924</v>
      </c>
      <c r="F34" s="324">
        <v>2133.4808312200767</v>
      </c>
    </row>
    <row r="35" spans="1:6">
      <c r="A35" s="647" t="s">
        <v>179</v>
      </c>
      <c r="B35" s="322">
        <v>71573.531513535912</v>
      </c>
      <c r="C35" s="322">
        <v>13278.457388787259</v>
      </c>
      <c r="D35" s="322">
        <v>21778.364161081707</v>
      </c>
      <c r="E35" s="322">
        <v>34767.503601062308</v>
      </c>
      <c r="F35" s="322">
        <v>1749.2063625884393</v>
      </c>
    </row>
    <row r="36" spans="1:6" ht="18.75" customHeight="1">
      <c r="A36" s="647" t="s">
        <v>180</v>
      </c>
      <c r="B36" s="322">
        <v>18074.978128070466</v>
      </c>
      <c r="C36" s="322">
        <v>3902.1227444287733</v>
      </c>
      <c r="D36" s="322">
        <v>5302.7409681376703</v>
      </c>
      <c r="E36" s="322">
        <v>8485.8399468733751</v>
      </c>
      <c r="F36" s="322">
        <v>384.27446863162544</v>
      </c>
    </row>
    <row r="37" spans="1:6" ht="18" customHeight="1">
      <c r="A37" s="320" t="s">
        <v>181</v>
      </c>
      <c r="B37" s="324">
        <v>84795.599022640221</v>
      </c>
      <c r="C37" s="324">
        <v>15928.98451569566</v>
      </c>
      <c r="D37" s="324">
        <v>23979.316885239481</v>
      </c>
      <c r="E37" s="324">
        <v>41186.41770337151</v>
      </c>
      <c r="F37" s="324">
        <v>3700.8799183268984</v>
      </c>
    </row>
    <row r="38" spans="1:6">
      <c r="A38" s="647" t="s">
        <v>181</v>
      </c>
      <c r="B38" s="322">
        <v>84795.599022640221</v>
      </c>
      <c r="C38" s="322">
        <v>15928.98451569566</v>
      </c>
      <c r="D38" s="322">
        <v>23979.316885239481</v>
      </c>
      <c r="E38" s="322">
        <v>41186.41770337151</v>
      </c>
      <c r="F38" s="322">
        <v>3700.8799183268984</v>
      </c>
    </row>
    <row r="39" spans="1:6">
      <c r="A39" s="320" t="s">
        <v>182</v>
      </c>
      <c r="B39" s="324">
        <v>133889.05602156129</v>
      </c>
      <c r="C39" s="324">
        <v>25290.129892851233</v>
      </c>
      <c r="D39" s="324">
        <v>38153.116191607529</v>
      </c>
      <c r="E39" s="324">
        <v>65021.892885271976</v>
      </c>
      <c r="F39" s="324">
        <v>5423.9170518687561</v>
      </c>
    </row>
    <row r="40" spans="1:6">
      <c r="A40" s="647" t="s">
        <v>182</v>
      </c>
      <c r="B40" s="322">
        <v>91054.430838325832</v>
      </c>
      <c r="C40" s="322">
        <v>16533.517350371618</v>
      </c>
      <c r="D40" s="322">
        <v>25923.88873828276</v>
      </c>
      <c r="E40" s="322">
        <v>44962.256567884186</v>
      </c>
      <c r="F40" s="322">
        <v>3634.7681817881221</v>
      </c>
    </row>
    <row r="41" spans="1:6">
      <c r="A41" s="647" t="s">
        <v>183</v>
      </c>
      <c r="B41" s="322">
        <v>42834.625183264499</v>
      </c>
      <c r="C41" s="322">
        <v>8756.6125424799193</v>
      </c>
      <c r="D41" s="322">
        <v>12229.227453336409</v>
      </c>
      <c r="E41" s="322">
        <v>20059.636317365137</v>
      </c>
      <c r="F41" s="322">
        <v>1789.1488700806167</v>
      </c>
    </row>
    <row r="42" spans="1:6" ht="18.75" customHeight="1">
      <c r="A42" s="320" t="s">
        <v>184</v>
      </c>
      <c r="B42" s="324">
        <v>113362.93775103246</v>
      </c>
      <c r="C42" s="324">
        <v>21665.970738236079</v>
      </c>
      <c r="D42" s="324">
        <v>32229.737377005957</v>
      </c>
      <c r="E42" s="324">
        <v>54782.93763646463</v>
      </c>
      <c r="F42" s="324">
        <v>4684.2919993411961</v>
      </c>
    </row>
    <row r="43" spans="1:6" ht="14.25" customHeight="1">
      <c r="A43" s="647" t="s">
        <v>184</v>
      </c>
      <c r="B43" s="322">
        <v>61378.957244448509</v>
      </c>
      <c r="C43" s="322">
        <v>10775.266153747119</v>
      </c>
      <c r="D43" s="322">
        <v>17261.577666692996</v>
      </c>
      <c r="E43" s="322">
        <v>30643.928176504382</v>
      </c>
      <c r="F43" s="322">
        <v>2698.185247488791</v>
      </c>
    </row>
    <row r="44" spans="1:6" ht="18" customHeight="1">
      <c r="A44" s="647" t="s">
        <v>185</v>
      </c>
      <c r="B44" s="322">
        <v>51983.980506614731</v>
      </c>
      <c r="C44" s="322">
        <v>10890.704584489262</v>
      </c>
      <c r="D44" s="322">
        <v>14968.159710328157</v>
      </c>
      <c r="E44" s="322">
        <v>24139.009459936489</v>
      </c>
      <c r="F44" s="322">
        <v>1986.1067518523878</v>
      </c>
    </row>
    <row r="45" spans="1:6">
      <c r="A45" s="320" t="s">
        <v>186</v>
      </c>
      <c r="B45" s="324">
        <v>32585.217278102784</v>
      </c>
      <c r="C45" s="324">
        <v>6769.8563923388365</v>
      </c>
      <c r="D45" s="324">
        <v>9456.6714755427165</v>
      </c>
      <c r="E45" s="324">
        <v>15153.527546238238</v>
      </c>
      <c r="F45" s="324">
        <v>1205.1618639880926</v>
      </c>
    </row>
    <row r="46" spans="1:6" ht="16.5" customHeight="1">
      <c r="A46" s="647" t="s">
        <v>186</v>
      </c>
      <c r="B46" s="322">
        <v>17624.305331513915</v>
      </c>
      <c r="C46" s="322">
        <v>3968.9555201215926</v>
      </c>
      <c r="D46" s="322">
        <v>5532.5030602841434</v>
      </c>
      <c r="E46" s="322">
        <v>7680.724513005548</v>
      </c>
      <c r="F46" s="322">
        <v>442.12223810305233</v>
      </c>
    </row>
    <row r="47" spans="1:6">
      <c r="A47" s="647" t="s">
        <v>187</v>
      </c>
      <c r="B47" s="322">
        <v>14960.911946594897</v>
      </c>
      <c r="C47" s="322">
        <v>2800.9008722175467</v>
      </c>
      <c r="D47" s="322">
        <v>3924.1684152587754</v>
      </c>
      <c r="E47" s="322">
        <v>7472.8030332343806</v>
      </c>
      <c r="F47" s="322">
        <v>763.03962588502611</v>
      </c>
    </row>
    <row r="48" spans="1:6">
      <c r="A48" s="320" t="s">
        <v>188</v>
      </c>
      <c r="B48" s="324">
        <v>21536.934423193605</v>
      </c>
      <c r="C48" s="324">
        <v>3715.2947578329376</v>
      </c>
      <c r="D48" s="324">
        <v>5631.9732343231653</v>
      </c>
      <c r="E48" s="324">
        <v>11076.785532636719</v>
      </c>
      <c r="F48" s="324">
        <v>1112.8808984027173</v>
      </c>
    </row>
    <row r="49" spans="1:6" ht="16.5" customHeight="1">
      <c r="A49" s="647" t="s">
        <v>188</v>
      </c>
      <c r="B49" s="322">
        <v>21536.934423193605</v>
      </c>
      <c r="C49" s="322">
        <v>3715.2947578329376</v>
      </c>
      <c r="D49" s="322">
        <v>5631.9732343231653</v>
      </c>
      <c r="E49" s="322">
        <v>11076.785532636719</v>
      </c>
      <c r="F49" s="322">
        <v>1112.8808984027173</v>
      </c>
    </row>
    <row r="50" spans="1:6">
      <c r="A50" s="320" t="s">
        <v>189</v>
      </c>
      <c r="B50" s="324">
        <v>6939.3951857057918</v>
      </c>
      <c r="C50" s="324">
        <v>1394.3747292276616</v>
      </c>
      <c r="D50" s="324">
        <v>2060.8538874849432</v>
      </c>
      <c r="E50" s="324">
        <v>3324.3965390246904</v>
      </c>
      <c r="F50" s="324">
        <v>159.77002996870482</v>
      </c>
    </row>
    <row r="51" spans="1:6">
      <c r="A51" s="647" t="s">
        <v>189</v>
      </c>
      <c r="B51" s="322">
        <v>6939.3951857057918</v>
      </c>
      <c r="C51" s="322">
        <v>1394.3747292276616</v>
      </c>
      <c r="D51" s="322">
        <v>2060.8538874849432</v>
      </c>
      <c r="E51" s="322">
        <v>3324.3965390246904</v>
      </c>
      <c r="F51" s="322">
        <v>159.77002996870482</v>
      </c>
    </row>
    <row r="52" spans="1:6">
      <c r="A52" s="320" t="s">
        <v>190</v>
      </c>
      <c r="B52" s="324">
        <v>12492.787060506264</v>
      </c>
      <c r="C52" s="324">
        <v>2155.3570160937243</v>
      </c>
      <c r="D52" s="324">
        <v>3398.7977777285596</v>
      </c>
      <c r="E52" s="324">
        <v>6484.1140779805628</v>
      </c>
      <c r="F52" s="324">
        <v>454.51818870407237</v>
      </c>
    </row>
    <row r="53" spans="1:6" ht="18" customHeight="1">
      <c r="A53" s="647" t="s">
        <v>190</v>
      </c>
      <c r="B53" s="322">
        <v>12492.787060506264</v>
      </c>
      <c r="C53" s="322">
        <v>2155.3570160937243</v>
      </c>
      <c r="D53" s="322">
        <v>3398.7977777285596</v>
      </c>
      <c r="E53" s="322">
        <v>6484.1140779805628</v>
      </c>
      <c r="F53" s="322">
        <v>454.51818870407237</v>
      </c>
    </row>
    <row r="54" spans="1:6">
      <c r="A54" s="320" t="s">
        <v>191</v>
      </c>
      <c r="B54" s="324">
        <v>6522.5997171255758</v>
      </c>
      <c r="C54" s="324">
        <v>1228.81171671588</v>
      </c>
      <c r="D54" s="324">
        <v>1661.5722029620417</v>
      </c>
      <c r="E54" s="324">
        <v>3294.770475531086</v>
      </c>
      <c r="F54" s="324">
        <v>337.44532191666082</v>
      </c>
    </row>
    <row r="55" spans="1:6" ht="17.25" customHeight="1">
      <c r="A55" s="647" t="s">
        <v>191</v>
      </c>
      <c r="B55" s="322">
        <v>6522.5997171255758</v>
      </c>
      <c r="C55" s="322">
        <v>1228.81171671588</v>
      </c>
      <c r="D55" s="322">
        <v>1661.5722029620417</v>
      </c>
      <c r="E55" s="322">
        <v>3294.770475531086</v>
      </c>
      <c r="F55" s="322">
        <v>337.44532191666082</v>
      </c>
    </row>
    <row r="56" spans="1:6">
      <c r="A56" s="320" t="s">
        <v>192</v>
      </c>
      <c r="B56" s="324">
        <v>85141.315301227951</v>
      </c>
      <c r="C56" s="324">
        <v>15590.263857070689</v>
      </c>
      <c r="D56" s="324">
        <v>22993.021075050383</v>
      </c>
      <c r="E56" s="324">
        <v>43452.1560796267</v>
      </c>
      <c r="F56" s="324">
        <v>3105.8742894779116</v>
      </c>
    </row>
    <row r="57" spans="1:6">
      <c r="A57" s="647" t="s">
        <v>192</v>
      </c>
      <c r="B57" s="322">
        <v>85141.315301227951</v>
      </c>
      <c r="C57" s="322">
        <v>15590.263857070689</v>
      </c>
      <c r="D57" s="322">
        <v>22993.021075050383</v>
      </c>
      <c r="E57" s="322">
        <v>43452.1560796267</v>
      </c>
      <c r="F57" s="322">
        <v>3105.8742894779116</v>
      </c>
    </row>
    <row r="58" spans="1:6">
      <c r="A58" s="320" t="s">
        <v>193</v>
      </c>
      <c r="B58" s="324">
        <v>39755.338941494403</v>
      </c>
      <c r="C58" s="324">
        <v>7456.4112699105253</v>
      </c>
      <c r="D58" s="324">
        <v>10950.125074495762</v>
      </c>
      <c r="E58" s="324">
        <v>20286.882828934071</v>
      </c>
      <c r="F58" s="324">
        <v>1061.9197681540772</v>
      </c>
    </row>
    <row r="59" spans="1:6" ht="15" customHeight="1">
      <c r="A59" s="647" t="s">
        <v>193</v>
      </c>
      <c r="B59" s="322">
        <v>39755.338941494403</v>
      </c>
      <c r="C59" s="322">
        <v>7456.4112699105253</v>
      </c>
      <c r="D59" s="322">
        <v>10950.125074495762</v>
      </c>
      <c r="E59" s="322">
        <v>20286.882828934071</v>
      </c>
      <c r="F59" s="322">
        <v>1061.9197681540772</v>
      </c>
    </row>
    <row r="60" spans="1:6" ht="17.25" customHeight="1">
      <c r="A60" s="320" t="s">
        <v>194</v>
      </c>
      <c r="B60" s="324">
        <v>82834.059446094936</v>
      </c>
      <c r="C60" s="324">
        <v>16050.498653318968</v>
      </c>
      <c r="D60" s="324">
        <v>23463.753166276998</v>
      </c>
      <c r="E60" s="324">
        <v>40622.999706845105</v>
      </c>
      <c r="F60" s="324">
        <v>2696.8079196442332</v>
      </c>
    </row>
    <row r="61" spans="1:6" ht="15" customHeight="1">
      <c r="A61" s="647" t="s">
        <v>194</v>
      </c>
      <c r="B61" s="322">
        <v>82834.059446094936</v>
      </c>
      <c r="C61" s="322">
        <v>16050.498653318968</v>
      </c>
      <c r="D61" s="322">
        <v>23463.753166276998</v>
      </c>
      <c r="E61" s="322">
        <v>40622.999706845105</v>
      </c>
      <c r="F61" s="322">
        <v>2696.8079196442332</v>
      </c>
    </row>
    <row r="62" spans="1:6" ht="13.5" customHeight="1">
      <c r="A62" s="320" t="s">
        <v>195</v>
      </c>
      <c r="B62" s="324">
        <v>28343.430556212657</v>
      </c>
      <c r="C62" s="324">
        <v>4245.4001832146178</v>
      </c>
      <c r="D62" s="324">
        <v>7839.9309003161025</v>
      </c>
      <c r="E62" s="324">
        <v>15225.103589267937</v>
      </c>
      <c r="F62" s="324">
        <v>1032.9958834183626</v>
      </c>
    </row>
    <row r="63" spans="1:6">
      <c r="A63" s="647" t="s">
        <v>195</v>
      </c>
      <c r="B63" s="322">
        <v>28343.430556212657</v>
      </c>
      <c r="C63" s="322">
        <v>4245.4001832146178</v>
      </c>
      <c r="D63" s="322">
        <v>7839.9309003161025</v>
      </c>
      <c r="E63" s="322">
        <v>15225.103589267937</v>
      </c>
      <c r="F63" s="322">
        <v>1032.9958834183626</v>
      </c>
    </row>
    <row r="64" spans="1:6">
      <c r="A64" s="320" t="s">
        <v>196</v>
      </c>
      <c r="B64" s="324">
        <v>21446.282854935333</v>
      </c>
      <c r="C64" s="324">
        <v>3666.6891027836145</v>
      </c>
      <c r="D64" s="324">
        <v>5050.5630621232485</v>
      </c>
      <c r="E64" s="324">
        <v>11576.20728413552</v>
      </c>
      <c r="F64" s="324">
        <v>1152.8234058948947</v>
      </c>
    </row>
    <row r="65" spans="1:7" ht="16.5" customHeight="1">
      <c r="A65" s="647" t="s">
        <v>196</v>
      </c>
      <c r="B65" s="322">
        <v>21446.282854935333</v>
      </c>
      <c r="C65" s="322">
        <v>3666.6891027836145</v>
      </c>
      <c r="D65" s="322">
        <v>5050.5630621232485</v>
      </c>
      <c r="E65" s="322">
        <v>11576.20728413552</v>
      </c>
      <c r="F65" s="322">
        <v>1152.8234058948947</v>
      </c>
    </row>
    <row r="66" spans="1:7">
      <c r="A66" s="320" t="s">
        <v>197</v>
      </c>
      <c r="B66" s="324">
        <v>73919.602854420125</v>
      </c>
      <c r="C66" s="324">
        <v>15854.557106401384</v>
      </c>
      <c r="D66" s="324">
        <v>21332.849860456517</v>
      </c>
      <c r="E66" s="324">
        <v>34383.851912572667</v>
      </c>
      <c r="F66" s="324">
        <v>2348.3439749710997</v>
      </c>
    </row>
    <row r="67" spans="1:7">
      <c r="A67" s="647" t="s">
        <v>197</v>
      </c>
      <c r="B67" s="322">
        <v>73919.602854420125</v>
      </c>
      <c r="C67" s="322">
        <v>15854.557106401384</v>
      </c>
      <c r="D67" s="322">
        <v>21332.849860456517</v>
      </c>
      <c r="E67" s="322">
        <v>34383.851912572667</v>
      </c>
      <c r="F67" s="322">
        <v>2348.3439749710997</v>
      </c>
    </row>
    <row r="68" spans="1:7">
      <c r="A68" s="320" t="s">
        <v>481</v>
      </c>
      <c r="B68" s="324">
        <v>43195.850368702151</v>
      </c>
      <c r="C68" s="324">
        <v>7243.7615290697368</v>
      </c>
      <c r="D68" s="324">
        <v>12177.390883766744</v>
      </c>
      <c r="E68" s="324">
        <v>22127.413853772265</v>
      </c>
      <c r="F68" s="324">
        <v>1647.2841020911592</v>
      </c>
    </row>
    <row r="69" spans="1:7">
      <c r="A69" s="1039" t="s">
        <v>198</v>
      </c>
      <c r="B69" s="1040">
        <v>43195.850368702151</v>
      </c>
      <c r="C69" s="1040">
        <v>7243.7615290697368</v>
      </c>
      <c r="D69" s="1040">
        <v>12177.390883766744</v>
      </c>
      <c r="E69" s="1040">
        <v>22127.413853772265</v>
      </c>
      <c r="F69" s="1040">
        <v>1647.2841020911592</v>
      </c>
    </row>
    <row r="70" spans="1:7">
      <c r="A70" s="823"/>
      <c r="B70" s="823"/>
      <c r="C70" s="823"/>
      <c r="D70" s="823"/>
      <c r="E70" s="823"/>
      <c r="F70" s="823"/>
      <c r="G70" s="689"/>
    </row>
    <row r="71" spans="1:7" ht="15.75" customHeight="1"/>
  </sheetData>
  <mergeCells count="4">
    <mergeCell ref="A1:F1"/>
    <mergeCell ref="A2:A3"/>
    <mergeCell ref="B2:B3"/>
    <mergeCell ref="C2:F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EDA3-BB5E-4683-8504-9DC5CAC1D99D}">
  <dimension ref="A1:H72"/>
  <sheetViews>
    <sheetView workbookViewId="0">
      <selection activeCell="A2" sqref="A2:A3"/>
    </sheetView>
  </sheetViews>
  <sheetFormatPr defaultRowHeight="15"/>
  <cols>
    <col min="1" max="1" width="17.28515625" style="319" customWidth="1"/>
    <col min="2" max="2" width="11.28515625" style="319" customWidth="1"/>
    <col min="3" max="3" width="9.140625" style="319"/>
    <col min="4" max="4" width="13.85546875" style="319" customWidth="1"/>
    <col min="5" max="5" width="11.28515625" style="319" customWidth="1"/>
    <col min="6" max="6" width="9.140625" style="319"/>
    <col min="7" max="7" width="11" style="319" customWidth="1"/>
    <col min="8" max="8" width="9.140625" style="319"/>
    <col min="9" max="16384" width="9.140625" style="9"/>
  </cols>
  <sheetData>
    <row r="1" spans="1:8" ht="22.5" customHeight="1">
      <c r="A1" s="1463" t="s">
        <v>566</v>
      </c>
      <c r="B1" s="1463"/>
      <c r="C1" s="1463"/>
      <c r="D1" s="1463"/>
      <c r="E1" s="1463"/>
      <c r="F1" s="1463"/>
      <c r="G1" s="1463"/>
      <c r="H1" s="1463"/>
    </row>
    <row r="2" spans="1:8">
      <c r="A2" s="1464" t="s">
        <v>607</v>
      </c>
      <c r="B2" s="1466" t="s">
        <v>482</v>
      </c>
      <c r="C2" s="1468" t="s">
        <v>483</v>
      </c>
      <c r="D2" s="1468"/>
      <c r="E2" s="1468"/>
      <c r="F2" s="1468"/>
      <c r="G2" s="1468"/>
      <c r="H2" s="1468"/>
    </row>
    <row r="3" spans="1:8" ht="24">
      <c r="A3" s="1465"/>
      <c r="B3" s="1467"/>
      <c r="C3" s="1041" t="s">
        <v>484</v>
      </c>
      <c r="D3" s="1046" t="s">
        <v>485</v>
      </c>
      <c r="E3" s="1046" t="s">
        <v>486</v>
      </c>
      <c r="F3" s="1046" t="s">
        <v>487</v>
      </c>
      <c r="G3" s="1047" t="s">
        <v>488</v>
      </c>
      <c r="H3" s="1047" t="s">
        <v>489</v>
      </c>
    </row>
    <row r="4" spans="1:8">
      <c r="A4" s="1042" t="s">
        <v>480</v>
      </c>
      <c r="B4" s="1043">
        <v>574116.58035513654</v>
      </c>
      <c r="C4" s="1043">
        <v>24235.657827973693</v>
      </c>
      <c r="D4" s="1043">
        <v>499698.11609872867</v>
      </c>
      <c r="E4" s="1043">
        <v>2544.2210001844801</v>
      </c>
      <c r="F4" s="1043">
        <v>44967.432348692571</v>
      </c>
      <c r="G4" s="1043">
        <v>2650.2302085255001</v>
      </c>
      <c r="H4" s="1043">
        <v>20.922870067306675</v>
      </c>
    </row>
    <row r="5" spans="1:8" ht="11.25" customHeight="1">
      <c r="A5" s="1044"/>
      <c r="B5" s="1045"/>
      <c r="C5" s="1045"/>
      <c r="D5" s="1045"/>
      <c r="E5" s="1045"/>
      <c r="F5" s="1045"/>
      <c r="G5" s="1045"/>
      <c r="H5" s="1045"/>
    </row>
    <row r="6" spans="1:8">
      <c r="A6" s="648" t="s">
        <v>3</v>
      </c>
      <c r="B6" s="648"/>
      <c r="C6" s="648"/>
      <c r="D6" s="648"/>
      <c r="E6" s="648"/>
      <c r="F6" s="648"/>
      <c r="G6" s="648"/>
      <c r="H6" s="648"/>
    </row>
    <row r="7" spans="1:8">
      <c r="A7" s="328" t="s">
        <v>4</v>
      </c>
      <c r="B7" s="325">
        <v>226107.87738579159</v>
      </c>
      <c r="C7" s="325">
        <v>14129.911585454376</v>
      </c>
      <c r="D7" s="325">
        <v>203366.11248048555</v>
      </c>
      <c r="E7" s="325">
        <v>2505.1649760588411</v>
      </c>
      <c r="F7" s="325">
        <v>5594.7754559977793</v>
      </c>
      <c r="G7" s="325">
        <v>500.75402361087106</v>
      </c>
      <c r="H7" s="325">
        <v>11.15886403589689</v>
      </c>
    </row>
    <row r="8" spans="1:8">
      <c r="A8" s="328" t="s">
        <v>5</v>
      </c>
      <c r="B8" s="325">
        <v>348008.70297093643</v>
      </c>
      <c r="C8" s="325">
        <v>10105.746242509078</v>
      </c>
      <c r="D8" s="325">
        <v>296332.00362143945</v>
      </c>
      <c r="E8" s="325">
        <v>39.056024125639134</v>
      </c>
      <c r="F8" s="325">
        <v>39372.656892687497</v>
      </c>
      <c r="G8" s="325">
        <v>2149.4761849146294</v>
      </c>
      <c r="H8" s="325">
        <v>9.7640060314097781</v>
      </c>
    </row>
    <row r="9" spans="1:8" ht="15.75" customHeight="1">
      <c r="A9" s="330" t="s">
        <v>199</v>
      </c>
      <c r="B9" s="327"/>
      <c r="C9" s="327"/>
      <c r="D9" s="327"/>
      <c r="E9" s="327"/>
      <c r="F9" s="327"/>
      <c r="G9" s="327"/>
      <c r="H9" s="327"/>
    </row>
    <row r="10" spans="1:8">
      <c r="A10" s="329" t="s">
        <v>163</v>
      </c>
      <c r="B10" s="326">
        <f>SUM(B11:B12)</f>
        <v>57119.435283795858</v>
      </c>
      <c r="C10" s="326">
        <f t="shared" ref="C10:H10" si="0">SUM(C11:C12)</f>
        <v>4605.8211308164218</v>
      </c>
      <c r="D10" s="326">
        <f t="shared" si="0"/>
        <v>48644.278048522356</v>
      </c>
      <c r="E10" s="326">
        <f t="shared" si="0"/>
        <v>650.0038300909913</v>
      </c>
      <c r="F10" s="326">
        <f t="shared" si="0"/>
        <v>3092.4001959479128</v>
      </c>
      <c r="G10" s="326">
        <f t="shared" si="0"/>
        <v>115.77321437243006</v>
      </c>
      <c r="H10" s="326">
        <f t="shared" si="0"/>
        <v>11.15886403589689</v>
      </c>
    </row>
    <row r="11" spans="1:8" ht="15.75" customHeight="1">
      <c r="A11" s="649" t="s">
        <v>163</v>
      </c>
      <c r="B11" s="325">
        <v>53881.969855381285</v>
      </c>
      <c r="C11" s="325">
        <v>4499.8119224754018</v>
      </c>
      <c r="D11" s="325">
        <v>46330.20861907825</v>
      </c>
      <c r="E11" s="325">
        <v>650.0038300909913</v>
      </c>
      <c r="F11" s="325">
        <v>2283.3825533453914</v>
      </c>
      <c r="G11" s="325">
        <v>108.79892434999451</v>
      </c>
      <c r="H11" s="325">
        <v>9.7640060314097781</v>
      </c>
    </row>
    <row r="12" spans="1:8">
      <c r="A12" s="649" t="s">
        <v>164</v>
      </c>
      <c r="B12" s="325">
        <v>3237.4654284145713</v>
      </c>
      <c r="C12" s="325">
        <v>106.0092083410203</v>
      </c>
      <c r="D12" s="325">
        <v>2314.0694294441078</v>
      </c>
      <c r="E12" s="325">
        <v>0</v>
      </c>
      <c r="F12" s="325">
        <v>809.01764260252128</v>
      </c>
      <c r="G12" s="325">
        <v>6.9742900224355564</v>
      </c>
      <c r="H12" s="325">
        <v>1.3948580044871113</v>
      </c>
    </row>
    <row r="13" spans="1:8">
      <c r="A13" s="329" t="s">
        <v>165</v>
      </c>
      <c r="B13" s="326">
        <f>SUM(B14:B15)</f>
        <v>21186.498230157023</v>
      </c>
      <c r="C13" s="326">
        <f t="shared" ref="C13:H13" si="1">SUM(C14:C15)</f>
        <v>871.78625280444123</v>
      </c>
      <c r="D13" s="326">
        <f t="shared" si="1"/>
        <v>18946.35627494843</v>
      </c>
      <c r="E13" s="326">
        <f t="shared" si="1"/>
        <v>4.1845740134613338</v>
      </c>
      <c r="F13" s="326">
        <f t="shared" si="1"/>
        <v>1361.3814123794152</v>
      </c>
      <c r="G13" s="326">
        <f t="shared" si="1"/>
        <v>2.7897160089742226</v>
      </c>
      <c r="H13" s="326">
        <f t="shared" si="1"/>
        <v>0</v>
      </c>
    </row>
    <row r="14" spans="1:8">
      <c r="A14" s="649" t="s">
        <v>165</v>
      </c>
      <c r="B14" s="325">
        <v>18209.871248581541</v>
      </c>
      <c r="C14" s="325">
        <v>817.38679062944391</v>
      </c>
      <c r="D14" s="325">
        <v>16443.981014898563</v>
      </c>
      <c r="E14" s="325">
        <v>4.1845740134613338</v>
      </c>
      <c r="F14" s="325">
        <v>941.52915302879626</v>
      </c>
      <c r="G14" s="325">
        <v>2.7897160089742226</v>
      </c>
      <c r="H14" s="325">
        <v>0</v>
      </c>
    </row>
    <row r="15" spans="1:8">
      <c r="A15" s="649" t="s">
        <v>166</v>
      </c>
      <c r="B15" s="325">
        <v>2976.6269815754827</v>
      </c>
      <c r="C15" s="325">
        <v>54.399462174997367</v>
      </c>
      <c r="D15" s="325">
        <v>2502.3752600498669</v>
      </c>
      <c r="E15" s="325">
        <v>0</v>
      </c>
      <c r="F15" s="325">
        <v>419.85225935061897</v>
      </c>
      <c r="G15" s="325">
        <v>0</v>
      </c>
      <c r="H15" s="325">
        <v>0</v>
      </c>
    </row>
    <row r="16" spans="1:8">
      <c r="A16" s="329" t="s">
        <v>167</v>
      </c>
      <c r="B16" s="326">
        <f>SUM(B17:B18)</f>
        <v>53932.184743522666</v>
      </c>
      <c r="C16" s="326">
        <f t="shared" ref="C16:H16" si="2">SUM(C17:C18)</f>
        <v>1583.1638350928652</v>
      </c>
      <c r="D16" s="326">
        <f t="shared" si="2"/>
        <v>50301.369357840143</v>
      </c>
      <c r="E16" s="326">
        <f t="shared" si="2"/>
        <v>333.37106307241845</v>
      </c>
      <c r="F16" s="326">
        <f t="shared" si="2"/>
        <v>1565.0306810345328</v>
      </c>
      <c r="G16" s="326">
        <f t="shared" si="2"/>
        <v>149.24980648012061</v>
      </c>
      <c r="H16" s="326">
        <f t="shared" si="2"/>
        <v>0</v>
      </c>
    </row>
    <row r="17" spans="1:8">
      <c r="A17" s="649" t="s">
        <v>167</v>
      </c>
      <c r="B17" s="325">
        <v>38425.548307639518</v>
      </c>
      <c r="C17" s="325">
        <v>1214.921321908269</v>
      </c>
      <c r="D17" s="325">
        <v>36439.27050924729</v>
      </c>
      <c r="E17" s="325">
        <v>333.37106307241845</v>
      </c>
      <c r="F17" s="325">
        <v>424.03683336408028</v>
      </c>
      <c r="G17" s="325">
        <v>13.948580044871115</v>
      </c>
      <c r="H17" s="325">
        <v>0</v>
      </c>
    </row>
    <row r="18" spans="1:8">
      <c r="A18" s="649" t="s">
        <v>168</v>
      </c>
      <c r="B18" s="325">
        <v>15506.636435883149</v>
      </c>
      <c r="C18" s="325">
        <v>368.24251318459608</v>
      </c>
      <c r="D18" s="325">
        <v>13862.098848592852</v>
      </c>
      <c r="E18" s="325">
        <v>0</v>
      </c>
      <c r="F18" s="325">
        <v>1140.9938476704524</v>
      </c>
      <c r="G18" s="325">
        <v>135.3012264352495</v>
      </c>
      <c r="H18" s="325">
        <v>0</v>
      </c>
    </row>
    <row r="19" spans="1:8" ht="14.25" customHeight="1">
      <c r="A19" s="329" t="s">
        <v>169</v>
      </c>
      <c r="B19" s="326">
        <f>SUM(B20:B22)</f>
        <v>36479.721391352781</v>
      </c>
      <c r="C19" s="326">
        <f t="shared" ref="C19:H19" si="3">SUM(C20:C22)</f>
        <v>1209.341889890321</v>
      </c>
      <c r="D19" s="326">
        <f t="shared" si="3"/>
        <v>32437.422894347634</v>
      </c>
      <c r="E19" s="326">
        <f t="shared" si="3"/>
        <v>2.7897160089742226</v>
      </c>
      <c r="F19" s="326">
        <f t="shared" si="3"/>
        <v>2552.5901482114032</v>
      </c>
      <c r="G19" s="326">
        <f t="shared" si="3"/>
        <v>277.57674289293453</v>
      </c>
      <c r="H19" s="326">
        <f t="shared" si="3"/>
        <v>0</v>
      </c>
    </row>
    <row r="20" spans="1:8">
      <c r="A20" s="649" t="s">
        <v>169</v>
      </c>
      <c r="B20" s="325">
        <v>17550.10341245828</v>
      </c>
      <c r="C20" s="325">
        <v>676.5061321762463</v>
      </c>
      <c r="D20" s="325">
        <v>15763.290308708776</v>
      </c>
      <c r="E20" s="325">
        <v>2.7897160089742226</v>
      </c>
      <c r="F20" s="325">
        <v>986.16460917238362</v>
      </c>
      <c r="G20" s="325">
        <v>121.35264639037845</v>
      </c>
      <c r="H20" s="325">
        <v>0</v>
      </c>
    </row>
    <row r="21" spans="1:8" ht="17.25" customHeight="1">
      <c r="A21" s="649" t="s">
        <v>170</v>
      </c>
      <c r="B21" s="325">
        <v>3406.243246957511</v>
      </c>
      <c r="C21" s="325">
        <v>110.19378235448161</v>
      </c>
      <c r="D21" s="325">
        <v>2547.0107161934543</v>
      </c>
      <c r="E21" s="325">
        <v>0</v>
      </c>
      <c r="F21" s="325">
        <v>749.03874840957576</v>
      </c>
      <c r="G21" s="325">
        <v>0</v>
      </c>
      <c r="H21" s="325">
        <v>0</v>
      </c>
    </row>
    <row r="22" spans="1:8">
      <c r="A22" s="649" t="s">
        <v>171</v>
      </c>
      <c r="B22" s="325">
        <v>15523.374731936994</v>
      </c>
      <c r="C22" s="325">
        <v>422.64197535959318</v>
      </c>
      <c r="D22" s="325">
        <v>14127.121869445402</v>
      </c>
      <c r="E22" s="325">
        <v>0</v>
      </c>
      <c r="F22" s="325">
        <v>817.38679062944391</v>
      </c>
      <c r="G22" s="325">
        <v>156.22409650255608</v>
      </c>
      <c r="H22" s="325">
        <v>0</v>
      </c>
    </row>
    <row r="23" spans="1:8">
      <c r="A23" s="329" t="s">
        <v>172</v>
      </c>
      <c r="B23" s="326">
        <f>SUM(B24:B25)</f>
        <v>32978.62780010479</v>
      </c>
      <c r="C23" s="326">
        <f t="shared" ref="C23:H23" si="4">SUM(C24:C25)</f>
        <v>2984.9961296024057</v>
      </c>
      <c r="D23" s="326">
        <f t="shared" si="4"/>
        <v>27439.646664281412</v>
      </c>
      <c r="E23" s="326">
        <f t="shared" si="4"/>
        <v>4.1845740134613338</v>
      </c>
      <c r="F23" s="326">
        <f t="shared" si="4"/>
        <v>2467.5038099376898</v>
      </c>
      <c r="G23" s="326">
        <f t="shared" si="4"/>
        <v>82.296622264739597</v>
      </c>
      <c r="H23" s="326">
        <f t="shared" si="4"/>
        <v>0</v>
      </c>
    </row>
    <row r="24" spans="1:8">
      <c r="A24" s="649" t="s">
        <v>172</v>
      </c>
      <c r="B24" s="325">
        <v>28775.920632585141</v>
      </c>
      <c r="C24" s="325">
        <v>2671.1530785928067</v>
      </c>
      <c r="D24" s="325">
        <v>24878.687368043087</v>
      </c>
      <c r="E24" s="325">
        <v>4.1845740134613338</v>
      </c>
      <c r="F24" s="325">
        <v>1171.6807237691687</v>
      </c>
      <c r="G24" s="325">
        <v>50.214888161536031</v>
      </c>
      <c r="H24" s="325">
        <v>0</v>
      </c>
    </row>
    <row r="25" spans="1:8">
      <c r="A25" s="649" t="s">
        <v>173</v>
      </c>
      <c r="B25" s="325">
        <v>4202.7071675196485</v>
      </c>
      <c r="C25" s="325">
        <v>313.84305100959898</v>
      </c>
      <c r="D25" s="325">
        <v>2560.9592962383254</v>
      </c>
      <c r="E25" s="325">
        <v>0</v>
      </c>
      <c r="F25" s="325">
        <v>1295.8230861685211</v>
      </c>
      <c r="G25" s="325">
        <v>32.081734103203573</v>
      </c>
      <c r="H25" s="325">
        <v>0</v>
      </c>
    </row>
    <row r="26" spans="1:8">
      <c r="A26" s="329" t="s">
        <v>174</v>
      </c>
      <c r="B26" s="326">
        <f>SUM(B27:B28)</f>
        <v>35750.21065502517</v>
      </c>
      <c r="C26" s="326">
        <f t="shared" ref="C26:H26" si="5">SUM(C27:C28)</f>
        <v>1715.6753455191399</v>
      </c>
      <c r="D26" s="326">
        <f t="shared" si="5"/>
        <v>31455.442859204191</v>
      </c>
      <c r="E26" s="326">
        <f t="shared" si="5"/>
        <v>11.15886403589689</v>
      </c>
      <c r="F26" s="326">
        <f t="shared" si="5"/>
        <v>2456.3449459017929</v>
      </c>
      <c r="G26" s="326">
        <f t="shared" si="5"/>
        <v>111.58864035896872</v>
      </c>
      <c r="H26" s="326">
        <f t="shared" si="5"/>
        <v>0</v>
      </c>
    </row>
    <row r="27" spans="1:8">
      <c r="A27" s="649" t="s">
        <v>174</v>
      </c>
      <c r="B27" s="325">
        <v>32226.799335690739</v>
      </c>
      <c r="C27" s="325">
        <v>1680.8038954069621</v>
      </c>
      <c r="D27" s="325">
        <v>28255.638596910772</v>
      </c>
      <c r="E27" s="325">
        <v>11.15886403589689</v>
      </c>
      <c r="F27" s="325">
        <v>2167.6093389729617</v>
      </c>
      <c r="G27" s="325">
        <v>111.58864035896872</v>
      </c>
      <c r="H27" s="325">
        <v>0</v>
      </c>
    </row>
    <row r="28" spans="1:8" ht="18" customHeight="1">
      <c r="A28" s="649" t="s">
        <v>175</v>
      </c>
      <c r="B28" s="325">
        <v>3523.4113193344278</v>
      </c>
      <c r="C28" s="325">
        <v>34.871450112177797</v>
      </c>
      <c r="D28" s="325">
        <v>3199.8042622934195</v>
      </c>
      <c r="E28" s="325">
        <v>0</v>
      </c>
      <c r="F28" s="325">
        <v>288.73560692883109</v>
      </c>
      <c r="G28" s="325">
        <v>0</v>
      </c>
      <c r="H28" s="325">
        <v>0</v>
      </c>
    </row>
    <row r="29" spans="1:8">
      <c r="A29" s="329" t="s">
        <v>176</v>
      </c>
      <c r="B29" s="326">
        <f>SUM(B30:B31)</f>
        <v>46380.423507227752</v>
      </c>
      <c r="C29" s="326">
        <f t="shared" ref="C29:H29" si="6">SUM(C30:C31)</f>
        <v>1294.4282281640342</v>
      </c>
      <c r="D29" s="326">
        <f t="shared" si="6"/>
        <v>38684.991896466665</v>
      </c>
      <c r="E29" s="326">
        <f t="shared" si="6"/>
        <v>2.7897160089742226</v>
      </c>
      <c r="F29" s="326">
        <f t="shared" si="6"/>
        <v>6106.6883436445469</v>
      </c>
      <c r="G29" s="326">
        <f t="shared" si="6"/>
        <v>290.13046493331848</v>
      </c>
      <c r="H29" s="326">
        <f t="shared" si="6"/>
        <v>1.3948580044871113</v>
      </c>
    </row>
    <row r="30" spans="1:8">
      <c r="A30" s="649" t="s">
        <v>176</v>
      </c>
      <c r="B30" s="325">
        <v>37101.828061379529</v>
      </c>
      <c r="C30" s="325">
        <v>1213.5264639037819</v>
      </c>
      <c r="D30" s="325">
        <v>32708.025347239418</v>
      </c>
      <c r="E30" s="325">
        <v>2.7897160089742226</v>
      </c>
      <c r="F30" s="325">
        <v>3099.3744859703479</v>
      </c>
      <c r="G30" s="325">
        <v>76.717190246791091</v>
      </c>
      <c r="H30" s="325">
        <v>1.3948580044871113</v>
      </c>
    </row>
    <row r="31" spans="1:8">
      <c r="A31" s="649" t="s">
        <v>177</v>
      </c>
      <c r="B31" s="325">
        <v>9278.5954458482247</v>
      </c>
      <c r="C31" s="325">
        <v>80.901764260252406</v>
      </c>
      <c r="D31" s="325">
        <v>5976.9665492272461</v>
      </c>
      <c r="E31" s="325">
        <v>0</v>
      </c>
      <c r="F31" s="325">
        <v>3007.313857674199</v>
      </c>
      <c r="G31" s="325">
        <v>213.41327468652739</v>
      </c>
      <c r="H31" s="325">
        <v>0</v>
      </c>
    </row>
    <row r="32" spans="1:8">
      <c r="A32" s="329" t="s">
        <v>178</v>
      </c>
      <c r="B32" s="326">
        <f>SUM(B33)</f>
        <v>70391.509196486862</v>
      </c>
      <c r="C32" s="326">
        <f t="shared" ref="C32:H32" si="7">SUM(C33)</f>
        <v>3067.2927518671445</v>
      </c>
      <c r="D32" s="326">
        <f t="shared" si="7"/>
        <v>60666.559189215412</v>
      </c>
      <c r="E32" s="326">
        <f t="shared" si="7"/>
        <v>96.245202309610562</v>
      </c>
      <c r="F32" s="326">
        <f t="shared" si="7"/>
        <v>6027.1814373887819</v>
      </c>
      <c r="G32" s="326">
        <f t="shared" si="7"/>
        <v>532.83575771407448</v>
      </c>
      <c r="H32" s="326">
        <f t="shared" si="7"/>
        <v>1.3948580044871113</v>
      </c>
    </row>
    <row r="33" spans="1:8" ht="17.25" customHeight="1">
      <c r="A33" s="649" t="s">
        <v>178</v>
      </c>
      <c r="B33" s="325">
        <v>70391.509196486862</v>
      </c>
      <c r="C33" s="325">
        <v>3067.2927518671445</v>
      </c>
      <c r="D33" s="325">
        <v>60666.559189215412</v>
      </c>
      <c r="E33" s="325">
        <v>96.245202309610562</v>
      </c>
      <c r="F33" s="325">
        <v>6027.1814373887819</v>
      </c>
      <c r="G33" s="325">
        <v>532.83575771407448</v>
      </c>
      <c r="H33" s="325">
        <v>1.3948580044871113</v>
      </c>
    </row>
    <row r="34" spans="1:8">
      <c r="A34" s="329" t="s">
        <v>179</v>
      </c>
      <c r="B34" s="326">
        <f>SUM(B35:B36)</f>
        <v>19219.748443827822</v>
      </c>
      <c r="C34" s="326">
        <f t="shared" ref="C34:H34" si="8">SUM(C35:C36)</f>
        <v>666.7421261448369</v>
      </c>
      <c r="D34" s="326">
        <f t="shared" si="8"/>
        <v>18356.331339050306</v>
      </c>
      <c r="E34" s="326">
        <f t="shared" si="8"/>
        <v>4.1845740134613338</v>
      </c>
      <c r="F34" s="326">
        <f t="shared" si="8"/>
        <v>192.49040461922098</v>
      </c>
      <c r="G34" s="326">
        <f t="shared" si="8"/>
        <v>0</v>
      </c>
      <c r="H34" s="326">
        <f t="shared" si="8"/>
        <v>0</v>
      </c>
    </row>
    <row r="35" spans="1:8">
      <c r="A35" s="649" t="s">
        <v>179</v>
      </c>
      <c r="B35" s="325">
        <v>15333.674043326748</v>
      </c>
      <c r="C35" s="325">
        <v>602.57865793842973</v>
      </c>
      <c r="D35" s="325">
        <v>14570.686714872301</v>
      </c>
      <c r="E35" s="325">
        <v>4.1845740134613338</v>
      </c>
      <c r="F35" s="325">
        <v>156.22409650255608</v>
      </c>
      <c r="G35" s="325">
        <v>0</v>
      </c>
      <c r="H35" s="325">
        <v>0</v>
      </c>
    </row>
    <row r="36" spans="1:8" ht="14.25" customHeight="1">
      <c r="A36" s="649" t="s">
        <v>180</v>
      </c>
      <c r="B36" s="325">
        <v>3886.0744005010752</v>
      </c>
      <c r="C36" s="325">
        <v>64.163468206407146</v>
      </c>
      <c r="D36" s="325">
        <v>3785.6446241780036</v>
      </c>
      <c r="E36" s="325">
        <v>0</v>
      </c>
      <c r="F36" s="325">
        <v>36.266308116664909</v>
      </c>
      <c r="G36" s="325">
        <v>0</v>
      </c>
      <c r="H36" s="325">
        <v>0</v>
      </c>
    </row>
    <row r="37" spans="1:8" ht="13.5" customHeight="1">
      <c r="A37" s="329" t="s">
        <v>181</v>
      </c>
      <c r="B37" s="326">
        <f>SUM(B38)</f>
        <v>22317.728071801423</v>
      </c>
      <c r="C37" s="326">
        <f t="shared" ref="C37:H37" si="9">SUM(C38)</f>
        <v>595.6043679159942</v>
      </c>
      <c r="D37" s="326">
        <f t="shared" si="9"/>
        <v>19706.553887398157</v>
      </c>
      <c r="E37" s="326">
        <f t="shared" si="9"/>
        <v>0</v>
      </c>
      <c r="F37" s="326">
        <f t="shared" si="9"/>
        <v>2008.5955264614317</v>
      </c>
      <c r="G37" s="326">
        <f t="shared" si="9"/>
        <v>6.9742900224355564</v>
      </c>
      <c r="H37" s="326">
        <f t="shared" si="9"/>
        <v>0</v>
      </c>
    </row>
    <row r="38" spans="1:8">
      <c r="A38" s="649" t="s">
        <v>181</v>
      </c>
      <c r="B38" s="325">
        <v>22317.728071801423</v>
      </c>
      <c r="C38" s="325">
        <v>595.6043679159942</v>
      </c>
      <c r="D38" s="325">
        <v>19706.553887398157</v>
      </c>
      <c r="E38" s="325">
        <v>0</v>
      </c>
      <c r="F38" s="325">
        <v>2008.5955264614317</v>
      </c>
      <c r="G38" s="325">
        <v>6.9742900224355564</v>
      </c>
      <c r="H38" s="325">
        <v>0</v>
      </c>
    </row>
    <row r="39" spans="1:8">
      <c r="A39" s="329" t="s">
        <v>182</v>
      </c>
      <c r="B39" s="326">
        <f>SUM(B40:B41)</f>
        <v>34213.077134068764</v>
      </c>
      <c r="C39" s="326">
        <f t="shared" ref="C39:H39" si="10">SUM(C40:C41)</f>
        <v>715.56215630188558</v>
      </c>
      <c r="D39" s="326">
        <f t="shared" si="10"/>
        <v>27966.902989969352</v>
      </c>
      <c r="E39" s="326">
        <f t="shared" si="10"/>
        <v>1.3948580044871113</v>
      </c>
      <c r="F39" s="326">
        <f t="shared" si="10"/>
        <v>5364.6238852574079</v>
      </c>
      <c r="G39" s="326">
        <f t="shared" si="10"/>
        <v>164.59324452947877</v>
      </c>
      <c r="H39" s="326">
        <f t="shared" si="10"/>
        <v>0</v>
      </c>
    </row>
    <row r="40" spans="1:8">
      <c r="A40" s="649" t="s">
        <v>182</v>
      </c>
      <c r="B40" s="325">
        <v>23320.630977028959</v>
      </c>
      <c r="C40" s="325">
        <v>463.09285748971922</v>
      </c>
      <c r="D40" s="325">
        <v>18600.43148983844</v>
      </c>
      <c r="E40" s="325">
        <v>1.3948580044871113</v>
      </c>
      <c r="F40" s="325">
        <v>4103.672249201064</v>
      </c>
      <c r="G40" s="325">
        <v>152.03952248909476</v>
      </c>
      <c r="H40" s="325">
        <v>0</v>
      </c>
    </row>
    <row r="41" spans="1:8">
      <c r="A41" s="649" t="s">
        <v>183</v>
      </c>
      <c r="B41" s="325">
        <v>10892.446157039805</v>
      </c>
      <c r="C41" s="325">
        <v>252.46929881216633</v>
      </c>
      <c r="D41" s="325">
        <v>9366.4715001309123</v>
      </c>
      <c r="E41" s="325">
        <v>0</v>
      </c>
      <c r="F41" s="325">
        <v>1260.9516360563434</v>
      </c>
      <c r="G41" s="325">
        <v>12.553722040384002</v>
      </c>
      <c r="H41" s="325">
        <v>0</v>
      </c>
    </row>
    <row r="42" spans="1:8" ht="18" customHeight="1">
      <c r="A42" s="329" t="s">
        <v>184</v>
      </c>
      <c r="B42" s="326">
        <f>SUM(B43:B44)</f>
        <v>28551.348493846555</v>
      </c>
      <c r="C42" s="326">
        <f t="shared" ref="C42:H57" si="11">SUM(C43:C44)</f>
        <v>1140.9938476704526</v>
      </c>
      <c r="D42" s="326">
        <f t="shared" si="11"/>
        <v>23753.036958410914</v>
      </c>
      <c r="E42" s="326">
        <f t="shared" si="11"/>
        <v>0</v>
      </c>
      <c r="F42" s="326">
        <f t="shared" si="11"/>
        <v>3395.0843829216146</v>
      </c>
      <c r="G42" s="326">
        <f t="shared" si="11"/>
        <v>262.23330484357638</v>
      </c>
      <c r="H42" s="326">
        <f t="shared" si="11"/>
        <v>0</v>
      </c>
    </row>
    <row r="43" spans="1:8" ht="13.5" customHeight="1">
      <c r="A43" s="649" t="s">
        <v>184</v>
      </c>
      <c r="B43" s="325">
        <v>16258.464900301698</v>
      </c>
      <c r="C43" s="325">
        <v>785.30505652624049</v>
      </c>
      <c r="D43" s="325">
        <v>13943.000612853104</v>
      </c>
      <c r="E43" s="326">
        <f t="shared" si="11"/>
        <v>0</v>
      </c>
      <c r="F43" s="325">
        <v>1436.7037446217187</v>
      </c>
      <c r="G43" s="325">
        <v>93.455486300636352</v>
      </c>
      <c r="H43" s="325">
        <v>0</v>
      </c>
    </row>
    <row r="44" spans="1:8" ht="15.75" customHeight="1">
      <c r="A44" s="649" t="s">
        <v>185</v>
      </c>
      <c r="B44" s="325">
        <v>12292.883593544859</v>
      </c>
      <c r="C44" s="325">
        <v>355.68879114421213</v>
      </c>
      <c r="D44" s="325">
        <v>9810.0363455578117</v>
      </c>
      <c r="E44" s="326">
        <f t="shared" si="11"/>
        <v>0</v>
      </c>
      <c r="F44" s="325">
        <v>1958.380638299896</v>
      </c>
      <c r="G44" s="325">
        <v>168.77781854294003</v>
      </c>
      <c r="H44" s="325">
        <v>0</v>
      </c>
    </row>
    <row r="45" spans="1:8">
      <c r="A45" s="329" t="s">
        <v>186</v>
      </c>
      <c r="B45" s="326">
        <f>SUM(B46:B47)</f>
        <v>7931.1626135136812</v>
      </c>
      <c r="C45" s="326">
        <f t="shared" ref="C45:H45" si="12">SUM(C46:C47)</f>
        <v>345.92478511280274</v>
      </c>
      <c r="D45" s="326">
        <f t="shared" si="12"/>
        <v>7198.8621611579501</v>
      </c>
      <c r="E45" s="326">
        <f t="shared" si="11"/>
        <v>0</v>
      </c>
      <c r="F45" s="326">
        <f t="shared" si="12"/>
        <v>375.21680320703189</v>
      </c>
      <c r="G45" s="326">
        <f t="shared" si="12"/>
        <v>11.15886403589689</v>
      </c>
      <c r="H45" s="326">
        <f t="shared" si="12"/>
        <v>0</v>
      </c>
    </row>
    <row r="46" spans="1:8" ht="16.5" customHeight="1">
      <c r="A46" s="649" t="s">
        <v>186</v>
      </c>
      <c r="B46" s="325">
        <v>3661.5022617786512</v>
      </c>
      <c r="C46" s="325">
        <v>87.876054282687932</v>
      </c>
      <c r="D46" s="325">
        <v>3353.238642787001</v>
      </c>
      <c r="E46" s="326">
        <f t="shared" si="11"/>
        <v>0</v>
      </c>
      <c r="F46" s="325">
        <v>220.38756470896291</v>
      </c>
      <c r="G46" s="325">
        <v>0</v>
      </c>
      <c r="H46" s="325">
        <v>0</v>
      </c>
    </row>
    <row r="47" spans="1:8">
      <c r="A47" s="649" t="s">
        <v>187</v>
      </c>
      <c r="B47" s="325">
        <v>4269.6603517350295</v>
      </c>
      <c r="C47" s="325">
        <v>258.04873083011478</v>
      </c>
      <c r="D47" s="325">
        <v>3845.6235183709491</v>
      </c>
      <c r="E47" s="326">
        <f t="shared" si="11"/>
        <v>0</v>
      </c>
      <c r="F47" s="325">
        <v>154.82923849806897</v>
      </c>
      <c r="G47" s="325">
        <v>11.15886403589689</v>
      </c>
      <c r="H47" s="325">
        <v>0</v>
      </c>
    </row>
    <row r="48" spans="1:8">
      <c r="A48" s="329" t="s">
        <v>188</v>
      </c>
      <c r="B48" s="326">
        <f>SUM(B49)</f>
        <v>5532.0068457958596</v>
      </c>
      <c r="C48" s="326">
        <f t="shared" ref="C48:H48" si="13">SUM(C49)</f>
        <v>117.16807237691714</v>
      </c>
      <c r="D48" s="326">
        <f t="shared" si="13"/>
        <v>3930.7098566446625</v>
      </c>
      <c r="E48" s="326">
        <f t="shared" si="11"/>
        <v>0</v>
      </c>
      <c r="F48" s="326">
        <f t="shared" si="13"/>
        <v>1479.9443427608189</v>
      </c>
      <c r="G48" s="326">
        <f t="shared" si="13"/>
        <v>4.1845740134613338</v>
      </c>
      <c r="H48" s="326">
        <f t="shared" si="13"/>
        <v>0</v>
      </c>
    </row>
    <row r="49" spans="1:8" ht="13.5" customHeight="1">
      <c r="A49" s="649" t="s">
        <v>188</v>
      </c>
      <c r="B49" s="325">
        <v>5532.0068457958596</v>
      </c>
      <c r="C49" s="325">
        <v>117.16807237691714</v>
      </c>
      <c r="D49" s="325">
        <v>3930.7098566446625</v>
      </c>
      <c r="E49" s="326">
        <f t="shared" si="11"/>
        <v>0</v>
      </c>
      <c r="F49" s="325">
        <v>1479.9443427608189</v>
      </c>
      <c r="G49" s="325">
        <v>4.1845740134613338</v>
      </c>
      <c r="H49" s="325">
        <v>0</v>
      </c>
    </row>
    <row r="50" spans="1:8">
      <c r="A50" s="329" t="s">
        <v>189</v>
      </c>
      <c r="B50" s="326">
        <f>SUM(B51)</f>
        <v>1486.9186327832545</v>
      </c>
      <c r="C50" s="326">
        <f t="shared" ref="C50:H50" si="14">SUM(C51)</f>
        <v>51.609746166023143</v>
      </c>
      <c r="D50" s="326">
        <f t="shared" si="14"/>
        <v>1290.2436541505726</v>
      </c>
      <c r="E50" s="326">
        <f t="shared" si="11"/>
        <v>0</v>
      </c>
      <c r="F50" s="326">
        <f t="shared" si="14"/>
        <v>143.67037446217213</v>
      </c>
      <c r="G50" s="326">
        <f t="shared" si="14"/>
        <v>1.3948580044871113</v>
      </c>
      <c r="H50" s="326">
        <f t="shared" si="14"/>
        <v>0</v>
      </c>
    </row>
    <row r="51" spans="1:8">
      <c r="A51" s="649" t="s">
        <v>189</v>
      </c>
      <c r="B51" s="325">
        <v>1486.9186327832545</v>
      </c>
      <c r="C51" s="325">
        <v>51.609746166023143</v>
      </c>
      <c r="D51" s="325">
        <v>1290.2436541505726</v>
      </c>
      <c r="E51" s="326">
        <f t="shared" si="11"/>
        <v>0</v>
      </c>
      <c r="F51" s="325">
        <v>143.67037446217213</v>
      </c>
      <c r="G51" s="325">
        <v>1.3948580044871113</v>
      </c>
      <c r="H51" s="325">
        <v>0</v>
      </c>
    </row>
    <row r="52" spans="1:8">
      <c r="A52" s="329" t="s">
        <v>190</v>
      </c>
      <c r="B52" s="326">
        <f>SUM(B53)</f>
        <v>3309.9980446479008</v>
      </c>
      <c r="C52" s="326">
        <f t="shared" ref="C52:H52" si="15">SUM(C53)</f>
        <v>47.425172152561807</v>
      </c>
      <c r="D52" s="326">
        <f t="shared" si="15"/>
        <v>3120.2973560376545</v>
      </c>
      <c r="E52" s="326">
        <f t="shared" si="11"/>
        <v>0</v>
      </c>
      <c r="F52" s="326">
        <f t="shared" si="15"/>
        <v>138.09094244422371</v>
      </c>
      <c r="G52" s="326">
        <f t="shared" si="15"/>
        <v>2.7897160089742226</v>
      </c>
      <c r="H52" s="326">
        <f t="shared" si="15"/>
        <v>1.3948580044871113</v>
      </c>
    </row>
    <row r="53" spans="1:8" ht="15.75" customHeight="1">
      <c r="A53" s="649" t="s">
        <v>190</v>
      </c>
      <c r="B53" s="325">
        <v>3309.9980446479008</v>
      </c>
      <c r="C53" s="325">
        <v>47.425172152561807</v>
      </c>
      <c r="D53" s="325">
        <v>3120.2973560376545</v>
      </c>
      <c r="E53" s="326">
        <f t="shared" si="11"/>
        <v>0</v>
      </c>
      <c r="F53" s="325">
        <v>138.09094244422371</v>
      </c>
      <c r="G53" s="325">
        <v>2.7897160089742226</v>
      </c>
      <c r="H53" s="325">
        <v>1.3948580044871113</v>
      </c>
    </row>
    <row r="54" spans="1:8">
      <c r="A54" s="329" t="s">
        <v>191</v>
      </c>
      <c r="B54" s="325">
        <f>SUM(B55)</f>
        <v>1818.8948378511855</v>
      </c>
      <c r="C54" s="325">
        <f t="shared" ref="C54:H54" si="16">SUM(C55)</f>
        <v>44.635456143587582</v>
      </c>
      <c r="D54" s="325">
        <f t="shared" si="16"/>
        <v>1742.1776476043947</v>
      </c>
      <c r="E54" s="326">
        <f t="shared" si="11"/>
        <v>0</v>
      </c>
      <c r="F54" s="325">
        <f t="shared" si="16"/>
        <v>32.081734103203573</v>
      </c>
      <c r="G54" s="325">
        <f t="shared" si="16"/>
        <v>0</v>
      </c>
      <c r="H54" s="325">
        <f t="shared" si="16"/>
        <v>0</v>
      </c>
    </row>
    <row r="55" spans="1:8" ht="16.5" customHeight="1">
      <c r="A55" s="649" t="s">
        <v>191</v>
      </c>
      <c r="B55" s="325">
        <v>1818.8948378511855</v>
      </c>
      <c r="C55" s="325">
        <v>44.635456143587582</v>
      </c>
      <c r="D55" s="325">
        <v>1742.1776476043947</v>
      </c>
      <c r="E55" s="326">
        <f t="shared" si="11"/>
        <v>0</v>
      </c>
      <c r="F55" s="325">
        <v>32.081734103203573</v>
      </c>
      <c r="G55" s="325">
        <v>0</v>
      </c>
      <c r="H55" s="325">
        <v>0</v>
      </c>
    </row>
    <row r="56" spans="1:8">
      <c r="A56" s="329" t="s">
        <v>192</v>
      </c>
      <c r="B56" s="326">
        <f>SUM(B57)</f>
        <v>23377.820155213005</v>
      </c>
      <c r="C56" s="326">
        <f t="shared" ref="C56:H56" si="17">SUM(C57)</f>
        <v>179.93668257883687</v>
      </c>
      <c r="D56" s="326">
        <f t="shared" si="17"/>
        <v>22738.975189157078</v>
      </c>
      <c r="E56" s="326">
        <f t="shared" si="11"/>
        <v>0</v>
      </c>
      <c r="F56" s="326">
        <f t="shared" si="17"/>
        <v>387.77052524741555</v>
      </c>
      <c r="G56" s="326">
        <f t="shared" si="17"/>
        <v>69.742900224355566</v>
      </c>
      <c r="H56" s="326">
        <f t="shared" si="17"/>
        <v>0</v>
      </c>
    </row>
    <row r="57" spans="1:8">
      <c r="A57" s="649" t="s">
        <v>192</v>
      </c>
      <c r="B57" s="325">
        <v>23377.820155213005</v>
      </c>
      <c r="C57" s="325">
        <v>179.93668257883687</v>
      </c>
      <c r="D57" s="325">
        <v>22738.975189157078</v>
      </c>
      <c r="E57" s="326">
        <f t="shared" si="11"/>
        <v>0</v>
      </c>
      <c r="F57" s="325">
        <v>387.77052524741555</v>
      </c>
      <c r="G57" s="325">
        <v>69.742900224355566</v>
      </c>
      <c r="H57" s="325">
        <v>0</v>
      </c>
    </row>
    <row r="58" spans="1:8">
      <c r="A58" s="329" t="s">
        <v>193</v>
      </c>
      <c r="B58" s="326">
        <f>SUM(B59)</f>
        <v>10104.351384504591</v>
      </c>
      <c r="C58" s="326">
        <f t="shared" ref="C58:H58" si="18">SUM(C59)</f>
        <v>344.52992710831529</v>
      </c>
      <c r="D58" s="326">
        <f t="shared" si="18"/>
        <v>8636.9607637841564</v>
      </c>
      <c r="E58" s="326">
        <f t="shared" ref="E58:E69" si="19">SUM(E59:E60)</f>
        <v>0</v>
      </c>
      <c r="F58" s="326">
        <f t="shared" si="18"/>
        <v>930.37028899289942</v>
      </c>
      <c r="G58" s="326">
        <f t="shared" si="18"/>
        <v>189.7006886102466</v>
      </c>
      <c r="H58" s="326">
        <f t="shared" si="18"/>
        <v>0</v>
      </c>
    </row>
    <row r="59" spans="1:8" ht="17.25" customHeight="1">
      <c r="A59" s="649" t="s">
        <v>193</v>
      </c>
      <c r="B59" s="325">
        <v>10104.351384504591</v>
      </c>
      <c r="C59" s="325">
        <v>344.52992710831529</v>
      </c>
      <c r="D59" s="325">
        <v>8636.9607637841564</v>
      </c>
      <c r="E59" s="326">
        <f t="shared" si="19"/>
        <v>0</v>
      </c>
      <c r="F59" s="325">
        <v>930.37028899289942</v>
      </c>
      <c r="G59" s="325">
        <v>189.7006886102466</v>
      </c>
      <c r="H59" s="325">
        <v>0</v>
      </c>
    </row>
    <row r="60" spans="1:8" ht="15" customHeight="1">
      <c r="A60" s="329" t="s">
        <v>194</v>
      </c>
      <c r="B60" s="326">
        <f>SUM(B61)</f>
        <v>20839.178587043163</v>
      </c>
      <c r="C60" s="326">
        <f t="shared" ref="C60:H60" si="20">SUM(C61)</f>
        <v>1127.0452676255813</v>
      </c>
      <c r="D60" s="326">
        <f t="shared" si="20"/>
        <v>17877.895043513177</v>
      </c>
      <c r="E60" s="326">
        <f t="shared" si="19"/>
        <v>0</v>
      </c>
      <c r="F60" s="326">
        <f t="shared" si="20"/>
        <v>1577.5844030749163</v>
      </c>
      <c r="G60" s="326">
        <f t="shared" si="20"/>
        <v>238.52071876729528</v>
      </c>
      <c r="H60" s="326">
        <f t="shared" si="20"/>
        <v>0</v>
      </c>
    </row>
    <row r="61" spans="1:8" ht="18.75" customHeight="1">
      <c r="A61" s="649" t="s">
        <v>194</v>
      </c>
      <c r="B61" s="325">
        <v>20839.178587043163</v>
      </c>
      <c r="C61" s="325">
        <v>1127.0452676255813</v>
      </c>
      <c r="D61" s="325">
        <v>17877.895043513177</v>
      </c>
      <c r="E61" s="326">
        <f t="shared" si="19"/>
        <v>0</v>
      </c>
      <c r="F61" s="325">
        <v>1577.5844030749163</v>
      </c>
      <c r="G61" s="325">
        <v>238.52071876729528</v>
      </c>
      <c r="H61" s="325">
        <v>0</v>
      </c>
    </row>
    <row r="62" spans="1:8" ht="15" customHeight="1">
      <c r="A62" s="329" t="s">
        <v>195</v>
      </c>
      <c r="B62" s="326">
        <f>SUM(B63)</f>
        <v>6924.0751342739904</v>
      </c>
      <c r="C62" s="326">
        <f t="shared" ref="C62:H62" si="21">SUM(C63)</f>
        <v>590.02493589804578</v>
      </c>
      <c r="D62" s="326">
        <f t="shared" si="21"/>
        <v>4420.3050162196369</v>
      </c>
      <c r="E62" s="326">
        <f t="shared" si="19"/>
        <v>0</v>
      </c>
      <c r="F62" s="326">
        <f t="shared" si="21"/>
        <v>493.77973358843553</v>
      </c>
      <c r="G62" s="326">
        <f t="shared" si="21"/>
        <v>11.15886403589689</v>
      </c>
      <c r="H62" s="326">
        <f t="shared" si="21"/>
        <v>0</v>
      </c>
    </row>
    <row r="63" spans="1:8">
      <c r="A63" s="649" t="s">
        <v>195</v>
      </c>
      <c r="B63" s="325">
        <v>6924.0751342739904</v>
      </c>
      <c r="C63" s="325">
        <v>590.02493589804578</v>
      </c>
      <c r="D63" s="325">
        <v>4420.3050162196369</v>
      </c>
      <c r="E63" s="326">
        <f t="shared" si="19"/>
        <v>0</v>
      </c>
      <c r="F63" s="325">
        <v>493.77973358843553</v>
      </c>
      <c r="G63" s="325">
        <v>11.15886403589689</v>
      </c>
      <c r="H63" s="325">
        <v>0</v>
      </c>
    </row>
    <row r="64" spans="1:8">
      <c r="A64" s="329" t="s">
        <v>196</v>
      </c>
      <c r="B64" s="326">
        <f>SUM(B65)</f>
        <v>6246.1741440932574</v>
      </c>
      <c r="C64" s="326">
        <f t="shared" ref="C64:H64" si="22">SUM(C65)</f>
        <v>590.02493589804578</v>
      </c>
      <c r="D64" s="326">
        <f t="shared" si="22"/>
        <v>3513.6473133030181</v>
      </c>
      <c r="E64" s="326">
        <f t="shared" si="19"/>
        <v>0</v>
      </c>
      <c r="F64" s="326">
        <f t="shared" si="22"/>
        <v>2132.7378888607841</v>
      </c>
      <c r="G64" s="326">
        <f t="shared" si="22"/>
        <v>8.3691480269226677</v>
      </c>
      <c r="H64" s="326">
        <f t="shared" si="22"/>
        <v>0</v>
      </c>
    </row>
    <row r="65" spans="1:8" ht="17.25" customHeight="1">
      <c r="A65" s="649" t="s">
        <v>196</v>
      </c>
      <c r="B65" s="325">
        <v>6246.1741440932574</v>
      </c>
      <c r="C65" s="325">
        <v>590.02493589804578</v>
      </c>
      <c r="D65" s="325">
        <v>3513.6473133030181</v>
      </c>
      <c r="E65" s="326">
        <f t="shared" si="19"/>
        <v>0</v>
      </c>
      <c r="F65" s="325">
        <v>2132.7378888607841</v>
      </c>
      <c r="G65" s="325">
        <v>8.3691480269226677</v>
      </c>
      <c r="H65" s="325">
        <v>0</v>
      </c>
    </row>
    <row r="66" spans="1:8">
      <c r="A66" s="329" t="s">
        <v>197</v>
      </c>
      <c r="B66" s="326">
        <f>SUM(B67)</f>
        <v>17364.587297861253</v>
      </c>
      <c r="C66" s="326">
        <f t="shared" ref="C66:H66" si="23">SUM(C67)</f>
        <v>184.12125659229818</v>
      </c>
      <c r="D66" s="326">
        <f t="shared" si="23"/>
        <v>16649.025141558435</v>
      </c>
      <c r="E66" s="326">
        <f t="shared" si="19"/>
        <v>0</v>
      </c>
      <c r="F66" s="326">
        <f t="shared" si="23"/>
        <v>465.88257349869343</v>
      </c>
      <c r="G66" s="326">
        <f t="shared" si="23"/>
        <v>58.584036188458704</v>
      </c>
      <c r="H66" s="326">
        <f t="shared" si="23"/>
        <v>5.5794320179484451</v>
      </c>
    </row>
    <row r="67" spans="1:8">
      <c r="A67" s="649" t="s">
        <v>197</v>
      </c>
      <c r="B67" s="325">
        <v>17364.587297861253</v>
      </c>
      <c r="C67" s="325">
        <v>184.12125659229818</v>
      </c>
      <c r="D67" s="325">
        <v>16649.025141558435</v>
      </c>
      <c r="E67" s="326">
        <f t="shared" si="19"/>
        <v>0</v>
      </c>
      <c r="F67" s="325">
        <v>465.88257349869343</v>
      </c>
      <c r="G67" s="325">
        <v>58.584036188458704</v>
      </c>
      <c r="H67" s="325">
        <v>5.5794320179484451</v>
      </c>
    </row>
    <row r="68" spans="1:8">
      <c r="A68" s="329" t="s">
        <v>198</v>
      </c>
      <c r="B68" s="19">
        <f>SUM(B69)</f>
        <v>10660.899728294946</v>
      </c>
      <c r="C68" s="19">
        <f t="shared" ref="C68:H68" si="24">SUM(C69)</f>
        <v>161.8035285205045</v>
      </c>
      <c r="D68" s="19">
        <f t="shared" si="24"/>
        <v>10220.124598877021</v>
      </c>
      <c r="E68" s="326">
        <f t="shared" si="19"/>
        <v>0</v>
      </c>
      <c r="F68" s="19">
        <f t="shared" si="24"/>
        <v>220.38756470896291</v>
      </c>
      <c r="G68" s="19">
        <f t="shared" si="24"/>
        <v>58.584036188458704</v>
      </c>
      <c r="H68" s="19">
        <f t="shared" si="24"/>
        <v>0</v>
      </c>
    </row>
    <row r="69" spans="1:8" ht="18" customHeight="1">
      <c r="A69" s="1048" t="s">
        <v>198</v>
      </c>
      <c r="B69" s="1049">
        <v>10660.899728294946</v>
      </c>
      <c r="C69" s="1049">
        <v>161.8035285205045</v>
      </c>
      <c r="D69" s="1049">
        <v>10220.124598877021</v>
      </c>
      <c r="E69" s="1050">
        <f t="shared" si="19"/>
        <v>0</v>
      </c>
      <c r="F69" s="1049">
        <v>220.38756470896291</v>
      </c>
      <c r="G69" s="1049">
        <v>58.584036188458704</v>
      </c>
      <c r="H69" s="1049">
        <v>0</v>
      </c>
    </row>
    <row r="70" spans="1:8">
      <c r="A70" s="823"/>
      <c r="B70" s="823"/>
      <c r="C70" s="823"/>
      <c r="D70" s="823"/>
      <c r="E70" s="823"/>
      <c r="F70" s="823"/>
      <c r="G70" s="823"/>
      <c r="H70" s="823"/>
    </row>
    <row r="71" spans="1:8" ht="16.5" customHeight="1">
      <c r="A71" s="823"/>
      <c r="B71" s="823"/>
      <c r="C71" s="823"/>
      <c r="D71" s="823"/>
      <c r="E71" s="823"/>
      <c r="F71" s="823"/>
      <c r="G71" s="823"/>
      <c r="H71" s="823"/>
    </row>
    <row r="72" spans="1:8">
      <c r="A72" s="823"/>
      <c r="B72" s="823"/>
      <c r="C72" s="823"/>
      <c r="D72" s="823"/>
      <c r="E72" s="823"/>
      <c r="F72" s="823"/>
      <c r="G72" s="823"/>
      <c r="H72" s="823"/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BCE1-1A08-4865-B986-F68A69FC8BE3}">
  <dimension ref="A1:F74"/>
  <sheetViews>
    <sheetView workbookViewId="0">
      <selection activeCell="A2" sqref="A2:A3"/>
    </sheetView>
  </sheetViews>
  <sheetFormatPr defaultRowHeight="12"/>
  <cols>
    <col min="1" max="1" width="17.28515625" style="335" customWidth="1"/>
    <col min="2" max="2" width="13.28515625" style="335" customWidth="1"/>
    <col min="3" max="3" width="20.42578125" style="335" customWidth="1"/>
    <col min="4" max="4" width="21.140625" style="335" customWidth="1"/>
    <col min="5" max="5" width="13.5703125" style="335" customWidth="1"/>
    <col min="6" max="6" width="13.28515625" style="335" customWidth="1"/>
    <col min="7" max="16384" width="9.140625" style="335"/>
  </cols>
  <sheetData>
    <row r="1" spans="1:6" ht="31.5" customHeight="1">
      <c r="A1" s="1474" t="s">
        <v>574</v>
      </c>
      <c r="B1" s="1474"/>
      <c r="C1" s="1474"/>
      <c r="D1" s="1474"/>
      <c r="E1" s="1474"/>
      <c r="F1" s="334"/>
    </row>
    <row r="2" spans="1:6" ht="19.5" customHeight="1">
      <c r="A2" s="1469" t="s">
        <v>607</v>
      </c>
      <c r="B2" s="1471" t="s">
        <v>492</v>
      </c>
      <c r="C2" s="1473" t="s">
        <v>491</v>
      </c>
      <c r="D2" s="1473"/>
      <c r="E2" s="1473"/>
      <c r="F2" s="334"/>
    </row>
    <row r="3" spans="1:6" s="337" customFormat="1" ht="24">
      <c r="A3" s="1470"/>
      <c r="B3" s="1472"/>
      <c r="C3" s="1051" t="s">
        <v>490</v>
      </c>
      <c r="D3" s="1052" t="s">
        <v>567</v>
      </c>
      <c r="E3" s="1052" t="s">
        <v>568</v>
      </c>
      <c r="F3" s="336"/>
    </row>
    <row r="4" spans="1:6" s="339" customFormat="1" ht="14.25" customHeight="1">
      <c r="A4" s="1053" t="s">
        <v>480</v>
      </c>
      <c r="B4" s="1054">
        <v>574116.58035513654</v>
      </c>
      <c r="C4" s="1054">
        <v>567624.91120207577</v>
      </c>
      <c r="D4" s="1054">
        <v>6197.3541139362087</v>
      </c>
      <c r="E4" s="1054">
        <v>294.31503894677951</v>
      </c>
      <c r="F4" s="338"/>
    </row>
    <row r="5" spans="1:6" s="339" customFormat="1" ht="14.25" customHeight="1">
      <c r="A5" s="1055"/>
      <c r="B5" s="1056"/>
      <c r="C5" s="1056"/>
      <c r="D5" s="1056"/>
      <c r="E5" s="1056"/>
      <c r="F5" s="338"/>
    </row>
    <row r="6" spans="1:6" s="339" customFormat="1" ht="14.25" customHeight="1">
      <c r="A6" s="342" t="s">
        <v>3</v>
      </c>
      <c r="B6" s="342"/>
      <c r="C6" s="342"/>
      <c r="D6" s="342"/>
      <c r="E6" s="342"/>
      <c r="F6" s="338"/>
    </row>
    <row r="7" spans="1:6" ht="15" customHeight="1">
      <c r="A7" s="343" t="s">
        <v>4</v>
      </c>
      <c r="B7" s="26">
        <v>226107.87738579159</v>
      </c>
      <c r="C7" s="26">
        <v>223348.84825289811</v>
      </c>
      <c r="D7" s="26">
        <v>2627.9124804537064</v>
      </c>
      <c r="E7" s="26">
        <v>131.11665242178819</v>
      </c>
      <c r="F7" s="334"/>
    </row>
    <row r="8" spans="1:6">
      <c r="A8" s="343" t="s">
        <v>5</v>
      </c>
      <c r="B8" s="26">
        <v>348008.70297093643</v>
      </c>
      <c r="C8" s="26">
        <v>344276.06295098248</v>
      </c>
      <c r="D8" s="26">
        <v>3569.4416334825023</v>
      </c>
      <c r="E8" s="26">
        <v>163.19838652499161</v>
      </c>
      <c r="F8" s="334"/>
    </row>
    <row r="9" spans="1:6">
      <c r="A9" s="346" t="s">
        <v>520</v>
      </c>
      <c r="B9" s="345"/>
      <c r="C9" s="345"/>
      <c r="D9" s="345"/>
      <c r="E9" s="345"/>
      <c r="F9" s="334"/>
    </row>
    <row r="10" spans="1:6" s="341" customFormat="1">
      <c r="A10" s="344" t="s">
        <v>163</v>
      </c>
      <c r="B10" s="25">
        <f>SUM(B11:B12)</f>
        <v>57119.435283795858</v>
      </c>
      <c r="C10" s="25">
        <f>SUM(C11:C12)</f>
        <v>56268.571901057709</v>
      </c>
      <c r="D10" s="25">
        <f>SUM(D11:D12)</f>
        <v>824.36108065187977</v>
      </c>
      <c r="E10" s="25">
        <f>SUM(E11:E12)</f>
        <v>26.502302085255124</v>
      </c>
      <c r="F10" s="340"/>
    </row>
    <row r="11" spans="1:6">
      <c r="A11" s="650" t="s">
        <v>163</v>
      </c>
      <c r="B11" s="26">
        <v>53881.969855381285</v>
      </c>
      <c r="C11" s="26">
        <v>53103.639088876465</v>
      </c>
      <c r="D11" s="26">
        <v>753.22332242303708</v>
      </c>
      <c r="E11" s="26">
        <v>25.107444080768012</v>
      </c>
      <c r="F11" s="334"/>
    </row>
    <row r="12" spans="1:6">
      <c r="A12" s="650" t="s">
        <v>164</v>
      </c>
      <c r="B12" s="26">
        <v>3237.4654284145713</v>
      </c>
      <c r="C12" s="26">
        <v>3164.9328121812418</v>
      </c>
      <c r="D12" s="26">
        <v>71.137758228842671</v>
      </c>
      <c r="E12" s="26">
        <v>1.3948580044871113</v>
      </c>
      <c r="F12" s="334"/>
    </row>
    <row r="13" spans="1:6" s="341" customFormat="1">
      <c r="A13" s="344" t="s">
        <v>165</v>
      </c>
      <c r="B13" s="25">
        <f>SUM(B14:B15)</f>
        <v>21186.498230157023</v>
      </c>
      <c r="C13" s="25">
        <f>SUM(C14:C15)</f>
        <v>21084.673595829339</v>
      </c>
      <c r="D13" s="25">
        <f>SUM(D14:D15)</f>
        <v>96.245202309610576</v>
      </c>
      <c r="E13" s="25">
        <f>SUM(E14:E15)</f>
        <v>5.5794320179484451</v>
      </c>
      <c r="F13" s="340"/>
    </row>
    <row r="14" spans="1:6">
      <c r="A14" s="650" t="s">
        <v>165</v>
      </c>
      <c r="B14" s="26">
        <v>18209.871248581541</v>
      </c>
      <c r="C14" s="26">
        <v>18113.626046271806</v>
      </c>
      <c r="D14" s="26">
        <v>92.060628296149247</v>
      </c>
      <c r="E14" s="26">
        <v>4.1845740134613338</v>
      </c>
      <c r="F14" s="334"/>
    </row>
    <row r="15" spans="1:6">
      <c r="A15" s="650" t="s">
        <v>166</v>
      </c>
      <c r="B15" s="26">
        <v>2976.6269815754827</v>
      </c>
      <c r="C15" s="26">
        <v>2971.0475495575342</v>
      </c>
      <c r="D15" s="26">
        <v>4.1845740134613338</v>
      </c>
      <c r="E15" s="26">
        <v>1.3948580044871113</v>
      </c>
      <c r="F15" s="334"/>
    </row>
    <row r="16" spans="1:6" s="341" customFormat="1">
      <c r="A16" s="344" t="s">
        <v>167</v>
      </c>
      <c r="B16" s="25">
        <f>SUM(B17:B18)</f>
        <v>53932.184743522666</v>
      </c>
      <c r="C16" s="25">
        <f>SUM(C17:C18)</f>
        <v>53262.652901368165</v>
      </c>
      <c r="D16" s="25">
        <f>SUM(D17:D18)</f>
        <v>643.02954006855612</v>
      </c>
      <c r="E16" s="25">
        <f>SUM(E17:E18)</f>
        <v>26.502302085255121</v>
      </c>
      <c r="F16" s="340"/>
    </row>
    <row r="17" spans="1:6">
      <c r="A17" s="650" t="s">
        <v>167</v>
      </c>
      <c r="B17" s="26">
        <v>38425.548307639518</v>
      </c>
      <c r="C17" s="26">
        <v>37894.107407929238</v>
      </c>
      <c r="D17" s="26">
        <v>510.51802964228079</v>
      </c>
      <c r="E17" s="26">
        <v>20.922870067306675</v>
      </c>
      <c r="F17" s="334"/>
    </row>
    <row r="18" spans="1:6">
      <c r="A18" s="650" t="s">
        <v>168</v>
      </c>
      <c r="B18" s="26">
        <v>15506.636435883149</v>
      </c>
      <c r="C18" s="26">
        <v>15368.545493438925</v>
      </c>
      <c r="D18" s="26">
        <v>132.51151042627529</v>
      </c>
      <c r="E18" s="26">
        <v>5.5794320179484451</v>
      </c>
      <c r="F18" s="334"/>
    </row>
    <row r="19" spans="1:6" s="341" customFormat="1">
      <c r="A19" s="344" t="s">
        <v>169</v>
      </c>
      <c r="B19" s="25">
        <f>SUM(B20:B22)</f>
        <v>36479.721391352781</v>
      </c>
      <c r="C19" s="25">
        <f>SUM(C20:C22)</f>
        <v>35998.495379804255</v>
      </c>
      <c r="D19" s="25">
        <f>SUM(D20:D22)</f>
        <v>461.69799948523263</v>
      </c>
      <c r="E19" s="25">
        <f>SUM(E20:E22)</f>
        <v>19.528012062819556</v>
      </c>
      <c r="F19" s="340"/>
    </row>
    <row r="20" spans="1:6">
      <c r="A20" s="650" t="s">
        <v>169</v>
      </c>
      <c r="B20" s="26">
        <v>17550.10341245828</v>
      </c>
      <c r="C20" s="26">
        <v>17186.045473286671</v>
      </c>
      <c r="D20" s="26">
        <v>355.68879114421213</v>
      </c>
      <c r="E20" s="26">
        <v>8.3691480269226677</v>
      </c>
      <c r="F20" s="334"/>
    </row>
    <row r="21" spans="1:6">
      <c r="A21" s="650" t="s">
        <v>170</v>
      </c>
      <c r="B21" s="26">
        <v>3406.243246957511</v>
      </c>
      <c r="C21" s="26">
        <v>3333.7106307241816</v>
      </c>
      <c r="D21" s="26">
        <v>66.953184215381356</v>
      </c>
      <c r="E21" s="26">
        <v>5.5794320179484451</v>
      </c>
      <c r="F21" s="334"/>
    </row>
    <row r="22" spans="1:6">
      <c r="A22" s="650" t="s">
        <v>171</v>
      </c>
      <c r="B22" s="26">
        <v>15523.374731936994</v>
      </c>
      <c r="C22" s="26">
        <v>15478.739275793407</v>
      </c>
      <c r="D22" s="26">
        <v>39.056024125639134</v>
      </c>
      <c r="E22" s="26">
        <v>5.5794320179484451</v>
      </c>
      <c r="F22" s="334"/>
    </row>
    <row r="23" spans="1:6" s="341" customFormat="1">
      <c r="A23" s="344" t="s">
        <v>172</v>
      </c>
      <c r="B23" s="25">
        <f>SUM(B24:B25)</f>
        <v>32978.62780010479</v>
      </c>
      <c r="C23" s="25">
        <f>SUM(C24:C25)</f>
        <v>32655.020743063509</v>
      </c>
      <c r="D23" s="25">
        <f>SUM(D24:D25)</f>
        <v>304.07904497818953</v>
      </c>
      <c r="E23" s="25">
        <f>SUM(E24:E25)</f>
        <v>19.52801206281956</v>
      </c>
      <c r="F23" s="340"/>
    </row>
    <row r="24" spans="1:6">
      <c r="A24" s="650" t="s">
        <v>172</v>
      </c>
      <c r="B24" s="26">
        <v>28775.920632585141</v>
      </c>
      <c r="C24" s="26">
        <v>28566.691931911802</v>
      </c>
      <c r="D24" s="26">
        <v>196.67497863268213</v>
      </c>
      <c r="E24" s="26">
        <v>12.553722040384002</v>
      </c>
      <c r="F24" s="334"/>
    </row>
    <row r="25" spans="1:6">
      <c r="A25" s="650" t="s">
        <v>173</v>
      </c>
      <c r="B25" s="26">
        <v>4202.7071675196485</v>
      </c>
      <c r="C25" s="26">
        <v>4088.3288111517054</v>
      </c>
      <c r="D25" s="26">
        <v>107.4040663455074</v>
      </c>
      <c r="E25" s="26">
        <v>6.9742900224355564</v>
      </c>
      <c r="F25" s="334"/>
    </row>
    <row r="26" spans="1:6" s="341" customFormat="1">
      <c r="A26" s="344" t="s">
        <v>174</v>
      </c>
      <c r="B26" s="25">
        <f>SUM(B27:B28)</f>
        <v>35750.21065502517</v>
      </c>
      <c r="C26" s="25">
        <f>SUM(C27:C28)</f>
        <v>35430.788171997221</v>
      </c>
      <c r="D26" s="25">
        <f>SUM(D27:D28)</f>
        <v>280.36645890190852</v>
      </c>
      <c r="E26" s="25">
        <f>SUM(E27:E28)</f>
        <v>39.056024125639134</v>
      </c>
      <c r="F26" s="340"/>
    </row>
    <row r="27" spans="1:6">
      <c r="A27" s="650" t="s">
        <v>174</v>
      </c>
      <c r="B27" s="26">
        <v>32226.799335690739</v>
      </c>
      <c r="C27" s="26">
        <v>31918.535716698687</v>
      </c>
      <c r="D27" s="26">
        <v>271.99731087498583</v>
      </c>
      <c r="E27" s="26">
        <v>36.266308116664909</v>
      </c>
      <c r="F27" s="334"/>
    </row>
    <row r="28" spans="1:6">
      <c r="A28" s="650" t="s">
        <v>175</v>
      </c>
      <c r="B28" s="26">
        <v>3523.4113193344278</v>
      </c>
      <c r="C28" s="26">
        <v>3512.252455298531</v>
      </c>
      <c r="D28" s="26">
        <v>8.3691480269226677</v>
      </c>
      <c r="E28" s="26">
        <v>2.7897160089742226</v>
      </c>
      <c r="F28" s="334"/>
    </row>
    <row r="29" spans="1:6" s="341" customFormat="1">
      <c r="A29" s="344" t="s">
        <v>176</v>
      </c>
      <c r="B29" s="25">
        <f>SUM(B30:B31)</f>
        <v>46380.423507227752</v>
      </c>
      <c r="C29" s="25">
        <f>SUM(C30:C31)</f>
        <v>45935.463803795945</v>
      </c>
      <c r="D29" s="25">
        <f>SUM(D30:D31)</f>
        <v>422.64197535959352</v>
      </c>
      <c r="E29" s="25">
        <f>SUM(E30:E31)</f>
        <v>22.317728071793784</v>
      </c>
      <c r="F29" s="340"/>
    </row>
    <row r="30" spans="1:6">
      <c r="A30" s="650" t="s">
        <v>176</v>
      </c>
      <c r="B30" s="26">
        <v>37101.828061379529</v>
      </c>
      <c r="C30" s="26">
        <v>36778.221004338098</v>
      </c>
      <c r="D30" s="26">
        <v>306.86876098716345</v>
      </c>
      <c r="E30" s="26">
        <v>16.738296053845339</v>
      </c>
      <c r="F30" s="334"/>
    </row>
    <row r="31" spans="1:6">
      <c r="A31" s="650" t="s">
        <v>177</v>
      </c>
      <c r="B31" s="26">
        <v>9278.5954458482247</v>
      </c>
      <c r="C31" s="26">
        <v>9157.2427994578466</v>
      </c>
      <c r="D31" s="26">
        <v>115.77321437243003</v>
      </c>
      <c r="E31" s="26">
        <v>5.5794320179484451</v>
      </c>
      <c r="F31" s="334"/>
    </row>
    <row r="32" spans="1:6" s="341" customFormat="1">
      <c r="A32" s="344" t="s">
        <v>178</v>
      </c>
      <c r="B32" s="25">
        <f>SUM(B33)</f>
        <v>70391.509196486862</v>
      </c>
      <c r="C32" s="25">
        <f>SUM(C33)</f>
        <v>69350.945125143553</v>
      </c>
      <c r="D32" s="25">
        <f>SUM(D33)</f>
        <v>1019.6412012800741</v>
      </c>
      <c r="E32" s="25">
        <f>SUM(E33)</f>
        <v>20.922870067306675</v>
      </c>
      <c r="F32" s="340"/>
    </row>
    <row r="33" spans="1:6">
      <c r="A33" s="650" t="s">
        <v>178</v>
      </c>
      <c r="B33" s="26">
        <v>70391.509196486862</v>
      </c>
      <c r="C33" s="26">
        <v>69350.945125143553</v>
      </c>
      <c r="D33" s="26">
        <v>1019.6412012800741</v>
      </c>
      <c r="E33" s="26">
        <v>20.922870067306675</v>
      </c>
      <c r="F33" s="334"/>
    </row>
    <row r="34" spans="1:6" s="341" customFormat="1">
      <c r="A34" s="344" t="s">
        <v>179</v>
      </c>
      <c r="B34" s="25">
        <f>SUM(B35:B36)</f>
        <v>19219.748443827822</v>
      </c>
      <c r="C34" s="25">
        <f>SUM(C35:C36)</f>
        <v>19069.103779343215</v>
      </c>
      <c r="D34" s="25">
        <f>SUM(D35:D36)</f>
        <v>131.11665242178822</v>
      </c>
      <c r="E34" s="25">
        <f>SUM(E35:E36)</f>
        <v>19.52801206281956</v>
      </c>
      <c r="F34" s="340"/>
    </row>
    <row r="35" spans="1:6">
      <c r="A35" s="650" t="s">
        <v>179</v>
      </c>
      <c r="B35" s="26">
        <v>15333.674043326748</v>
      </c>
      <c r="C35" s="26">
        <v>15196.977958887011</v>
      </c>
      <c r="D35" s="26">
        <v>121.35264639037845</v>
      </c>
      <c r="E35" s="26">
        <v>15.343438049358227</v>
      </c>
      <c r="F35" s="334"/>
    </row>
    <row r="36" spans="1:6">
      <c r="A36" s="650" t="s">
        <v>180</v>
      </c>
      <c r="B36" s="26">
        <v>3886.0744005010752</v>
      </c>
      <c r="C36" s="26">
        <v>3872.1258204562041</v>
      </c>
      <c r="D36" s="26">
        <v>9.7640060314097781</v>
      </c>
      <c r="E36" s="26">
        <v>4.1845740134613338</v>
      </c>
      <c r="F36" s="334"/>
    </row>
    <row r="37" spans="1:6" s="341" customFormat="1">
      <c r="A37" s="344" t="s">
        <v>181</v>
      </c>
      <c r="B37" s="25">
        <f>SUM(B38)</f>
        <v>22317.728071801423</v>
      </c>
      <c r="C37" s="25">
        <f>SUM(C38)</f>
        <v>22210.324005455775</v>
      </c>
      <c r="D37" s="25">
        <f>SUM(D38)</f>
        <v>101.82463432755898</v>
      </c>
      <c r="E37" s="25">
        <f>SUM(E38)</f>
        <v>5.5794320179484451</v>
      </c>
      <c r="F37" s="340"/>
    </row>
    <row r="38" spans="1:6">
      <c r="A38" s="650" t="s">
        <v>181</v>
      </c>
      <c r="B38" s="26">
        <v>22317.728071801423</v>
      </c>
      <c r="C38" s="26">
        <v>22210.324005455775</v>
      </c>
      <c r="D38" s="26">
        <v>101.82463432755898</v>
      </c>
      <c r="E38" s="26">
        <v>5.5794320179484451</v>
      </c>
      <c r="F38" s="334"/>
    </row>
    <row r="39" spans="1:6" s="341" customFormat="1">
      <c r="A39" s="344" t="s">
        <v>182</v>
      </c>
      <c r="B39" s="25">
        <f>SUM(B40:B41)</f>
        <v>34213.077134068764</v>
      </c>
      <c r="C39" s="25">
        <f>SUM(C40:C41)</f>
        <v>33713.717968461824</v>
      </c>
      <c r="D39" s="25">
        <f>SUM(D40:D41)</f>
        <v>496.56944959741008</v>
      </c>
      <c r="E39" s="25">
        <f>SUM(E40:E41)</f>
        <v>2.7897160089742226</v>
      </c>
      <c r="F39" s="340"/>
    </row>
    <row r="40" spans="1:6">
      <c r="A40" s="650" t="s">
        <v>182</v>
      </c>
      <c r="B40" s="26">
        <v>23320.630977028959</v>
      </c>
      <c r="C40" s="26">
        <v>22895.199285659837</v>
      </c>
      <c r="D40" s="26">
        <v>424.03683336408028</v>
      </c>
      <c r="E40" s="26">
        <v>1.3948580044871113</v>
      </c>
      <c r="F40" s="334"/>
    </row>
    <row r="41" spans="1:6">
      <c r="A41" s="650" t="s">
        <v>183</v>
      </c>
      <c r="B41" s="26">
        <v>10892.446157039805</v>
      </c>
      <c r="C41" s="26">
        <v>10818.518682801989</v>
      </c>
      <c r="D41" s="26">
        <v>72.532616233329776</v>
      </c>
      <c r="E41" s="26">
        <v>1.3948580044871113</v>
      </c>
      <c r="F41" s="334"/>
    </row>
    <row r="42" spans="1:6" s="341" customFormat="1">
      <c r="A42" s="344" t="s">
        <v>184</v>
      </c>
      <c r="B42" s="25">
        <f>SUM(B43:B44)</f>
        <v>28551.348493846555</v>
      </c>
      <c r="C42" s="25">
        <f>SUM(C43:C44)</f>
        <v>28238.900300841444</v>
      </c>
      <c r="D42" s="25">
        <f>SUM(D43:D44)</f>
        <v>295.7098969512669</v>
      </c>
      <c r="E42" s="25">
        <f>SUM(E43:E44)</f>
        <v>16.738296053845335</v>
      </c>
      <c r="F42" s="340"/>
    </row>
    <row r="43" spans="1:6">
      <c r="A43" s="650" t="s">
        <v>184</v>
      </c>
      <c r="B43" s="26">
        <v>16258.464900301698</v>
      </c>
      <c r="C43" s="26">
        <v>16098.056229785681</v>
      </c>
      <c r="D43" s="26">
        <v>149.24980648012055</v>
      </c>
      <c r="E43" s="26">
        <v>11.15886403589689</v>
      </c>
      <c r="F43" s="334"/>
    </row>
    <row r="44" spans="1:6">
      <c r="A44" s="650" t="s">
        <v>185</v>
      </c>
      <c r="B44" s="26">
        <v>12292.883593544859</v>
      </c>
      <c r="C44" s="26">
        <v>12140.844071055764</v>
      </c>
      <c r="D44" s="26">
        <v>146.46009047114634</v>
      </c>
      <c r="E44" s="26">
        <v>5.5794320179484451</v>
      </c>
      <c r="F44" s="334"/>
    </row>
    <row r="45" spans="1:6" s="341" customFormat="1">
      <c r="A45" s="344" t="s">
        <v>186</v>
      </c>
      <c r="B45" s="25">
        <f>SUM(B46:B47)</f>
        <v>7931.1626135136812</v>
      </c>
      <c r="C45" s="25">
        <f>SUM(C46:C47)</f>
        <v>7858.6299972803517</v>
      </c>
      <c r="D45" s="25">
        <f>SUM(D46:D47)</f>
        <v>69.742900224355594</v>
      </c>
      <c r="E45" s="25">
        <f>SUM(E46:E47)</f>
        <v>2.7897160089742226</v>
      </c>
      <c r="F45" s="340"/>
    </row>
    <row r="46" spans="1:6">
      <c r="A46" s="650" t="s">
        <v>186</v>
      </c>
      <c r="B46" s="26">
        <v>3661.5022617786512</v>
      </c>
      <c r="C46" s="26">
        <v>3637.7896757023705</v>
      </c>
      <c r="D46" s="26">
        <v>23.7125860762809</v>
      </c>
      <c r="E46" s="26">
        <v>0</v>
      </c>
      <c r="F46" s="334"/>
    </row>
    <row r="47" spans="1:6">
      <c r="A47" s="650" t="s">
        <v>187</v>
      </c>
      <c r="B47" s="26">
        <v>4269.6603517350295</v>
      </c>
      <c r="C47" s="26">
        <v>4220.8403215779808</v>
      </c>
      <c r="D47" s="26">
        <v>46.030314148074694</v>
      </c>
      <c r="E47" s="26">
        <v>2.7897160089742226</v>
      </c>
      <c r="F47" s="334"/>
    </row>
    <row r="48" spans="1:6" s="341" customFormat="1">
      <c r="A48" s="344" t="s">
        <v>188</v>
      </c>
      <c r="B48" s="25">
        <f>SUM(B49)</f>
        <v>5532.0068457958596</v>
      </c>
      <c r="C48" s="25">
        <f>SUM(C49)</f>
        <v>5509.6891177240659</v>
      </c>
      <c r="D48" s="25">
        <f>SUM(D49)</f>
        <v>19.528012062819563</v>
      </c>
      <c r="E48" s="25">
        <f>SUM(E49)</f>
        <v>2.7897160089742226</v>
      </c>
      <c r="F48" s="340"/>
    </row>
    <row r="49" spans="1:6">
      <c r="A49" s="650" t="s">
        <v>188</v>
      </c>
      <c r="B49" s="26">
        <v>5532.0068457958596</v>
      </c>
      <c r="C49" s="26">
        <v>5509.6891177240659</v>
      </c>
      <c r="D49" s="26">
        <v>19.528012062819563</v>
      </c>
      <c r="E49" s="26">
        <v>2.7897160089742226</v>
      </c>
      <c r="F49" s="334"/>
    </row>
    <row r="50" spans="1:6" s="341" customFormat="1">
      <c r="A50" s="344" t="s">
        <v>189</v>
      </c>
      <c r="B50" s="25">
        <f>SUM(B51)</f>
        <v>1486.9186327832545</v>
      </c>
      <c r="C50" s="25">
        <f>SUM(C51)</f>
        <v>1442.2831766396671</v>
      </c>
      <c r="D50" s="25">
        <f>SUM(D51)</f>
        <v>41.845740134613358</v>
      </c>
      <c r="E50" s="25">
        <f>SUM(E51)</f>
        <v>2.7897160089742226</v>
      </c>
      <c r="F50" s="340"/>
    </row>
    <row r="51" spans="1:6">
      <c r="A51" s="650" t="s">
        <v>189</v>
      </c>
      <c r="B51" s="26">
        <v>1486.9186327832545</v>
      </c>
      <c r="C51" s="26">
        <v>1442.2831766396671</v>
      </c>
      <c r="D51" s="26">
        <v>41.845740134613358</v>
      </c>
      <c r="E51" s="26">
        <v>2.7897160089742226</v>
      </c>
      <c r="F51" s="334"/>
    </row>
    <row r="52" spans="1:6" s="341" customFormat="1">
      <c r="A52" s="344" t="s">
        <v>190</v>
      </c>
      <c r="B52" s="25">
        <f>SUM(B53)</f>
        <v>3309.9980446479008</v>
      </c>
      <c r="C52" s="25">
        <f>SUM(C53)</f>
        <v>3294.6546065985426</v>
      </c>
      <c r="D52" s="25">
        <f>SUM(D53)</f>
        <v>15.343438049358227</v>
      </c>
      <c r="E52" s="25">
        <f>SUM(E53)</f>
        <v>0</v>
      </c>
      <c r="F52" s="340"/>
    </row>
    <row r="53" spans="1:6">
      <c r="A53" s="650" t="s">
        <v>190</v>
      </c>
      <c r="B53" s="26">
        <v>3309.9980446479008</v>
      </c>
      <c r="C53" s="26">
        <v>3294.6546065985426</v>
      </c>
      <c r="D53" s="26">
        <v>15.343438049358227</v>
      </c>
      <c r="E53" s="26">
        <v>0</v>
      </c>
      <c r="F53" s="334"/>
    </row>
    <row r="54" spans="1:6" s="341" customFormat="1">
      <c r="A54" s="344" t="s">
        <v>191</v>
      </c>
      <c r="B54" s="25">
        <f>SUM(B55)</f>
        <v>1818.8948378511855</v>
      </c>
      <c r="C54" s="25">
        <f>SUM(C55)</f>
        <v>1810.5256898242628</v>
      </c>
      <c r="D54" s="25">
        <f>SUM(D55)</f>
        <v>8.3691480269226677</v>
      </c>
      <c r="E54" s="25">
        <f>SUM(E55)</f>
        <v>0</v>
      </c>
      <c r="F54" s="340"/>
    </row>
    <row r="55" spans="1:6">
      <c r="A55" s="650" t="s">
        <v>191</v>
      </c>
      <c r="B55" s="26">
        <v>1818.8948378511855</v>
      </c>
      <c r="C55" s="26">
        <v>1810.5256898242628</v>
      </c>
      <c r="D55" s="26">
        <v>8.3691480269226677</v>
      </c>
      <c r="E55" s="26">
        <v>0</v>
      </c>
      <c r="F55" s="334"/>
    </row>
    <row r="56" spans="1:6" s="341" customFormat="1">
      <c r="A56" s="344" t="s">
        <v>192</v>
      </c>
      <c r="B56" s="25">
        <f>SUM(B57)</f>
        <v>23377.820155213005</v>
      </c>
      <c r="C56" s="25">
        <f>SUM(C57)</f>
        <v>23188.119466602511</v>
      </c>
      <c r="D56" s="25">
        <f>SUM(D57)</f>
        <v>168.77781854294003</v>
      </c>
      <c r="E56" s="25">
        <f>SUM(E57)</f>
        <v>20.922870067306675</v>
      </c>
      <c r="F56" s="340"/>
    </row>
    <row r="57" spans="1:6">
      <c r="A57" s="650" t="s">
        <v>192</v>
      </c>
      <c r="B57" s="26">
        <v>23377.820155213005</v>
      </c>
      <c r="C57" s="26">
        <v>23188.119466602511</v>
      </c>
      <c r="D57" s="26">
        <v>168.77781854294003</v>
      </c>
      <c r="E57" s="26">
        <v>20.922870067306675</v>
      </c>
      <c r="F57" s="334"/>
    </row>
    <row r="58" spans="1:6" s="341" customFormat="1">
      <c r="A58" s="344" t="s">
        <v>193</v>
      </c>
      <c r="B58" s="25">
        <f>SUM(B59)</f>
        <v>10104.351384504591</v>
      </c>
      <c r="C58" s="25">
        <f>SUM(C59)</f>
        <v>9991.3678861411354</v>
      </c>
      <c r="D58" s="25">
        <f>SUM(D59)</f>
        <v>100.42977632307188</v>
      </c>
      <c r="E58" s="25">
        <f>SUM(E59)</f>
        <v>12.553722040384002</v>
      </c>
      <c r="F58" s="340"/>
    </row>
    <row r="59" spans="1:6">
      <c r="A59" s="650" t="s">
        <v>193</v>
      </c>
      <c r="B59" s="26">
        <v>10104.351384504591</v>
      </c>
      <c r="C59" s="26">
        <v>9991.3678861411354</v>
      </c>
      <c r="D59" s="26">
        <v>100.42977632307188</v>
      </c>
      <c r="E59" s="26">
        <v>12.553722040384002</v>
      </c>
      <c r="F59" s="334"/>
    </row>
    <row r="60" spans="1:6" s="341" customFormat="1">
      <c r="A60" s="344" t="s">
        <v>194</v>
      </c>
      <c r="B60" s="25">
        <f>SUM(B61)</f>
        <v>20839.178587043163</v>
      </c>
      <c r="C60" s="25">
        <f>SUM(C61)</f>
        <v>20521.150962019688</v>
      </c>
      <c r="D60" s="25">
        <f>SUM(D61)</f>
        <v>308.26361899165056</v>
      </c>
      <c r="E60" s="25">
        <f>SUM(E61)</f>
        <v>9.7640060314097781</v>
      </c>
      <c r="F60" s="340"/>
    </row>
    <row r="61" spans="1:6">
      <c r="A61" s="650" t="s">
        <v>194</v>
      </c>
      <c r="B61" s="26">
        <v>20839.178587043163</v>
      </c>
      <c r="C61" s="26">
        <v>20521.150962019688</v>
      </c>
      <c r="D61" s="26">
        <v>308.26361899165056</v>
      </c>
      <c r="E61" s="26">
        <v>9.7640060314097781</v>
      </c>
      <c r="F61" s="334"/>
    </row>
    <row r="62" spans="1:6" s="341" customFormat="1">
      <c r="A62" s="344" t="s">
        <v>195</v>
      </c>
      <c r="B62" s="25">
        <f>SUM(B63)</f>
        <v>6924.0751342739904</v>
      </c>
      <c r="C62" s="25">
        <f>SUM(C63)</f>
        <v>6872.4653881079676</v>
      </c>
      <c r="D62" s="25">
        <f>SUM(D63)</f>
        <v>44.635456143587582</v>
      </c>
      <c r="E62" s="25">
        <f>SUM(E63)</f>
        <v>6.9742900224355564</v>
      </c>
      <c r="F62" s="340"/>
    </row>
    <row r="63" spans="1:6">
      <c r="A63" s="650" t="s">
        <v>195</v>
      </c>
      <c r="B63" s="26">
        <v>6924.0751342739904</v>
      </c>
      <c r="C63" s="26">
        <v>6872.4653881079676</v>
      </c>
      <c r="D63" s="26">
        <v>44.635456143587582</v>
      </c>
      <c r="E63" s="26">
        <v>6.9742900224355564</v>
      </c>
      <c r="F63" s="334"/>
    </row>
    <row r="64" spans="1:6" s="341" customFormat="1">
      <c r="A64" s="344" t="s">
        <v>196</v>
      </c>
      <c r="B64" s="25">
        <f>SUM(B65)</f>
        <v>6246.1741440932574</v>
      </c>
      <c r="C64" s="25">
        <f>SUM(C65)</f>
        <v>6140.1649357522374</v>
      </c>
      <c r="D64" s="25">
        <f>SUM(D65)</f>
        <v>104.61435033653319</v>
      </c>
      <c r="E64" s="25">
        <f>SUM(E65)</f>
        <v>1.3948580044871113</v>
      </c>
      <c r="F64" s="340"/>
    </row>
    <row r="65" spans="1:6">
      <c r="A65" s="650" t="s">
        <v>196</v>
      </c>
      <c r="B65" s="26">
        <v>6246.1741440932574</v>
      </c>
      <c r="C65" s="26">
        <v>6140.1649357522374</v>
      </c>
      <c r="D65" s="26">
        <v>104.61435033653319</v>
      </c>
      <c r="E65" s="26">
        <v>1.3948580044871113</v>
      </c>
      <c r="F65" s="334"/>
    </row>
    <row r="66" spans="1:6" s="341" customFormat="1">
      <c r="A66" s="344" t="s">
        <v>197</v>
      </c>
      <c r="B66" s="25">
        <f>SUM(B67)</f>
        <v>17364.587297861253</v>
      </c>
      <c r="C66" s="25">
        <f>SUM(C67)</f>
        <v>17223.706639407872</v>
      </c>
      <c r="D66" s="25">
        <f>SUM(D67)</f>
        <v>138.09094244422371</v>
      </c>
      <c r="E66" s="25">
        <f>SUM(E67)</f>
        <v>2.7897160089742226</v>
      </c>
      <c r="F66" s="340"/>
    </row>
    <row r="67" spans="1:6">
      <c r="A67" s="650" t="s">
        <v>197</v>
      </c>
      <c r="B67" s="26">
        <v>17364.587297861253</v>
      </c>
      <c r="C67" s="26">
        <v>17223.706639407872</v>
      </c>
      <c r="D67" s="26">
        <v>138.09094244422371</v>
      </c>
      <c r="E67" s="26">
        <v>2.7897160089742226</v>
      </c>
      <c r="F67" s="334"/>
    </row>
    <row r="68" spans="1:6" s="341" customFormat="1">
      <c r="A68" s="344" t="s">
        <v>198</v>
      </c>
      <c r="B68" s="651">
        <f>SUM(B69)</f>
        <v>10660.899728294946</v>
      </c>
      <c r="C68" s="651">
        <f>SUM(C69)</f>
        <v>10553.495661949439</v>
      </c>
      <c r="D68" s="651">
        <f>SUM(D69)</f>
        <v>100.42977632307188</v>
      </c>
      <c r="E68" s="651">
        <f>SUM(E69)</f>
        <v>6.9742900224355564</v>
      </c>
      <c r="F68" s="340"/>
    </row>
    <row r="69" spans="1:6">
      <c r="A69" s="1057" t="s">
        <v>198</v>
      </c>
      <c r="B69" s="1058">
        <v>10660.899728294946</v>
      </c>
      <c r="C69" s="1058">
        <v>10553.495661949439</v>
      </c>
      <c r="D69" s="1058">
        <v>100.42977632307188</v>
      </c>
      <c r="E69" s="1058">
        <v>6.9742900224355564</v>
      </c>
      <c r="F69" s="334"/>
    </row>
    <row r="70" spans="1:6">
      <c r="A70" s="1059"/>
      <c r="B70" s="1059"/>
      <c r="C70" s="1059"/>
      <c r="D70" s="1059"/>
      <c r="E70" s="1059"/>
      <c r="F70" s="1059"/>
    </row>
    <row r="71" spans="1:6">
      <c r="A71" s="1059"/>
      <c r="B71" s="1059"/>
      <c r="C71" s="1059"/>
      <c r="D71" s="1059"/>
      <c r="E71" s="1059"/>
      <c r="F71" s="1059"/>
    </row>
    <row r="72" spans="1:6">
      <c r="A72" s="1059"/>
      <c r="B72" s="1059"/>
      <c r="C72" s="1059"/>
      <c r="D72" s="1059"/>
      <c r="E72" s="1059"/>
      <c r="F72" s="1059"/>
    </row>
    <row r="73" spans="1:6">
      <c r="A73" s="1059"/>
      <c r="B73" s="1059"/>
      <c r="C73" s="1059"/>
      <c r="D73" s="1059"/>
      <c r="E73" s="1059"/>
      <c r="F73" s="1059"/>
    </row>
    <row r="74" spans="1:6">
      <c r="A74" s="1059"/>
      <c r="B74" s="1059"/>
      <c r="C74" s="1059"/>
      <c r="D74" s="1059"/>
      <c r="E74" s="1059"/>
      <c r="F74" s="1059"/>
    </row>
  </sheetData>
  <mergeCells count="4">
    <mergeCell ref="A2:A3"/>
    <mergeCell ref="B2:B3"/>
    <mergeCell ref="C2:E2"/>
    <mergeCell ref="A1:E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8584-DD35-4F7D-92F2-1E4FA1A1251F}">
  <dimension ref="A1:K69"/>
  <sheetViews>
    <sheetView workbookViewId="0">
      <selection activeCell="A2" sqref="A2:A3"/>
    </sheetView>
  </sheetViews>
  <sheetFormatPr defaultRowHeight="15"/>
  <cols>
    <col min="1" max="1" width="16.5703125" style="356" customWidth="1"/>
    <col min="2" max="2" width="15.140625" style="356" customWidth="1"/>
    <col min="3" max="3" width="9.140625" style="356"/>
    <col min="4" max="4" width="13.42578125" style="356" customWidth="1"/>
    <col min="5" max="8" width="9.140625" style="356"/>
    <col min="9" max="9" width="14.28515625" style="356" customWidth="1"/>
    <col min="10" max="10" width="9.140625" style="356"/>
    <col min="11" max="16384" width="9.140625" style="347"/>
  </cols>
  <sheetData>
    <row r="1" spans="1:11" ht="31.5" customHeight="1">
      <c r="A1" s="1479" t="s">
        <v>569</v>
      </c>
      <c r="B1" s="1479"/>
      <c r="C1" s="1479"/>
      <c r="D1" s="1479"/>
      <c r="E1" s="1479"/>
      <c r="F1" s="1479"/>
      <c r="G1" s="1479"/>
      <c r="H1" s="1479"/>
      <c r="I1" s="1479"/>
      <c r="J1" s="1479"/>
    </row>
    <row r="2" spans="1:11" ht="16.5" customHeight="1">
      <c r="A2" s="1477" t="s">
        <v>607</v>
      </c>
      <c r="B2" s="1475" t="s">
        <v>482</v>
      </c>
      <c r="C2" s="1478" t="s">
        <v>500</v>
      </c>
      <c r="D2" s="1478"/>
      <c r="E2" s="1478"/>
      <c r="F2" s="1478"/>
      <c r="G2" s="1478"/>
      <c r="H2" s="1478"/>
      <c r="I2" s="1478"/>
      <c r="J2" s="1478"/>
    </row>
    <row r="3" spans="1:11" ht="25.5" customHeight="1">
      <c r="A3" s="1465"/>
      <c r="B3" s="1476"/>
      <c r="C3" s="1065" t="s">
        <v>499</v>
      </c>
      <c r="D3" s="1065" t="s">
        <v>498</v>
      </c>
      <c r="E3" s="1065" t="s">
        <v>497</v>
      </c>
      <c r="F3" s="1065" t="s">
        <v>496</v>
      </c>
      <c r="G3" s="1065" t="s">
        <v>495</v>
      </c>
      <c r="H3" s="1065" t="s">
        <v>494</v>
      </c>
      <c r="I3" s="1065" t="s">
        <v>493</v>
      </c>
      <c r="J3" s="1065" t="s">
        <v>489</v>
      </c>
      <c r="K3" s="348"/>
    </row>
    <row r="4" spans="1:11" s="349" customFormat="1" ht="15.75" customHeight="1">
      <c r="A4" s="1060" t="s">
        <v>480</v>
      </c>
      <c r="B4" s="1061">
        <v>574116.58035513654</v>
      </c>
      <c r="C4" s="1061">
        <v>2334.9922995114143</v>
      </c>
      <c r="D4" s="1061">
        <v>109156.00799903634</v>
      </c>
      <c r="E4" s="1061">
        <v>2880.3817792658724</v>
      </c>
      <c r="F4" s="1061">
        <v>436646.34972280252</v>
      </c>
      <c r="G4" s="1061">
        <v>485.4105855615129</v>
      </c>
      <c r="H4" s="1061">
        <v>1305.5870921999308</v>
      </c>
      <c r="I4" s="1061">
        <v>5187.4769186875446</v>
      </c>
      <c r="J4" s="1061">
        <v>16120.373957857475</v>
      </c>
    </row>
    <row r="5" spans="1:11" s="349" customFormat="1" ht="12" customHeight="1">
      <c r="A5" s="1062"/>
      <c r="B5" s="1063"/>
      <c r="C5" s="1063"/>
      <c r="D5" s="1063"/>
      <c r="E5" s="1063"/>
      <c r="F5" s="1063"/>
      <c r="G5" s="1063"/>
      <c r="H5" s="1063"/>
      <c r="I5" s="1063"/>
      <c r="J5" s="1063"/>
    </row>
    <row r="6" spans="1:11" s="349" customFormat="1" ht="15.75" customHeight="1">
      <c r="A6" s="1064" t="s">
        <v>3</v>
      </c>
      <c r="B6" s="1064"/>
      <c r="C6" s="1064"/>
      <c r="D6" s="1064"/>
      <c r="E6" s="1064"/>
      <c r="F6" s="1064"/>
      <c r="G6" s="1064"/>
      <c r="H6" s="1064"/>
      <c r="I6" s="1064"/>
      <c r="J6" s="1064"/>
    </row>
    <row r="7" spans="1:11" ht="15" customHeight="1">
      <c r="A7" s="350" t="s">
        <v>4</v>
      </c>
      <c r="B7" s="351">
        <v>226107.87738579159</v>
      </c>
      <c r="C7" s="351">
        <v>1301.4025181864695</v>
      </c>
      <c r="D7" s="351">
        <v>83305.104601977961</v>
      </c>
      <c r="E7" s="351">
        <v>1824.4742698691339</v>
      </c>
      <c r="F7" s="351">
        <v>133812.91294428703</v>
      </c>
      <c r="G7" s="351">
        <v>315.23790901408609</v>
      </c>
      <c r="H7" s="351">
        <v>281.76131690639556</v>
      </c>
      <c r="I7" s="351">
        <v>152.03952248909476</v>
      </c>
      <c r="J7" s="351">
        <v>5114.9443024542152</v>
      </c>
    </row>
    <row r="8" spans="1:11">
      <c r="A8" s="350" t="s">
        <v>5</v>
      </c>
      <c r="B8" s="351">
        <v>348008.70297093643</v>
      </c>
      <c r="C8" s="351">
        <v>1033.5897813249453</v>
      </c>
      <c r="D8" s="351">
        <v>25850.903397171867</v>
      </c>
      <c r="E8" s="351">
        <v>1055.907509396739</v>
      </c>
      <c r="F8" s="351">
        <v>302833.43678026058</v>
      </c>
      <c r="G8" s="351">
        <v>170.17267654742713</v>
      </c>
      <c r="H8" s="351">
        <v>1023.8257752935355</v>
      </c>
      <c r="I8" s="351">
        <v>5035.4373961984502</v>
      </c>
      <c r="J8" s="351">
        <v>11005.429655403261</v>
      </c>
    </row>
    <row r="9" spans="1:11">
      <c r="A9" s="352" t="s">
        <v>199</v>
      </c>
      <c r="B9" s="353"/>
      <c r="C9" s="353"/>
      <c r="D9" s="353"/>
      <c r="E9" s="353"/>
      <c r="F9" s="353"/>
      <c r="G9" s="353"/>
      <c r="H9" s="353"/>
      <c r="I9" s="353"/>
      <c r="J9" s="353"/>
    </row>
    <row r="10" spans="1:11" s="349" customFormat="1">
      <c r="A10" s="354" t="s">
        <v>163</v>
      </c>
      <c r="B10" s="355">
        <f t="shared" ref="B10:J10" si="0">SUM(B11:B12)</f>
        <v>57119.435283795858</v>
      </c>
      <c r="C10" s="355">
        <f t="shared" si="0"/>
        <v>309.65847699613767</v>
      </c>
      <c r="D10" s="355">
        <f t="shared" si="0"/>
        <v>39732.530257844694</v>
      </c>
      <c r="E10" s="355">
        <f t="shared" si="0"/>
        <v>428.22140737754165</v>
      </c>
      <c r="F10" s="355">
        <f t="shared" si="0"/>
        <v>14658.562769154989</v>
      </c>
      <c r="G10" s="355">
        <f t="shared" si="0"/>
        <v>8.3691480269226677</v>
      </c>
      <c r="H10" s="355">
        <f t="shared" si="0"/>
        <v>153.43438049358195</v>
      </c>
      <c r="I10" s="355">
        <f t="shared" si="0"/>
        <v>647.21411408201743</v>
      </c>
      <c r="J10" s="355">
        <f t="shared" si="0"/>
        <v>1181.4447298005787</v>
      </c>
    </row>
    <row r="11" spans="1:11">
      <c r="A11" s="652" t="s">
        <v>163</v>
      </c>
      <c r="B11" s="351">
        <v>53881.969855381285</v>
      </c>
      <c r="C11" s="351">
        <v>306.86876098716345</v>
      </c>
      <c r="D11" s="351">
        <v>39007.204095511399</v>
      </c>
      <c r="E11" s="351">
        <v>418.45740134613186</v>
      </c>
      <c r="F11" s="351">
        <v>12909.410831528159</v>
      </c>
      <c r="G11" s="351">
        <v>8.3691480269226677</v>
      </c>
      <c r="H11" s="351">
        <v>136.69608443973661</v>
      </c>
      <c r="I11" s="351">
        <v>132.51151042627529</v>
      </c>
      <c r="J11" s="351">
        <v>962.45202309610283</v>
      </c>
    </row>
    <row r="12" spans="1:11">
      <c r="A12" s="652" t="s">
        <v>164</v>
      </c>
      <c r="B12" s="351">
        <v>3237.4654284145713</v>
      </c>
      <c r="C12" s="351">
        <v>2.7897160089742226</v>
      </c>
      <c r="D12" s="351">
        <v>725.32616233329497</v>
      </c>
      <c r="E12" s="351">
        <v>9.7640060314097781</v>
      </c>
      <c r="F12" s="351">
        <v>1749.1519376268302</v>
      </c>
      <c r="G12" s="351">
        <v>0</v>
      </c>
      <c r="H12" s="351">
        <v>16.738296053845339</v>
      </c>
      <c r="I12" s="351">
        <v>514.70260365574211</v>
      </c>
      <c r="J12" s="351">
        <v>218.99270670447581</v>
      </c>
    </row>
    <row r="13" spans="1:11" s="349" customFormat="1">
      <c r="A13" s="354" t="s">
        <v>165</v>
      </c>
      <c r="B13" s="355">
        <f t="shared" ref="B13:J13" si="1">SUM(B14:B15)</f>
        <v>21186.498230157023</v>
      </c>
      <c r="C13" s="355">
        <f t="shared" si="1"/>
        <v>59.978894192945809</v>
      </c>
      <c r="D13" s="355">
        <f t="shared" si="1"/>
        <v>2936.1760994453571</v>
      </c>
      <c r="E13" s="355">
        <f t="shared" si="1"/>
        <v>73.927474237816924</v>
      </c>
      <c r="F13" s="355">
        <f t="shared" si="1"/>
        <v>16883.361286311923</v>
      </c>
      <c r="G13" s="355">
        <f t="shared" si="1"/>
        <v>9.7640060314097781</v>
      </c>
      <c r="H13" s="355">
        <f t="shared" si="1"/>
        <v>126.93207840832693</v>
      </c>
      <c r="I13" s="355">
        <f t="shared" si="1"/>
        <v>463.09285748971956</v>
      </c>
      <c r="J13" s="355">
        <f t="shared" si="1"/>
        <v>633.26553403714638</v>
      </c>
    </row>
    <row r="14" spans="1:11">
      <c r="A14" s="652" t="s">
        <v>165</v>
      </c>
      <c r="B14" s="351">
        <v>18209.871248581541</v>
      </c>
      <c r="C14" s="351">
        <v>51.609746166023143</v>
      </c>
      <c r="D14" s="351">
        <v>2825.9823170908753</v>
      </c>
      <c r="E14" s="351">
        <v>64.163468206407146</v>
      </c>
      <c r="F14" s="351">
        <v>14360.063156194748</v>
      </c>
      <c r="G14" s="351">
        <v>8.3691480269226677</v>
      </c>
      <c r="H14" s="351">
        <v>112.98349836345582</v>
      </c>
      <c r="I14" s="351">
        <v>277.57674289293425</v>
      </c>
      <c r="J14" s="351">
        <v>509.12317163779369</v>
      </c>
    </row>
    <row r="15" spans="1:11">
      <c r="A15" s="652" t="s">
        <v>166</v>
      </c>
      <c r="B15" s="351">
        <v>2976.6269815754827</v>
      </c>
      <c r="C15" s="351">
        <v>8.3691480269226677</v>
      </c>
      <c r="D15" s="351">
        <v>110.19378235448161</v>
      </c>
      <c r="E15" s="351">
        <v>9.7640060314097781</v>
      </c>
      <c r="F15" s="351">
        <v>2523.2981301171735</v>
      </c>
      <c r="G15" s="351">
        <v>1.3948580044871113</v>
      </c>
      <c r="H15" s="351">
        <v>13.948580044871115</v>
      </c>
      <c r="I15" s="351">
        <v>185.51611459678529</v>
      </c>
      <c r="J15" s="351">
        <v>124.14236239935266</v>
      </c>
    </row>
    <row r="16" spans="1:11" s="349" customFormat="1">
      <c r="A16" s="354" t="s">
        <v>167</v>
      </c>
      <c r="B16" s="355">
        <f t="shared" ref="B16:J16" si="2">SUM(B17:B18)</f>
        <v>53932.184743522666</v>
      </c>
      <c r="C16" s="355">
        <f t="shared" si="2"/>
        <v>111.5886403589688</v>
      </c>
      <c r="D16" s="355">
        <f t="shared" si="2"/>
        <v>5160.9746166022896</v>
      </c>
      <c r="E16" s="355">
        <f t="shared" si="2"/>
        <v>453.3288514583096</v>
      </c>
      <c r="F16" s="355">
        <f t="shared" si="2"/>
        <v>47274.527488098465</v>
      </c>
      <c r="G16" s="355">
        <f t="shared" si="2"/>
        <v>22.317728071793784</v>
      </c>
      <c r="H16" s="355">
        <f t="shared" si="2"/>
        <v>39.056024125639134</v>
      </c>
      <c r="I16" s="355">
        <f t="shared" si="2"/>
        <v>5.5794320179484451</v>
      </c>
      <c r="J16" s="355">
        <f t="shared" si="2"/>
        <v>864.81196278200582</v>
      </c>
    </row>
    <row r="17" spans="1:10">
      <c r="A17" s="652" t="s">
        <v>167</v>
      </c>
      <c r="B17" s="351">
        <v>38425.548307639518</v>
      </c>
      <c r="C17" s="351">
        <v>93.455486300636352</v>
      </c>
      <c r="D17" s="351">
        <v>4399.3821461523303</v>
      </c>
      <c r="E17" s="351">
        <v>433.80083939549002</v>
      </c>
      <c r="F17" s="351">
        <v>32865.644301746666</v>
      </c>
      <c r="G17" s="351">
        <v>18.133154058332451</v>
      </c>
      <c r="H17" s="351">
        <v>4.1845740134613338</v>
      </c>
      <c r="I17" s="351">
        <v>4.1845740134613338</v>
      </c>
      <c r="J17" s="351">
        <v>606.76323195189104</v>
      </c>
    </row>
    <row r="18" spans="1:10">
      <c r="A18" s="652" t="s">
        <v>168</v>
      </c>
      <c r="B18" s="351">
        <v>15506.636435883149</v>
      </c>
      <c r="C18" s="351">
        <v>18.133154058332451</v>
      </c>
      <c r="D18" s="351">
        <v>761.59247044995971</v>
      </c>
      <c r="E18" s="351">
        <v>19.528012062819563</v>
      </c>
      <c r="F18" s="351">
        <v>14408.883186351797</v>
      </c>
      <c r="G18" s="351">
        <v>4.1845740134613338</v>
      </c>
      <c r="H18" s="351">
        <v>34.871450112177797</v>
      </c>
      <c r="I18" s="351">
        <v>1.3948580044871113</v>
      </c>
      <c r="J18" s="351">
        <v>258.04873083011478</v>
      </c>
    </row>
    <row r="19" spans="1:10" s="349" customFormat="1">
      <c r="A19" s="354" t="s">
        <v>169</v>
      </c>
      <c r="B19" s="355">
        <f t="shared" ref="B19:J19" si="3">SUM(B20:B22)</f>
        <v>36479.721391352781</v>
      </c>
      <c r="C19" s="355">
        <f t="shared" si="3"/>
        <v>76.717190246791148</v>
      </c>
      <c r="D19" s="355">
        <f t="shared" si="3"/>
        <v>2980.8115555889449</v>
      </c>
      <c r="E19" s="355">
        <f t="shared" si="3"/>
        <v>133.90636843076254</v>
      </c>
      <c r="F19" s="355">
        <f t="shared" si="3"/>
        <v>31999.437480938679</v>
      </c>
      <c r="G19" s="355">
        <f t="shared" si="3"/>
        <v>13.948580044871113</v>
      </c>
      <c r="H19" s="355">
        <f t="shared" si="3"/>
        <v>59.978894192945802</v>
      </c>
      <c r="I19" s="355">
        <f t="shared" si="3"/>
        <v>25.107444080768001</v>
      </c>
      <c r="J19" s="355">
        <f t="shared" si="3"/>
        <v>1189.8138778275015</v>
      </c>
    </row>
    <row r="20" spans="1:10">
      <c r="A20" s="652" t="s">
        <v>169</v>
      </c>
      <c r="B20" s="351">
        <v>17550.10341245828</v>
      </c>
      <c r="C20" s="351">
        <v>57.189178183971592</v>
      </c>
      <c r="D20" s="351">
        <v>1878.873732044131</v>
      </c>
      <c r="E20" s="351">
        <v>101.82463432755898</v>
      </c>
      <c r="F20" s="351">
        <v>14977.985252182536</v>
      </c>
      <c r="G20" s="351">
        <v>5.5794320179484451</v>
      </c>
      <c r="H20" s="351">
        <v>19.528012062819563</v>
      </c>
      <c r="I20" s="351">
        <v>8.3691480269226677</v>
      </c>
      <c r="J20" s="351">
        <v>500.75402361087106</v>
      </c>
    </row>
    <row r="21" spans="1:10">
      <c r="A21" s="652" t="s">
        <v>170</v>
      </c>
      <c r="B21" s="351">
        <v>3406.243246957511</v>
      </c>
      <c r="C21" s="351">
        <v>2.7897160089742226</v>
      </c>
      <c r="D21" s="351">
        <v>225.96699672691133</v>
      </c>
      <c r="E21" s="351">
        <v>1.3948580044871113</v>
      </c>
      <c r="F21" s="351">
        <v>3067.2927518671445</v>
      </c>
      <c r="G21" s="351">
        <v>1.3948580044871113</v>
      </c>
      <c r="H21" s="351">
        <v>15.343438049358227</v>
      </c>
      <c r="I21" s="351">
        <v>11.15886403589689</v>
      </c>
      <c r="J21" s="351">
        <v>80.901764260252406</v>
      </c>
    </row>
    <row r="22" spans="1:10">
      <c r="A22" s="652" t="s">
        <v>171</v>
      </c>
      <c r="B22" s="351">
        <v>15523.374731936994</v>
      </c>
      <c r="C22" s="351">
        <v>16.738296053845339</v>
      </c>
      <c r="D22" s="351">
        <v>875.97082681790232</v>
      </c>
      <c r="E22" s="351">
        <v>30.686876098716461</v>
      </c>
      <c r="F22" s="351">
        <v>13954.159476889001</v>
      </c>
      <c r="G22" s="351">
        <v>6.9742900224355564</v>
      </c>
      <c r="H22" s="351">
        <v>25.107444080768012</v>
      </c>
      <c r="I22" s="351">
        <v>5.5794320179484451</v>
      </c>
      <c r="J22" s="351">
        <v>608.15808995637815</v>
      </c>
    </row>
    <row r="23" spans="1:10" s="349" customFormat="1">
      <c r="A23" s="354" t="s">
        <v>172</v>
      </c>
      <c r="B23" s="355">
        <f t="shared" ref="B23:J23" si="4">SUM(B24:B25)</f>
        <v>32978.62780010479</v>
      </c>
      <c r="C23" s="355">
        <f t="shared" si="4"/>
        <v>126.93207840832689</v>
      </c>
      <c r="D23" s="355">
        <f t="shared" si="4"/>
        <v>20680.164774529807</v>
      </c>
      <c r="E23" s="355">
        <f t="shared" si="4"/>
        <v>220.38756470896294</v>
      </c>
      <c r="F23" s="355">
        <f t="shared" si="4"/>
        <v>9259.0674337854052</v>
      </c>
      <c r="G23" s="355">
        <f t="shared" si="4"/>
        <v>6.9742900224355564</v>
      </c>
      <c r="H23" s="355">
        <f t="shared" si="4"/>
        <v>100.42977632307206</v>
      </c>
      <c r="I23" s="355">
        <f t="shared" si="4"/>
        <v>1281.8745061236502</v>
      </c>
      <c r="J23" s="355">
        <f t="shared" si="4"/>
        <v>1302.7973761909568</v>
      </c>
    </row>
    <row r="24" spans="1:10">
      <c r="A24" s="652" t="s">
        <v>172</v>
      </c>
      <c r="B24" s="351">
        <v>28775.920632585141</v>
      </c>
      <c r="C24" s="351">
        <v>122.74750439486556</v>
      </c>
      <c r="D24" s="351">
        <v>19437.346292531794</v>
      </c>
      <c r="E24" s="351">
        <v>213.41327468652739</v>
      </c>
      <c r="F24" s="351">
        <v>7533.6280822348554</v>
      </c>
      <c r="G24" s="351">
        <v>5.5794320179484451</v>
      </c>
      <c r="H24" s="351">
        <v>48.820030157048919</v>
      </c>
      <c r="I24" s="351">
        <v>489.59515957497422</v>
      </c>
      <c r="J24" s="351">
        <v>924.790856974951</v>
      </c>
    </row>
    <row r="25" spans="1:10">
      <c r="A25" s="652" t="s">
        <v>173</v>
      </c>
      <c r="B25" s="351">
        <v>4202.7071675196485</v>
      </c>
      <c r="C25" s="351">
        <v>4.1845740134613338</v>
      </c>
      <c r="D25" s="351">
        <v>1242.8184819980111</v>
      </c>
      <c r="E25" s="351">
        <v>6.9742900224355564</v>
      </c>
      <c r="F25" s="351">
        <v>1725.4393515505494</v>
      </c>
      <c r="G25" s="351">
        <v>1.3948580044871113</v>
      </c>
      <c r="H25" s="351">
        <v>51.609746166023143</v>
      </c>
      <c r="I25" s="351">
        <v>792.27934654867602</v>
      </c>
      <c r="J25" s="351">
        <v>378.00651921600581</v>
      </c>
    </row>
    <row r="26" spans="1:10" s="349" customFormat="1">
      <c r="A26" s="354" t="s">
        <v>174</v>
      </c>
      <c r="B26" s="355">
        <f t="shared" ref="B26:J26" si="5">SUM(B27:B28)</f>
        <v>35750.21065502517</v>
      </c>
      <c r="C26" s="355">
        <f t="shared" si="5"/>
        <v>216.20299069550163</v>
      </c>
      <c r="D26" s="355">
        <f t="shared" si="5"/>
        <v>4151.0974213536256</v>
      </c>
      <c r="E26" s="355">
        <f t="shared" si="5"/>
        <v>132.51151042627535</v>
      </c>
      <c r="F26" s="355">
        <f t="shared" si="5"/>
        <v>30453.934811980958</v>
      </c>
      <c r="G26" s="355">
        <f t="shared" si="5"/>
        <v>15.343438049358225</v>
      </c>
      <c r="H26" s="355">
        <f t="shared" si="5"/>
        <v>118.56293038140424</v>
      </c>
      <c r="I26" s="355">
        <f t="shared" si="5"/>
        <v>22.317728071793788</v>
      </c>
      <c r="J26" s="355">
        <f t="shared" si="5"/>
        <v>640.23982405958191</v>
      </c>
    </row>
    <row r="27" spans="1:10">
      <c r="A27" s="652" t="s">
        <v>174</v>
      </c>
      <c r="B27" s="351">
        <v>32226.799335690739</v>
      </c>
      <c r="C27" s="351">
        <v>206.43898466409186</v>
      </c>
      <c r="D27" s="351">
        <v>4081.3545211292699</v>
      </c>
      <c r="E27" s="351">
        <v>121.35264639037845</v>
      </c>
      <c r="F27" s="351">
        <v>27111.855033229855</v>
      </c>
      <c r="G27" s="351">
        <v>12.553722040384002</v>
      </c>
      <c r="H27" s="351">
        <v>118.56293038140424</v>
      </c>
      <c r="I27" s="351">
        <v>22.317728071793788</v>
      </c>
      <c r="J27" s="351">
        <v>552.36376977689395</v>
      </c>
    </row>
    <row r="28" spans="1:10">
      <c r="A28" s="652" t="s">
        <v>175</v>
      </c>
      <c r="B28" s="351">
        <v>3523.4113193344278</v>
      </c>
      <c r="C28" s="351">
        <v>9.7640060314097781</v>
      </c>
      <c r="D28" s="351">
        <v>69.742900224355566</v>
      </c>
      <c r="E28" s="351">
        <v>11.15886403589689</v>
      </c>
      <c r="F28" s="351">
        <v>3342.0797787511042</v>
      </c>
      <c r="G28" s="351">
        <v>2.7897160089742226</v>
      </c>
      <c r="H28" s="351">
        <v>0</v>
      </c>
      <c r="I28" s="351">
        <v>0</v>
      </c>
      <c r="J28" s="351">
        <v>87.876054282687932</v>
      </c>
    </row>
    <row r="29" spans="1:10" s="349" customFormat="1">
      <c r="A29" s="354" t="s">
        <v>176</v>
      </c>
      <c r="B29" s="355">
        <f t="shared" ref="B29:J29" si="6">SUM(B30:B31)</f>
        <v>46380.423507227752</v>
      </c>
      <c r="C29" s="355">
        <f t="shared" si="6"/>
        <v>51.609746166023136</v>
      </c>
      <c r="D29" s="355">
        <f t="shared" si="6"/>
        <v>3382.5306608812307</v>
      </c>
      <c r="E29" s="355">
        <f t="shared" si="6"/>
        <v>129.72179441730117</v>
      </c>
      <c r="F29" s="355">
        <f t="shared" si="6"/>
        <v>40904.210981605458</v>
      </c>
      <c r="G29" s="355">
        <f t="shared" si="6"/>
        <v>8.3691480269226677</v>
      </c>
      <c r="H29" s="355">
        <f t="shared" si="6"/>
        <v>125.53722040384005</v>
      </c>
      <c r="I29" s="355">
        <f t="shared" si="6"/>
        <v>421.24711735510641</v>
      </c>
      <c r="J29" s="355">
        <f t="shared" si="6"/>
        <v>1357.1968383659539</v>
      </c>
    </row>
    <row r="30" spans="1:10">
      <c r="A30" s="652" t="s">
        <v>176</v>
      </c>
      <c r="B30" s="351">
        <v>37101.828061379529</v>
      </c>
      <c r="C30" s="351">
        <v>40.450882130126246</v>
      </c>
      <c r="D30" s="351">
        <v>3181.6711082350871</v>
      </c>
      <c r="E30" s="351">
        <v>110.19378235448161</v>
      </c>
      <c r="F30" s="351">
        <v>32561.565256768081</v>
      </c>
      <c r="G30" s="351">
        <v>4.1845740134613338</v>
      </c>
      <c r="H30" s="351">
        <v>57.189178183971592</v>
      </c>
      <c r="I30" s="351">
        <v>152.03952248909476</v>
      </c>
      <c r="J30" s="351">
        <v>994.53375719930625</v>
      </c>
    </row>
    <row r="31" spans="1:10">
      <c r="A31" s="652" t="s">
        <v>177</v>
      </c>
      <c r="B31" s="351">
        <v>9278.5954458482247</v>
      </c>
      <c r="C31" s="351">
        <v>11.15886403589689</v>
      </c>
      <c r="D31" s="351">
        <v>200.85955264614344</v>
      </c>
      <c r="E31" s="351">
        <v>19.528012062819563</v>
      </c>
      <c r="F31" s="351">
        <v>8342.6457248373772</v>
      </c>
      <c r="G31" s="351">
        <v>4.1845740134613338</v>
      </c>
      <c r="H31" s="351">
        <v>68.348042219868461</v>
      </c>
      <c r="I31" s="351">
        <v>269.20759486601162</v>
      </c>
      <c r="J31" s="351">
        <v>362.66308116664766</v>
      </c>
    </row>
    <row r="32" spans="1:10" s="349" customFormat="1">
      <c r="A32" s="354" t="s">
        <v>178</v>
      </c>
      <c r="B32" s="355">
        <f t="shared" ref="B32:J32" si="7">SUM(B33)</f>
        <v>70391.509196486862</v>
      </c>
      <c r="C32" s="355">
        <f t="shared" si="7"/>
        <v>892.70912287174758</v>
      </c>
      <c r="D32" s="355">
        <f t="shared" si="7"/>
        <v>11100.279999708384</v>
      </c>
      <c r="E32" s="355">
        <f t="shared" si="7"/>
        <v>733.6953103602176</v>
      </c>
      <c r="F32" s="355">
        <f t="shared" si="7"/>
        <v>55887.775665836358</v>
      </c>
      <c r="G32" s="355">
        <f t="shared" si="7"/>
        <v>269.20759486601162</v>
      </c>
      <c r="H32" s="355">
        <f t="shared" si="7"/>
        <v>140.88065845319792</v>
      </c>
      <c r="I32" s="355">
        <f t="shared" si="7"/>
        <v>25.107444080768012</v>
      </c>
      <c r="J32" s="355">
        <f t="shared" si="7"/>
        <v>1341.8534003165955</v>
      </c>
    </row>
    <row r="33" spans="1:10">
      <c r="A33" s="652" t="s">
        <v>178</v>
      </c>
      <c r="B33" s="351">
        <v>70391.509196486862</v>
      </c>
      <c r="C33" s="351">
        <v>892.70912287174758</v>
      </c>
      <c r="D33" s="351">
        <v>11100.279999708384</v>
      </c>
      <c r="E33" s="351">
        <v>733.6953103602176</v>
      </c>
      <c r="F33" s="351">
        <v>55887.775665836358</v>
      </c>
      <c r="G33" s="351">
        <v>269.20759486601162</v>
      </c>
      <c r="H33" s="351">
        <v>140.88065845319792</v>
      </c>
      <c r="I33" s="351">
        <v>25.107444080768012</v>
      </c>
      <c r="J33" s="351">
        <v>1341.8534003165955</v>
      </c>
    </row>
    <row r="34" spans="1:10" s="349" customFormat="1">
      <c r="A34" s="354" t="s">
        <v>179</v>
      </c>
      <c r="B34" s="355">
        <f t="shared" ref="B34:J34" si="8">SUM(B35:B36)</f>
        <v>19219.748443827822</v>
      </c>
      <c r="C34" s="355">
        <f t="shared" si="8"/>
        <v>13.948580044871113</v>
      </c>
      <c r="D34" s="355">
        <f t="shared" si="8"/>
        <v>2205.270505094114</v>
      </c>
      <c r="E34" s="355">
        <f t="shared" si="8"/>
        <v>53.004604170510255</v>
      </c>
      <c r="F34" s="355">
        <f t="shared" si="8"/>
        <v>16070.159069695939</v>
      </c>
      <c r="G34" s="355">
        <f t="shared" si="8"/>
        <v>8.3691480269226677</v>
      </c>
      <c r="H34" s="355">
        <f t="shared" si="8"/>
        <v>0</v>
      </c>
      <c r="I34" s="355">
        <f t="shared" si="8"/>
        <v>131.1166524217883</v>
      </c>
      <c r="J34" s="355">
        <f t="shared" si="8"/>
        <v>737.87988437367926</v>
      </c>
    </row>
    <row r="35" spans="1:10">
      <c r="A35" s="652" t="s">
        <v>179</v>
      </c>
      <c r="B35" s="351">
        <v>15333.674043326748</v>
      </c>
      <c r="C35" s="351">
        <v>11.15886403589689</v>
      </c>
      <c r="D35" s="351">
        <v>2007.2006684569446</v>
      </c>
      <c r="E35" s="351">
        <v>48.820030157048919</v>
      </c>
      <c r="F35" s="351">
        <v>12536.983744330102</v>
      </c>
      <c r="G35" s="351">
        <v>6.9742900224355564</v>
      </c>
      <c r="H35" s="351">
        <v>0</v>
      </c>
      <c r="I35" s="351">
        <v>107.4040663455074</v>
      </c>
      <c r="J35" s="351">
        <v>615.13237997881367</v>
      </c>
    </row>
    <row r="36" spans="1:10">
      <c r="A36" s="652" t="s">
        <v>180</v>
      </c>
      <c r="B36" s="351">
        <v>3886.0744005010752</v>
      </c>
      <c r="C36" s="351">
        <v>2.7897160089742226</v>
      </c>
      <c r="D36" s="351">
        <v>198.06983663716923</v>
      </c>
      <c r="E36" s="351">
        <v>4.1845740134613338</v>
      </c>
      <c r="F36" s="351">
        <v>3533.1753253658376</v>
      </c>
      <c r="G36" s="351">
        <v>1.3948580044871113</v>
      </c>
      <c r="H36" s="351">
        <v>0</v>
      </c>
      <c r="I36" s="351">
        <v>23.7125860762809</v>
      </c>
      <c r="J36" s="351">
        <v>122.74750439486556</v>
      </c>
    </row>
    <row r="37" spans="1:10" s="349" customFormat="1">
      <c r="A37" s="354" t="s">
        <v>181</v>
      </c>
      <c r="B37" s="355">
        <f t="shared" ref="B37:J37" si="9">SUM(B38)</f>
        <v>22317.728071801423</v>
      </c>
      <c r="C37" s="355">
        <f t="shared" si="9"/>
        <v>47.425172152561807</v>
      </c>
      <c r="D37" s="355">
        <f t="shared" si="9"/>
        <v>1445.0728926486413</v>
      </c>
      <c r="E37" s="355">
        <f t="shared" si="9"/>
        <v>62.76861020192004</v>
      </c>
      <c r="F37" s="355">
        <f t="shared" si="9"/>
        <v>20126.406146749323</v>
      </c>
      <c r="G37" s="355">
        <f t="shared" si="9"/>
        <v>12.553722040384002</v>
      </c>
      <c r="H37" s="355">
        <f t="shared" si="9"/>
        <v>22.317728071793788</v>
      </c>
      <c r="I37" s="355">
        <f t="shared" si="9"/>
        <v>9.7640060314097781</v>
      </c>
      <c r="J37" s="355">
        <f t="shared" si="9"/>
        <v>591.41979390253289</v>
      </c>
    </row>
    <row r="38" spans="1:10">
      <c r="A38" s="652" t="s">
        <v>181</v>
      </c>
      <c r="B38" s="351">
        <v>22317.728071801423</v>
      </c>
      <c r="C38" s="351">
        <v>47.425172152561807</v>
      </c>
      <c r="D38" s="351">
        <v>1445.0728926486413</v>
      </c>
      <c r="E38" s="351">
        <v>62.76861020192004</v>
      </c>
      <c r="F38" s="351">
        <v>20126.406146749323</v>
      </c>
      <c r="G38" s="351">
        <v>12.553722040384002</v>
      </c>
      <c r="H38" s="351">
        <v>22.317728071793788</v>
      </c>
      <c r="I38" s="351">
        <v>9.7640060314097781</v>
      </c>
      <c r="J38" s="351">
        <v>591.41979390253289</v>
      </c>
    </row>
    <row r="39" spans="1:10" s="349" customFormat="1">
      <c r="A39" s="354" t="s">
        <v>182</v>
      </c>
      <c r="B39" s="355">
        <f t="shared" ref="B39:J39" si="10">SUM(B40:B41)</f>
        <v>34213.077134068764</v>
      </c>
      <c r="C39" s="355">
        <f t="shared" si="10"/>
        <v>68.348042219868489</v>
      </c>
      <c r="D39" s="355">
        <f t="shared" si="10"/>
        <v>1970.9343603402804</v>
      </c>
      <c r="E39" s="355">
        <f t="shared" si="10"/>
        <v>55.794320179484473</v>
      </c>
      <c r="F39" s="355">
        <f t="shared" si="10"/>
        <v>31350.828508858474</v>
      </c>
      <c r="G39" s="355">
        <f t="shared" si="10"/>
        <v>18.133154058332448</v>
      </c>
      <c r="H39" s="355">
        <f t="shared" si="10"/>
        <v>171.56753455191438</v>
      </c>
      <c r="I39" s="355">
        <f t="shared" si="10"/>
        <v>1.3948580044871113</v>
      </c>
      <c r="J39" s="355">
        <f t="shared" si="10"/>
        <v>576.07635585317507</v>
      </c>
    </row>
    <row r="40" spans="1:10">
      <c r="A40" s="652" t="s">
        <v>182</v>
      </c>
      <c r="B40" s="351">
        <v>23320.630977028959</v>
      </c>
      <c r="C40" s="351">
        <v>59.978894192945816</v>
      </c>
      <c r="D40" s="351">
        <v>1414.386016549925</v>
      </c>
      <c r="E40" s="351">
        <v>30.686876098716461</v>
      </c>
      <c r="F40" s="351">
        <v>21213.000532246195</v>
      </c>
      <c r="G40" s="351">
        <v>11.15886403589689</v>
      </c>
      <c r="H40" s="351">
        <v>140.88065845319792</v>
      </c>
      <c r="I40" s="351">
        <v>1.3948580044871113</v>
      </c>
      <c r="J40" s="351">
        <v>449.14427744484817</v>
      </c>
    </row>
    <row r="41" spans="1:10">
      <c r="A41" s="652" t="s">
        <v>183</v>
      </c>
      <c r="B41" s="351">
        <v>10892.446157039805</v>
      </c>
      <c r="C41" s="351">
        <v>8.3691480269226677</v>
      </c>
      <c r="D41" s="351">
        <v>556.54834379035526</v>
      </c>
      <c r="E41" s="351">
        <v>25.107444080768012</v>
      </c>
      <c r="F41" s="351">
        <v>10137.827976612281</v>
      </c>
      <c r="G41" s="351">
        <v>6.9742900224355564</v>
      </c>
      <c r="H41" s="351">
        <v>30.686876098716461</v>
      </c>
      <c r="I41" s="351">
        <v>0</v>
      </c>
      <c r="J41" s="351">
        <v>126.93207840832687</v>
      </c>
    </row>
    <row r="42" spans="1:10" s="349" customFormat="1">
      <c r="A42" s="354" t="s">
        <v>184</v>
      </c>
      <c r="B42" s="355">
        <f t="shared" ref="B42:J42" si="11">SUM(B43:B44)</f>
        <v>28551.348493846555</v>
      </c>
      <c r="C42" s="355">
        <f t="shared" si="11"/>
        <v>65.558326210894251</v>
      </c>
      <c r="D42" s="355">
        <f t="shared" si="11"/>
        <v>2805.0594470235692</v>
      </c>
      <c r="E42" s="355">
        <f t="shared" si="11"/>
        <v>61.373752197432921</v>
      </c>
      <c r="F42" s="355">
        <f t="shared" si="11"/>
        <v>23867.41531477886</v>
      </c>
      <c r="G42" s="355">
        <f t="shared" si="11"/>
        <v>23.712586076280893</v>
      </c>
      <c r="H42" s="355">
        <f t="shared" si="11"/>
        <v>53.004604170510248</v>
      </c>
      <c r="I42" s="355">
        <f t="shared" si="11"/>
        <v>447.74941944036107</v>
      </c>
      <c r="J42" s="355">
        <f t="shared" si="11"/>
        <v>1227.4750439486531</v>
      </c>
    </row>
    <row r="43" spans="1:10">
      <c r="A43" s="652" t="s">
        <v>184</v>
      </c>
      <c r="B43" s="351">
        <v>16258.464900301698</v>
      </c>
      <c r="C43" s="351">
        <v>46.030314148074694</v>
      </c>
      <c r="D43" s="351">
        <v>2097.8664387486065</v>
      </c>
      <c r="E43" s="351">
        <v>48.820030157048919</v>
      </c>
      <c r="F43" s="351">
        <v>12647.177526684583</v>
      </c>
      <c r="G43" s="351">
        <v>13.948580044871115</v>
      </c>
      <c r="H43" s="351">
        <v>23.7125860762809</v>
      </c>
      <c r="I43" s="351">
        <v>442.16998742241265</v>
      </c>
      <c r="J43" s="351">
        <v>938.73943701982205</v>
      </c>
    </row>
    <row r="44" spans="1:10">
      <c r="A44" s="652" t="s">
        <v>185</v>
      </c>
      <c r="B44" s="351">
        <v>12292.883593544859</v>
      </c>
      <c r="C44" s="351">
        <v>19.528012062819563</v>
      </c>
      <c r="D44" s="351">
        <v>707.19300827496261</v>
      </c>
      <c r="E44" s="351">
        <v>12.553722040384002</v>
      </c>
      <c r="F44" s="351">
        <v>11220.237788094275</v>
      </c>
      <c r="G44" s="351">
        <v>9.7640060314097781</v>
      </c>
      <c r="H44" s="351">
        <v>29.292018094229348</v>
      </c>
      <c r="I44" s="351">
        <v>5.5794320179484451</v>
      </c>
      <c r="J44" s="351">
        <v>288.73560692883109</v>
      </c>
    </row>
    <row r="45" spans="1:10" s="349" customFormat="1">
      <c r="A45" s="354" t="s">
        <v>186</v>
      </c>
      <c r="B45" s="355">
        <f t="shared" ref="B45:J45" si="12">SUM(B46:B47)</f>
        <v>7931.1626135136812</v>
      </c>
      <c r="C45" s="355">
        <f t="shared" si="12"/>
        <v>48.820030157048912</v>
      </c>
      <c r="D45" s="355">
        <f t="shared" si="12"/>
        <v>846.67880872367346</v>
      </c>
      <c r="E45" s="355">
        <f t="shared" si="12"/>
        <v>18.133154058332448</v>
      </c>
      <c r="F45" s="355">
        <f t="shared" si="12"/>
        <v>6674.3955514707986</v>
      </c>
      <c r="G45" s="355">
        <f t="shared" si="12"/>
        <v>1.3948580044871113</v>
      </c>
      <c r="H45" s="355">
        <f t="shared" si="12"/>
        <v>2.7897160089742226</v>
      </c>
      <c r="I45" s="355">
        <f t="shared" si="12"/>
        <v>146.46009047114637</v>
      </c>
      <c r="J45" s="355">
        <f t="shared" si="12"/>
        <v>192.49040461922112</v>
      </c>
    </row>
    <row r="46" spans="1:10">
      <c r="A46" s="652" t="s">
        <v>186</v>
      </c>
      <c r="B46" s="351">
        <v>3661.5022617786512</v>
      </c>
      <c r="C46" s="351">
        <v>8.3691480269226677</v>
      </c>
      <c r="D46" s="351">
        <v>206.43898466409186</v>
      </c>
      <c r="E46" s="351">
        <v>11.15886403589689</v>
      </c>
      <c r="F46" s="351">
        <v>3212.3579843338034</v>
      </c>
      <c r="G46" s="351">
        <v>1.3948580044871113</v>
      </c>
      <c r="H46" s="351">
        <v>0</v>
      </c>
      <c r="I46" s="351">
        <v>138.09094244422371</v>
      </c>
      <c r="J46" s="351">
        <v>83.691480269226616</v>
      </c>
    </row>
    <row r="47" spans="1:10">
      <c r="A47" s="652" t="s">
        <v>187</v>
      </c>
      <c r="B47" s="351">
        <v>4269.6603517350295</v>
      </c>
      <c r="C47" s="351">
        <v>40.450882130126246</v>
      </c>
      <c r="D47" s="351">
        <v>640.23982405958157</v>
      </c>
      <c r="E47" s="351">
        <v>6.9742900224355564</v>
      </c>
      <c r="F47" s="351">
        <v>3462.0375671369952</v>
      </c>
      <c r="G47" s="351">
        <v>0</v>
      </c>
      <c r="H47" s="351">
        <v>2.7897160089742226</v>
      </c>
      <c r="I47" s="351">
        <v>8.3691480269226677</v>
      </c>
      <c r="J47" s="351">
        <v>108.79892434999451</v>
      </c>
    </row>
    <row r="48" spans="1:10" s="349" customFormat="1">
      <c r="A48" s="354" t="s">
        <v>188</v>
      </c>
      <c r="B48" s="355">
        <f t="shared" ref="B48:J48" si="13">SUM(B49)</f>
        <v>5532.0068457958596</v>
      </c>
      <c r="C48" s="355">
        <f t="shared" si="13"/>
        <v>13.948580044871115</v>
      </c>
      <c r="D48" s="355">
        <f t="shared" si="13"/>
        <v>228.75671273588554</v>
      </c>
      <c r="E48" s="355">
        <f t="shared" si="13"/>
        <v>11.15886403589689</v>
      </c>
      <c r="F48" s="355">
        <f t="shared" si="13"/>
        <v>3590.3645035498089</v>
      </c>
      <c r="G48" s="355">
        <f t="shared" si="13"/>
        <v>1.3948580044871113</v>
      </c>
      <c r="H48" s="355">
        <f t="shared" si="13"/>
        <v>13.948580044871115</v>
      </c>
      <c r="I48" s="355">
        <f t="shared" si="13"/>
        <v>913.63199293905416</v>
      </c>
      <c r="J48" s="355">
        <f t="shared" si="13"/>
        <v>758.8027544409855</v>
      </c>
    </row>
    <row r="49" spans="1:10">
      <c r="A49" s="652" t="s">
        <v>188</v>
      </c>
      <c r="B49" s="351">
        <v>5532.0068457958596</v>
      </c>
      <c r="C49" s="351">
        <v>13.948580044871115</v>
      </c>
      <c r="D49" s="351">
        <v>228.75671273588554</v>
      </c>
      <c r="E49" s="351">
        <v>11.15886403589689</v>
      </c>
      <c r="F49" s="351">
        <v>3590.3645035498089</v>
      </c>
      <c r="G49" s="351">
        <v>1.3948580044871113</v>
      </c>
      <c r="H49" s="351">
        <v>13.948580044871115</v>
      </c>
      <c r="I49" s="351">
        <v>913.63199293905416</v>
      </c>
      <c r="J49" s="351">
        <v>758.8027544409855</v>
      </c>
    </row>
    <row r="50" spans="1:10" s="349" customFormat="1">
      <c r="A50" s="354" t="s">
        <v>189</v>
      </c>
      <c r="B50" s="355">
        <f t="shared" ref="B50:J50" si="14">SUM(B51)</f>
        <v>1486.9186327832545</v>
      </c>
      <c r="C50" s="355">
        <f t="shared" si="14"/>
        <v>4.1845740134613338</v>
      </c>
      <c r="D50" s="355">
        <f t="shared" si="14"/>
        <v>175.75210856537555</v>
      </c>
      <c r="E50" s="355">
        <f t="shared" si="14"/>
        <v>4.1845740134613338</v>
      </c>
      <c r="F50" s="355">
        <f t="shared" si="14"/>
        <v>1012.6669112576386</v>
      </c>
      <c r="G50" s="355">
        <f t="shared" si="14"/>
        <v>1.3948580044871113</v>
      </c>
      <c r="H50" s="355">
        <f t="shared" si="14"/>
        <v>2.7897160089742226</v>
      </c>
      <c r="I50" s="355">
        <f t="shared" si="14"/>
        <v>53.004604170510255</v>
      </c>
      <c r="J50" s="355">
        <f t="shared" si="14"/>
        <v>232.94128674934686</v>
      </c>
    </row>
    <row r="51" spans="1:10">
      <c r="A51" s="652" t="s">
        <v>189</v>
      </c>
      <c r="B51" s="351">
        <v>1486.9186327832545</v>
      </c>
      <c r="C51" s="351">
        <v>4.1845740134613338</v>
      </c>
      <c r="D51" s="351">
        <v>175.75210856537555</v>
      </c>
      <c r="E51" s="351">
        <v>4.1845740134613338</v>
      </c>
      <c r="F51" s="351">
        <v>1012.6669112576386</v>
      </c>
      <c r="G51" s="351">
        <v>1.3948580044871113</v>
      </c>
      <c r="H51" s="351">
        <v>2.7897160089742226</v>
      </c>
      <c r="I51" s="351">
        <v>53.004604170510255</v>
      </c>
      <c r="J51" s="351">
        <v>232.94128674934686</v>
      </c>
    </row>
    <row r="52" spans="1:10" s="349" customFormat="1">
      <c r="A52" s="354" t="s">
        <v>190</v>
      </c>
      <c r="B52" s="355">
        <f t="shared" ref="B52:J52" si="15">SUM(B53)</f>
        <v>3309.9980446479008</v>
      </c>
      <c r="C52" s="355">
        <f t="shared" si="15"/>
        <v>13.948580044871115</v>
      </c>
      <c r="D52" s="355">
        <f t="shared" si="15"/>
        <v>220.38756470896291</v>
      </c>
      <c r="E52" s="355">
        <f t="shared" si="15"/>
        <v>13.948580044871115</v>
      </c>
      <c r="F52" s="355">
        <f t="shared" si="15"/>
        <v>2930.5966674274082</v>
      </c>
      <c r="G52" s="355">
        <f t="shared" si="15"/>
        <v>1.3948580044871113</v>
      </c>
      <c r="H52" s="355">
        <f t="shared" si="15"/>
        <v>5.5794320179484451</v>
      </c>
      <c r="I52" s="355">
        <f t="shared" si="15"/>
        <v>15.343438049358227</v>
      </c>
      <c r="J52" s="355">
        <f t="shared" si="15"/>
        <v>108.79892434999451</v>
      </c>
    </row>
    <row r="53" spans="1:10">
      <c r="A53" s="652" t="s">
        <v>190</v>
      </c>
      <c r="B53" s="351">
        <v>3309.9980446479008</v>
      </c>
      <c r="C53" s="351">
        <v>13.948580044871115</v>
      </c>
      <c r="D53" s="351">
        <v>220.38756470896291</v>
      </c>
      <c r="E53" s="351">
        <v>13.948580044871115</v>
      </c>
      <c r="F53" s="351">
        <v>2930.5966674274082</v>
      </c>
      <c r="G53" s="351">
        <v>1.3948580044871113</v>
      </c>
      <c r="H53" s="351">
        <v>5.5794320179484451</v>
      </c>
      <c r="I53" s="351">
        <v>15.343438049358227</v>
      </c>
      <c r="J53" s="351">
        <v>108.79892434999451</v>
      </c>
    </row>
    <row r="54" spans="1:10" s="349" customFormat="1">
      <c r="A54" s="354" t="s">
        <v>191</v>
      </c>
      <c r="B54" s="355">
        <f t="shared" ref="B54:J54" si="16">SUM(B55)</f>
        <v>1818.8948378511855</v>
      </c>
      <c r="C54" s="355">
        <f t="shared" si="16"/>
        <v>5.5794320179484451</v>
      </c>
      <c r="D54" s="355">
        <f t="shared" si="16"/>
        <v>97.640060314097667</v>
      </c>
      <c r="E54" s="355">
        <f t="shared" si="16"/>
        <v>11.15886403589689</v>
      </c>
      <c r="F54" s="355">
        <f t="shared" si="16"/>
        <v>1625.0095752274779</v>
      </c>
      <c r="G54" s="355">
        <f t="shared" si="16"/>
        <v>0</v>
      </c>
      <c r="H54" s="355">
        <f t="shared" si="16"/>
        <v>0</v>
      </c>
      <c r="I54" s="355">
        <f t="shared" si="16"/>
        <v>25.107444080768012</v>
      </c>
      <c r="J54" s="355">
        <f t="shared" si="16"/>
        <v>54.399462174997367</v>
      </c>
    </row>
    <row r="55" spans="1:10">
      <c r="A55" s="652" t="s">
        <v>191</v>
      </c>
      <c r="B55" s="351">
        <v>1818.8948378511855</v>
      </c>
      <c r="C55" s="351">
        <v>5.5794320179484451</v>
      </c>
      <c r="D55" s="351">
        <v>97.640060314097667</v>
      </c>
      <c r="E55" s="351">
        <v>11.15886403589689</v>
      </c>
      <c r="F55" s="351">
        <v>1625.0095752274779</v>
      </c>
      <c r="G55" s="351">
        <v>0</v>
      </c>
      <c r="H55" s="351">
        <v>0</v>
      </c>
      <c r="I55" s="351">
        <v>25.107444080768012</v>
      </c>
      <c r="J55" s="351">
        <v>54.399462174997367</v>
      </c>
    </row>
    <row r="56" spans="1:10" s="349" customFormat="1">
      <c r="A56" s="354" t="s">
        <v>192</v>
      </c>
      <c r="B56" s="355">
        <f t="shared" ref="B56:J56" si="17">SUM(B57)</f>
        <v>23377.820155213005</v>
      </c>
      <c r="C56" s="355">
        <f t="shared" si="17"/>
        <v>30.686876098716461</v>
      </c>
      <c r="D56" s="355">
        <f t="shared" si="17"/>
        <v>502.14888161535816</v>
      </c>
      <c r="E56" s="355">
        <f t="shared" si="17"/>
        <v>36.266308116664909</v>
      </c>
      <c r="F56" s="355">
        <f t="shared" si="17"/>
        <v>22189.401135388442</v>
      </c>
      <c r="G56" s="355">
        <f t="shared" si="17"/>
        <v>11.15886403589689</v>
      </c>
      <c r="H56" s="355">
        <f t="shared" si="17"/>
        <v>5.5794320179484451</v>
      </c>
      <c r="I56" s="355">
        <f t="shared" si="17"/>
        <v>1.3948580044871113</v>
      </c>
      <c r="J56" s="355">
        <f t="shared" si="17"/>
        <v>601.18379993394262</v>
      </c>
    </row>
    <row r="57" spans="1:10">
      <c r="A57" s="652" t="s">
        <v>192</v>
      </c>
      <c r="B57" s="351">
        <v>23377.820155213005</v>
      </c>
      <c r="C57" s="351">
        <v>30.686876098716461</v>
      </c>
      <c r="D57" s="351">
        <v>502.14888161535816</v>
      </c>
      <c r="E57" s="351">
        <v>36.266308116664909</v>
      </c>
      <c r="F57" s="351">
        <v>22189.401135388442</v>
      </c>
      <c r="G57" s="351">
        <v>11.15886403589689</v>
      </c>
      <c r="H57" s="351">
        <v>5.5794320179484451</v>
      </c>
      <c r="I57" s="351">
        <v>1.3948580044871113</v>
      </c>
      <c r="J57" s="351">
        <v>601.18379993394262</v>
      </c>
    </row>
    <row r="58" spans="1:10" s="349" customFormat="1">
      <c r="A58" s="354" t="s">
        <v>193</v>
      </c>
      <c r="B58" s="355">
        <f t="shared" ref="B58:J58" si="18">SUM(B59)</f>
        <v>10104.351384504591</v>
      </c>
      <c r="C58" s="355">
        <f t="shared" si="18"/>
        <v>13.948580044871115</v>
      </c>
      <c r="D58" s="355">
        <f t="shared" si="18"/>
        <v>790.88448854418891</v>
      </c>
      <c r="E58" s="355">
        <f t="shared" si="18"/>
        <v>12.553722040384002</v>
      </c>
      <c r="F58" s="355">
        <f t="shared" si="18"/>
        <v>8935.4603767443969</v>
      </c>
      <c r="G58" s="355">
        <f t="shared" si="18"/>
        <v>5.5794320179484451</v>
      </c>
      <c r="H58" s="355">
        <f t="shared" si="18"/>
        <v>69.742900224355566</v>
      </c>
      <c r="I58" s="355">
        <f t="shared" si="18"/>
        <v>13.948580044871115</v>
      </c>
      <c r="J58" s="355">
        <f t="shared" si="18"/>
        <v>262.23330484357609</v>
      </c>
    </row>
    <row r="59" spans="1:10">
      <c r="A59" s="652" t="s">
        <v>193</v>
      </c>
      <c r="B59" s="351">
        <v>10104.351384504591</v>
      </c>
      <c r="C59" s="351">
        <v>13.948580044871115</v>
      </c>
      <c r="D59" s="351">
        <v>790.88448854418891</v>
      </c>
      <c r="E59" s="351">
        <v>12.553722040384002</v>
      </c>
      <c r="F59" s="351">
        <v>8935.4603767443969</v>
      </c>
      <c r="G59" s="351">
        <v>5.5794320179484451</v>
      </c>
      <c r="H59" s="351">
        <v>69.742900224355566</v>
      </c>
      <c r="I59" s="351">
        <v>13.948580044871115</v>
      </c>
      <c r="J59" s="351">
        <v>262.23330484357609</v>
      </c>
    </row>
    <row r="60" spans="1:10" s="349" customFormat="1">
      <c r="A60" s="354" t="s">
        <v>194</v>
      </c>
      <c r="B60" s="355">
        <f t="shared" ref="B60:J60" si="19">SUM(B61)</f>
        <v>20839.178587043163</v>
      </c>
      <c r="C60" s="355">
        <f t="shared" si="19"/>
        <v>20.922870067306675</v>
      </c>
      <c r="D60" s="355">
        <f t="shared" si="19"/>
        <v>2640.4662024940903</v>
      </c>
      <c r="E60" s="355">
        <f t="shared" si="19"/>
        <v>80.901764260252406</v>
      </c>
      <c r="F60" s="355">
        <f t="shared" si="19"/>
        <v>17695.168644925128</v>
      </c>
      <c r="G60" s="355">
        <f t="shared" si="19"/>
        <v>6.9742900224355564</v>
      </c>
      <c r="H60" s="355">
        <f t="shared" si="19"/>
        <v>27.897160089742236</v>
      </c>
      <c r="I60" s="355">
        <f t="shared" si="19"/>
        <v>18.133154058332451</v>
      </c>
      <c r="J60" s="355">
        <f t="shared" si="19"/>
        <v>348.71450112177661</v>
      </c>
    </row>
    <row r="61" spans="1:10">
      <c r="A61" s="652" t="s">
        <v>194</v>
      </c>
      <c r="B61" s="351">
        <v>20839.178587043163</v>
      </c>
      <c r="C61" s="351">
        <v>20.922870067306675</v>
      </c>
      <c r="D61" s="351">
        <v>2640.4662024940903</v>
      </c>
      <c r="E61" s="351">
        <v>80.901764260252406</v>
      </c>
      <c r="F61" s="351">
        <v>17695.168644925128</v>
      </c>
      <c r="G61" s="351">
        <v>6.9742900224355564</v>
      </c>
      <c r="H61" s="351">
        <v>27.897160089742236</v>
      </c>
      <c r="I61" s="351">
        <v>18.133154058332451</v>
      </c>
      <c r="J61" s="351">
        <v>348.71450112177661</v>
      </c>
    </row>
    <row r="62" spans="1:10" s="349" customFormat="1">
      <c r="A62" s="354" t="s">
        <v>195</v>
      </c>
      <c r="B62" s="355">
        <f t="shared" ref="B62:J62" si="20">SUM(B63)</f>
        <v>6924.0751342739904</v>
      </c>
      <c r="C62" s="355">
        <f t="shared" si="20"/>
        <v>29.292018094229348</v>
      </c>
      <c r="D62" s="355">
        <f t="shared" si="20"/>
        <v>2569.328444265248</v>
      </c>
      <c r="E62" s="355">
        <f t="shared" si="20"/>
        <v>53.004604170510255</v>
      </c>
      <c r="F62" s="355">
        <f t="shared" si="20"/>
        <v>3245.8345764414939</v>
      </c>
      <c r="G62" s="355">
        <f t="shared" si="20"/>
        <v>22.317728071793788</v>
      </c>
      <c r="H62" s="355">
        <f t="shared" si="20"/>
        <v>16.738296053845339</v>
      </c>
      <c r="I62" s="355">
        <f t="shared" si="20"/>
        <v>20.922870067306675</v>
      </c>
      <c r="J62" s="355">
        <f t="shared" si="20"/>
        <v>966.63659710956415</v>
      </c>
    </row>
    <row r="63" spans="1:10">
      <c r="A63" s="652" t="s">
        <v>195</v>
      </c>
      <c r="B63" s="351">
        <v>6924.0751342739904</v>
      </c>
      <c r="C63" s="351">
        <v>29.292018094229348</v>
      </c>
      <c r="D63" s="351">
        <v>2569.328444265248</v>
      </c>
      <c r="E63" s="351">
        <v>53.004604170510255</v>
      </c>
      <c r="F63" s="351">
        <v>3245.8345764414939</v>
      </c>
      <c r="G63" s="351">
        <v>22.317728071793788</v>
      </c>
      <c r="H63" s="351">
        <v>16.738296053845339</v>
      </c>
      <c r="I63" s="351">
        <v>20.922870067306675</v>
      </c>
      <c r="J63" s="351">
        <v>966.63659710956415</v>
      </c>
    </row>
    <row r="64" spans="1:10" s="349" customFormat="1">
      <c r="A64" s="354" t="s">
        <v>196</v>
      </c>
      <c r="B64" s="355">
        <f t="shared" ref="B64:J64" si="21">SUM(B65)</f>
        <v>6246.1741440932574</v>
      </c>
      <c r="C64" s="355">
        <f t="shared" si="21"/>
        <v>16.738296053845339</v>
      </c>
      <c r="D64" s="355">
        <f t="shared" si="21"/>
        <v>1283.2693641281371</v>
      </c>
      <c r="E64" s="355">
        <f t="shared" si="21"/>
        <v>5.5794320179484451</v>
      </c>
      <c r="F64" s="355">
        <f t="shared" si="21"/>
        <v>4038.1139229901696</v>
      </c>
      <c r="G64" s="355">
        <f t="shared" si="21"/>
        <v>1.3948580044871113</v>
      </c>
      <c r="H64" s="355">
        <f t="shared" si="21"/>
        <v>30.686876098716461</v>
      </c>
      <c r="I64" s="355">
        <f t="shared" si="21"/>
        <v>419.85225935061897</v>
      </c>
      <c r="J64" s="355">
        <f t="shared" si="21"/>
        <v>450.53913544933528</v>
      </c>
    </row>
    <row r="65" spans="1:10">
      <c r="A65" s="652" t="s">
        <v>196</v>
      </c>
      <c r="B65" s="351">
        <v>6246.1741440932574</v>
      </c>
      <c r="C65" s="351">
        <v>16.738296053845339</v>
      </c>
      <c r="D65" s="351">
        <v>1283.2693641281371</v>
      </c>
      <c r="E65" s="351">
        <v>5.5794320179484451</v>
      </c>
      <c r="F65" s="351">
        <v>4038.1139229901696</v>
      </c>
      <c r="G65" s="351">
        <v>1.3948580044871113</v>
      </c>
      <c r="H65" s="351">
        <v>30.686876098716461</v>
      </c>
      <c r="I65" s="351">
        <v>419.85225935061897</v>
      </c>
      <c r="J65" s="351">
        <v>450.53913544933528</v>
      </c>
    </row>
    <row r="66" spans="1:10" s="349" customFormat="1">
      <c r="A66" s="354" t="s">
        <v>197</v>
      </c>
      <c r="B66" s="355">
        <f t="shared" ref="B66:J66" si="22">SUM(B67)</f>
        <v>17364.587297861253</v>
      </c>
      <c r="C66" s="355">
        <f t="shared" si="22"/>
        <v>18.133154058332451</v>
      </c>
      <c r="D66" s="355">
        <f t="shared" si="22"/>
        <v>521.67689367817763</v>
      </c>
      <c r="E66" s="355">
        <f t="shared" si="22"/>
        <v>33.476592107690685</v>
      </c>
      <c r="F66" s="355">
        <f t="shared" si="22"/>
        <v>16519.303347140965</v>
      </c>
      <c r="G66" s="355">
        <f t="shared" si="22"/>
        <v>11.15886403589689</v>
      </c>
      <c r="H66" s="355">
        <f t="shared" si="22"/>
        <v>11.15886403589689</v>
      </c>
      <c r="I66" s="355">
        <f t="shared" si="22"/>
        <v>5.5794320179484451</v>
      </c>
      <c r="J66" s="355">
        <f t="shared" si="22"/>
        <v>244.1001507852437</v>
      </c>
    </row>
    <row r="67" spans="1:10">
      <c r="A67" s="652" t="s">
        <v>197</v>
      </c>
      <c r="B67" s="351">
        <v>17364.587297861253</v>
      </c>
      <c r="C67" s="351">
        <v>18.133154058332451</v>
      </c>
      <c r="D67" s="351">
        <v>521.67689367817763</v>
      </c>
      <c r="E67" s="351">
        <v>33.476592107690685</v>
      </c>
      <c r="F67" s="351">
        <v>16519.303347140965</v>
      </c>
      <c r="G67" s="351">
        <v>11.15886403589689</v>
      </c>
      <c r="H67" s="351">
        <v>11.15886403589689</v>
      </c>
      <c r="I67" s="351">
        <v>5.5794320179484451</v>
      </c>
      <c r="J67" s="351">
        <v>244.1001507852437</v>
      </c>
    </row>
    <row r="68" spans="1:10" s="349" customFormat="1">
      <c r="A68" s="354" t="s">
        <v>198</v>
      </c>
      <c r="B68" s="653">
        <f t="shared" ref="B68:J68" si="23">SUM(B69)</f>
        <v>10660.899728294946</v>
      </c>
      <c r="C68" s="653">
        <f t="shared" si="23"/>
        <v>78.112048251278196</v>
      </c>
      <c r="D68" s="653">
        <f t="shared" si="23"/>
        <v>728.11587834226918</v>
      </c>
      <c r="E68" s="653">
        <f t="shared" si="23"/>
        <v>61.373752197432928</v>
      </c>
      <c r="F68" s="653">
        <f t="shared" si="23"/>
        <v>9454.3475544135999</v>
      </c>
      <c r="G68" s="653">
        <f t="shared" si="23"/>
        <v>4.1845740134613338</v>
      </c>
      <c r="H68" s="653">
        <f t="shared" si="23"/>
        <v>6.9742900224355564</v>
      </c>
      <c r="I68" s="653">
        <f t="shared" si="23"/>
        <v>72.532616233329776</v>
      </c>
      <c r="J68" s="653">
        <f t="shared" si="23"/>
        <v>255.25901482114054</v>
      </c>
    </row>
    <row r="69" spans="1:10" ht="24">
      <c r="A69" s="654" t="s">
        <v>198</v>
      </c>
      <c r="B69" s="655">
        <v>10660.899728294946</v>
      </c>
      <c r="C69" s="655">
        <v>78.112048251278196</v>
      </c>
      <c r="D69" s="655">
        <v>728.11587834226918</v>
      </c>
      <c r="E69" s="655">
        <v>61.373752197432928</v>
      </c>
      <c r="F69" s="655">
        <v>9454.3475544135999</v>
      </c>
      <c r="G69" s="655">
        <v>4.1845740134613338</v>
      </c>
      <c r="H69" s="655">
        <v>6.9742900224355564</v>
      </c>
      <c r="I69" s="655">
        <v>72.532616233329776</v>
      </c>
      <c r="J69" s="655">
        <v>255.25901482114054</v>
      </c>
    </row>
  </sheetData>
  <mergeCells count="4">
    <mergeCell ref="B2:B3"/>
    <mergeCell ref="A2:A3"/>
    <mergeCell ref="C2:J2"/>
    <mergeCell ref="A1:J1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C920-2808-4C61-A53E-A34D305D4DB1}">
  <dimension ref="A1:J74"/>
  <sheetViews>
    <sheetView workbookViewId="0">
      <selection activeCell="J11" sqref="J11"/>
    </sheetView>
  </sheetViews>
  <sheetFormatPr defaultRowHeight="12"/>
  <cols>
    <col min="1" max="1" width="18.42578125" style="35" customWidth="1"/>
    <col min="2" max="2" width="10" style="35" customWidth="1"/>
    <col min="3" max="3" width="15.42578125" style="35" customWidth="1"/>
    <col min="4" max="4" width="10.5703125" style="35" customWidth="1"/>
    <col min="5" max="5" width="12.5703125" style="35" customWidth="1"/>
    <col min="6" max="6" width="10.28515625" style="35" customWidth="1"/>
    <col min="7" max="7" width="9.7109375" style="35" customWidth="1"/>
    <col min="8" max="8" width="10.85546875" style="35" customWidth="1"/>
    <col min="9" max="16384" width="9.140625" style="35"/>
  </cols>
  <sheetData>
    <row r="1" spans="1:8" ht="32.25" customHeight="1">
      <c r="A1" s="1482" t="s">
        <v>573</v>
      </c>
      <c r="B1" s="1482"/>
      <c r="C1" s="1482"/>
      <c r="D1" s="1482"/>
      <c r="E1" s="1482"/>
      <c r="F1" s="1482"/>
      <c r="G1" s="1482"/>
      <c r="H1" s="1482"/>
    </row>
    <row r="2" spans="1:8" ht="15.75" customHeight="1">
      <c r="A2" s="1458" t="s">
        <v>609</v>
      </c>
      <c r="B2" s="1480" t="s">
        <v>482</v>
      </c>
      <c r="C2" s="1462" t="s">
        <v>506</v>
      </c>
      <c r="D2" s="1462"/>
      <c r="E2" s="1462"/>
      <c r="F2" s="1462"/>
      <c r="G2" s="1462"/>
      <c r="H2" s="1462"/>
    </row>
    <row r="3" spans="1:8" s="657" customFormat="1" ht="24">
      <c r="A3" s="1459"/>
      <c r="B3" s="1481"/>
      <c r="C3" s="1072" t="s">
        <v>505</v>
      </c>
      <c r="D3" s="1072" t="s">
        <v>504</v>
      </c>
      <c r="E3" s="1072" t="s">
        <v>503</v>
      </c>
      <c r="F3" s="1072" t="s">
        <v>494</v>
      </c>
      <c r="G3" s="1072" t="s">
        <v>502</v>
      </c>
      <c r="H3" s="1072" t="s">
        <v>501</v>
      </c>
    </row>
    <row r="4" spans="1:8" s="36" customFormat="1" ht="18" customHeight="1">
      <c r="A4" s="1066" t="s">
        <v>480</v>
      </c>
      <c r="B4" s="1067">
        <v>574116.58035513654</v>
      </c>
      <c r="C4" s="1067">
        <v>446.35456143587396</v>
      </c>
      <c r="D4" s="1067">
        <v>12974.969157739053</v>
      </c>
      <c r="E4" s="1067">
        <v>22651.099134874275</v>
      </c>
      <c r="F4" s="1067">
        <v>470894.29830648314</v>
      </c>
      <c r="G4" s="1067">
        <v>15950.201281310048</v>
      </c>
      <c r="H4" s="1067">
        <v>51199.657912749084</v>
      </c>
    </row>
    <row r="5" spans="1:8" s="36" customFormat="1" ht="15" customHeight="1">
      <c r="A5" s="1068"/>
      <c r="B5" s="1069"/>
      <c r="C5" s="1069"/>
      <c r="D5" s="1069"/>
      <c r="E5" s="1069"/>
      <c r="F5" s="1069"/>
      <c r="G5" s="1069"/>
      <c r="H5" s="1069"/>
    </row>
    <row r="6" spans="1:8" s="36" customFormat="1" ht="15.75" customHeight="1">
      <c r="A6" s="1070" t="s">
        <v>3</v>
      </c>
      <c r="B6" s="1067"/>
      <c r="C6" s="1067"/>
      <c r="D6" s="1067"/>
      <c r="E6" s="1067"/>
      <c r="F6" s="1067"/>
      <c r="G6" s="1067"/>
      <c r="H6" s="1067"/>
    </row>
    <row r="7" spans="1:8" ht="15" customHeight="1">
      <c r="A7" s="802" t="s">
        <v>4</v>
      </c>
      <c r="B7" s="1071">
        <v>226107.87738579159</v>
      </c>
      <c r="C7" s="1071">
        <v>446.35456143587396</v>
      </c>
      <c r="D7" s="1071">
        <v>7318.8199495438412</v>
      </c>
      <c r="E7" s="1071">
        <v>16646.235425549457</v>
      </c>
      <c r="F7" s="1071">
        <v>191281.06272953047</v>
      </c>
      <c r="G7" s="1071">
        <v>318.0276250230603</v>
      </c>
      <c r="H7" s="1071">
        <v>10097.377094482155</v>
      </c>
    </row>
    <row r="8" spans="1:8">
      <c r="A8" s="116" t="s">
        <v>5</v>
      </c>
      <c r="B8" s="658">
        <v>348008.70297093643</v>
      </c>
      <c r="C8" s="658">
        <v>0</v>
      </c>
      <c r="D8" s="658">
        <v>5656.1492081952119</v>
      </c>
      <c r="E8" s="658">
        <v>6004.8637093169882</v>
      </c>
      <c r="F8" s="658">
        <v>279613.23557989683</v>
      </c>
      <c r="G8" s="658">
        <v>15632.173656286988</v>
      </c>
      <c r="H8" s="658">
        <v>41102.280818253763</v>
      </c>
    </row>
    <row r="9" spans="1:8">
      <c r="A9" s="656" t="s">
        <v>199</v>
      </c>
      <c r="B9" s="659"/>
      <c r="C9" s="659"/>
      <c r="D9" s="659"/>
      <c r="E9" s="659"/>
      <c r="F9" s="659"/>
      <c r="G9" s="659"/>
      <c r="H9" s="659"/>
    </row>
    <row r="10" spans="1:8" s="36" customFormat="1">
      <c r="A10" s="424" t="s">
        <v>163</v>
      </c>
      <c r="B10" s="660">
        <f t="shared" ref="B10:H10" si="0">SUM(B11:B12)</f>
        <v>57119.435283795858</v>
      </c>
      <c r="C10" s="660">
        <f t="shared" si="0"/>
        <v>0</v>
      </c>
      <c r="D10" s="660">
        <f t="shared" si="0"/>
        <v>2022.544106506303</v>
      </c>
      <c r="E10" s="660">
        <f t="shared" si="0"/>
        <v>8398.4400450168614</v>
      </c>
      <c r="F10" s="660">
        <f t="shared" si="0"/>
        <v>43385.663371599025</v>
      </c>
      <c r="G10" s="660">
        <f t="shared" si="0"/>
        <v>648.60897208650454</v>
      </c>
      <c r="H10" s="660">
        <f t="shared" si="0"/>
        <v>2664.1787885703716</v>
      </c>
    </row>
    <row r="11" spans="1:8">
      <c r="A11" s="549" t="s">
        <v>163</v>
      </c>
      <c r="B11" s="658">
        <v>53881.969855381285</v>
      </c>
      <c r="C11" s="658">
        <v>0</v>
      </c>
      <c r="D11" s="658">
        <v>1941.6423422460507</v>
      </c>
      <c r="E11" s="658">
        <v>8271.5079666085348</v>
      </c>
      <c r="F11" s="658">
        <v>41000.456183926071</v>
      </c>
      <c r="G11" s="658">
        <v>94.850344305123457</v>
      </c>
      <c r="H11" s="658">
        <v>2573.5130182787093</v>
      </c>
    </row>
    <row r="12" spans="1:8">
      <c r="A12" s="549" t="s">
        <v>164</v>
      </c>
      <c r="B12" s="658">
        <v>3237.4654284145713</v>
      </c>
      <c r="C12" s="658">
        <v>0</v>
      </c>
      <c r="D12" s="658">
        <v>80.901764260252406</v>
      </c>
      <c r="E12" s="658">
        <v>126.93207840832687</v>
      </c>
      <c r="F12" s="658">
        <v>2385.2071876729501</v>
      </c>
      <c r="G12" s="658">
        <v>553.75862778138105</v>
      </c>
      <c r="H12" s="658">
        <v>90.665770291662142</v>
      </c>
    </row>
    <row r="13" spans="1:8" s="36" customFormat="1">
      <c r="A13" s="424" t="s">
        <v>165</v>
      </c>
      <c r="B13" s="660">
        <f t="shared" ref="B13:H13" si="1">SUM(B14:B15)</f>
        <v>21186.498230157023</v>
      </c>
      <c r="C13" s="660">
        <f t="shared" si="1"/>
        <v>0</v>
      </c>
      <c r="D13" s="660">
        <f t="shared" si="1"/>
        <v>453.3288514583096</v>
      </c>
      <c r="E13" s="660">
        <f t="shared" si="1"/>
        <v>497.96430760189702</v>
      </c>
      <c r="F13" s="660">
        <f t="shared" si="1"/>
        <v>18314.485598915693</v>
      </c>
      <c r="G13" s="660">
        <f t="shared" si="1"/>
        <v>813.20221661598293</v>
      </c>
      <c r="H13" s="660">
        <f t="shared" si="1"/>
        <v>1107.5172555627621</v>
      </c>
    </row>
    <row r="14" spans="1:8">
      <c r="A14" s="549" t="s">
        <v>165</v>
      </c>
      <c r="B14" s="658">
        <v>18209.871248581541</v>
      </c>
      <c r="C14" s="658">
        <v>0</v>
      </c>
      <c r="D14" s="658">
        <v>431.01112338651581</v>
      </c>
      <c r="E14" s="658">
        <v>465.88257349869343</v>
      </c>
      <c r="F14" s="658">
        <v>15920.909263215819</v>
      </c>
      <c r="G14" s="658">
        <v>497.96430760189685</v>
      </c>
      <c r="H14" s="658">
        <v>894.10398087623469</v>
      </c>
    </row>
    <row r="15" spans="1:8">
      <c r="A15" s="549" t="s">
        <v>166</v>
      </c>
      <c r="B15" s="658">
        <v>2976.6269815754827</v>
      </c>
      <c r="C15" s="658">
        <v>0</v>
      </c>
      <c r="D15" s="658">
        <v>22.317728071793788</v>
      </c>
      <c r="E15" s="658">
        <v>32.081734103203573</v>
      </c>
      <c r="F15" s="658">
        <v>2393.5763356998727</v>
      </c>
      <c r="G15" s="658">
        <v>315.23790901408609</v>
      </c>
      <c r="H15" s="658">
        <v>213.41327468652739</v>
      </c>
    </row>
    <row r="16" spans="1:8" s="36" customFormat="1">
      <c r="A16" s="424" t="s">
        <v>167</v>
      </c>
      <c r="B16" s="660">
        <f t="shared" ref="B16:H16" si="2">SUM(B17:B18)</f>
        <v>53932.184743522666</v>
      </c>
      <c r="C16" s="660">
        <f t="shared" si="2"/>
        <v>0</v>
      </c>
      <c r="D16" s="660">
        <f t="shared" si="2"/>
        <v>842.49423471021214</v>
      </c>
      <c r="E16" s="660">
        <f t="shared" si="2"/>
        <v>1313.9562402268537</v>
      </c>
      <c r="F16" s="660">
        <f t="shared" si="2"/>
        <v>49025.074283732654</v>
      </c>
      <c r="G16" s="660">
        <f t="shared" si="2"/>
        <v>203.64926865511796</v>
      </c>
      <c r="H16" s="660">
        <f t="shared" si="2"/>
        <v>2547.0107161934548</v>
      </c>
    </row>
    <row r="17" spans="1:8">
      <c r="A17" s="549" t="s">
        <v>167</v>
      </c>
      <c r="B17" s="658">
        <v>38425.548307639518</v>
      </c>
      <c r="C17" s="658">
        <v>0</v>
      </c>
      <c r="D17" s="658">
        <v>656.97812011342683</v>
      </c>
      <c r="E17" s="658">
        <v>1067.0663734326358</v>
      </c>
      <c r="F17" s="658">
        <v>35072.309664848144</v>
      </c>
      <c r="G17" s="658">
        <v>69.742900224355566</v>
      </c>
      <c r="H17" s="658">
        <v>1559.4512490165839</v>
      </c>
    </row>
    <row r="18" spans="1:8">
      <c r="A18" s="549" t="s">
        <v>168</v>
      </c>
      <c r="B18" s="658">
        <v>15506.636435883149</v>
      </c>
      <c r="C18" s="658">
        <v>0</v>
      </c>
      <c r="D18" s="658">
        <v>185.51611459678529</v>
      </c>
      <c r="E18" s="658">
        <v>246.88986679421791</v>
      </c>
      <c r="F18" s="658">
        <v>13952.764618884514</v>
      </c>
      <c r="G18" s="658">
        <v>133.9063684307624</v>
      </c>
      <c r="H18" s="658">
        <v>987.55946717687073</v>
      </c>
    </row>
    <row r="19" spans="1:8" s="36" customFormat="1">
      <c r="A19" s="424" t="s">
        <v>169</v>
      </c>
      <c r="B19" s="660">
        <f t="shared" ref="B19:H19" si="3">SUM(B20:B22)</f>
        <v>36479.721391352781</v>
      </c>
      <c r="C19" s="660">
        <f t="shared" si="3"/>
        <v>0</v>
      </c>
      <c r="D19" s="660">
        <f t="shared" si="3"/>
        <v>622.10667000124988</v>
      </c>
      <c r="E19" s="660">
        <f t="shared" si="3"/>
        <v>609.55294796086582</v>
      </c>
      <c r="F19" s="660">
        <f t="shared" si="3"/>
        <v>30809.623603111184</v>
      </c>
      <c r="G19" s="660">
        <f t="shared" si="3"/>
        <v>800.64849457559933</v>
      </c>
      <c r="H19" s="660">
        <f t="shared" si="3"/>
        <v>3637.7896757023714</v>
      </c>
    </row>
    <row r="20" spans="1:8">
      <c r="A20" s="549" t="s">
        <v>169</v>
      </c>
      <c r="B20" s="658">
        <v>17550.10341245828</v>
      </c>
      <c r="C20" s="658">
        <v>0</v>
      </c>
      <c r="D20" s="658">
        <v>336.16077908139266</v>
      </c>
      <c r="E20" s="658">
        <v>369.63737118908318</v>
      </c>
      <c r="F20" s="658">
        <v>15588.933058147888</v>
      </c>
      <c r="G20" s="658">
        <v>185.51611459678529</v>
      </c>
      <c r="H20" s="658">
        <v>1069.85608944161</v>
      </c>
    </row>
    <row r="21" spans="1:8">
      <c r="A21" s="549" t="s">
        <v>170</v>
      </c>
      <c r="B21" s="658">
        <v>3406.243246957511</v>
      </c>
      <c r="C21" s="658">
        <v>0</v>
      </c>
      <c r="D21" s="658">
        <v>65.558326210894251</v>
      </c>
      <c r="E21" s="658">
        <v>46.030314148074694</v>
      </c>
      <c r="F21" s="658">
        <v>2541.4312841755059</v>
      </c>
      <c r="G21" s="658">
        <v>361.26822316216055</v>
      </c>
      <c r="H21" s="658">
        <v>391.95509926087686</v>
      </c>
    </row>
    <row r="22" spans="1:8">
      <c r="A22" s="549" t="s">
        <v>171</v>
      </c>
      <c r="B22" s="658">
        <v>15523.374731936994</v>
      </c>
      <c r="C22" s="658">
        <v>0</v>
      </c>
      <c r="D22" s="658">
        <v>220.38756470896291</v>
      </c>
      <c r="E22" s="658">
        <v>193.88526262370792</v>
      </c>
      <c r="F22" s="658">
        <v>12679.259260787787</v>
      </c>
      <c r="G22" s="658">
        <v>253.86415681665343</v>
      </c>
      <c r="H22" s="658">
        <v>2175.9784869998844</v>
      </c>
    </row>
    <row r="23" spans="1:8" s="36" customFormat="1">
      <c r="A23" s="424" t="s">
        <v>172</v>
      </c>
      <c r="B23" s="660">
        <f t="shared" ref="B23:H23" si="4">SUM(B24:B25)</f>
        <v>32978.62780010479</v>
      </c>
      <c r="C23" s="660">
        <f t="shared" si="4"/>
        <v>0</v>
      </c>
      <c r="D23" s="660">
        <f t="shared" si="4"/>
        <v>1739.3879315954207</v>
      </c>
      <c r="E23" s="660">
        <f t="shared" si="4"/>
        <v>4031.1396329677345</v>
      </c>
      <c r="F23" s="660">
        <f t="shared" si="4"/>
        <v>20590.893862242367</v>
      </c>
      <c r="G23" s="660">
        <f t="shared" si="4"/>
        <v>2138.317320878733</v>
      </c>
      <c r="H23" s="660">
        <f t="shared" si="4"/>
        <v>4478.8890524080953</v>
      </c>
    </row>
    <row r="24" spans="1:8">
      <c r="A24" s="549" t="s">
        <v>172</v>
      </c>
      <c r="B24" s="658">
        <v>28775.920632585141</v>
      </c>
      <c r="C24" s="658">
        <v>0</v>
      </c>
      <c r="D24" s="658">
        <v>1558.0563910120968</v>
      </c>
      <c r="E24" s="658">
        <v>3876.3103944696654</v>
      </c>
      <c r="F24" s="658">
        <v>19233.697023876412</v>
      </c>
      <c r="G24" s="658">
        <v>1012.6669112576386</v>
      </c>
      <c r="H24" s="658">
        <v>3095.1899119568866</v>
      </c>
    </row>
    <row r="25" spans="1:8">
      <c r="A25" s="549" t="s">
        <v>173</v>
      </c>
      <c r="B25" s="658">
        <v>4202.7071675196485</v>
      </c>
      <c r="C25" s="658">
        <v>0</v>
      </c>
      <c r="D25" s="658">
        <v>181.33154058332397</v>
      </c>
      <c r="E25" s="658">
        <v>154.82923849806897</v>
      </c>
      <c r="F25" s="658">
        <v>1357.1968383659537</v>
      </c>
      <c r="G25" s="658">
        <v>1125.6504096210942</v>
      </c>
      <c r="H25" s="658">
        <v>1383.6991404512087</v>
      </c>
    </row>
    <row r="26" spans="1:8" s="36" customFormat="1">
      <c r="A26" s="424" t="s">
        <v>174</v>
      </c>
      <c r="B26" s="660">
        <f t="shared" ref="B26:H26" si="5">SUM(B27:B28)</f>
        <v>35750.21065502517</v>
      </c>
      <c r="C26" s="660">
        <f t="shared" si="5"/>
        <v>0</v>
      </c>
      <c r="D26" s="660">
        <f t="shared" si="5"/>
        <v>742.06445838714035</v>
      </c>
      <c r="E26" s="660">
        <f t="shared" si="5"/>
        <v>779.72562450829219</v>
      </c>
      <c r="F26" s="660">
        <f t="shared" si="5"/>
        <v>31175.076400302314</v>
      </c>
      <c r="G26" s="660">
        <f t="shared" si="5"/>
        <v>510.51802964228114</v>
      </c>
      <c r="H26" s="660">
        <f t="shared" si="5"/>
        <v>2542.8261421799934</v>
      </c>
    </row>
    <row r="27" spans="1:8">
      <c r="A27" s="549" t="s">
        <v>174</v>
      </c>
      <c r="B27" s="658">
        <v>32226.799335690739</v>
      </c>
      <c r="C27" s="658">
        <v>0</v>
      </c>
      <c r="D27" s="658">
        <v>726.72102033778208</v>
      </c>
      <c r="E27" s="658">
        <v>764.38218645893392</v>
      </c>
      <c r="F27" s="658">
        <v>28277.956324982595</v>
      </c>
      <c r="G27" s="658">
        <v>407.29853731023502</v>
      </c>
      <c r="H27" s="658">
        <v>2050.4412665960449</v>
      </c>
    </row>
    <row r="28" spans="1:8">
      <c r="A28" s="549" t="s">
        <v>175</v>
      </c>
      <c r="B28" s="658">
        <v>3523.4113193344278</v>
      </c>
      <c r="C28" s="658">
        <v>0</v>
      </c>
      <c r="D28" s="658">
        <v>15.343438049358227</v>
      </c>
      <c r="E28" s="658">
        <v>15.343438049358227</v>
      </c>
      <c r="F28" s="658">
        <v>2897.1200753197177</v>
      </c>
      <c r="G28" s="658">
        <v>103.21949233204609</v>
      </c>
      <c r="H28" s="658">
        <v>492.38487558394843</v>
      </c>
    </row>
    <row r="29" spans="1:8" s="36" customFormat="1">
      <c r="A29" s="424" t="s">
        <v>176</v>
      </c>
      <c r="B29" s="660">
        <f t="shared" ref="B29:H29" si="6">SUM(B30:B31)</f>
        <v>46380.423507227752</v>
      </c>
      <c r="C29" s="660">
        <f t="shared" si="6"/>
        <v>0</v>
      </c>
      <c r="D29" s="660">
        <f t="shared" si="6"/>
        <v>693.24442823009167</v>
      </c>
      <c r="E29" s="660">
        <f t="shared" si="6"/>
        <v>822.96622264739267</v>
      </c>
      <c r="F29" s="660">
        <f t="shared" si="6"/>
        <v>40005.922426716425</v>
      </c>
      <c r="G29" s="660">
        <f t="shared" si="6"/>
        <v>1712.8856295101659</v>
      </c>
      <c r="H29" s="660">
        <f t="shared" si="6"/>
        <v>3145.4048001184228</v>
      </c>
    </row>
    <row r="30" spans="1:8">
      <c r="A30" s="549" t="s">
        <v>176</v>
      </c>
      <c r="B30" s="658">
        <v>37101.828061379529</v>
      </c>
      <c r="C30" s="658">
        <v>0</v>
      </c>
      <c r="D30" s="658">
        <v>661.16269412688814</v>
      </c>
      <c r="E30" s="658">
        <v>764.38218645893392</v>
      </c>
      <c r="F30" s="658">
        <v>33069.293570402049</v>
      </c>
      <c r="G30" s="658">
        <v>471.46200551664185</v>
      </c>
      <c r="H30" s="658">
        <v>2135.5276048697583</v>
      </c>
    </row>
    <row r="31" spans="1:8">
      <c r="A31" s="549" t="s">
        <v>177</v>
      </c>
      <c r="B31" s="658">
        <v>9278.5954458482247</v>
      </c>
      <c r="C31" s="658">
        <v>0</v>
      </c>
      <c r="D31" s="658">
        <v>32.081734103203573</v>
      </c>
      <c r="E31" s="658">
        <v>58.584036188458704</v>
      </c>
      <c r="F31" s="658">
        <v>6936.6288563143744</v>
      </c>
      <c r="G31" s="658">
        <v>1241.423623993524</v>
      </c>
      <c r="H31" s="658">
        <v>1009.8771952486644</v>
      </c>
    </row>
    <row r="32" spans="1:8" s="36" customFormat="1">
      <c r="A32" s="424" t="s">
        <v>178</v>
      </c>
      <c r="B32" s="660">
        <f t="shared" ref="B32:H32" si="7">SUM(B33)</f>
        <v>70391.509196486862</v>
      </c>
      <c r="C32" s="660">
        <f t="shared" si="7"/>
        <v>2.7897160089742226</v>
      </c>
      <c r="D32" s="660">
        <f t="shared" si="7"/>
        <v>2234.5625231883428</v>
      </c>
      <c r="E32" s="660">
        <f t="shared" si="7"/>
        <v>2019.7543904973286</v>
      </c>
      <c r="F32" s="660">
        <f t="shared" si="7"/>
        <v>58745.839717034163</v>
      </c>
      <c r="G32" s="660">
        <f t="shared" si="7"/>
        <v>1544.1078109672258</v>
      </c>
      <c r="H32" s="660">
        <f t="shared" si="7"/>
        <v>5844.4550388009711</v>
      </c>
    </row>
    <row r="33" spans="1:8">
      <c r="A33" s="549" t="s">
        <v>178</v>
      </c>
      <c r="B33" s="658">
        <v>70391.509196486862</v>
      </c>
      <c r="C33" s="658">
        <v>2.7897160089742226</v>
      </c>
      <c r="D33" s="658">
        <v>2234.5625231883428</v>
      </c>
      <c r="E33" s="658">
        <v>2019.7543904973286</v>
      </c>
      <c r="F33" s="658">
        <v>58745.839717034163</v>
      </c>
      <c r="G33" s="658">
        <v>1544.1078109672258</v>
      </c>
      <c r="H33" s="658">
        <v>5844.4550388009711</v>
      </c>
    </row>
    <row r="34" spans="1:8" s="36" customFormat="1">
      <c r="A34" s="424" t="s">
        <v>179</v>
      </c>
      <c r="B34" s="660">
        <f t="shared" ref="B34:H34" si="8">SUM(B35:B36)</f>
        <v>19219.748443827822</v>
      </c>
      <c r="C34" s="660">
        <f t="shared" si="8"/>
        <v>0</v>
      </c>
      <c r="D34" s="660">
        <f t="shared" si="8"/>
        <v>379.4013772204932</v>
      </c>
      <c r="E34" s="660">
        <f t="shared" si="8"/>
        <v>365.45279717562204</v>
      </c>
      <c r="F34" s="660">
        <f t="shared" si="8"/>
        <v>17272.526669563824</v>
      </c>
      <c r="G34" s="660">
        <f t="shared" si="8"/>
        <v>152.03952248909494</v>
      </c>
      <c r="H34" s="660">
        <f t="shared" si="8"/>
        <v>1050.3280773787908</v>
      </c>
    </row>
    <row r="35" spans="1:8">
      <c r="A35" s="549" t="s">
        <v>179</v>
      </c>
      <c r="B35" s="658">
        <v>15333.674043326748</v>
      </c>
      <c r="C35" s="658">
        <v>0</v>
      </c>
      <c r="D35" s="658">
        <v>325.00191504549582</v>
      </c>
      <c r="E35" s="658">
        <v>333.37106307241845</v>
      </c>
      <c r="F35" s="658">
        <v>13703.085036081322</v>
      </c>
      <c r="G35" s="658">
        <v>117.16807237691714</v>
      </c>
      <c r="H35" s="658">
        <v>855.04795675059574</v>
      </c>
    </row>
    <row r="36" spans="1:8">
      <c r="A36" s="549" t="s">
        <v>180</v>
      </c>
      <c r="B36" s="658">
        <v>3886.0744005010752</v>
      </c>
      <c r="C36" s="658">
        <v>0</v>
      </c>
      <c r="D36" s="658">
        <v>54.399462174997367</v>
      </c>
      <c r="E36" s="658">
        <v>32.081734103203573</v>
      </c>
      <c r="F36" s="658">
        <v>3569.4416334825023</v>
      </c>
      <c r="G36" s="658">
        <v>34.871450112177797</v>
      </c>
      <c r="H36" s="658">
        <v>195.28012062819502</v>
      </c>
    </row>
    <row r="37" spans="1:8" s="36" customFormat="1">
      <c r="A37" s="424" t="s">
        <v>181</v>
      </c>
      <c r="B37" s="660">
        <f t="shared" ref="B37:H37" si="9">SUM(B38)</f>
        <v>22317.728071801423</v>
      </c>
      <c r="C37" s="660">
        <f t="shared" si="9"/>
        <v>0</v>
      </c>
      <c r="D37" s="660">
        <f t="shared" si="9"/>
        <v>278.97160089742135</v>
      </c>
      <c r="E37" s="660">
        <f t="shared" si="9"/>
        <v>436.59055540446423</v>
      </c>
      <c r="F37" s="660">
        <f t="shared" si="9"/>
        <v>16699.240029720037</v>
      </c>
      <c r="G37" s="660">
        <f t="shared" si="9"/>
        <v>676.5061321762463</v>
      </c>
      <c r="H37" s="660">
        <f t="shared" si="9"/>
        <v>4226.4197535959293</v>
      </c>
    </row>
    <row r="38" spans="1:8">
      <c r="A38" s="549" t="s">
        <v>181</v>
      </c>
      <c r="B38" s="658">
        <v>22317.728071801423</v>
      </c>
      <c r="C38" s="658">
        <v>0</v>
      </c>
      <c r="D38" s="658">
        <v>278.97160089742135</v>
      </c>
      <c r="E38" s="658">
        <v>436.59055540446423</v>
      </c>
      <c r="F38" s="658">
        <v>16699.240029720037</v>
      </c>
      <c r="G38" s="658">
        <v>676.5061321762463</v>
      </c>
      <c r="H38" s="658">
        <v>4226.4197535959293</v>
      </c>
    </row>
    <row r="39" spans="1:8" s="36" customFormat="1">
      <c r="A39" s="424" t="s">
        <v>182</v>
      </c>
      <c r="B39" s="660">
        <f t="shared" ref="B39:H39" si="10">SUM(B40:B41)</f>
        <v>34213.077134068764</v>
      </c>
      <c r="C39" s="660">
        <f t="shared" si="10"/>
        <v>0</v>
      </c>
      <c r="D39" s="660">
        <f t="shared" si="10"/>
        <v>337.55563708588005</v>
      </c>
      <c r="E39" s="660">
        <f t="shared" si="10"/>
        <v>411.48311132369668</v>
      </c>
      <c r="F39" s="660">
        <f t="shared" si="10"/>
        <v>28220.767146787799</v>
      </c>
      <c r="G39" s="660">
        <f t="shared" si="10"/>
        <v>1054.5126513922521</v>
      </c>
      <c r="H39" s="660">
        <f t="shared" si="10"/>
        <v>4188.7585874747774</v>
      </c>
    </row>
    <row r="40" spans="1:8">
      <c r="A40" s="549" t="s">
        <v>182</v>
      </c>
      <c r="B40" s="658">
        <v>23320.630977028959</v>
      </c>
      <c r="C40" s="658">
        <v>0</v>
      </c>
      <c r="D40" s="658">
        <v>205.04412665960476</v>
      </c>
      <c r="E40" s="658">
        <v>287.34074892434398</v>
      </c>
      <c r="F40" s="658">
        <v>19975.761482264519</v>
      </c>
      <c r="G40" s="658">
        <v>772.75133448585655</v>
      </c>
      <c r="H40" s="658">
        <v>2079.7332846902741</v>
      </c>
    </row>
    <row r="41" spans="1:8">
      <c r="A41" s="549" t="s">
        <v>183</v>
      </c>
      <c r="B41" s="658">
        <v>10892.446157039805</v>
      </c>
      <c r="C41" s="658">
        <v>0</v>
      </c>
      <c r="D41" s="658">
        <v>132.51151042627529</v>
      </c>
      <c r="E41" s="658">
        <v>124.14236239935266</v>
      </c>
      <c r="F41" s="658">
        <v>8245.0056645232798</v>
      </c>
      <c r="G41" s="658">
        <v>281.76131690639556</v>
      </c>
      <c r="H41" s="658">
        <v>2109.0253027845033</v>
      </c>
    </row>
    <row r="42" spans="1:8" s="36" customFormat="1">
      <c r="A42" s="424" t="s">
        <v>184</v>
      </c>
      <c r="B42" s="660">
        <f t="shared" ref="B42:H42" si="11">SUM(B43:B44)</f>
        <v>28551.348493846555</v>
      </c>
      <c r="C42" s="660">
        <f t="shared" si="11"/>
        <v>0</v>
      </c>
      <c r="D42" s="660">
        <f t="shared" si="11"/>
        <v>585.84036188458481</v>
      </c>
      <c r="E42" s="660">
        <f t="shared" si="11"/>
        <v>661.16269412688848</v>
      </c>
      <c r="F42" s="660">
        <f t="shared" si="11"/>
        <v>22019.228458833444</v>
      </c>
      <c r="G42" s="660">
        <f t="shared" si="11"/>
        <v>2167.6093389729622</v>
      </c>
      <c r="H42" s="660">
        <f t="shared" si="11"/>
        <v>3117.5076400286807</v>
      </c>
    </row>
    <row r="43" spans="1:8">
      <c r="A43" s="549" t="s">
        <v>184</v>
      </c>
      <c r="B43" s="658">
        <v>16258.464900301698</v>
      </c>
      <c r="C43" s="658">
        <v>0</v>
      </c>
      <c r="D43" s="658">
        <v>426.82654937305449</v>
      </c>
      <c r="E43" s="658">
        <v>485.4105855615129</v>
      </c>
      <c r="F43" s="658">
        <v>13428.298009197362</v>
      </c>
      <c r="G43" s="658">
        <v>539.81004773651</v>
      </c>
      <c r="H43" s="658">
        <v>1378.1197084332603</v>
      </c>
    </row>
    <row r="44" spans="1:8">
      <c r="A44" s="549" t="s">
        <v>185</v>
      </c>
      <c r="B44" s="658">
        <v>12292.883593544859</v>
      </c>
      <c r="C44" s="658">
        <v>0</v>
      </c>
      <c r="D44" s="658">
        <v>159.01381251153029</v>
      </c>
      <c r="E44" s="658">
        <v>175.75210856537555</v>
      </c>
      <c r="F44" s="658">
        <v>8590.9304496360819</v>
      </c>
      <c r="G44" s="658">
        <v>1627.7992912364521</v>
      </c>
      <c r="H44" s="658">
        <v>1739.3879315954205</v>
      </c>
    </row>
    <row r="45" spans="1:8" s="36" customFormat="1">
      <c r="A45" s="424" t="s">
        <v>186</v>
      </c>
      <c r="B45" s="660">
        <f t="shared" ref="B45:H45" si="12">SUM(B46:B47)</f>
        <v>7931.1626135136812</v>
      </c>
      <c r="C45" s="660">
        <f t="shared" si="12"/>
        <v>0</v>
      </c>
      <c r="D45" s="660">
        <f t="shared" si="12"/>
        <v>179.93668257883706</v>
      </c>
      <c r="E45" s="660">
        <f t="shared" si="12"/>
        <v>170.1726765474273</v>
      </c>
      <c r="F45" s="660">
        <f t="shared" si="12"/>
        <v>6703.6875695650278</v>
      </c>
      <c r="G45" s="660">
        <f t="shared" si="12"/>
        <v>199.46469464165648</v>
      </c>
      <c r="H45" s="660">
        <f t="shared" si="12"/>
        <v>677.90099018073374</v>
      </c>
    </row>
    <row r="46" spans="1:8">
      <c r="A46" s="549" t="s">
        <v>186</v>
      </c>
      <c r="B46" s="658">
        <v>3661.5022617786512</v>
      </c>
      <c r="C46" s="658">
        <v>0</v>
      </c>
      <c r="D46" s="658">
        <v>39.056024125639134</v>
      </c>
      <c r="E46" s="658">
        <v>33.476592107690685</v>
      </c>
      <c r="F46" s="658">
        <v>3149.5893741318837</v>
      </c>
      <c r="G46" s="658">
        <v>171.56753455191424</v>
      </c>
      <c r="H46" s="658">
        <v>267.81273686152451</v>
      </c>
    </row>
    <row r="47" spans="1:8">
      <c r="A47" s="549" t="s">
        <v>187</v>
      </c>
      <c r="B47" s="658">
        <v>4269.6603517350295</v>
      </c>
      <c r="C47" s="658">
        <v>0</v>
      </c>
      <c r="D47" s="658">
        <v>140.88065845319792</v>
      </c>
      <c r="E47" s="658">
        <v>136.69608443973661</v>
      </c>
      <c r="F47" s="658">
        <v>3554.0981954331442</v>
      </c>
      <c r="G47" s="658">
        <v>27.897160089742236</v>
      </c>
      <c r="H47" s="658">
        <v>410.08825331920923</v>
      </c>
    </row>
    <row r="48" spans="1:8" s="36" customFormat="1">
      <c r="A48" s="424" t="s">
        <v>188</v>
      </c>
      <c r="B48" s="660">
        <f t="shared" ref="B48:H48" si="13">SUM(B49)</f>
        <v>5532.0068457958596</v>
      </c>
      <c r="C48" s="660">
        <f t="shared" si="13"/>
        <v>0</v>
      </c>
      <c r="D48" s="660">
        <f t="shared" si="13"/>
        <v>57.189178183971592</v>
      </c>
      <c r="E48" s="660">
        <f t="shared" si="13"/>
        <v>53.004604170510255</v>
      </c>
      <c r="F48" s="660">
        <f t="shared" si="13"/>
        <v>3131.4562200735513</v>
      </c>
      <c r="G48" s="660">
        <f t="shared" si="13"/>
        <v>1062.8817994191745</v>
      </c>
      <c r="H48" s="660">
        <f t="shared" si="13"/>
        <v>1227.4750439486529</v>
      </c>
    </row>
    <row r="49" spans="1:8">
      <c r="A49" s="549" t="s">
        <v>188</v>
      </c>
      <c r="B49" s="658">
        <v>5532.0068457958596</v>
      </c>
      <c r="C49" s="658">
        <v>0</v>
      </c>
      <c r="D49" s="658">
        <v>57.189178183971592</v>
      </c>
      <c r="E49" s="658">
        <v>53.004604170510255</v>
      </c>
      <c r="F49" s="658">
        <v>3131.4562200735513</v>
      </c>
      <c r="G49" s="658">
        <v>1062.8817994191745</v>
      </c>
      <c r="H49" s="658">
        <v>1227.4750439486529</v>
      </c>
    </row>
    <row r="50" spans="1:8" s="36" customFormat="1">
      <c r="A50" s="424" t="s">
        <v>189</v>
      </c>
      <c r="B50" s="660">
        <f t="shared" ref="B50:H50" si="14">SUM(B51)</f>
        <v>1486.9186327832545</v>
      </c>
      <c r="C50" s="660">
        <f t="shared" si="14"/>
        <v>0</v>
      </c>
      <c r="D50" s="660">
        <f t="shared" si="14"/>
        <v>18.133154058332451</v>
      </c>
      <c r="E50" s="660">
        <f t="shared" si="14"/>
        <v>23.7125860762809</v>
      </c>
      <c r="F50" s="660">
        <f t="shared" si="14"/>
        <v>1023.8257752935355</v>
      </c>
      <c r="G50" s="660">
        <f t="shared" si="14"/>
        <v>64.163468206407146</v>
      </c>
      <c r="H50" s="660">
        <f t="shared" si="14"/>
        <v>357.08364914869924</v>
      </c>
    </row>
    <row r="51" spans="1:8">
      <c r="A51" s="549" t="s">
        <v>189</v>
      </c>
      <c r="B51" s="658">
        <v>1486.9186327832545</v>
      </c>
      <c r="C51" s="658">
        <v>0</v>
      </c>
      <c r="D51" s="658">
        <v>18.133154058332451</v>
      </c>
      <c r="E51" s="658">
        <v>23.7125860762809</v>
      </c>
      <c r="F51" s="658">
        <v>1023.8257752935355</v>
      </c>
      <c r="G51" s="658">
        <v>64.163468206407146</v>
      </c>
      <c r="H51" s="658">
        <v>357.08364914869924</v>
      </c>
    </row>
    <row r="52" spans="1:8" s="36" customFormat="1">
      <c r="A52" s="424" t="s">
        <v>190</v>
      </c>
      <c r="B52" s="660">
        <f t="shared" ref="B52:H52" si="15">SUM(B53)</f>
        <v>3309.9980446479008</v>
      </c>
      <c r="C52" s="660">
        <f t="shared" si="15"/>
        <v>0</v>
      </c>
      <c r="D52" s="660">
        <f t="shared" si="15"/>
        <v>32.081734103203573</v>
      </c>
      <c r="E52" s="660">
        <f t="shared" si="15"/>
        <v>16.738296053845339</v>
      </c>
      <c r="F52" s="660">
        <f t="shared" si="15"/>
        <v>3003.1292836607377</v>
      </c>
      <c r="G52" s="660">
        <f t="shared" si="15"/>
        <v>71.137758228842671</v>
      </c>
      <c r="H52" s="660">
        <f t="shared" si="15"/>
        <v>186.91097260127239</v>
      </c>
    </row>
    <row r="53" spans="1:8">
      <c r="A53" s="549" t="s">
        <v>190</v>
      </c>
      <c r="B53" s="658">
        <v>3309.9980446479008</v>
      </c>
      <c r="C53" s="658">
        <v>0</v>
      </c>
      <c r="D53" s="658">
        <v>32.081734103203573</v>
      </c>
      <c r="E53" s="658">
        <v>16.738296053845339</v>
      </c>
      <c r="F53" s="658">
        <v>3003.1292836607377</v>
      </c>
      <c r="G53" s="658">
        <v>71.137758228842671</v>
      </c>
      <c r="H53" s="658">
        <v>186.91097260127239</v>
      </c>
    </row>
    <row r="54" spans="1:8" s="36" customFormat="1">
      <c r="A54" s="424" t="s">
        <v>191</v>
      </c>
      <c r="B54" s="660">
        <f t="shared" ref="B54:H54" si="16">SUM(B55)</f>
        <v>1818.8948378511855</v>
      </c>
      <c r="C54" s="660">
        <f t="shared" si="16"/>
        <v>0</v>
      </c>
      <c r="D54" s="660">
        <f t="shared" si="16"/>
        <v>20.922870067306675</v>
      </c>
      <c r="E54" s="660">
        <f t="shared" si="16"/>
        <v>12.553722040384002</v>
      </c>
      <c r="F54" s="660">
        <f t="shared" si="16"/>
        <v>1436.7037446217187</v>
      </c>
      <c r="G54" s="660">
        <f t="shared" si="16"/>
        <v>30.686876098716461</v>
      </c>
      <c r="H54" s="660">
        <f t="shared" si="16"/>
        <v>318.0276250230603</v>
      </c>
    </row>
    <row r="55" spans="1:8">
      <c r="A55" s="549" t="s">
        <v>191</v>
      </c>
      <c r="B55" s="658">
        <v>1818.8948378511855</v>
      </c>
      <c r="C55" s="658">
        <v>0</v>
      </c>
      <c r="D55" s="658">
        <v>20.922870067306675</v>
      </c>
      <c r="E55" s="658">
        <v>12.553722040384002</v>
      </c>
      <c r="F55" s="658">
        <v>1436.7037446217187</v>
      </c>
      <c r="G55" s="658">
        <v>30.686876098716461</v>
      </c>
      <c r="H55" s="658">
        <v>318.0276250230603</v>
      </c>
    </row>
    <row r="56" spans="1:8" s="36" customFormat="1">
      <c r="A56" s="424" t="s">
        <v>192</v>
      </c>
      <c r="B56" s="660">
        <f t="shared" ref="B56:H56" si="17">SUM(B57)</f>
        <v>23377.820155213005</v>
      </c>
      <c r="C56" s="660">
        <f t="shared" si="17"/>
        <v>0</v>
      </c>
      <c r="D56" s="660">
        <f t="shared" si="17"/>
        <v>97.640060314097667</v>
      </c>
      <c r="E56" s="660">
        <f t="shared" si="17"/>
        <v>185.51611459678529</v>
      </c>
      <c r="F56" s="660">
        <f t="shared" si="17"/>
        <v>21423.624090924022</v>
      </c>
      <c r="G56" s="660">
        <f t="shared" si="17"/>
        <v>103.21949233204609</v>
      </c>
      <c r="H56" s="660">
        <f t="shared" si="17"/>
        <v>1567.8203970435065</v>
      </c>
    </row>
    <row r="57" spans="1:8">
      <c r="A57" s="549" t="s">
        <v>192</v>
      </c>
      <c r="B57" s="658">
        <v>23377.820155213005</v>
      </c>
      <c r="C57" s="658">
        <v>0</v>
      </c>
      <c r="D57" s="658">
        <v>97.640060314097667</v>
      </c>
      <c r="E57" s="658">
        <v>185.51611459678529</v>
      </c>
      <c r="F57" s="658">
        <v>21423.624090924022</v>
      </c>
      <c r="G57" s="658">
        <v>103.21949233204609</v>
      </c>
      <c r="H57" s="658">
        <v>1567.8203970435065</v>
      </c>
    </row>
    <row r="58" spans="1:8" s="36" customFormat="1">
      <c r="A58" s="424" t="s">
        <v>193</v>
      </c>
      <c r="B58" s="660">
        <f t="shared" ref="B58:H58" si="18">SUM(B59)</f>
        <v>10104.351384504591</v>
      </c>
      <c r="C58" s="660">
        <f t="shared" si="18"/>
        <v>0</v>
      </c>
      <c r="D58" s="660">
        <f t="shared" si="18"/>
        <v>174.35725056088845</v>
      </c>
      <c r="E58" s="660">
        <f t="shared" si="18"/>
        <v>214.80813269101449</v>
      </c>
      <c r="F58" s="660">
        <f t="shared" si="18"/>
        <v>8125.0478761373879</v>
      </c>
      <c r="G58" s="660">
        <f t="shared" si="18"/>
        <v>260.83844683908899</v>
      </c>
      <c r="H58" s="660">
        <f t="shared" si="18"/>
        <v>1329.2996782762116</v>
      </c>
    </row>
    <row r="59" spans="1:8">
      <c r="A59" s="549" t="s">
        <v>193</v>
      </c>
      <c r="B59" s="658">
        <v>10104.351384504591</v>
      </c>
      <c r="C59" s="658">
        <v>0</v>
      </c>
      <c r="D59" s="658">
        <v>174.35725056088845</v>
      </c>
      <c r="E59" s="658">
        <v>214.80813269101449</v>
      </c>
      <c r="F59" s="658">
        <v>8125.0478761373879</v>
      </c>
      <c r="G59" s="658">
        <v>260.83844683908899</v>
      </c>
      <c r="H59" s="658">
        <v>1329.2996782762116</v>
      </c>
    </row>
    <row r="60" spans="1:8" s="36" customFormat="1">
      <c r="A60" s="424" t="s">
        <v>194</v>
      </c>
      <c r="B60" s="660">
        <f t="shared" ref="B60:H60" si="19">SUM(B61)</f>
        <v>20839.178587043163</v>
      </c>
      <c r="C60" s="660">
        <f t="shared" si="19"/>
        <v>0</v>
      </c>
      <c r="D60" s="660">
        <f t="shared" si="19"/>
        <v>591.41979390253289</v>
      </c>
      <c r="E60" s="660">
        <f t="shared" si="19"/>
        <v>616.52723798330078</v>
      </c>
      <c r="F60" s="660">
        <f t="shared" si="19"/>
        <v>16725.742331805326</v>
      </c>
      <c r="G60" s="660">
        <f t="shared" si="19"/>
        <v>609.55294796086525</v>
      </c>
      <c r="H60" s="660">
        <f t="shared" si="19"/>
        <v>2295.9362753857754</v>
      </c>
    </row>
    <row r="61" spans="1:8">
      <c r="A61" s="549" t="s">
        <v>194</v>
      </c>
      <c r="B61" s="658">
        <v>20839.178587043163</v>
      </c>
      <c r="C61" s="658">
        <v>0</v>
      </c>
      <c r="D61" s="658">
        <v>591.41979390253289</v>
      </c>
      <c r="E61" s="658">
        <v>616.52723798330078</v>
      </c>
      <c r="F61" s="658">
        <v>16725.742331805326</v>
      </c>
      <c r="G61" s="658">
        <v>609.55294796086525</v>
      </c>
      <c r="H61" s="658">
        <v>2295.9362753857754</v>
      </c>
    </row>
    <row r="62" spans="1:8" s="36" customFormat="1">
      <c r="A62" s="424" t="s">
        <v>195</v>
      </c>
      <c r="B62" s="660">
        <f t="shared" ref="B62:H62" si="20">SUM(B63)</f>
        <v>6924.0751342739904</v>
      </c>
      <c r="C62" s="660">
        <f t="shared" si="20"/>
        <v>443.56484542689975</v>
      </c>
      <c r="D62" s="660">
        <f t="shared" si="20"/>
        <v>165.98810253396582</v>
      </c>
      <c r="E62" s="660">
        <f t="shared" si="20"/>
        <v>391.95509926087686</v>
      </c>
      <c r="F62" s="660">
        <f t="shared" si="20"/>
        <v>4178.9945814433677</v>
      </c>
      <c r="G62" s="660">
        <f t="shared" si="20"/>
        <v>48.820030157048919</v>
      </c>
      <c r="H62" s="660">
        <f t="shared" si="20"/>
        <v>1694.7524754518331</v>
      </c>
    </row>
    <row r="63" spans="1:8">
      <c r="A63" s="549" t="s">
        <v>195</v>
      </c>
      <c r="B63" s="658">
        <v>6924.0751342739904</v>
      </c>
      <c r="C63" s="658">
        <v>443.56484542689975</v>
      </c>
      <c r="D63" s="658">
        <v>165.98810253396582</v>
      </c>
      <c r="E63" s="658">
        <v>391.95509926087686</v>
      </c>
      <c r="F63" s="658">
        <v>4178.9945814433677</v>
      </c>
      <c r="G63" s="658">
        <v>48.820030157048919</v>
      </c>
      <c r="H63" s="658">
        <v>1694.7524754518331</v>
      </c>
    </row>
    <row r="64" spans="1:8" s="36" customFormat="1">
      <c r="A64" s="424" t="s">
        <v>196</v>
      </c>
      <c r="B64" s="660">
        <f t="shared" ref="B64:H64" si="21">SUM(B65)</f>
        <v>6246.1741440932574</v>
      </c>
      <c r="C64" s="660">
        <f t="shared" si="21"/>
        <v>0</v>
      </c>
      <c r="D64" s="660">
        <f t="shared" si="21"/>
        <v>311.05333500062477</v>
      </c>
      <c r="E64" s="660">
        <f t="shared" si="21"/>
        <v>334.76592107690556</v>
      </c>
      <c r="F64" s="660">
        <f t="shared" si="21"/>
        <v>3982.3196028106854</v>
      </c>
      <c r="G64" s="660">
        <f t="shared" si="21"/>
        <v>860.62738876854417</v>
      </c>
      <c r="H64" s="660">
        <f t="shared" si="21"/>
        <v>757.40789643649839</v>
      </c>
    </row>
    <row r="65" spans="1:10">
      <c r="A65" s="549" t="s">
        <v>196</v>
      </c>
      <c r="B65" s="658">
        <v>6246.1741440932574</v>
      </c>
      <c r="C65" s="658">
        <v>0</v>
      </c>
      <c r="D65" s="658">
        <v>311.05333500062477</v>
      </c>
      <c r="E65" s="658">
        <v>334.76592107690556</v>
      </c>
      <c r="F65" s="658">
        <v>3982.3196028106854</v>
      </c>
      <c r="G65" s="658">
        <v>860.62738876854417</v>
      </c>
      <c r="H65" s="658">
        <v>757.40789643649839</v>
      </c>
    </row>
    <row r="66" spans="1:10" s="36" customFormat="1">
      <c r="A66" s="424" t="s">
        <v>197</v>
      </c>
      <c r="B66" s="660">
        <f t="shared" ref="B66:H66" si="22">SUM(B67)</f>
        <v>17364.587297861253</v>
      </c>
      <c r="C66" s="660">
        <f t="shared" si="22"/>
        <v>0</v>
      </c>
      <c r="D66" s="660">
        <f t="shared" si="22"/>
        <v>104.61435033653319</v>
      </c>
      <c r="E66" s="660">
        <f t="shared" si="22"/>
        <v>124.14236239935266</v>
      </c>
      <c r="F66" s="660">
        <f t="shared" si="22"/>
        <v>15063.071590456249</v>
      </c>
      <c r="G66" s="660">
        <f t="shared" si="22"/>
        <v>157.61895450704318</v>
      </c>
      <c r="H66" s="660">
        <f t="shared" si="22"/>
        <v>1915.1400401607957</v>
      </c>
    </row>
    <row r="67" spans="1:10">
      <c r="A67" s="549" t="s">
        <v>197</v>
      </c>
      <c r="B67" s="658">
        <v>17364.587297861253</v>
      </c>
      <c r="C67" s="658">
        <v>0</v>
      </c>
      <c r="D67" s="658">
        <v>104.61435033653319</v>
      </c>
      <c r="E67" s="658">
        <v>124.14236239935266</v>
      </c>
      <c r="F67" s="658">
        <v>15063.071590456249</v>
      </c>
      <c r="G67" s="658">
        <v>157.61895450704318</v>
      </c>
      <c r="H67" s="658">
        <v>1915.1400401607957</v>
      </c>
    </row>
    <row r="68" spans="1:10" s="36" customFormat="1">
      <c r="A68" s="424" t="s">
        <v>198</v>
      </c>
      <c r="B68" s="19">
        <f t="shared" ref="B68:H68" si="23">SUM(B69)</f>
        <v>10660.899728294946</v>
      </c>
      <c r="C68" s="19">
        <f t="shared" si="23"/>
        <v>0</v>
      </c>
      <c r="D68" s="19">
        <f t="shared" si="23"/>
        <v>290.13046493331819</v>
      </c>
      <c r="E68" s="19">
        <f t="shared" si="23"/>
        <v>159.01381251153029</v>
      </c>
      <c r="F68" s="19">
        <f t="shared" si="23"/>
        <v>9832.3540736296054</v>
      </c>
      <c r="G68" s="19">
        <f t="shared" si="23"/>
        <v>58.584036188458704</v>
      </c>
      <c r="H68" s="19">
        <f t="shared" si="23"/>
        <v>320.81734103203451</v>
      </c>
    </row>
    <row r="69" spans="1:10">
      <c r="A69" s="836" t="s">
        <v>198</v>
      </c>
      <c r="B69" s="1071">
        <v>10660.899728294946</v>
      </c>
      <c r="C69" s="1071">
        <v>0</v>
      </c>
      <c r="D69" s="1071">
        <v>290.13046493331819</v>
      </c>
      <c r="E69" s="1071">
        <v>159.01381251153029</v>
      </c>
      <c r="F69" s="1071">
        <v>9832.3540736296054</v>
      </c>
      <c r="G69" s="1071">
        <v>58.584036188458704</v>
      </c>
      <c r="H69" s="1071">
        <v>320.81734103203451</v>
      </c>
    </row>
    <row r="70" spans="1:10">
      <c r="A70" s="760"/>
      <c r="B70" s="760"/>
      <c r="C70" s="760"/>
      <c r="D70" s="760"/>
      <c r="E70" s="760"/>
      <c r="F70" s="760"/>
      <c r="G70" s="760"/>
      <c r="H70" s="760"/>
      <c r="I70" s="760"/>
      <c r="J70" s="760"/>
    </row>
    <row r="71" spans="1:10">
      <c r="A71" s="760"/>
      <c r="B71" s="760"/>
      <c r="C71" s="760"/>
      <c r="D71" s="760"/>
      <c r="E71" s="760"/>
      <c r="F71" s="760"/>
      <c r="G71" s="760"/>
      <c r="H71" s="760"/>
      <c r="I71" s="760"/>
      <c r="J71" s="760"/>
    </row>
    <row r="72" spans="1:10">
      <c r="A72" s="760"/>
      <c r="B72" s="760"/>
      <c r="C72" s="760"/>
      <c r="D72" s="760"/>
      <c r="E72" s="760"/>
      <c r="F72" s="760"/>
      <c r="G72" s="760"/>
      <c r="H72" s="760"/>
      <c r="I72" s="760"/>
      <c r="J72" s="760"/>
    </row>
    <row r="73" spans="1:10">
      <c r="A73" s="760"/>
      <c r="B73" s="760"/>
      <c r="C73" s="760"/>
      <c r="D73" s="760"/>
      <c r="E73" s="760"/>
      <c r="F73" s="760"/>
      <c r="G73" s="760"/>
      <c r="H73" s="760"/>
      <c r="I73" s="760"/>
      <c r="J73" s="760"/>
    </row>
    <row r="74" spans="1:10">
      <c r="A74" s="760"/>
      <c r="B74" s="760"/>
      <c r="C74" s="760"/>
      <c r="D74" s="760"/>
      <c r="E74" s="760"/>
      <c r="F74" s="760"/>
      <c r="G74" s="760"/>
      <c r="H74" s="760"/>
      <c r="I74" s="760"/>
      <c r="J74" s="760"/>
    </row>
  </sheetData>
  <mergeCells count="4">
    <mergeCell ref="B2:B3"/>
    <mergeCell ref="C2:H2"/>
    <mergeCell ref="A2:A3"/>
    <mergeCell ref="A1:H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70EF-9FBD-4854-B77E-AB5AD6C624CF}">
  <dimension ref="A1:K73"/>
  <sheetViews>
    <sheetView workbookViewId="0">
      <selection activeCell="A2" sqref="A2:A3"/>
    </sheetView>
  </sheetViews>
  <sheetFormatPr defaultRowHeight="12"/>
  <cols>
    <col min="1" max="1" width="18.5703125" style="14" customWidth="1"/>
    <col min="2" max="2" width="11.7109375" style="14" customWidth="1"/>
    <col min="3" max="3" width="13.28515625" style="14" customWidth="1"/>
    <col min="4" max="4" width="9.140625" style="14"/>
    <col min="5" max="5" width="13.140625" style="14" customWidth="1"/>
    <col min="6" max="10" width="9.140625" style="14"/>
    <col min="11" max="16384" width="9.140625" style="359"/>
  </cols>
  <sheetData>
    <row r="1" spans="1:11" ht="24" customHeight="1">
      <c r="A1" s="1482" t="s">
        <v>570</v>
      </c>
      <c r="B1" s="1482"/>
      <c r="C1" s="1482"/>
      <c r="D1" s="1482"/>
      <c r="E1" s="1482"/>
      <c r="F1" s="1482"/>
      <c r="G1" s="1482"/>
      <c r="H1" s="1482"/>
      <c r="I1" s="1482"/>
      <c r="J1" s="1482"/>
    </row>
    <row r="2" spans="1:11" ht="15.75" customHeight="1">
      <c r="A2" s="1464" t="s">
        <v>607</v>
      </c>
      <c r="B2" s="1483" t="s">
        <v>482</v>
      </c>
      <c r="C2" s="1468" t="s">
        <v>513</v>
      </c>
      <c r="D2" s="1468"/>
      <c r="E2" s="1468"/>
      <c r="F2" s="1468"/>
      <c r="G2" s="1468"/>
      <c r="H2" s="1468"/>
      <c r="I2" s="1468"/>
      <c r="J2" s="1468"/>
    </row>
    <row r="3" spans="1:11" ht="24">
      <c r="A3" s="1465"/>
      <c r="B3" s="1484"/>
      <c r="C3" s="1083" t="s">
        <v>512</v>
      </c>
      <c r="D3" s="1083" t="s">
        <v>511</v>
      </c>
      <c r="E3" s="1083" t="s">
        <v>510</v>
      </c>
      <c r="F3" s="1083" t="s">
        <v>509</v>
      </c>
      <c r="G3" s="1083" t="s">
        <v>508</v>
      </c>
      <c r="H3" s="1083" t="s">
        <v>507</v>
      </c>
      <c r="I3" s="1083" t="s">
        <v>496</v>
      </c>
      <c r="J3" s="1083" t="s">
        <v>501</v>
      </c>
    </row>
    <row r="4" spans="1:11" s="360" customFormat="1" ht="15.75" customHeight="1">
      <c r="A4" s="1073" t="s">
        <v>480</v>
      </c>
      <c r="B4" s="1074">
        <v>574116.58035513654</v>
      </c>
      <c r="C4" s="1074">
        <v>392881.28497464291</v>
      </c>
      <c r="D4" s="1074">
        <v>130660.53385412991</v>
      </c>
      <c r="E4" s="1074">
        <v>27300.160863835859</v>
      </c>
      <c r="F4" s="1074">
        <v>274.78702688396004</v>
      </c>
      <c r="G4" s="1074">
        <v>198.06983663716923</v>
      </c>
      <c r="H4" s="1074">
        <v>241.31043477626949</v>
      </c>
      <c r="I4" s="1074">
        <v>20450.013203790753</v>
      </c>
      <c r="J4" s="1074">
        <v>2110.4201607889904</v>
      </c>
      <c r="K4" s="1075"/>
    </row>
    <row r="5" spans="1:11" s="360" customFormat="1" ht="12" customHeight="1">
      <c r="A5" s="1076"/>
      <c r="B5" s="1077"/>
      <c r="C5" s="1077"/>
      <c r="D5" s="1077"/>
      <c r="E5" s="1077"/>
      <c r="F5" s="1077"/>
      <c r="G5" s="1077"/>
      <c r="H5" s="1077"/>
      <c r="I5" s="1077"/>
      <c r="J5" s="1077"/>
      <c r="K5" s="1075"/>
    </row>
    <row r="6" spans="1:11" s="360" customFormat="1" ht="15.75" customHeight="1">
      <c r="A6" s="1078" t="s">
        <v>3</v>
      </c>
      <c r="B6" s="1078"/>
      <c r="C6" s="1078"/>
      <c r="D6" s="1078"/>
      <c r="E6" s="1078"/>
      <c r="F6" s="1078"/>
      <c r="G6" s="1078"/>
      <c r="H6" s="1078"/>
      <c r="I6" s="1078"/>
      <c r="J6" s="1078"/>
      <c r="K6" s="1075"/>
    </row>
    <row r="7" spans="1:11" ht="15" customHeight="1">
      <c r="A7" s="1079" t="s">
        <v>4</v>
      </c>
      <c r="B7" s="1080">
        <v>226107.87738579159</v>
      </c>
      <c r="C7" s="1080">
        <v>97527.076815672845</v>
      </c>
      <c r="D7" s="1080">
        <v>101410.36150014975</v>
      </c>
      <c r="E7" s="1080">
        <v>19900.439150022117</v>
      </c>
      <c r="F7" s="1080">
        <v>175.75210856537555</v>
      </c>
      <c r="G7" s="1080">
        <v>107.4040663455074</v>
      </c>
      <c r="H7" s="1080">
        <v>126.93207840832687</v>
      </c>
      <c r="I7" s="1080">
        <v>5208.3997887548512</v>
      </c>
      <c r="J7" s="1080">
        <v>1651.5118773127328</v>
      </c>
      <c r="K7" s="1081"/>
    </row>
    <row r="8" spans="1:11">
      <c r="A8" s="1079" t="s">
        <v>5</v>
      </c>
      <c r="B8" s="1080">
        <v>348008.70297093643</v>
      </c>
      <c r="C8" s="1080">
        <v>295354.20816030802</v>
      </c>
      <c r="D8" s="1080">
        <v>29250.172354111375</v>
      </c>
      <c r="E8" s="1080">
        <v>7399.7217138040933</v>
      </c>
      <c r="F8" s="1080">
        <v>99.034918318584772</v>
      </c>
      <c r="G8" s="1080">
        <v>90.665770291662142</v>
      </c>
      <c r="H8" s="1080">
        <v>114.37835636794293</v>
      </c>
      <c r="I8" s="1080">
        <v>15241.613415030599</v>
      </c>
      <c r="J8" s="1080">
        <v>458.90828347625791</v>
      </c>
      <c r="K8" s="1081"/>
    </row>
    <row r="9" spans="1:11" ht="14.25" customHeight="1">
      <c r="A9" s="364" t="s">
        <v>199</v>
      </c>
      <c r="B9" s="363"/>
      <c r="C9" s="363"/>
      <c r="D9" s="363"/>
      <c r="E9" s="363"/>
      <c r="F9" s="363"/>
      <c r="G9" s="363"/>
      <c r="H9" s="363"/>
      <c r="I9" s="363"/>
      <c r="J9" s="363"/>
    </row>
    <row r="10" spans="1:11" s="360" customFormat="1">
      <c r="A10" s="365" t="s">
        <v>163</v>
      </c>
      <c r="B10" s="362">
        <f t="shared" ref="B10:J10" si="0">SUM(B11:B12)</f>
        <v>57119.435283795858</v>
      </c>
      <c r="C10" s="362">
        <f t="shared" si="0"/>
        <v>17011.688222724737</v>
      </c>
      <c r="D10" s="362">
        <f t="shared" si="0"/>
        <v>29314.335822317073</v>
      </c>
      <c r="E10" s="362">
        <f t="shared" si="0"/>
        <v>9164.2170894802821</v>
      </c>
      <c r="F10" s="362">
        <f t="shared" si="0"/>
        <v>58.584036188458704</v>
      </c>
      <c r="G10" s="362">
        <f t="shared" si="0"/>
        <v>18.133154058332451</v>
      </c>
      <c r="H10" s="362">
        <f t="shared" si="0"/>
        <v>51.609746166023143</v>
      </c>
      <c r="I10" s="362">
        <f t="shared" si="0"/>
        <v>806.22792659354729</v>
      </c>
      <c r="J10" s="362">
        <f t="shared" si="0"/>
        <v>694.639286234579</v>
      </c>
    </row>
    <row r="11" spans="1:11">
      <c r="A11" s="661" t="s">
        <v>163</v>
      </c>
      <c r="B11" s="361">
        <v>53881.969855381285</v>
      </c>
      <c r="C11" s="361">
        <v>14641.824473101144</v>
      </c>
      <c r="D11" s="361">
        <v>28706.177732360695</v>
      </c>
      <c r="E11" s="361">
        <v>9077.7358932020816</v>
      </c>
      <c r="F11" s="361">
        <v>58.584036188458704</v>
      </c>
      <c r="G11" s="361">
        <v>16.738296053845339</v>
      </c>
      <c r="H11" s="361">
        <v>51.609746166023143</v>
      </c>
      <c r="I11" s="361">
        <v>754.61818042752418</v>
      </c>
      <c r="J11" s="361">
        <v>574.68149784868763</v>
      </c>
    </row>
    <row r="12" spans="1:11">
      <c r="A12" s="661" t="s">
        <v>164</v>
      </c>
      <c r="B12" s="361">
        <v>3237.4654284145713</v>
      </c>
      <c r="C12" s="361">
        <v>2369.863749623592</v>
      </c>
      <c r="D12" s="361">
        <v>608.15808995637815</v>
      </c>
      <c r="E12" s="361">
        <v>86.481196278200827</v>
      </c>
      <c r="F12" s="361">
        <v>0</v>
      </c>
      <c r="G12" s="361">
        <v>1.3948580044871113</v>
      </c>
      <c r="H12" s="361">
        <v>0</v>
      </c>
      <c r="I12" s="361">
        <v>51.609746166023143</v>
      </c>
      <c r="J12" s="361">
        <v>119.95778838589135</v>
      </c>
    </row>
    <row r="13" spans="1:11" s="360" customFormat="1">
      <c r="A13" s="365" t="s">
        <v>165</v>
      </c>
      <c r="B13" s="362">
        <f t="shared" ref="B13:J13" si="1">SUM(B14:B15)</f>
        <v>21186.498230157023</v>
      </c>
      <c r="C13" s="362">
        <f t="shared" si="1"/>
        <v>12375.180215809598</v>
      </c>
      <c r="D13" s="362">
        <f t="shared" si="1"/>
        <v>6590.7040712015723</v>
      </c>
      <c r="E13" s="362">
        <f t="shared" si="1"/>
        <v>1185.62930381404</v>
      </c>
      <c r="F13" s="362">
        <f t="shared" si="1"/>
        <v>8.3691480269226677</v>
      </c>
      <c r="G13" s="362">
        <f t="shared" si="1"/>
        <v>4.1845740134613338</v>
      </c>
      <c r="H13" s="362">
        <f t="shared" si="1"/>
        <v>8.3691480269226677</v>
      </c>
      <c r="I13" s="362">
        <f t="shared" si="1"/>
        <v>855.04795675059609</v>
      </c>
      <c r="J13" s="362">
        <f t="shared" si="1"/>
        <v>159.01381251153029</v>
      </c>
    </row>
    <row r="14" spans="1:11">
      <c r="A14" s="661" t="s">
        <v>165</v>
      </c>
      <c r="B14" s="361">
        <v>18209.871248581541</v>
      </c>
      <c r="C14" s="361">
        <v>9867.225523741783</v>
      </c>
      <c r="D14" s="361">
        <v>6493.064010887475</v>
      </c>
      <c r="E14" s="361">
        <v>1140.9938476704524</v>
      </c>
      <c r="F14" s="361">
        <v>8.3691480269226677</v>
      </c>
      <c r="G14" s="361">
        <v>4.1845740134613338</v>
      </c>
      <c r="H14" s="361">
        <v>4.1845740134613338</v>
      </c>
      <c r="I14" s="361">
        <v>534.23061571856158</v>
      </c>
      <c r="J14" s="361">
        <v>157.61895450704318</v>
      </c>
    </row>
    <row r="15" spans="1:11">
      <c r="A15" s="661" t="s">
        <v>166</v>
      </c>
      <c r="B15" s="361">
        <v>2976.6269815754827</v>
      </c>
      <c r="C15" s="361">
        <v>2507.9546920678154</v>
      </c>
      <c r="D15" s="361">
        <v>97.640060314097667</v>
      </c>
      <c r="E15" s="361">
        <v>44.635456143587582</v>
      </c>
      <c r="F15" s="361">
        <v>0</v>
      </c>
      <c r="G15" s="361">
        <v>0</v>
      </c>
      <c r="H15" s="361">
        <v>4.1845740134613338</v>
      </c>
      <c r="I15" s="361">
        <v>320.81734103203451</v>
      </c>
      <c r="J15" s="361">
        <v>1.3948580044871113</v>
      </c>
    </row>
    <row r="16" spans="1:11" s="360" customFormat="1">
      <c r="A16" s="365" t="s">
        <v>167</v>
      </c>
      <c r="B16" s="362">
        <f t="shared" ref="B16:J16" si="2">SUM(B17:B18)</f>
        <v>53932.184743522666</v>
      </c>
      <c r="C16" s="362">
        <f t="shared" si="2"/>
        <v>36799.143874387315</v>
      </c>
      <c r="D16" s="362">
        <f t="shared" si="2"/>
        <v>13237.202462582629</v>
      </c>
      <c r="E16" s="362">
        <f t="shared" si="2"/>
        <v>1704.5164814832431</v>
      </c>
      <c r="F16" s="362">
        <f t="shared" si="2"/>
        <v>12.553722040384002</v>
      </c>
      <c r="G16" s="362">
        <f t="shared" si="2"/>
        <v>32.081734103203573</v>
      </c>
      <c r="H16" s="362">
        <f t="shared" si="2"/>
        <v>37.661166121152021</v>
      </c>
      <c r="I16" s="362">
        <f t="shared" si="2"/>
        <v>1970.9343603402804</v>
      </c>
      <c r="J16" s="362">
        <f t="shared" si="2"/>
        <v>138.09094244422374</v>
      </c>
    </row>
    <row r="17" spans="1:10">
      <c r="A17" s="661" t="s">
        <v>167</v>
      </c>
      <c r="B17" s="361">
        <v>38425.548307639518</v>
      </c>
      <c r="C17" s="361">
        <v>22902.173575682282</v>
      </c>
      <c r="D17" s="361">
        <v>12364.021351773701</v>
      </c>
      <c r="E17" s="361">
        <v>1467.390620720435</v>
      </c>
      <c r="F17" s="361">
        <v>12.553722040384002</v>
      </c>
      <c r="G17" s="361">
        <v>32.081734103203573</v>
      </c>
      <c r="H17" s="361">
        <v>34.871450112177797</v>
      </c>
      <c r="I17" s="361">
        <v>1482.7340587697931</v>
      </c>
      <c r="J17" s="361">
        <v>129.72179441730108</v>
      </c>
    </row>
    <row r="18" spans="1:10">
      <c r="A18" s="661" t="s">
        <v>168</v>
      </c>
      <c r="B18" s="361">
        <v>15506.636435883149</v>
      </c>
      <c r="C18" s="361">
        <v>13896.97029870503</v>
      </c>
      <c r="D18" s="361">
        <v>873.18111080892811</v>
      </c>
      <c r="E18" s="361">
        <v>237.12586076280817</v>
      </c>
      <c r="F18" s="361">
        <v>0</v>
      </c>
      <c r="G18" s="361">
        <v>0</v>
      </c>
      <c r="H18" s="361">
        <v>2.7897160089742226</v>
      </c>
      <c r="I18" s="361">
        <v>488.20030157048711</v>
      </c>
      <c r="J18" s="361">
        <v>8.3691480269226677</v>
      </c>
    </row>
    <row r="19" spans="1:10" s="360" customFormat="1">
      <c r="A19" s="365" t="s">
        <v>169</v>
      </c>
      <c r="B19" s="362">
        <f t="shared" ref="B19:J19" si="3">SUM(B20:B22)</f>
        <v>36479.721391352781</v>
      </c>
      <c r="C19" s="362">
        <f t="shared" si="3"/>
        <v>30024.318546584938</v>
      </c>
      <c r="D19" s="362">
        <f t="shared" si="3"/>
        <v>4089.7236691561934</v>
      </c>
      <c r="E19" s="362">
        <f t="shared" si="3"/>
        <v>838.30966069675117</v>
      </c>
      <c r="F19" s="362">
        <f t="shared" si="3"/>
        <v>15.343438049358227</v>
      </c>
      <c r="G19" s="362">
        <f t="shared" si="3"/>
        <v>4.1845740134613338</v>
      </c>
      <c r="H19" s="362">
        <f t="shared" si="3"/>
        <v>6.9742900224355564</v>
      </c>
      <c r="I19" s="362">
        <f t="shared" si="3"/>
        <v>1475.7597687473581</v>
      </c>
      <c r="J19" s="362">
        <f t="shared" si="3"/>
        <v>25.107444080768008</v>
      </c>
    </row>
    <row r="20" spans="1:10">
      <c r="A20" s="661" t="s">
        <v>169</v>
      </c>
      <c r="B20" s="361">
        <v>17550.10341245828</v>
      </c>
      <c r="C20" s="361">
        <v>13167.459562358274</v>
      </c>
      <c r="D20" s="361">
        <v>3216.5425583472647</v>
      </c>
      <c r="E20" s="361">
        <v>482.62086955253869</v>
      </c>
      <c r="F20" s="361">
        <v>15.343438049358227</v>
      </c>
      <c r="G20" s="361">
        <v>4.1845740134613338</v>
      </c>
      <c r="H20" s="361">
        <v>4.1845740134613338</v>
      </c>
      <c r="I20" s="361">
        <v>638.84496605509446</v>
      </c>
      <c r="J20" s="361">
        <v>20.922870067306675</v>
      </c>
    </row>
    <row r="21" spans="1:10">
      <c r="A21" s="661" t="s">
        <v>170</v>
      </c>
      <c r="B21" s="361">
        <v>3406.243246957511</v>
      </c>
      <c r="C21" s="361">
        <v>2979.4166975844569</v>
      </c>
      <c r="D21" s="361">
        <v>111.58864035896872</v>
      </c>
      <c r="E21" s="361">
        <v>89.270912287175037</v>
      </c>
      <c r="F21" s="361">
        <v>0</v>
      </c>
      <c r="G21" s="361">
        <v>0</v>
      </c>
      <c r="H21" s="361">
        <v>2.7897160089742226</v>
      </c>
      <c r="I21" s="361">
        <v>223.17728071793712</v>
      </c>
      <c r="J21" s="361">
        <v>0</v>
      </c>
    </row>
    <row r="22" spans="1:10">
      <c r="A22" s="661" t="s">
        <v>171</v>
      </c>
      <c r="B22" s="361">
        <v>15523.374731936994</v>
      </c>
      <c r="C22" s="361">
        <v>13877.44228664221</v>
      </c>
      <c r="D22" s="361">
        <v>761.59247044995971</v>
      </c>
      <c r="E22" s="361">
        <v>266.41787885703741</v>
      </c>
      <c r="F22" s="361">
        <v>0</v>
      </c>
      <c r="G22" s="361">
        <v>0</v>
      </c>
      <c r="H22" s="361">
        <v>0</v>
      </c>
      <c r="I22" s="361">
        <v>613.73752197432657</v>
      </c>
      <c r="J22" s="361">
        <v>4.1845740134613338</v>
      </c>
    </row>
    <row r="23" spans="1:10" s="360" customFormat="1">
      <c r="A23" s="365" t="s">
        <v>172</v>
      </c>
      <c r="B23" s="362">
        <f t="shared" ref="B23:J23" si="4">SUM(B24:B25)</f>
        <v>32978.62780010479</v>
      </c>
      <c r="C23" s="362">
        <f t="shared" si="4"/>
        <v>12331.939617670498</v>
      </c>
      <c r="D23" s="362">
        <f t="shared" si="4"/>
        <v>16637.866277522193</v>
      </c>
      <c r="E23" s="362">
        <f t="shared" si="4"/>
        <v>3321.1569086837981</v>
      </c>
      <c r="F23" s="362">
        <f t="shared" si="4"/>
        <v>27.897160089742236</v>
      </c>
      <c r="G23" s="362">
        <f t="shared" si="4"/>
        <v>26.502302085255124</v>
      </c>
      <c r="H23" s="362">
        <f t="shared" si="4"/>
        <v>2.7897160089742226</v>
      </c>
      <c r="I23" s="362">
        <f t="shared" si="4"/>
        <v>449.14427744484851</v>
      </c>
      <c r="J23" s="362">
        <f t="shared" si="4"/>
        <v>181.33154058332411</v>
      </c>
    </row>
    <row r="24" spans="1:10">
      <c r="A24" s="661" t="s">
        <v>172</v>
      </c>
      <c r="B24" s="361">
        <v>28775.920632585141</v>
      </c>
      <c r="C24" s="361">
        <v>9197.6936815879726</v>
      </c>
      <c r="D24" s="361">
        <v>15890.222387117103</v>
      </c>
      <c r="E24" s="361">
        <v>3093.7950539523995</v>
      </c>
      <c r="F24" s="361">
        <v>27.897160089742236</v>
      </c>
      <c r="G24" s="361">
        <v>25.107444080768012</v>
      </c>
      <c r="H24" s="361">
        <v>2.7897160089742226</v>
      </c>
      <c r="I24" s="361">
        <v>383.58595123395423</v>
      </c>
      <c r="J24" s="361">
        <v>154.82923849806897</v>
      </c>
    </row>
    <row r="25" spans="1:10">
      <c r="A25" s="661" t="s">
        <v>173</v>
      </c>
      <c r="B25" s="361">
        <v>4202.7071675196485</v>
      </c>
      <c r="C25" s="361">
        <v>3134.2459360825255</v>
      </c>
      <c r="D25" s="361">
        <v>747.64389040508865</v>
      </c>
      <c r="E25" s="361">
        <v>227.36185473139844</v>
      </c>
      <c r="F25" s="361">
        <v>0</v>
      </c>
      <c r="G25" s="361">
        <v>1.3948580044871113</v>
      </c>
      <c r="H25" s="361">
        <v>0</v>
      </c>
      <c r="I25" s="361">
        <v>65.558326210894251</v>
      </c>
      <c r="J25" s="361">
        <v>26.502302085255124</v>
      </c>
    </row>
    <row r="26" spans="1:10" s="360" customFormat="1">
      <c r="A26" s="365" t="s">
        <v>174</v>
      </c>
      <c r="B26" s="362">
        <f t="shared" ref="B26:J26" si="5">SUM(B27:B28)</f>
        <v>35750.21065502517</v>
      </c>
      <c r="C26" s="362">
        <f t="shared" si="5"/>
        <v>24090.592595502916</v>
      </c>
      <c r="D26" s="362">
        <f t="shared" si="5"/>
        <v>8773.6568482238927</v>
      </c>
      <c r="E26" s="362">
        <f t="shared" si="5"/>
        <v>1247.0030560114724</v>
      </c>
      <c r="F26" s="362">
        <f t="shared" si="5"/>
        <v>12.553722040384002</v>
      </c>
      <c r="G26" s="362">
        <f t="shared" si="5"/>
        <v>5.5794320179484451</v>
      </c>
      <c r="H26" s="362">
        <f t="shared" si="5"/>
        <v>13.948580044871115</v>
      </c>
      <c r="I26" s="362">
        <f t="shared" si="5"/>
        <v>1472.9700527383836</v>
      </c>
      <c r="J26" s="362">
        <f t="shared" si="5"/>
        <v>133.90636843076243</v>
      </c>
    </row>
    <row r="27" spans="1:10">
      <c r="A27" s="661" t="s">
        <v>174</v>
      </c>
      <c r="B27" s="361">
        <v>32226.799335690739</v>
      </c>
      <c r="C27" s="361">
        <v>21076.30444780628</v>
      </c>
      <c r="D27" s="361">
        <v>8417.9680570796809</v>
      </c>
      <c r="E27" s="361">
        <v>1227.4750439486529</v>
      </c>
      <c r="F27" s="361">
        <v>12.553722040384002</v>
      </c>
      <c r="G27" s="361">
        <v>5.5794320179484451</v>
      </c>
      <c r="H27" s="361">
        <v>13.948580044871115</v>
      </c>
      <c r="I27" s="361">
        <v>1344.6431163255697</v>
      </c>
      <c r="J27" s="361">
        <v>128.32693641281398</v>
      </c>
    </row>
    <row r="28" spans="1:10" ht="15" customHeight="1">
      <c r="A28" s="661" t="s">
        <v>175</v>
      </c>
      <c r="B28" s="361">
        <v>3523.4113193344278</v>
      </c>
      <c r="C28" s="361">
        <v>3014.2881476966345</v>
      </c>
      <c r="D28" s="361">
        <v>355.68879114421213</v>
      </c>
      <c r="E28" s="361">
        <v>19.528012062819563</v>
      </c>
      <c r="F28" s="361">
        <v>0</v>
      </c>
      <c r="G28" s="361">
        <v>0</v>
      </c>
      <c r="H28" s="361">
        <v>0</v>
      </c>
      <c r="I28" s="361">
        <v>128.32693641281398</v>
      </c>
      <c r="J28" s="361">
        <v>5.5794320179484451</v>
      </c>
    </row>
    <row r="29" spans="1:10" s="360" customFormat="1" ht="15" customHeight="1">
      <c r="A29" s="365" t="s">
        <v>176</v>
      </c>
      <c r="B29" s="362">
        <f t="shared" ref="B29:J29" si="6">SUM(B30:B31)</f>
        <v>46380.423507227752</v>
      </c>
      <c r="C29" s="362">
        <f t="shared" si="6"/>
        <v>36693.1346660532</v>
      </c>
      <c r="D29" s="362">
        <f t="shared" si="6"/>
        <v>6737.1641616727184</v>
      </c>
      <c r="E29" s="362">
        <f t="shared" si="6"/>
        <v>1107.5172555627621</v>
      </c>
      <c r="F29" s="362">
        <f t="shared" si="6"/>
        <v>11.15886403589689</v>
      </c>
      <c r="G29" s="362">
        <f t="shared" si="6"/>
        <v>8.3691480269226677</v>
      </c>
      <c r="H29" s="362">
        <f t="shared" si="6"/>
        <v>9.7640060314097781</v>
      </c>
      <c r="I29" s="362">
        <f t="shared" si="6"/>
        <v>1764.4953756761888</v>
      </c>
      <c r="J29" s="362">
        <f t="shared" si="6"/>
        <v>48.820030157048919</v>
      </c>
    </row>
    <row r="30" spans="1:10">
      <c r="A30" s="661" t="s">
        <v>176</v>
      </c>
      <c r="B30" s="361">
        <v>37101.828061379529</v>
      </c>
      <c r="C30" s="361">
        <v>28202.633992740193</v>
      </c>
      <c r="D30" s="361">
        <v>6497.2485849009363</v>
      </c>
      <c r="E30" s="361">
        <v>1062.8817994191745</v>
      </c>
      <c r="F30" s="361">
        <v>11.15886403589689</v>
      </c>
      <c r="G30" s="361">
        <v>8.3691480269226677</v>
      </c>
      <c r="H30" s="361">
        <v>8.3691480269226677</v>
      </c>
      <c r="I30" s="361">
        <v>1262.3464940608305</v>
      </c>
      <c r="J30" s="361">
        <v>48.820030157048919</v>
      </c>
    </row>
    <row r="31" spans="1:10">
      <c r="A31" s="661" t="s">
        <v>177</v>
      </c>
      <c r="B31" s="361">
        <v>9278.5954458482247</v>
      </c>
      <c r="C31" s="361">
        <v>8490.5006733130103</v>
      </c>
      <c r="D31" s="361">
        <v>239.91557677178238</v>
      </c>
      <c r="E31" s="361">
        <v>44.635456143587582</v>
      </c>
      <c r="F31" s="361">
        <v>0</v>
      </c>
      <c r="G31" s="361">
        <v>0</v>
      </c>
      <c r="H31" s="361">
        <v>1.3948580044871113</v>
      </c>
      <c r="I31" s="361">
        <v>502.14888161535816</v>
      </c>
      <c r="J31" s="361">
        <v>0</v>
      </c>
    </row>
    <row r="32" spans="1:10" s="360" customFormat="1">
      <c r="A32" s="365" t="s">
        <v>178</v>
      </c>
      <c r="B32" s="362">
        <f t="shared" ref="B32:J32" si="7">SUM(B33)</f>
        <v>70391.509196486862</v>
      </c>
      <c r="C32" s="362">
        <f t="shared" si="7"/>
        <v>45070.651841024752</v>
      </c>
      <c r="D32" s="362">
        <f t="shared" si="7"/>
        <v>18347.962191025945</v>
      </c>
      <c r="E32" s="362">
        <f t="shared" si="7"/>
        <v>3125.8767880556029</v>
      </c>
      <c r="F32" s="362">
        <f t="shared" si="7"/>
        <v>64.163468206407146</v>
      </c>
      <c r="G32" s="362">
        <f t="shared" si="7"/>
        <v>86.481196278200827</v>
      </c>
      <c r="H32" s="362">
        <f t="shared" si="7"/>
        <v>53.004604170510255</v>
      </c>
      <c r="I32" s="362">
        <f t="shared" si="7"/>
        <v>3541.5444733927602</v>
      </c>
      <c r="J32" s="362">
        <f t="shared" si="7"/>
        <v>101.82463432755898</v>
      </c>
    </row>
    <row r="33" spans="1:10">
      <c r="A33" s="661" t="s">
        <v>178</v>
      </c>
      <c r="B33" s="361">
        <v>70391.509196486862</v>
      </c>
      <c r="C33" s="361">
        <v>45070.651841024752</v>
      </c>
      <c r="D33" s="361">
        <v>18347.962191025945</v>
      </c>
      <c r="E33" s="361">
        <v>3125.8767880556029</v>
      </c>
      <c r="F33" s="361">
        <v>64.163468206407146</v>
      </c>
      <c r="G33" s="361">
        <v>86.481196278200827</v>
      </c>
      <c r="H33" s="361">
        <v>53.004604170510255</v>
      </c>
      <c r="I33" s="361">
        <v>3541.5444733927602</v>
      </c>
      <c r="J33" s="361">
        <v>101.82463432755898</v>
      </c>
    </row>
    <row r="34" spans="1:10" s="360" customFormat="1">
      <c r="A34" s="365" t="s">
        <v>179</v>
      </c>
      <c r="B34" s="362">
        <f t="shared" ref="B34:J34" si="8">SUM(B35:B36)</f>
        <v>19219.748443827822</v>
      </c>
      <c r="C34" s="362">
        <f t="shared" si="8"/>
        <v>12802.006765182652</v>
      </c>
      <c r="D34" s="362">
        <f t="shared" si="8"/>
        <v>5120.5237344721636</v>
      </c>
      <c r="E34" s="362">
        <f t="shared" si="8"/>
        <v>670.92670015829822</v>
      </c>
      <c r="F34" s="362">
        <f t="shared" si="8"/>
        <v>6.9742900224355564</v>
      </c>
      <c r="G34" s="362">
        <f t="shared" si="8"/>
        <v>1.3948580044871113</v>
      </c>
      <c r="H34" s="362">
        <f t="shared" si="8"/>
        <v>9.7640060314097781</v>
      </c>
      <c r="I34" s="362">
        <f t="shared" si="8"/>
        <v>577.47121385766218</v>
      </c>
      <c r="J34" s="362">
        <f t="shared" si="8"/>
        <v>30.686876098716461</v>
      </c>
    </row>
    <row r="35" spans="1:10">
      <c r="A35" s="661" t="s">
        <v>179</v>
      </c>
      <c r="B35" s="361">
        <v>15333.674043326748</v>
      </c>
      <c r="C35" s="361">
        <v>9401.3429502430899</v>
      </c>
      <c r="D35" s="361">
        <v>4808.0755414670521</v>
      </c>
      <c r="E35" s="361">
        <v>595.6043679159942</v>
      </c>
      <c r="F35" s="361">
        <v>6.9742900224355564</v>
      </c>
      <c r="G35" s="361">
        <v>0</v>
      </c>
      <c r="H35" s="361">
        <v>8.3691480269226677</v>
      </c>
      <c r="I35" s="361">
        <v>484.0157275570258</v>
      </c>
      <c r="J35" s="361">
        <v>29.292018094229348</v>
      </c>
    </row>
    <row r="36" spans="1:10">
      <c r="A36" s="661" t="s">
        <v>180</v>
      </c>
      <c r="B36" s="361">
        <v>3886.0744005010752</v>
      </c>
      <c r="C36" s="361">
        <v>3400.6638149395626</v>
      </c>
      <c r="D36" s="361">
        <v>312.44819300511188</v>
      </c>
      <c r="E36" s="361">
        <v>75.322332242303986</v>
      </c>
      <c r="F36" s="361">
        <v>0</v>
      </c>
      <c r="G36" s="361">
        <v>1.3948580044871113</v>
      </c>
      <c r="H36" s="361">
        <v>1.3948580044871113</v>
      </c>
      <c r="I36" s="361">
        <v>93.455486300636352</v>
      </c>
      <c r="J36" s="361">
        <v>1.3948580044871113</v>
      </c>
    </row>
    <row r="37" spans="1:10" s="360" customFormat="1">
      <c r="A37" s="365" t="s">
        <v>181</v>
      </c>
      <c r="B37" s="362">
        <f t="shared" ref="B37:J37" si="9">SUM(B38)</f>
        <v>22317.728071801423</v>
      </c>
      <c r="C37" s="362">
        <f t="shared" si="9"/>
        <v>19205.799863786633</v>
      </c>
      <c r="D37" s="362">
        <f t="shared" si="9"/>
        <v>1894.2171700934891</v>
      </c>
      <c r="E37" s="362">
        <f t="shared" si="9"/>
        <v>500.75402361087106</v>
      </c>
      <c r="F37" s="362">
        <f t="shared" si="9"/>
        <v>2.7897160089742226</v>
      </c>
      <c r="G37" s="362">
        <f t="shared" si="9"/>
        <v>1.3948580044871113</v>
      </c>
      <c r="H37" s="362">
        <f t="shared" si="9"/>
        <v>4.1845740134613338</v>
      </c>
      <c r="I37" s="362">
        <f t="shared" si="9"/>
        <v>672.32155816278498</v>
      </c>
      <c r="J37" s="362">
        <f t="shared" si="9"/>
        <v>36.266308116664909</v>
      </c>
    </row>
    <row r="38" spans="1:10">
      <c r="A38" s="661" t="s">
        <v>181</v>
      </c>
      <c r="B38" s="361">
        <v>22317.728071801423</v>
      </c>
      <c r="C38" s="361">
        <v>19205.799863786633</v>
      </c>
      <c r="D38" s="361">
        <v>1894.2171700934891</v>
      </c>
      <c r="E38" s="361">
        <v>500.75402361087106</v>
      </c>
      <c r="F38" s="361">
        <v>2.7897160089742226</v>
      </c>
      <c r="G38" s="361">
        <v>1.3948580044871113</v>
      </c>
      <c r="H38" s="361">
        <v>4.1845740134613338</v>
      </c>
      <c r="I38" s="361">
        <v>672.32155816278498</v>
      </c>
      <c r="J38" s="361">
        <v>36.266308116664909</v>
      </c>
    </row>
    <row r="39" spans="1:10" s="360" customFormat="1">
      <c r="A39" s="365" t="s">
        <v>182</v>
      </c>
      <c r="B39" s="362">
        <f t="shared" ref="B39:J39" si="10">SUM(B40:B41)</f>
        <v>34213.077134068764</v>
      </c>
      <c r="C39" s="362">
        <f t="shared" si="10"/>
        <v>28665.726850218212</v>
      </c>
      <c r="D39" s="362">
        <f t="shared" si="10"/>
        <v>3906.9972705683822</v>
      </c>
      <c r="E39" s="362">
        <f t="shared" si="10"/>
        <v>552.36376977689429</v>
      </c>
      <c r="F39" s="362">
        <f t="shared" si="10"/>
        <v>1.3948580044871113</v>
      </c>
      <c r="G39" s="362">
        <f t="shared" si="10"/>
        <v>0</v>
      </c>
      <c r="H39" s="362">
        <f t="shared" si="10"/>
        <v>8.3691480269226677</v>
      </c>
      <c r="I39" s="362">
        <f t="shared" si="10"/>
        <v>1047.5383613698166</v>
      </c>
      <c r="J39" s="362">
        <f t="shared" si="10"/>
        <v>30.686876098716457</v>
      </c>
    </row>
    <row r="40" spans="1:10">
      <c r="A40" s="661" t="s">
        <v>182</v>
      </c>
      <c r="B40" s="361">
        <v>23320.630977028959</v>
      </c>
      <c r="C40" s="361">
        <v>19229.512449862945</v>
      </c>
      <c r="D40" s="361">
        <v>3093.7950539523995</v>
      </c>
      <c r="E40" s="361">
        <v>366.84765518010897</v>
      </c>
      <c r="F40" s="361">
        <v>1.3948580044871113</v>
      </c>
      <c r="G40" s="361">
        <v>0</v>
      </c>
      <c r="H40" s="361">
        <v>4.1845740134613338</v>
      </c>
      <c r="I40" s="361">
        <v>599.78894192945552</v>
      </c>
      <c r="J40" s="361">
        <v>25.107444080768012</v>
      </c>
    </row>
    <row r="41" spans="1:10">
      <c r="A41" s="661" t="s">
        <v>183</v>
      </c>
      <c r="B41" s="361">
        <v>10892.446157039805</v>
      </c>
      <c r="C41" s="361">
        <v>9436.2144003552676</v>
      </c>
      <c r="D41" s="361">
        <v>813.20221661598259</v>
      </c>
      <c r="E41" s="361">
        <v>185.51611459678529</v>
      </c>
      <c r="F41" s="361">
        <v>0</v>
      </c>
      <c r="G41" s="361">
        <v>0</v>
      </c>
      <c r="H41" s="361">
        <v>4.1845740134613338</v>
      </c>
      <c r="I41" s="361">
        <v>447.74941944036107</v>
      </c>
      <c r="J41" s="361">
        <v>5.5794320179484451</v>
      </c>
    </row>
    <row r="42" spans="1:10" s="360" customFormat="1">
      <c r="A42" s="365" t="s">
        <v>184</v>
      </c>
      <c r="B42" s="362">
        <f t="shared" ref="B42:J42" si="11">SUM(B43:B44)</f>
        <v>28551.348493846555</v>
      </c>
      <c r="C42" s="362">
        <f t="shared" si="11"/>
        <v>23400.137883275678</v>
      </c>
      <c r="D42" s="362">
        <f t="shared" si="11"/>
        <v>3187.250540253036</v>
      </c>
      <c r="E42" s="362">
        <f t="shared" si="11"/>
        <v>843.88909271469925</v>
      </c>
      <c r="F42" s="362">
        <f t="shared" si="11"/>
        <v>15.343438049358223</v>
      </c>
      <c r="G42" s="362">
        <f t="shared" si="11"/>
        <v>0</v>
      </c>
      <c r="H42" s="362">
        <f t="shared" si="11"/>
        <v>8.3691480269226677</v>
      </c>
      <c r="I42" s="362">
        <f t="shared" si="11"/>
        <v>1067.0663734326361</v>
      </c>
      <c r="J42" s="362">
        <f t="shared" si="11"/>
        <v>29.292018094229345</v>
      </c>
    </row>
    <row r="43" spans="1:10">
      <c r="A43" s="661" t="s">
        <v>184</v>
      </c>
      <c r="B43" s="361">
        <v>16258.464900301698</v>
      </c>
      <c r="C43" s="361">
        <v>12511.876300249334</v>
      </c>
      <c r="D43" s="361">
        <v>2492.6112540184572</v>
      </c>
      <c r="E43" s="361">
        <v>592.81465190701999</v>
      </c>
      <c r="F43" s="361">
        <v>4.1845740134613338</v>
      </c>
      <c r="G43" s="361">
        <v>0</v>
      </c>
      <c r="H43" s="361">
        <v>4.1845740134613338</v>
      </c>
      <c r="I43" s="361">
        <v>627.68610201919762</v>
      </c>
      <c r="J43" s="361">
        <v>25.107444080768012</v>
      </c>
    </row>
    <row r="44" spans="1:10">
      <c r="A44" s="661" t="s">
        <v>185</v>
      </c>
      <c r="B44" s="361">
        <v>12292.883593544859</v>
      </c>
      <c r="C44" s="361">
        <v>10888.261583026344</v>
      </c>
      <c r="D44" s="361">
        <v>694.63928623457866</v>
      </c>
      <c r="E44" s="361">
        <v>251.07444080767922</v>
      </c>
      <c r="F44" s="361">
        <v>11.15886403589689</v>
      </c>
      <c r="G44" s="361">
        <v>0</v>
      </c>
      <c r="H44" s="361">
        <v>4.1845740134613338</v>
      </c>
      <c r="I44" s="361">
        <v>439.38027141343844</v>
      </c>
      <c r="J44" s="361">
        <v>4.1845740134613338</v>
      </c>
    </row>
    <row r="45" spans="1:10" s="360" customFormat="1">
      <c r="A45" s="365" t="s">
        <v>186</v>
      </c>
      <c r="B45" s="362">
        <f t="shared" ref="B45:J45" si="12">SUM(B46:B47)</f>
        <v>7931.1626135136812</v>
      </c>
      <c r="C45" s="362">
        <f t="shared" si="12"/>
        <v>6636.7343853496468</v>
      </c>
      <c r="D45" s="362">
        <f t="shared" si="12"/>
        <v>891.31426486726082</v>
      </c>
      <c r="E45" s="362">
        <f t="shared" si="12"/>
        <v>241.31043477626974</v>
      </c>
      <c r="F45" s="362">
        <f t="shared" si="12"/>
        <v>0</v>
      </c>
      <c r="G45" s="362">
        <f t="shared" si="12"/>
        <v>0</v>
      </c>
      <c r="H45" s="362">
        <f t="shared" si="12"/>
        <v>0</v>
      </c>
      <c r="I45" s="362">
        <f t="shared" si="12"/>
        <v>157.6189545070435</v>
      </c>
      <c r="J45" s="362">
        <f t="shared" si="12"/>
        <v>4.1845740134613338</v>
      </c>
    </row>
    <row r="46" spans="1:10">
      <c r="A46" s="661" t="s">
        <v>186</v>
      </c>
      <c r="B46" s="361">
        <v>3661.5022617786512</v>
      </c>
      <c r="C46" s="361">
        <v>3213.7528423382905</v>
      </c>
      <c r="D46" s="361">
        <v>311.05333500062477</v>
      </c>
      <c r="E46" s="361">
        <v>54.399462174997367</v>
      </c>
      <c r="F46" s="361">
        <v>0</v>
      </c>
      <c r="G46" s="361">
        <v>0</v>
      </c>
      <c r="H46" s="361">
        <v>0</v>
      </c>
      <c r="I46" s="361">
        <v>82.296622264739511</v>
      </c>
      <c r="J46" s="361">
        <v>0</v>
      </c>
    </row>
    <row r="47" spans="1:10">
      <c r="A47" s="661" t="s">
        <v>187</v>
      </c>
      <c r="B47" s="361">
        <v>4269.6603517350295</v>
      </c>
      <c r="C47" s="361">
        <v>3422.9815430113563</v>
      </c>
      <c r="D47" s="361">
        <v>580.26092986663605</v>
      </c>
      <c r="E47" s="361">
        <v>186.91097260127239</v>
      </c>
      <c r="F47" s="361">
        <v>0</v>
      </c>
      <c r="G47" s="361">
        <v>0</v>
      </c>
      <c r="H47" s="361">
        <v>0</v>
      </c>
      <c r="I47" s="361">
        <v>75.322332242303986</v>
      </c>
      <c r="J47" s="361">
        <v>4.1845740134613338</v>
      </c>
    </row>
    <row r="48" spans="1:10" s="360" customFormat="1">
      <c r="A48" s="365" t="s">
        <v>188</v>
      </c>
      <c r="B48" s="362">
        <f t="shared" ref="B48:J48" si="13">SUM(B49)</f>
        <v>5532.0068457958596</v>
      </c>
      <c r="C48" s="362">
        <f t="shared" si="13"/>
        <v>5047.9911182388341</v>
      </c>
      <c r="D48" s="362">
        <f t="shared" si="13"/>
        <v>165.98810253396582</v>
      </c>
      <c r="E48" s="362">
        <f t="shared" si="13"/>
        <v>73.927474237816881</v>
      </c>
      <c r="F48" s="362">
        <f t="shared" si="13"/>
        <v>0</v>
      </c>
      <c r="G48" s="362">
        <f t="shared" si="13"/>
        <v>1.3948580044871113</v>
      </c>
      <c r="H48" s="362">
        <f t="shared" si="13"/>
        <v>4.1845740134613338</v>
      </c>
      <c r="I48" s="362">
        <f t="shared" si="13"/>
        <v>235.73100275832107</v>
      </c>
      <c r="J48" s="362">
        <f t="shared" si="13"/>
        <v>2.7897160089742226</v>
      </c>
    </row>
    <row r="49" spans="1:10">
      <c r="A49" s="661" t="s">
        <v>188</v>
      </c>
      <c r="B49" s="361">
        <v>5532.0068457958596</v>
      </c>
      <c r="C49" s="361">
        <v>5047.9911182388341</v>
      </c>
      <c r="D49" s="361">
        <v>165.98810253396582</v>
      </c>
      <c r="E49" s="361">
        <v>73.927474237816881</v>
      </c>
      <c r="F49" s="361">
        <v>0</v>
      </c>
      <c r="G49" s="361">
        <v>1.3948580044871113</v>
      </c>
      <c r="H49" s="361">
        <v>4.1845740134613338</v>
      </c>
      <c r="I49" s="361">
        <v>235.73100275832107</v>
      </c>
      <c r="J49" s="361">
        <v>2.7897160089742226</v>
      </c>
    </row>
    <row r="50" spans="1:10" s="360" customFormat="1">
      <c r="A50" s="365" t="s">
        <v>189</v>
      </c>
      <c r="B50" s="362">
        <f t="shared" ref="B50:J50" si="14">SUM(B51)</f>
        <v>1486.9186327832545</v>
      </c>
      <c r="C50" s="362">
        <f t="shared" si="14"/>
        <v>1245.6081980069853</v>
      </c>
      <c r="D50" s="362">
        <f t="shared" si="14"/>
        <v>160.40867051601739</v>
      </c>
      <c r="E50" s="362">
        <f t="shared" si="14"/>
        <v>40.450882130126246</v>
      </c>
      <c r="F50" s="362">
        <f t="shared" si="14"/>
        <v>0</v>
      </c>
      <c r="G50" s="362">
        <f t="shared" si="14"/>
        <v>0</v>
      </c>
      <c r="H50" s="362">
        <f t="shared" si="14"/>
        <v>1.3948580044871113</v>
      </c>
      <c r="I50" s="362">
        <f t="shared" si="14"/>
        <v>39.056024125639134</v>
      </c>
      <c r="J50" s="362">
        <f t="shared" si="14"/>
        <v>0</v>
      </c>
    </row>
    <row r="51" spans="1:10">
      <c r="A51" s="661" t="s">
        <v>189</v>
      </c>
      <c r="B51" s="361">
        <v>1486.9186327832545</v>
      </c>
      <c r="C51" s="361">
        <v>1245.6081980069853</v>
      </c>
      <c r="D51" s="361">
        <v>160.40867051601739</v>
      </c>
      <c r="E51" s="361">
        <v>40.450882130126246</v>
      </c>
      <c r="F51" s="361">
        <v>0</v>
      </c>
      <c r="G51" s="361">
        <v>0</v>
      </c>
      <c r="H51" s="361">
        <v>1.3948580044871113</v>
      </c>
      <c r="I51" s="361">
        <v>39.056024125639134</v>
      </c>
      <c r="J51" s="361">
        <v>0</v>
      </c>
    </row>
    <row r="52" spans="1:10" s="360" customFormat="1">
      <c r="A52" s="365" t="s">
        <v>190</v>
      </c>
      <c r="B52" s="362">
        <f t="shared" ref="B52:J52" si="15">SUM(B53)</f>
        <v>3309.9980446479008</v>
      </c>
      <c r="C52" s="362">
        <f t="shared" si="15"/>
        <v>2392.1814776953856</v>
      </c>
      <c r="D52" s="362">
        <f t="shared" si="15"/>
        <v>598.39408392496841</v>
      </c>
      <c r="E52" s="362">
        <f t="shared" si="15"/>
        <v>48.820030157048919</v>
      </c>
      <c r="F52" s="362">
        <f t="shared" si="15"/>
        <v>2.7897160089742226</v>
      </c>
      <c r="G52" s="362">
        <f t="shared" si="15"/>
        <v>0</v>
      </c>
      <c r="H52" s="362">
        <f t="shared" si="15"/>
        <v>2.7897160089742226</v>
      </c>
      <c r="I52" s="362">
        <f t="shared" si="15"/>
        <v>252.46929881216633</v>
      </c>
      <c r="J52" s="362">
        <f t="shared" si="15"/>
        <v>12.553722040384002</v>
      </c>
    </row>
    <row r="53" spans="1:10">
      <c r="A53" s="661" t="s">
        <v>190</v>
      </c>
      <c r="B53" s="361">
        <v>3309.9980446479008</v>
      </c>
      <c r="C53" s="361">
        <v>2392.1814776953856</v>
      </c>
      <c r="D53" s="361">
        <v>598.39408392496841</v>
      </c>
      <c r="E53" s="361">
        <v>48.820030157048919</v>
      </c>
      <c r="F53" s="361">
        <v>2.7897160089742226</v>
      </c>
      <c r="G53" s="361">
        <v>0</v>
      </c>
      <c r="H53" s="361">
        <v>2.7897160089742226</v>
      </c>
      <c r="I53" s="361">
        <v>252.46929881216633</v>
      </c>
      <c r="J53" s="361">
        <v>12.553722040384002</v>
      </c>
    </row>
    <row r="54" spans="1:10" s="360" customFormat="1">
      <c r="A54" s="365" t="s">
        <v>191</v>
      </c>
      <c r="B54" s="362">
        <f t="shared" ref="B54:J54" si="16">SUM(B55)</f>
        <v>1818.8948378511855</v>
      </c>
      <c r="C54" s="362">
        <f t="shared" si="16"/>
        <v>1470.1803367294092</v>
      </c>
      <c r="D54" s="362">
        <f t="shared" si="16"/>
        <v>167.38296053845292</v>
      </c>
      <c r="E54" s="362">
        <f t="shared" si="16"/>
        <v>26.502302085255124</v>
      </c>
      <c r="F54" s="362">
        <f t="shared" si="16"/>
        <v>0</v>
      </c>
      <c r="G54" s="362">
        <f t="shared" si="16"/>
        <v>0</v>
      </c>
      <c r="H54" s="362">
        <f t="shared" si="16"/>
        <v>0</v>
      </c>
      <c r="I54" s="362">
        <f t="shared" si="16"/>
        <v>153.43438049358187</v>
      </c>
      <c r="J54" s="362">
        <f t="shared" si="16"/>
        <v>1.3948580044871113</v>
      </c>
    </row>
    <row r="55" spans="1:10">
      <c r="A55" s="661" t="s">
        <v>191</v>
      </c>
      <c r="B55" s="361">
        <v>1818.8948378511855</v>
      </c>
      <c r="C55" s="361">
        <v>1470.1803367294092</v>
      </c>
      <c r="D55" s="361">
        <v>167.38296053845292</v>
      </c>
      <c r="E55" s="361">
        <v>26.502302085255124</v>
      </c>
      <c r="F55" s="361">
        <v>0</v>
      </c>
      <c r="G55" s="361">
        <v>0</v>
      </c>
      <c r="H55" s="361">
        <v>0</v>
      </c>
      <c r="I55" s="361">
        <v>153.43438049358187</v>
      </c>
      <c r="J55" s="361">
        <v>1.3948580044871113</v>
      </c>
    </row>
    <row r="56" spans="1:10" s="360" customFormat="1">
      <c r="A56" s="365" t="s">
        <v>192</v>
      </c>
      <c r="B56" s="362">
        <f t="shared" ref="B56:J56" si="17">SUM(B57)</f>
        <v>23377.820155213005</v>
      </c>
      <c r="C56" s="362">
        <f t="shared" si="17"/>
        <v>20237.994787108437</v>
      </c>
      <c r="D56" s="362">
        <f t="shared" si="17"/>
        <v>2216.4293691300104</v>
      </c>
      <c r="E56" s="362">
        <f t="shared" si="17"/>
        <v>138.09094244422371</v>
      </c>
      <c r="F56" s="362">
        <f t="shared" si="17"/>
        <v>0</v>
      </c>
      <c r="G56" s="362">
        <f t="shared" si="17"/>
        <v>0</v>
      </c>
      <c r="H56" s="362">
        <f t="shared" si="17"/>
        <v>1.3948580044871113</v>
      </c>
      <c r="I56" s="362">
        <f t="shared" si="17"/>
        <v>778.33076650380497</v>
      </c>
      <c r="J56" s="362">
        <f t="shared" si="17"/>
        <v>5.5794320179484451</v>
      </c>
    </row>
    <row r="57" spans="1:10">
      <c r="A57" s="661" t="s">
        <v>192</v>
      </c>
      <c r="B57" s="361">
        <v>23377.820155213005</v>
      </c>
      <c r="C57" s="361">
        <v>20237.994787108437</v>
      </c>
      <c r="D57" s="361">
        <v>2216.4293691300104</v>
      </c>
      <c r="E57" s="361">
        <v>138.09094244422371</v>
      </c>
      <c r="F57" s="361">
        <v>0</v>
      </c>
      <c r="G57" s="361">
        <v>0</v>
      </c>
      <c r="H57" s="361">
        <v>1.3948580044871113</v>
      </c>
      <c r="I57" s="361">
        <v>778.33076650380497</v>
      </c>
      <c r="J57" s="361">
        <v>5.5794320179484451</v>
      </c>
    </row>
    <row r="58" spans="1:10" s="360" customFormat="1">
      <c r="A58" s="365" t="s">
        <v>193</v>
      </c>
      <c r="B58" s="362">
        <f t="shared" ref="B58:J58" si="18">SUM(B59)</f>
        <v>10104.351384504591</v>
      </c>
      <c r="C58" s="362">
        <f t="shared" si="18"/>
        <v>8130.6273081553363</v>
      </c>
      <c r="D58" s="362">
        <f t="shared" si="18"/>
        <v>637.45010805060735</v>
      </c>
      <c r="E58" s="362">
        <f t="shared" si="18"/>
        <v>301.28932896921503</v>
      </c>
      <c r="F58" s="362">
        <f t="shared" si="18"/>
        <v>0</v>
      </c>
      <c r="G58" s="362">
        <f t="shared" si="18"/>
        <v>0</v>
      </c>
      <c r="H58" s="362">
        <f t="shared" si="18"/>
        <v>0</v>
      </c>
      <c r="I58" s="362">
        <f t="shared" si="18"/>
        <v>1030.8000653159711</v>
      </c>
      <c r="J58" s="362">
        <f t="shared" si="18"/>
        <v>4.1845740134613338</v>
      </c>
    </row>
    <row r="59" spans="1:10">
      <c r="A59" s="661" t="s">
        <v>193</v>
      </c>
      <c r="B59" s="361">
        <v>10104.351384504591</v>
      </c>
      <c r="C59" s="361">
        <v>8130.6273081553363</v>
      </c>
      <c r="D59" s="361">
        <v>637.45010805060735</v>
      </c>
      <c r="E59" s="361">
        <v>301.28932896921503</v>
      </c>
      <c r="F59" s="361">
        <v>0</v>
      </c>
      <c r="G59" s="361">
        <v>0</v>
      </c>
      <c r="H59" s="361">
        <v>0</v>
      </c>
      <c r="I59" s="361">
        <v>1030.8000653159711</v>
      </c>
      <c r="J59" s="361">
        <v>4.1845740134613338</v>
      </c>
    </row>
    <row r="60" spans="1:10" s="360" customFormat="1">
      <c r="A60" s="365" t="s">
        <v>194</v>
      </c>
      <c r="B60" s="362">
        <f t="shared" ref="B60:J60" si="19">SUM(B61)</f>
        <v>20839.178587043163</v>
      </c>
      <c r="C60" s="362">
        <f t="shared" si="19"/>
        <v>16264.044332319647</v>
      </c>
      <c r="D60" s="362">
        <f t="shared" si="19"/>
        <v>2865.0383412165143</v>
      </c>
      <c r="E60" s="362">
        <f t="shared" si="19"/>
        <v>776.93590849931786</v>
      </c>
      <c r="F60" s="362">
        <f t="shared" si="19"/>
        <v>32.081734103203573</v>
      </c>
      <c r="G60" s="362">
        <f t="shared" si="19"/>
        <v>5.5794320179484451</v>
      </c>
      <c r="H60" s="362">
        <f t="shared" si="19"/>
        <v>2.7897160089742226</v>
      </c>
      <c r="I60" s="362">
        <f t="shared" si="19"/>
        <v>856.44281475508285</v>
      </c>
      <c r="J60" s="362">
        <f t="shared" si="19"/>
        <v>36.266308116664909</v>
      </c>
    </row>
    <row r="61" spans="1:10">
      <c r="A61" s="661" t="s">
        <v>194</v>
      </c>
      <c r="B61" s="361">
        <v>20839.178587043163</v>
      </c>
      <c r="C61" s="361">
        <v>16264.044332319647</v>
      </c>
      <c r="D61" s="361">
        <v>2865.0383412165143</v>
      </c>
      <c r="E61" s="361">
        <v>776.93590849931786</v>
      </c>
      <c r="F61" s="361">
        <v>32.081734103203573</v>
      </c>
      <c r="G61" s="361">
        <v>5.5794320179484451</v>
      </c>
      <c r="H61" s="361">
        <v>2.7897160089742226</v>
      </c>
      <c r="I61" s="361">
        <v>856.44281475508285</v>
      </c>
      <c r="J61" s="361">
        <v>36.266308116664909</v>
      </c>
    </row>
    <row r="62" spans="1:10" s="360" customFormat="1">
      <c r="A62" s="365" t="s">
        <v>195</v>
      </c>
      <c r="B62" s="362">
        <f t="shared" ref="B62:J62" si="20">SUM(B63)</f>
        <v>6924.0751342739904</v>
      </c>
      <c r="C62" s="362">
        <f t="shared" si="20"/>
        <v>3528.9907513523763</v>
      </c>
      <c r="D62" s="362">
        <f t="shared" si="20"/>
        <v>2223.4036591524459</v>
      </c>
      <c r="E62" s="362">
        <f t="shared" si="20"/>
        <v>662.55755213137525</v>
      </c>
      <c r="F62" s="362">
        <f t="shared" si="20"/>
        <v>1.3948580044871113</v>
      </c>
      <c r="G62" s="362">
        <f t="shared" si="20"/>
        <v>2.7897160089742226</v>
      </c>
      <c r="H62" s="362">
        <f t="shared" si="20"/>
        <v>0</v>
      </c>
      <c r="I62" s="362">
        <f t="shared" si="20"/>
        <v>107.4040663455074</v>
      </c>
      <c r="J62" s="362">
        <f t="shared" si="20"/>
        <v>397.53453127882528</v>
      </c>
    </row>
    <row r="63" spans="1:10">
      <c r="A63" s="661" t="s">
        <v>195</v>
      </c>
      <c r="B63" s="361">
        <v>6924.0751342739904</v>
      </c>
      <c r="C63" s="361">
        <v>3528.9907513523763</v>
      </c>
      <c r="D63" s="361">
        <v>2223.4036591524459</v>
      </c>
      <c r="E63" s="361">
        <v>662.55755213137525</v>
      </c>
      <c r="F63" s="361">
        <v>1.3948580044871113</v>
      </c>
      <c r="G63" s="361">
        <v>2.7897160089742226</v>
      </c>
      <c r="H63" s="361">
        <v>0</v>
      </c>
      <c r="I63" s="361">
        <v>107.4040663455074</v>
      </c>
      <c r="J63" s="361">
        <v>397.53453127882528</v>
      </c>
    </row>
    <row r="64" spans="1:10" s="360" customFormat="1">
      <c r="A64" s="365" t="s">
        <v>196</v>
      </c>
      <c r="B64" s="362">
        <f t="shared" ref="B64:J64" si="21">SUM(B65)</f>
        <v>6246.1741440932574</v>
      </c>
      <c r="C64" s="362">
        <f t="shared" si="21"/>
        <v>5126.103166490112</v>
      </c>
      <c r="D64" s="362">
        <f t="shared" si="21"/>
        <v>510.51802964228079</v>
      </c>
      <c r="E64" s="362">
        <f t="shared" si="21"/>
        <v>418.45740134613186</v>
      </c>
      <c r="F64" s="362">
        <f t="shared" si="21"/>
        <v>1.3948580044871113</v>
      </c>
      <c r="G64" s="362">
        <f t="shared" si="21"/>
        <v>0</v>
      </c>
      <c r="H64" s="362">
        <f t="shared" si="21"/>
        <v>1.3948580044871113</v>
      </c>
      <c r="I64" s="362">
        <f t="shared" si="21"/>
        <v>179.93668257883687</v>
      </c>
      <c r="J64" s="362">
        <f t="shared" si="21"/>
        <v>8.3691480269226677</v>
      </c>
    </row>
    <row r="65" spans="1:11">
      <c r="A65" s="661" t="s">
        <v>196</v>
      </c>
      <c r="B65" s="361">
        <v>6246.1741440932574</v>
      </c>
      <c r="C65" s="361">
        <v>5126.103166490112</v>
      </c>
      <c r="D65" s="361">
        <v>510.51802964228079</v>
      </c>
      <c r="E65" s="361">
        <v>418.45740134613186</v>
      </c>
      <c r="F65" s="361">
        <v>1.3948580044871113</v>
      </c>
      <c r="G65" s="361">
        <v>0</v>
      </c>
      <c r="H65" s="361">
        <v>1.3948580044871113</v>
      </c>
      <c r="I65" s="361">
        <v>179.93668257883687</v>
      </c>
      <c r="J65" s="361">
        <v>8.3691480269226677</v>
      </c>
    </row>
    <row r="66" spans="1:11" s="360" customFormat="1">
      <c r="A66" s="365" t="s">
        <v>197</v>
      </c>
      <c r="B66" s="362">
        <f t="shared" ref="B66:J66" si="22">SUM(B67)</f>
        <v>17364.587297861253</v>
      </c>
      <c r="C66" s="362">
        <f t="shared" si="22"/>
        <v>15682.388544448524</v>
      </c>
      <c r="D66" s="362">
        <f t="shared" si="22"/>
        <v>866.20682078649259</v>
      </c>
      <c r="E66" s="362">
        <f t="shared" si="22"/>
        <v>139.48580044871082</v>
      </c>
      <c r="F66" s="362">
        <f t="shared" si="22"/>
        <v>0</v>
      </c>
      <c r="G66" s="362">
        <f t="shared" si="22"/>
        <v>0</v>
      </c>
      <c r="H66" s="362">
        <f t="shared" si="22"/>
        <v>5.5794320179484451</v>
      </c>
      <c r="I66" s="362">
        <f t="shared" si="22"/>
        <v>656.97812011342683</v>
      </c>
      <c r="J66" s="362">
        <f t="shared" si="22"/>
        <v>13.948580044871115</v>
      </c>
    </row>
    <row r="67" spans="1:11">
      <c r="A67" s="661" t="s">
        <v>197</v>
      </c>
      <c r="B67" s="361">
        <v>17364.587297861253</v>
      </c>
      <c r="C67" s="361">
        <v>15682.388544448524</v>
      </c>
      <c r="D67" s="361">
        <v>866.20682078649259</v>
      </c>
      <c r="E67" s="361">
        <v>139.48580044871082</v>
      </c>
      <c r="F67" s="361">
        <v>0</v>
      </c>
      <c r="G67" s="361">
        <v>0</v>
      </c>
      <c r="H67" s="361">
        <v>5.5794320179484451</v>
      </c>
      <c r="I67" s="361">
        <v>656.97812011342683</v>
      </c>
      <c r="J67" s="361">
        <v>13.948580044871115</v>
      </c>
    </row>
    <row r="68" spans="1:11" s="360" customFormat="1">
      <c r="A68" s="365" t="s">
        <v>198</v>
      </c>
      <c r="B68" s="19">
        <f t="shared" ref="B68:J68" si="23">SUM(B69)</f>
        <v>10660.899728294946</v>
      </c>
      <c r="C68" s="19">
        <f t="shared" si="23"/>
        <v>8648.1196278200532</v>
      </c>
      <c r="D68" s="19">
        <f t="shared" si="23"/>
        <v>1520.395224890945</v>
      </c>
      <c r="E68" s="19">
        <f t="shared" si="23"/>
        <v>170.17267654742713</v>
      </c>
      <c r="F68" s="19">
        <f t="shared" si="23"/>
        <v>0</v>
      </c>
      <c r="G68" s="19">
        <f t="shared" si="23"/>
        <v>0</v>
      </c>
      <c r="H68" s="19">
        <f t="shared" si="23"/>
        <v>6.9742900224355564</v>
      </c>
      <c r="I68" s="19">
        <f t="shared" si="23"/>
        <v>301.28932896921503</v>
      </c>
      <c r="J68" s="19">
        <f t="shared" si="23"/>
        <v>13.948580044871115</v>
      </c>
    </row>
    <row r="69" spans="1:11">
      <c r="A69" s="1082" t="s">
        <v>198</v>
      </c>
      <c r="B69" s="1080">
        <v>10660.899728294946</v>
      </c>
      <c r="C69" s="1080">
        <v>8648.1196278200532</v>
      </c>
      <c r="D69" s="1080">
        <v>1520.395224890945</v>
      </c>
      <c r="E69" s="1080">
        <v>170.17267654742713</v>
      </c>
      <c r="F69" s="1080">
        <v>0</v>
      </c>
      <c r="G69" s="1080">
        <v>0</v>
      </c>
      <c r="H69" s="1080">
        <v>6.9742900224355564</v>
      </c>
      <c r="I69" s="1080">
        <v>301.28932896921503</v>
      </c>
      <c r="J69" s="1080">
        <v>13.948580044871115</v>
      </c>
    </row>
    <row r="70" spans="1:11">
      <c r="A70" s="740"/>
      <c r="B70" s="740"/>
      <c r="C70" s="740"/>
      <c r="D70" s="740"/>
      <c r="E70" s="740"/>
      <c r="F70" s="740"/>
      <c r="G70" s="740"/>
      <c r="H70" s="740"/>
      <c r="I70" s="740"/>
      <c r="J70" s="740"/>
      <c r="K70" s="1081"/>
    </row>
    <row r="71" spans="1:11">
      <c r="A71" s="740"/>
      <c r="B71" s="740"/>
      <c r="C71" s="740"/>
      <c r="D71" s="740"/>
      <c r="E71" s="740"/>
      <c r="F71" s="740"/>
      <c r="G71" s="740"/>
      <c r="H71" s="740"/>
      <c r="I71" s="740"/>
      <c r="J71" s="740"/>
      <c r="K71" s="1081"/>
    </row>
    <row r="72" spans="1:11">
      <c r="A72" s="740"/>
      <c r="B72" s="740"/>
      <c r="C72" s="740"/>
      <c r="D72" s="740"/>
      <c r="E72" s="740"/>
      <c r="F72" s="740"/>
      <c r="G72" s="740"/>
      <c r="H72" s="740"/>
      <c r="I72" s="740"/>
      <c r="J72" s="740"/>
      <c r="K72" s="1081"/>
    </row>
    <row r="73" spans="1:11">
      <c r="A73" s="740"/>
      <c r="B73" s="740"/>
      <c r="C73" s="740"/>
      <c r="D73" s="740"/>
      <c r="E73" s="740"/>
      <c r="F73" s="740"/>
      <c r="G73" s="740"/>
      <c r="H73" s="740"/>
      <c r="I73" s="740"/>
      <c r="J73" s="740"/>
      <c r="K73" s="1081"/>
    </row>
  </sheetData>
  <mergeCells count="4">
    <mergeCell ref="B2:B3"/>
    <mergeCell ref="C2:J2"/>
    <mergeCell ref="A2:A3"/>
    <mergeCell ref="A1:J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BAA2-AC10-40A8-B538-08277190F953}">
  <dimension ref="A1:I39"/>
  <sheetViews>
    <sheetView tabSelected="1" workbookViewId="0">
      <selection activeCell="L8" sqref="L8"/>
    </sheetView>
  </sheetViews>
  <sheetFormatPr defaultRowHeight="12"/>
  <cols>
    <col min="1" max="1" width="17.42578125" style="14" customWidth="1"/>
    <col min="2" max="2" width="10.85546875" style="14" customWidth="1"/>
    <col min="3" max="3" width="15.42578125" style="14" customWidth="1"/>
    <col min="4" max="4" width="15" style="14" customWidth="1"/>
    <col min="5" max="5" width="2.85546875" style="14" customWidth="1"/>
    <col min="6" max="6" width="17.7109375" style="14" customWidth="1"/>
    <col min="7" max="7" width="16.28515625" style="14" customWidth="1"/>
    <col min="8" max="16384" width="9.140625" style="14"/>
  </cols>
  <sheetData>
    <row r="1" spans="1:8" ht="32.25" customHeight="1">
      <c r="A1" s="1479" t="s">
        <v>572</v>
      </c>
      <c r="B1" s="1479"/>
      <c r="C1" s="1479"/>
      <c r="D1" s="1479"/>
      <c r="E1" s="1479"/>
      <c r="F1" s="1479"/>
      <c r="G1" s="1479"/>
      <c r="H1" s="366"/>
    </row>
    <row r="2" spans="1:8" ht="27" customHeight="1">
      <c r="A2" s="1486" t="s">
        <v>610</v>
      </c>
      <c r="B2" s="1487" t="s">
        <v>571</v>
      </c>
      <c r="C2" s="1485" t="s">
        <v>519</v>
      </c>
      <c r="D2" s="1485"/>
      <c r="E2" s="333"/>
      <c r="F2" s="1485" t="s">
        <v>518</v>
      </c>
      <c r="G2" s="1485"/>
    </row>
    <row r="3" spans="1:8" ht="35.25" customHeight="1">
      <c r="A3" s="1486"/>
      <c r="B3" s="1487"/>
      <c r="C3" s="1084" t="s">
        <v>517</v>
      </c>
      <c r="D3" s="1085" t="s">
        <v>516</v>
      </c>
      <c r="E3" s="332"/>
      <c r="F3" s="1085" t="s">
        <v>515</v>
      </c>
      <c r="G3" s="1085" t="s">
        <v>514</v>
      </c>
    </row>
    <row r="4" spans="1:8" ht="15" customHeight="1">
      <c r="A4" s="367" t="s">
        <v>480</v>
      </c>
      <c r="B4" s="368">
        <v>574116.58035513654</v>
      </c>
      <c r="C4" s="662">
        <v>2.566717282783562</v>
      </c>
      <c r="D4" s="662">
        <v>1.5423362058511325</v>
      </c>
      <c r="E4" s="662"/>
      <c r="F4" s="662">
        <v>1.5074891580393728</v>
      </c>
      <c r="G4" s="662">
        <v>2.6260493976418586</v>
      </c>
    </row>
    <row r="5" spans="1:8" ht="15" customHeight="1">
      <c r="A5" s="372" t="s">
        <v>3</v>
      </c>
      <c r="B5" s="373"/>
      <c r="C5" s="663"/>
      <c r="D5" s="663"/>
      <c r="E5" s="663"/>
      <c r="F5" s="663"/>
      <c r="G5" s="663"/>
    </row>
    <row r="6" spans="1:8" ht="14.25" customHeight="1">
      <c r="A6" s="371" t="s">
        <v>328</v>
      </c>
      <c r="B6" s="331">
        <v>226107.87738579159</v>
      </c>
      <c r="C6" s="664">
        <v>2.9678040234108081</v>
      </c>
      <c r="D6" s="664">
        <v>1.3947439532395605</v>
      </c>
      <c r="E6" s="664"/>
      <c r="F6" s="664">
        <v>1.7698163490613403</v>
      </c>
      <c r="G6" s="664">
        <v>2.3388453373976588</v>
      </c>
    </row>
    <row r="7" spans="1:8" ht="14.25" customHeight="1">
      <c r="A7" s="371" t="s">
        <v>5</v>
      </c>
      <c r="B7" s="331">
        <v>348008.70297093643</v>
      </c>
      <c r="C7" s="664">
        <v>2.3061235941570435</v>
      </c>
      <c r="D7" s="664">
        <v>1.6657437726406605</v>
      </c>
      <c r="E7" s="664"/>
      <c r="F7" s="664">
        <v>1.3370501895832896</v>
      </c>
      <c r="G7" s="664">
        <v>2.8730492286935188</v>
      </c>
    </row>
    <row r="8" spans="1:8" ht="14.25" customHeight="1">
      <c r="A8" s="370" t="s">
        <v>595</v>
      </c>
      <c r="B8" s="369"/>
      <c r="C8" s="665"/>
      <c r="D8" s="665"/>
      <c r="E8" s="665"/>
      <c r="F8" s="665"/>
      <c r="G8" s="665"/>
    </row>
    <row r="9" spans="1:8" ht="14.25" customHeight="1">
      <c r="A9" s="371" t="s">
        <v>163</v>
      </c>
      <c r="B9" s="331">
        <v>57119.435283800078</v>
      </c>
      <c r="C9" s="664">
        <v>2.9994627594601662</v>
      </c>
      <c r="D9" s="664">
        <v>1.3692317712574351</v>
      </c>
      <c r="E9" s="664"/>
      <c r="F9" s="664">
        <v>1.8731623931606141</v>
      </c>
      <c r="G9" s="664">
        <v>2.1925273120749691</v>
      </c>
    </row>
    <row r="10" spans="1:8" ht="14.25" customHeight="1">
      <c r="A10" s="371" t="s">
        <v>165</v>
      </c>
      <c r="B10" s="331">
        <v>21186.498230160905</v>
      </c>
      <c r="C10" s="664">
        <v>2.710777536374831</v>
      </c>
      <c r="D10" s="664">
        <v>1.4833632875113172</v>
      </c>
      <c r="E10" s="664"/>
      <c r="F10" s="664">
        <v>1.6379616827967842</v>
      </c>
      <c r="G10" s="664">
        <v>2.454921821616066</v>
      </c>
    </row>
    <row r="11" spans="1:8" ht="14.25" customHeight="1">
      <c r="A11" s="371" t="s">
        <v>167</v>
      </c>
      <c r="B11" s="331">
        <v>53932.184743542886</v>
      </c>
      <c r="C11" s="664">
        <v>2.9167981378483687</v>
      </c>
      <c r="D11" s="664">
        <v>1.4113479579350758</v>
      </c>
      <c r="E11" s="664"/>
      <c r="F11" s="664">
        <v>1.7150394413534389</v>
      </c>
      <c r="G11" s="664">
        <v>2.4003046205820562</v>
      </c>
    </row>
    <row r="12" spans="1:8" ht="14.25" customHeight="1">
      <c r="A12" s="371" t="s">
        <v>169</v>
      </c>
      <c r="B12" s="331">
        <v>36479.721391377469</v>
      </c>
      <c r="C12" s="664">
        <v>2.3975834512281549</v>
      </c>
      <c r="D12" s="664">
        <v>1.6372161265626657</v>
      </c>
      <c r="E12" s="664"/>
      <c r="F12" s="664">
        <v>1.2807326119373539</v>
      </c>
      <c r="G12" s="664">
        <v>3.0649350649333771</v>
      </c>
    </row>
    <row r="13" spans="1:8" ht="14.25" customHeight="1">
      <c r="A13" s="371" t="s">
        <v>172</v>
      </c>
      <c r="B13" s="331">
        <v>32978.627800110269</v>
      </c>
      <c r="C13" s="664">
        <v>2.8323816774507096</v>
      </c>
      <c r="D13" s="664">
        <v>1.4034883373650713</v>
      </c>
      <c r="E13" s="664"/>
      <c r="F13" s="664">
        <v>1.6944127225813987</v>
      </c>
      <c r="G13" s="664">
        <v>2.3460722398333034</v>
      </c>
    </row>
    <row r="14" spans="1:8" ht="14.25" customHeight="1">
      <c r="A14" s="371" t="s">
        <v>174</v>
      </c>
      <c r="B14" s="331">
        <v>35750.210655029761</v>
      </c>
      <c r="C14" s="664">
        <v>2.5123293015983337</v>
      </c>
      <c r="D14" s="664">
        <v>1.5419080306252713</v>
      </c>
      <c r="E14" s="664"/>
      <c r="F14" s="664">
        <v>1.4917284432303406</v>
      </c>
      <c r="G14" s="664">
        <v>2.5968404258089839</v>
      </c>
    </row>
    <row r="15" spans="1:8" ht="14.25" customHeight="1">
      <c r="A15" s="371" t="s">
        <v>176</v>
      </c>
      <c r="B15" s="331">
        <v>46380.423507239851</v>
      </c>
      <c r="C15" s="664">
        <v>2.070674566176868</v>
      </c>
      <c r="D15" s="664">
        <v>1.9470603613548056</v>
      </c>
      <c r="E15" s="664"/>
      <c r="F15" s="664">
        <v>1.2243240804786164</v>
      </c>
      <c r="G15" s="664">
        <v>3.293023827067457</v>
      </c>
    </row>
    <row r="16" spans="1:8" ht="14.25" customHeight="1">
      <c r="A16" s="371" t="s">
        <v>178</v>
      </c>
      <c r="B16" s="331">
        <v>70391.509196486862</v>
      </c>
      <c r="C16" s="664">
        <v>2.8441692261943468</v>
      </c>
      <c r="D16" s="664">
        <v>1.3725188286853123</v>
      </c>
      <c r="E16" s="664"/>
      <c r="F16" s="664">
        <v>1.6490240760911303</v>
      </c>
      <c r="G16" s="664">
        <v>2.3672642937830255</v>
      </c>
    </row>
    <row r="17" spans="1:7" ht="14.25" customHeight="1">
      <c r="A17" s="371" t="s">
        <v>179</v>
      </c>
      <c r="B17" s="331">
        <v>19219.748443831522</v>
      </c>
      <c r="C17" s="664">
        <v>2.8536903984323416</v>
      </c>
      <c r="D17" s="664">
        <v>1.5972889804429247</v>
      </c>
      <c r="E17" s="664"/>
      <c r="F17" s="664">
        <v>1.6748675520721044</v>
      </c>
      <c r="G17" s="664">
        <v>2.7215096628820032</v>
      </c>
    </row>
    <row r="18" spans="1:7" ht="14.25" customHeight="1">
      <c r="A18" s="371" t="s">
        <v>181</v>
      </c>
      <c r="B18" s="331">
        <v>22317.728071801423</v>
      </c>
      <c r="C18" s="664">
        <v>2.330874999999863</v>
      </c>
      <c r="D18" s="664">
        <v>1.5951359468008519</v>
      </c>
      <c r="E18" s="664"/>
      <c r="F18" s="664">
        <v>1.3721874999999937</v>
      </c>
      <c r="G18" s="664">
        <v>2.7095877932128332</v>
      </c>
    </row>
    <row r="19" spans="1:7" ht="14.25" customHeight="1">
      <c r="A19" s="371" t="s">
        <v>182</v>
      </c>
      <c r="B19" s="331">
        <v>34213.077134082967</v>
      </c>
      <c r="C19" s="664">
        <v>2.2376060013039352</v>
      </c>
      <c r="D19" s="664">
        <v>1.7105167261856582</v>
      </c>
      <c r="E19" s="664"/>
      <c r="F19" s="664">
        <v>1.2646771037180808</v>
      </c>
      <c r="G19" s="664">
        <v>3.0264345583479457</v>
      </c>
    </row>
    <row r="20" spans="1:7" ht="14.25" customHeight="1">
      <c r="A20" s="371" t="s">
        <v>184</v>
      </c>
      <c r="B20" s="331">
        <v>28551.348493862424</v>
      </c>
      <c r="C20" s="664">
        <v>2.2291758268597199</v>
      </c>
      <c r="D20" s="664">
        <v>1.7420061802796341</v>
      </c>
      <c r="E20" s="664"/>
      <c r="F20" s="664">
        <v>1.307440519810384</v>
      </c>
      <c r="G20" s="664">
        <v>2.9701068679459124</v>
      </c>
    </row>
    <row r="21" spans="1:7" ht="14.25" customHeight="1">
      <c r="A21" s="371" t="s">
        <v>186</v>
      </c>
      <c r="B21" s="331">
        <v>7931.1626135136803</v>
      </c>
      <c r="C21" s="664">
        <v>2.4069644741471223</v>
      </c>
      <c r="D21" s="664">
        <v>1.6669589361391723</v>
      </c>
      <c r="E21" s="664"/>
      <c r="F21" s="664">
        <v>1.3892015476609216</v>
      </c>
      <c r="G21" s="664">
        <v>2.8882136979366511</v>
      </c>
    </row>
    <row r="22" spans="1:7" ht="14.25" customHeight="1">
      <c r="A22" s="371" t="s">
        <v>188</v>
      </c>
      <c r="B22" s="331">
        <v>5532.0068457958596</v>
      </c>
      <c r="C22" s="664">
        <v>2.0441250630358043</v>
      </c>
      <c r="D22" s="664">
        <v>1.8636980387320401</v>
      </c>
      <c r="E22" s="664"/>
      <c r="F22" s="664">
        <v>1.3608169440242057</v>
      </c>
      <c r="G22" s="664">
        <v>2.7995182508802388</v>
      </c>
    </row>
    <row r="23" spans="1:7" ht="14.25" customHeight="1">
      <c r="A23" s="371" t="s">
        <v>189</v>
      </c>
      <c r="B23" s="331">
        <v>1486.9186327832545</v>
      </c>
      <c r="C23" s="664">
        <v>2.1435272045028144</v>
      </c>
      <c r="D23" s="664">
        <v>2.1295404814004377</v>
      </c>
      <c r="E23" s="664"/>
      <c r="F23" s="664">
        <v>1.3799249530956852</v>
      </c>
      <c r="G23" s="664">
        <v>3.3079537729435748</v>
      </c>
    </row>
    <row r="24" spans="1:7" ht="14.25" customHeight="1">
      <c r="A24" s="371" t="s">
        <v>190</v>
      </c>
      <c r="B24" s="331">
        <v>3309.9980446479008</v>
      </c>
      <c r="C24" s="664">
        <v>2.2461019806152551</v>
      </c>
      <c r="D24" s="664">
        <v>1.6420262664165104</v>
      </c>
      <c r="E24" s="664"/>
      <c r="F24" s="664">
        <v>1.3409186683522967</v>
      </c>
      <c r="G24" s="664">
        <v>2.7504714016341927</v>
      </c>
    </row>
    <row r="25" spans="1:7" ht="14.25" customHeight="1">
      <c r="A25" s="371" t="s">
        <v>191</v>
      </c>
      <c r="B25" s="331">
        <v>1818.8948378511855</v>
      </c>
      <c r="C25" s="664">
        <v>2.1602760736196323</v>
      </c>
      <c r="D25" s="664">
        <v>1.6254881079162231</v>
      </c>
      <c r="E25" s="664"/>
      <c r="F25" s="664">
        <v>1.3228527607361962</v>
      </c>
      <c r="G25" s="664">
        <v>2.654492753623189</v>
      </c>
    </row>
    <row r="26" spans="1:7" ht="14.25" customHeight="1">
      <c r="A26" s="371" t="s">
        <v>192</v>
      </c>
      <c r="B26" s="331">
        <v>23377.820155213005</v>
      </c>
      <c r="C26" s="664">
        <v>2.0934964200476065</v>
      </c>
      <c r="D26" s="664">
        <v>1.7009148687544693</v>
      </c>
      <c r="E26" s="664"/>
      <c r="F26" s="664">
        <v>1.2008353221957127</v>
      </c>
      <c r="G26" s="664">
        <v>2.9653184934902139</v>
      </c>
    </row>
    <row r="27" spans="1:7" ht="14.25" customHeight="1">
      <c r="A27" s="371" t="s">
        <v>193</v>
      </c>
      <c r="B27" s="331">
        <v>10104.351384504591</v>
      </c>
      <c r="C27" s="664">
        <v>2.49820541137513</v>
      </c>
      <c r="D27" s="664">
        <v>1.5357241531746086</v>
      </c>
      <c r="E27" s="664"/>
      <c r="F27" s="664">
        <v>1.4725289895085587</v>
      </c>
      <c r="G27" s="664">
        <v>2.605418580669645</v>
      </c>
    </row>
    <row r="28" spans="1:7" ht="14.25" customHeight="1">
      <c r="A28" s="371" t="s">
        <v>194</v>
      </c>
      <c r="B28" s="331">
        <v>20839.178587043163</v>
      </c>
      <c r="C28" s="664">
        <v>2.6215528781792021</v>
      </c>
      <c r="D28" s="664">
        <v>1.4806464790888845</v>
      </c>
      <c r="E28" s="664"/>
      <c r="F28" s="664">
        <v>1.4049531459169922</v>
      </c>
      <c r="G28" s="664">
        <v>2.7627918056213243</v>
      </c>
    </row>
    <row r="29" spans="1:7" ht="14.25" customHeight="1">
      <c r="A29" s="371" t="s">
        <v>195</v>
      </c>
      <c r="B29" s="331">
        <v>6924.0751342739904</v>
      </c>
      <c r="C29" s="664">
        <v>3.0729250604352325</v>
      </c>
      <c r="D29" s="664">
        <v>1.2972335125213692</v>
      </c>
      <c r="E29" s="664"/>
      <c r="F29" s="664">
        <v>1.9304995970991137</v>
      </c>
      <c r="G29" s="664">
        <v>2.0649066054473137</v>
      </c>
    </row>
    <row r="30" spans="1:7" ht="14.25" customHeight="1">
      <c r="A30" s="371" t="s">
        <v>196</v>
      </c>
      <c r="B30" s="331">
        <v>6246.1741440932574</v>
      </c>
      <c r="C30" s="664">
        <v>2.4886109870477893</v>
      </c>
      <c r="D30" s="664">
        <v>1.3389267767409219</v>
      </c>
      <c r="E30" s="664"/>
      <c r="F30" s="664">
        <v>1.40174184903975</v>
      </c>
      <c r="G30" s="664">
        <v>2.3770909670225957</v>
      </c>
    </row>
    <row r="31" spans="1:7" ht="14.25" customHeight="1">
      <c r="A31" s="371" t="s">
        <v>197</v>
      </c>
      <c r="B31" s="331">
        <v>17364.587297861253</v>
      </c>
      <c r="C31" s="664">
        <v>2.03237207807878</v>
      </c>
      <c r="D31" s="664">
        <v>2.0448598869608863</v>
      </c>
      <c r="E31" s="664"/>
      <c r="F31" s="664">
        <v>1.1791308538839893</v>
      </c>
      <c r="G31" s="664">
        <v>3.5245588936573808</v>
      </c>
    </row>
    <row r="32" spans="1:7" ht="14.25" customHeight="1">
      <c r="A32" s="1086" t="s">
        <v>198</v>
      </c>
      <c r="B32" s="1087">
        <v>10660.899728294946</v>
      </c>
      <c r="C32" s="1088">
        <v>2.5934842339397943</v>
      </c>
      <c r="D32" s="1088">
        <v>1.5282514377964369</v>
      </c>
      <c r="E32" s="1088"/>
      <c r="F32" s="1088">
        <v>1.5766060447468553</v>
      </c>
      <c r="G32" s="1088">
        <v>2.5139419087139636</v>
      </c>
    </row>
    <row r="33" spans="1:9" ht="14.25" customHeight="1">
      <c r="A33" s="740"/>
      <c r="B33" s="740"/>
      <c r="C33" s="740"/>
      <c r="D33" s="740"/>
      <c r="E33" s="740"/>
      <c r="F33" s="740"/>
      <c r="G33" s="740"/>
      <c r="H33" s="740"/>
      <c r="I33" s="740"/>
    </row>
    <row r="34" spans="1:9" ht="14.25" customHeight="1">
      <c r="A34" s="740"/>
      <c r="B34" s="740"/>
      <c r="C34" s="740"/>
      <c r="D34" s="740"/>
      <c r="E34" s="740"/>
      <c r="F34" s="740"/>
      <c r="G34" s="740"/>
      <c r="H34" s="740"/>
      <c r="I34" s="740"/>
    </row>
    <row r="35" spans="1:9" ht="14.25" customHeight="1">
      <c r="A35" s="740"/>
      <c r="B35" s="740"/>
      <c r="C35" s="740"/>
      <c r="D35" s="740"/>
      <c r="E35" s="740"/>
      <c r="F35" s="740"/>
      <c r="G35" s="740"/>
      <c r="H35" s="740"/>
      <c r="I35" s="740"/>
    </row>
    <row r="36" spans="1:9" ht="14.25" customHeight="1"/>
    <row r="37" spans="1:9" ht="14.25" customHeight="1"/>
    <row r="38" spans="1:9" ht="14.25" customHeight="1"/>
    <row r="39" spans="1:9" ht="14.25" customHeight="1"/>
  </sheetData>
  <mergeCells count="5">
    <mergeCell ref="F2:G2"/>
    <mergeCell ref="C2:D2"/>
    <mergeCell ref="A1:G1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População</vt:lpstr>
      <vt:lpstr>Q1.1</vt:lpstr>
      <vt:lpstr>Q1.2</vt:lpstr>
      <vt:lpstr>Q1.3</vt:lpstr>
      <vt:lpstr>Q1.4</vt:lpstr>
      <vt:lpstr>Q1.5</vt:lpstr>
      <vt:lpstr>Q1.6</vt:lpstr>
      <vt:lpstr>Q1.7</vt:lpstr>
      <vt:lpstr>Estado Civil</vt:lpstr>
      <vt:lpstr>Q.2.1</vt:lpstr>
      <vt:lpstr>Registo civil</vt:lpstr>
      <vt:lpstr>Q3.1</vt:lpstr>
      <vt:lpstr>Q3.2</vt:lpstr>
      <vt:lpstr>Q3.3</vt:lpstr>
      <vt:lpstr>Q3.4</vt:lpstr>
      <vt:lpstr>Deficiência e Albinismo</vt:lpstr>
      <vt:lpstr>Q4.1</vt:lpstr>
      <vt:lpstr>Q4.2</vt:lpstr>
      <vt:lpstr>Q4.3</vt:lpstr>
      <vt:lpstr>Orfandade</vt:lpstr>
      <vt:lpstr>Q5.1</vt:lpstr>
      <vt:lpstr>Q5.2</vt:lpstr>
      <vt:lpstr>Língua </vt:lpstr>
      <vt:lpstr>Q6.1</vt:lpstr>
      <vt:lpstr>Q6.2</vt:lpstr>
      <vt:lpstr>Religião</vt:lpstr>
      <vt:lpstr>Q7.1</vt:lpstr>
      <vt:lpstr>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 </vt:lpstr>
      <vt:lpstr>Q8.13</vt:lpstr>
      <vt:lpstr>Q8.14</vt:lpstr>
      <vt:lpstr>Q8.15</vt:lpstr>
      <vt:lpstr>Agregado Familiar</vt:lpstr>
      <vt:lpstr>Q9.1</vt:lpstr>
      <vt:lpstr>Q9.2</vt:lpstr>
      <vt:lpstr>Q9.3</vt:lpstr>
      <vt:lpstr>Q9.4</vt:lpstr>
      <vt:lpstr>Q9.5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Pinto</dc:creator>
  <cp:lastModifiedBy>Milton Pinto</cp:lastModifiedBy>
  <dcterms:created xsi:type="dcterms:W3CDTF">2025-12-01T09:31:40Z</dcterms:created>
  <dcterms:modified xsi:type="dcterms:W3CDTF">2026-03-30T14:20:00Z</dcterms:modified>
</cp:coreProperties>
</file>