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PERFINS_PROVINCIAIS\10 PORTAL INE\00 REVISTOS PELA EQUIPA 27_03_2026\17 MALANJE_FEITO\"/>
    </mc:Choice>
  </mc:AlternateContent>
  <xr:revisionPtr revIDLastSave="0" documentId="13_ncr:1_{5AE50414-EE33-4A74-96C3-A34057A92A19}" xr6:coauthVersionLast="47" xr6:coauthVersionMax="47" xr10:uidLastSave="{00000000-0000-0000-0000-000000000000}"/>
  <bookViews>
    <workbookView xWindow="780" yWindow="780" windowWidth="15330" windowHeight="10560" tabRatio="934" firstSheet="14" activeTab="16" xr2:uid="{8F160241-C3A0-4750-9606-333FD63652DA}"/>
  </bookViews>
  <sheets>
    <sheet name="1. População" sheetId="213" r:id="rId1"/>
    <sheet name="Q1.1" sheetId="233" r:id="rId2"/>
    <sheet name="Q1.2 " sheetId="234" r:id="rId3"/>
    <sheet name="Q1.3 " sheetId="235" r:id="rId4"/>
    <sheet name="Q1.4 " sheetId="236" r:id="rId5"/>
    <sheet name="Q1.5 " sheetId="237" r:id="rId6"/>
    <sheet name="Q1.6" sheetId="238" r:id="rId7"/>
    <sheet name="Q1.7 " sheetId="239" r:id="rId8"/>
    <sheet name="2. Estado Civil" sheetId="223" r:id="rId9"/>
    <sheet name="Q2.1" sheetId="240" r:id="rId10"/>
    <sheet name="3. Registo Civil" sheetId="224" r:id="rId11"/>
    <sheet name="Q3.1 " sheetId="241" r:id="rId12"/>
    <sheet name="Q3.2 " sheetId="242" r:id="rId13"/>
    <sheet name="Q3.3 " sheetId="243" r:id="rId14"/>
    <sheet name="Q3.4 " sheetId="244" r:id="rId15"/>
    <sheet name="4. Deficiência e Albinismo" sheetId="225" r:id="rId16"/>
    <sheet name="Quadro 4.1" sheetId="295" r:id="rId17"/>
    <sheet name="Quadro 4.2" sheetId="269" r:id="rId18"/>
    <sheet name="Quadro 4.3" sheetId="270" r:id="rId19"/>
    <sheet name="5. Orfandade" sheetId="226" r:id="rId20"/>
    <sheet name="Q5.1 " sheetId="245" r:id="rId21"/>
    <sheet name="Q5.2 " sheetId="246" r:id="rId22"/>
    <sheet name="6. Língua Materna" sheetId="227" r:id="rId23"/>
    <sheet name="Q 6.1 " sheetId="247" r:id="rId24"/>
    <sheet name="Q 6.2" sheetId="293" r:id="rId25"/>
    <sheet name="7. Religião" sheetId="228" r:id="rId26"/>
    <sheet name="Q7.1 (2)" sheetId="294" r:id="rId27"/>
    <sheet name="8. Educação" sheetId="229" r:id="rId28"/>
    <sheet name="Q8.1" sheetId="271" r:id="rId29"/>
    <sheet name="Q8.2" sheetId="272" r:id="rId30"/>
    <sheet name="Q8.3" sheetId="273" r:id="rId31"/>
    <sheet name="Q8.4" sheetId="274" r:id="rId32"/>
    <sheet name="Q8.5" sheetId="275" r:id="rId33"/>
    <sheet name="Q8.6" sheetId="276" r:id="rId34"/>
    <sheet name="Q8.7" sheetId="277" r:id="rId35"/>
    <sheet name="Q8.8" sheetId="278" r:id="rId36"/>
    <sheet name="Q8.9" sheetId="279" r:id="rId37"/>
    <sheet name="Q8.10" sheetId="280" r:id="rId38"/>
    <sheet name="Q8.11" sheetId="281" r:id="rId39"/>
    <sheet name="Q8.12" sheetId="282" r:id="rId40"/>
    <sheet name="Q8.13" sheetId="283" r:id="rId41"/>
    <sheet name="Q8.14" sheetId="284" r:id="rId42"/>
    <sheet name="Q8.15" sheetId="285" r:id="rId43"/>
    <sheet name="9. Agregado Familiar" sheetId="230" r:id="rId44"/>
    <sheet name="Q9.1 " sheetId="249" r:id="rId45"/>
    <sheet name="Q9.2 " sheetId="250" r:id="rId46"/>
    <sheet name="Q9.3 " sheetId="251" r:id="rId47"/>
    <sheet name="Q9.4 (2)" sheetId="252" r:id="rId48"/>
    <sheet name="Q9.5 " sheetId="253" r:id="rId49"/>
    <sheet name="Q9.7 " sheetId="255" r:id="rId50"/>
    <sheet name="Q9.6 " sheetId="254" r:id="rId51"/>
    <sheet name="Q9.8 " sheetId="256" r:id="rId52"/>
    <sheet name="Q9.9 " sheetId="257" r:id="rId53"/>
    <sheet name="Q9.10 " sheetId="258" r:id="rId54"/>
    <sheet name="Q9.11 " sheetId="259" r:id="rId55"/>
    <sheet name="Q9.12 " sheetId="260" r:id="rId56"/>
    <sheet name="Q9.13 " sheetId="261" r:id="rId57"/>
    <sheet name="Q9.14 " sheetId="262" r:id="rId58"/>
    <sheet name="Q9.15 " sheetId="263" r:id="rId59"/>
    <sheet name="Q9.16 " sheetId="264" r:id="rId60"/>
    <sheet name="Q9.17 " sheetId="265" r:id="rId61"/>
    <sheet name="Q9.18 " sheetId="266" r:id="rId62"/>
    <sheet name="Q9.19 " sheetId="267" r:id="rId63"/>
    <sheet name="Q9.20 " sheetId="268" r:id="rId64"/>
    <sheet name="10. Habitação" sheetId="231" r:id="rId65"/>
    <sheet name="Q10.1" sheetId="286" r:id="rId66"/>
    <sheet name="Q10.2" sheetId="287" r:id="rId67"/>
    <sheet name="Q10.3 " sheetId="288" r:id="rId68"/>
    <sheet name="Q10.4" sheetId="289" r:id="rId69"/>
    <sheet name="Q10.5 " sheetId="290" r:id="rId70"/>
    <sheet name="Q10.6" sheetId="291" r:id="rId71"/>
    <sheet name="Q10.7" sheetId="292" r:id="rId72"/>
  </sheets>
  <definedNames>
    <definedName name="_Toc219290471" localSheetId="56">'Q9.13 '!$A$1</definedName>
    <definedName name="_Toc219290472" localSheetId="57">'Q9.14 '!$A$1</definedName>
    <definedName name="_Toc219290478" localSheetId="63">'Q9.20 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267" l="1"/>
  <c r="G9" i="267"/>
  <c r="G10" i="267"/>
  <c r="G11" i="267"/>
  <c r="G12" i="267"/>
  <c r="G7" i="267"/>
  <c r="G23" i="233"/>
  <c r="P79" i="293"/>
  <c r="N79" i="293"/>
  <c r="M79" i="293"/>
  <c r="L79" i="293"/>
  <c r="K79" i="293"/>
  <c r="J79" i="293"/>
  <c r="I79" i="293"/>
  <c r="H79" i="293"/>
  <c r="G79" i="293"/>
  <c r="F79" i="293"/>
  <c r="E79" i="293"/>
  <c r="D79" i="293"/>
  <c r="C79" i="293"/>
  <c r="B79" i="293"/>
  <c r="P66" i="293"/>
  <c r="N66" i="293"/>
  <c r="M66" i="293"/>
  <c r="L66" i="293"/>
  <c r="K66" i="293"/>
  <c r="J66" i="293"/>
  <c r="I66" i="293"/>
  <c r="H66" i="293"/>
  <c r="G66" i="293"/>
  <c r="F66" i="293"/>
  <c r="E66" i="293"/>
  <c r="D66" i="293"/>
  <c r="C66" i="293"/>
  <c r="B66" i="293"/>
  <c r="P62" i="293"/>
  <c r="N62" i="293"/>
  <c r="M62" i="293"/>
  <c r="L62" i="293"/>
  <c r="K62" i="293"/>
  <c r="J62" i="293"/>
  <c r="I62" i="293"/>
  <c r="H62" i="293"/>
  <c r="G62" i="293"/>
  <c r="F62" i="293"/>
  <c r="E62" i="293"/>
  <c r="D62" i="293"/>
  <c r="C62" i="293"/>
  <c r="B62" i="293"/>
  <c r="P57" i="293"/>
  <c r="N57" i="293"/>
  <c r="M57" i="293"/>
  <c r="L57" i="293"/>
  <c r="K57" i="293"/>
  <c r="J57" i="293"/>
  <c r="I57" i="293"/>
  <c r="H57" i="293"/>
  <c r="G57" i="293"/>
  <c r="F57" i="293"/>
  <c r="E57" i="293"/>
  <c r="D57" i="293"/>
  <c r="C57" i="293"/>
  <c r="B57" i="293"/>
  <c r="P52" i="293"/>
  <c r="N52" i="293"/>
  <c r="M52" i="293"/>
  <c r="L52" i="293"/>
  <c r="K52" i="293"/>
  <c r="J52" i="293"/>
  <c r="I52" i="293"/>
  <c r="H52" i="293"/>
  <c r="G52" i="293"/>
  <c r="F52" i="293"/>
  <c r="E52" i="293"/>
  <c r="D52" i="293"/>
  <c r="C52" i="293"/>
  <c r="B52" i="293"/>
  <c r="P49" i="293"/>
  <c r="N49" i="293"/>
  <c r="M49" i="293"/>
  <c r="L49" i="293"/>
  <c r="K49" i="293"/>
  <c r="J49" i="293"/>
  <c r="I49" i="293"/>
  <c r="H49" i="293"/>
  <c r="G49" i="293"/>
  <c r="F49" i="293"/>
  <c r="E49" i="293"/>
  <c r="D49" i="293"/>
  <c r="C49" i="293"/>
  <c r="B49" i="293"/>
  <c r="P46" i="293"/>
  <c r="N46" i="293"/>
  <c r="M46" i="293"/>
  <c r="L46" i="293"/>
  <c r="K46" i="293"/>
  <c r="J46" i="293"/>
  <c r="I46" i="293"/>
  <c r="H46" i="293"/>
  <c r="G46" i="293"/>
  <c r="F46" i="293"/>
  <c r="E46" i="293"/>
  <c r="D46" i="293"/>
  <c r="C46" i="293"/>
  <c r="B46" i="293"/>
  <c r="P43" i="293"/>
  <c r="N43" i="293"/>
  <c r="M43" i="293"/>
  <c r="L43" i="293"/>
  <c r="K43" i="293"/>
  <c r="J43" i="293"/>
  <c r="I43" i="293"/>
  <c r="H43" i="293"/>
  <c r="G43" i="293"/>
  <c r="F43" i="293"/>
  <c r="E43" i="293"/>
  <c r="D43" i="293"/>
  <c r="C43" i="293"/>
  <c r="B43" i="293"/>
  <c r="P40" i="293"/>
  <c r="N40" i="293"/>
  <c r="M40" i="293"/>
  <c r="L40" i="293"/>
  <c r="K40" i="293"/>
  <c r="J40" i="293"/>
  <c r="I40" i="293"/>
  <c r="H40" i="293"/>
  <c r="G40" i="293"/>
  <c r="F40" i="293"/>
  <c r="E40" i="293"/>
  <c r="D40" i="293"/>
  <c r="C40" i="293"/>
  <c r="B40" i="293"/>
  <c r="P37" i="293"/>
  <c r="N37" i="293"/>
  <c r="M37" i="293"/>
  <c r="L37" i="293"/>
  <c r="K37" i="293"/>
  <c r="J37" i="293"/>
  <c r="I37" i="293"/>
  <c r="H37" i="293"/>
  <c r="G37" i="293"/>
  <c r="F37" i="293"/>
  <c r="E37" i="293"/>
  <c r="D37" i="293"/>
  <c r="C37" i="293"/>
  <c r="B37" i="293"/>
  <c r="P34" i="293"/>
  <c r="N34" i="293"/>
  <c r="M34" i="293"/>
  <c r="L34" i="293"/>
  <c r="K34" i="293"/>
  <c r="J34" i="293"/>
  <c r="I34" i="293"/>
  <c r="H34" i="293"/>
  <c r="G34" i="293"/>
  <c r="F34" i="293"/>
  <c r="E34" i="293"/>
  <c r="D34" i="293"/>
  <c r="C34" i="293"/>
  <c r="B34" i="293"/>
  <c r="P30" i="293"/>
  <c r="N30" i="293"/>
  <c r="M30" i="293"/>
  <c r="L30" i="293"/>
  <c r="K30" i="293"/>
  <c r="J30" i="293"/>
  <c r="I30" i="293"/>
  <c r="H30" i="293"/>
  <c r="G30" i="293"/>
  <c r="F30" i="293"/>
  <c r="E30" i="293"/>
  <c r="D30" i="293"/>
  <c r="C30" i="293"/>
  <c r="B30" i="293"/>
  <c r="P27" i="293"/>
  <c r="N27" i="293"/>
  <c r="M27" i="293"/>
  <c r="L27" i="293"/>
  <c r="K27" i="293"/>
  <c r="J27" i="293"/>
  <c r="I27" i="293"/>
  <c r="H27" i="293"/>
  <c r="G27" i="293"/>
  <c r="F27" i="293"/>
  <c r="E27" i="293"/>
  <c r="D27" i="293"/>
  <c r="C27" i="293"/>
  <c r="B27" i="293"/>
  <c r="P24" i="293"/>
  <c r="N24" i="293"/>
  <c r="M24" i="293"/>
  <c r="L24" i="293"/>
  <c r="K24" i="293"/>
  <c r="J24" i="293"/>
  <c r="I24" i="293"/>
  <c r="H24" i="293"/>
  <c r="G24" i="293"/>
  <c r="F24" i="293"/>
  <c r="E24" i="293"/>
  <c r="D24" i="293"/>
  <c r="C24" i="293"/>
  <c r="B24" i="293"/>
  <c r="P21" i="293"/>
  <c r="N21" i="293"/>
  <c r="M21" i="293"/>
  <c r="L21" i="293"/>
  <c r="K21" i="293"/>
  <c r="J21" i="293"/>
  <c r="I21" i="293"/>
  <c r="H21" i="293"/>
  <c r="G21" i="293"/>
  <c r="F21" i="293"/>
  <c r="E21" i="293"/>
  <c r="D21" i="293"/>
  <c r="C21" i="293"/>
  <c r="B21" i="293"/>
  <c r="P16" i="293"/>
  <c r="N16" i="293"/>
  <c r="M16" i="293"/>
  <c r="L16" i="293"/>
  <c r="K16" i="293"/>
  <c r="J16" i="293"/>
  <c r="I16" i="293"/>
  <c r="H16" i="293"/>
  <c r="G16" i="293"/>
  <c r="F16" i="293"/>
  <c r="E16" i="293"/>
  <c r="D16" i="293"/>
  <c r="C16" i="293"/>
  <c r="B16" i="293"/>
  <c r="P13" i="293"/>
  <c r="N13" i="293"/>
  <c r="M13" i="293"/>
  <c r="L13" i="293"/>
  <c r="K13" i="293"/>
  <c r="J13" i="293"/>
  <c r="I13" i="293"/>
  <c r="H13" i="293"/>
  <c r="G13" i="293"/>
  <c r="F13" i="293"/>
  <c r="E13" i="293"/>
  <c r="D13" i="293"/>
  <c r="C13" i="293"/>
  <c r="B13" i="293"/>
  <c r="P10" i="293"/>
  <c r="N10" i="293"/>
  <c r="M10" i="293"/>
  <c r="L10" i="293"/>
  <c r="K10" i="293"/>
  <c r="J10" i="293"/>
  <c r="I10" i="293"/>
  <c r="H10" i="293"/>
  <c r="G10" i="293"/>
  <c r="F10" i="293"/>
  <c r="E10" i="293"/>
  <c r="D10" i="293"/>
  <c r="C10" i="293"/>
  <c r="B10" i="293"/>
  <c r="J81" i="291"/>
  <c r="I81" i="291"/>
  <c r="H81" i="291"/>
  <c r="G81" i="291"/>
  <c r="F81" i="291"/>
  <c r="E81" i="291"/>
  <c r="D81" i="291"/>
  <c r="C81" i="291"/>
  <c r="B81" i="291"/>
  <c r="J78" i="291"/>
  <c r="I78" i="291"/>
  <c r="H78" i="291"/>
  <c r="G78" i="291"/>
  <c r="F78" i="291"/>
  <c r="E78" i="291"/>
  <c r="D78" i="291"/>
  <c r="C78" i="291"/>
  <c r="B78" i="291"/>
  <c r="J76" i="291"/>
  <c r="I76" i="291"/>
  <c r="H76" i="291"/>
  <c r="G76" i="291"/>
  <c r="F76" i="291"/>
  <c r="E76" i="291"/>
  <c r="D76" i="291"/>
  <c r="C76" i="291"/>
  <c r="B76" i="291"/>
  <c r="J74" i="291"/>
  <c r="I74" i="291"/>
  <c r="H74" i="291"/>
  <c r="G74" i="291"/>
  <c r="F74" i="291"/>
  <c r="E74" i="291"/>
  <c r="D74" i="291"/>
  <c r="C74" i="291"/>
  <c r="B74" i="291"/>
  <c r="J72" i="291"/>
  <c r="I72" i="291"/>
  <c r="H72" i="291"/>
  <c r="G72" i="291"/>
  <c r="F72" i="291"/>
  <c r="E72" i="291"/>
  <c r="D72" i="291"/>
  <c r="C72" i="291"/>
  <c r="B72" i="291"/>
  <c r="J70" i="291"/>
  <c r="I70" i="291"/>
  <c r="H70" i="291"/>
  <c r="G70" i="291"/>
  <c r="F70" i="291"/>
  <c r="E70" i="291"/>
  <c r="D70" i="291"/>
  <c r="C70" i="291"/>
  <c r="B70" i="291"/>
  <c r="J68" i="291"/>
  <c r="I68" i="291"/>
  <c r="H68" i="291"/>
  <c r="G68" i="291"/>
  <c r="F68" i="291"/>
  <c r="E68" i="291"/>
  <c r="D68" i="291"/>
  <c r="C68" i="291"/>
  <c r="B68" i="291"/>
  <c r="J65" i="291"/>
  <c r="I65" i="291"/>
  <c r="H65" i="291"/>
  <c r="G65" i="291"/>
  <c r="F65" i="291"/>
  <c r="E65" i="291"/>
  <c r="D65" i="291"/>
  <c r="C65" i="291"/>
  <c r="B65" i="291"/>
  <c r="J61" i="291"/>
  <c r="I61" i="291"/>
  <c r="H61" i="291"/>
  <c r="G61" i="291"/>
  <c r="F61" i="291"/>
  <c r="E61" i="291"/>
  <c r="D61" i="291"/>
  <c r="C61" i="291"/>
  <c r="B61" i="291"/>
  <c r="J59" i="291"/>
  <c r="I59" i="291"/>
  <c r="H59" i="291"/>
  <c r="G59" i="291"/>
  <c r="F59" i="291"/>
  <c r="E59" i="291"/>
  <c r="D59" i="291"/>
  <c r="C59" i="291"/>
  <c r="B59" i="291"/>
  <c r="J56" i="291"/>
  <c r="I56" i="291"/>
  <c r="H56" i="291"/>
  <c r="G56" i="291"/>
  <c r="F56" i="291"/>
  <c r="E56" i="291"/>
  <c r="D56" i="291"/>
  <c r="C56" i="291"/>
  <c r="B56" i="291"/>
  <c r="J54" i="291"/>
  <c r="I54" i="291"/>
  <c r="H54" i="291"/>
  <c r="G54" i="291"/>
  <c r="F54" i="291"/>
  <c r="E54" i="291"/>
  <c r="D54" i="291"/>
  <c r="C54" i="291"/>
  <c r="B54" i="291"/>
  <c r="J51" i="291"/>
  <c r="I51" i="291"/>
  <c r="H51" i="291"/>
  <c r="G51" i="291"/>
  <c r="F51" i="291"/>
  <c r="E51" i="291"/>
  <c r="D51" i="291"/>
  <c r="C51" i="291"/>
  <c r="B51" i="291"/>
  <c r="J48" i="291"/>
  <c r="I48" i="291"/>
  <c r="H48" i="291"/>
  <c r="G48" i="291"/>
  <c r="F48" i="291"/>
  <c r="E48" i="291"/>
  <c r="D48" i="291"/>
  <c r="C48" i="291"/>
  <c r="B48" i="291"/>
  <c r="J43" i="291"/>
  <c r="I43" i="291"/>
  <c r="H43" i="291"/>
  <c r="G43" i="291"/>
  <c r="F43" i="291"/>
  <c r="E43" i="291"/>
  <c r="D43" i="291"/>
  <c r="C43" i="291"/>
  <c r="B43" i="291"/>
  <c r="J40" i="291"/>
  <c r="I40" i="291"/>
  <c r="H40" i="291"/>
  <c r="G40" i="291"/>
  <c r="F40" i="291"/>
  <c r="E40" i="291"/>
  <c r="D40" i="291"/>
  <c r="C40" i="291"/>
  <c r="B40" i="291"/>
  <c r="J37" i="291"/>
  <c r="I37" i="291"/>
  <c r="H37" i="291"/>
  <c r="G37" i="291"/>
  <c r="F37" i="291"/>
  <c r="E37" i="291"/>
  <c r="D37" i="291"/>
  <c r="C37" i="291"/>
  <c r="B37" i="291"/>
  <c r="J34" i="291"/>
  <c r="I34" i="291"/>
  <c r="H34" i="291"/>
  <c r="G34" i="291"/>
  <c r="F34" i="291"/>
  <c r="E34" i="291"/>
  <c r="D34" i="291"/>
  <c r="C34" i="291"/>
  <c r="B34" i="291"/>
  <c r="J30" i="291"/>
  <c r="I30" i="291"/>
  <c r="H30" i="291"/>
  <c r="G30" i="291"/>
  <c r="F30" i="291"/>
  <c r="E30" i="291"/>
  <c r="D30" i="291"/>
  <c r="C30" i="291"/>
  <c r="B30" i="291"/>
  <c r="J27" i="291"/>
  <c r="I27" i="291"/>
  <c r="H27" i="291"/>
  <c r="G27" i="291"/>
  <c r="F27" i="291"/>
  <c r="E27" i="291"/>
  <c r="D27" i="291"/>
  <c r="C27" i="291"/>
  <c r="B27" i="291"/>
  <c r="J24" i="291"/>
  <c r="I24" i="291"/>
  <c r="H24" i="291"/>
  <c r="G24" i="291"/>
  <c r="F24" i="291"/>
  <c r="E24" i="291"/>
  <c r="D24" i="291"/>
  <c r="C24" i="291"/>
  <c r="B24" i="291"/>
  <c r="J21" i="291"/>
  <c r="I21" i="291"/>
  <c r="H21" i="291"/>
  <c r="G21" i="291"/>
  <c r="F21" i="291"/>
  <c r="E21" i="291"/>
  <c r="D21" i="291"/>
  <c r="C21" i="291"/>
  <c r="B21" i="291"/>
  <c r="J19" i="291"/>
  <c r="I19" i="291"/>
  <c r="H19" i="291"/>
  <c r="G19" i="291"/>
  <c r="F19" i="291"/>
  <c r="E19" i="291"/>
  <c r="D19" i="291"/>
  <c r="C19" i="291"/>
  <c r="B19" i="291"/>
  <c r="J16" i="291"/>
  <c r="I16" i="291"/>
  <c r="H16" i="291"/>
  <c r="G16" i="291"/>
  <c r="F16" i="291"/>
  <c r="E16" i="291"/>
  <c r="D16" i="291"/>
  <c r="C16" i="291"/>
  <c r="B16" i="291"/>
  <c r="J13" i="291"/>
  <c r="I13" i="291"/>
  <c r="H13" i="291"/>
  <c r="G13" i="291"/>
  <c r="F13" i="291"/>
  <c r="E13" i="291"/>
  <c r="D13" i="291"/>
  <c r="C13" i="291"/>
  <c r="B13" i="291"/>
  <c r="J10" i="291"/>
  <c r="I10" i="291"/>
  <c r="H10" i="291"/>
  <c r="G10" i="291"/>
  <c r="F10" i="291"/>
  <c r="E10" i="291"/>
  <c r="D10" i="291"/>
  <c r="C10" i="291"/>
  <c r="B10" i="291"/>
  <c r="H82" i="290"/>
  <c r="G82" i="290"/>
  <c r="F82" i="290"/>
  <c r="E82" i="290"/>
  <c r="D82" i="290"/>
  <c r="C82" i="290"/>
  <c r="B82" i="290"/>
  <c r="H79" i="290"/>
  <c r="G79" i="290"/>
  <c r="F79" i="290"/>
  <c r="E79" i="290"/>
  <c r="D79" i="290"/>
  <c r="C79" i="290"/>
  <c r="B79" i="290"/>
  <c r="H77" i="290"/>
  <c r="G77" i="290"/>
  <c r="F77" i="290"/>
  <c r="E77" i="290"/>
  <c r="D77" i="290"/>
  <c r="C77" i="290"/>
  <c r="B77" i="290"/>
  <c r="H75" i="290"/>
  <c r="G75" i="290"/>
  <c r="F75" i="290"/>
  <c r="E75" i="290"/>
  <c r="D75" i="290"/>
  <c r="C75" i="290"/>
  <c r="B75" i="290"/>
  <c r="H73" i="290"/>
  <c r="G73" i="290"/>
  <c r="F73" i="290"/>
  <c r="E73" i="290"/>
  <c r="D73" i="290"/>
  <c r="C73" i="290"/>
  <c r="B73" i="290"/>
  <c r="H71" i="290"/>
  <c r="G71" i="290"/>
  <c r="F71" i="290"/>
  <c r="E71" i="290"/>
  <c r="D71" i="290"/>
  <c r="C71" i="290"/>
  <c r="B71" i="290"/>
  <c r="H69" i="290"/>
  <c r="G69" i="290"/>
  <c r="F69" i="290"/>
  <c r="E69" i="290"/>
  <c r="D69" i="290"/>
  <c r="C69" i="290"/>
  <c r="B69" i="290"/>
  <c r="H66" i="290"/>
  <c r="G66" i="290"/>
  <c r="F66" i="290"/>
  <c r="E66" i="290"/>
  <c r="D66" i="290"/>
  <c r="C66" i="290"/>
  <c r="B66" i="290"/>
  <c r="H62" i="290"/>
  <c r="G62" i="290"/>
  <c r="F62" i="290"/>
  <c r="E62" i="290"/>
  <c r="D62" i="290"/>
  <c r="C62" i="290"/>
  <c r="B62" i="290"/>
  <c r="H60" i="290"/>
  <c r="G60" i="290"/>
  <c r="F60" i="290"/>
  <c r="E60" i="290"/>
  <c r="D60" i="290"/>
  <c r="C60" i="290"/>
  <c r="B60" i="290"/>
  <c r="H57" i="290"/>
  <c r="G57" i="290"/>
  <c r="F57" i="290"/>
  <c r="E57" i="290"/>
  <c r="D57" i="290"/>
  <c r="C57" i="290"/>
  <c r="B57" i="290"/>
  <c r="H55" i="290"/>
  <c r="G55" i="290"/>
  <c r="F55" i="290"/>
  <c r="E55" i="290"/>
  <c r="D55" i="290"/>
  <c r="C55" i="290"/>
  <c r="B55" i="290"/>
  <c r="H52" i="290"/>
  <c r="G52" i="290"/>
  <c r="F52" i="290"/>
  <c r="E52" i="290"/>
  <c r="D52" i="290"/>
  <c r="C52" i="290"/>
  <c r="B52" i="290"/>
  <c r="H49" i="290"/>
  <c r="G49" i="290"/>
  <c r="F49" i="290"/>
  <c r="E49" i="290"/>
  <c r="D49" i="290"/>
  <c r="C49" i="290"/>
  <c r="B49" i="290"/>
  <c r="H46" i="290"/>
  <c r="G46" i="290"/>
  <c r="F46" i="290"/>
  <c r="E46" i="290"/>
  <c r="D46" i="290"/>
  <c r="C46" i="290"/>
  <c r="B46" i="290"/>
  <c r="H43" i="290"/>
  <c r="G43" i="290"/>
  <c r="F43" i="290"/>
  <c r="E43" i="290"/>
  <c r="D43" i="290"/>
  <c r="C43" i="290"/>
  <c r="B43" i="290"/>
  <c r="H40" i="290"/>
  <c r="G40" i="290"/>
  <c r="F40" i="290"/>
  <c r="E40" i="290"/>
  <c r="D40" i="290"/>
  <c r="C40" i="290"/>
  <c r="B40" i="290"/>
  <c r="H37" i="290"/>
  <c r="G37" i="290"/>
  <c r="F37" i="290"/>
  <c r="E37" i="290"/>
  <c r="D37" i="290"/>
  <c r="C37" i="290"/>
  <c r="B37" i="290"/>
  <c r="H34" i="290"/>
  <c r="G34" i="290"/>
  <c r="F34" i="290"/>
  <c r="E34" i="290"/>
  <c r="D34" i="290"/>
  <c r="C34" i="290"/>
  <c r="B34" i="290"/>
  <c r="H30" i="290"/>
  <c r="G30" i="290"/>
  <c r="F30" i="290"/>
  <c r="E30" i="290"/>
  <c r="D30" i="290"/>
  <c r="C30" i="290"/>
  <c r="B30" i="290"/>
  <c r="H27" i="290"/>
  <c r="G27" i="290"/>
  <c r="F27" i="290"/>
  <c r="E27" i="290"/>
  <c r="D27" i="290"/>
  <c r="C27" i="290"/>
  <c r="B27" i="290"/>
  <c r="H24" i="290"/>
  <c r="G24" i="290"/>
  <c r="F24" i="290"/>
  <c r="E24" i="290"/>
  <c r="D24" i="290"/>
  <c r="C24" i="290"/>
  <c r="B24" i="290"/>
  <c r="H21" i="290"/>
  <c r="G21" i="290"/>
  <c r="F21" i="290"/>
  <c r="E21" i="290"/>
  <c r="D21" i="290"/>
  <c r="C21" i="290"/>
  <c r="B21" i="290"/>
  <c r="H19" i="290"/>
  <c r="G19" i="290"/>
  <c r="F19" i="290"/>
  <c r="E19" i="290"/>
  <c r="D19" i="290"/>
  <c r="C19" i="290"/>
  <c r="B19" i="290"/>
  <c r="H16" i="290"/>
  <c r="G16" i="290"/>
  <c r="F16" i="290"/>
  <c r="E16" i="290"/>
  <c r="D16" i="290"/>
  <c r="C16" i="290"/>
  <c r="B16" i="290"/>
  <c r="H13" i="290"/>
  <c r="G13" i="290"/>
  <c r="F13" i="290"/>
  <c r="E13" i="290"/>
  <c r="D13" i="290"/>
  <c r="C13" i="290"/>
  <c r="B13" i="290"/>
  <c r="H10" i="290"/>
  <c r="G10" i="290"/>
  <c r="F10" i="290"/>
  <c r="E10" i="290"/>
  <c r="D10" i="290"/>
  <c r="C10" i="290"/>
  <c r="B10" i="290"/>
  <c r="E82" i="288"/>
  <c r="D82" i="288"/>
  <c r="C82" i="288"/>
  <c r="B82" i="288"/>
  <c r="E79" i="288"/>
  <c r="D79" i="288"/>
  <c r="C79" i="288"/>
  <c r="B79" i="288"/>
  <c r="E77" i="288"/>
  <c r="D77" i="288"/>
  <c r="C77" i="288"/>
  <c r="B77" i="288"/>
  <c r="E75" i="288"/>
  <c r="D75" i="288"/>
  <c r="C75" i="288"/>
  <c r="B75" i="288"/>
  <c r="E73" i="288"/>
  <c r="D73" i="288"/>
  <c r="C73" i="288"/>
  <c r="B73" i="288"/>
  <c r="E71" i="288"/>
  <c r="D71" i="288"/>
  <c r="C71" i="288"/>
  <c r="B71" i="288"/>
  <c r="E69" i="288"/>
  <c r="D69" i="288"/>
  <c r="C69" i="288"/>
  <c r="B69" i="288"/>
  <c r="E66" i="288"/>
  <c r="D66" i="288"/>
  <c r="C66" i="288"/>
  <c r="B66" i="288"/>
  <c r="E62" i="288"/>
  <c r="D62" i="288"/>
  <c r="C62" i="288"/>
  <c r="B62" i="288"/>
  <c r="E60" i="288"/>
  <c r="D60" i="288"/>
  <c r="C60" i="288"/>
  <c r="B60" i="288"/>
  <c r="E57" i="288"/>
  <c r="D57" i="288"/>
  <c r="C57" i="288"/>
  <c r="B57" i="288"/>
  <c r="E55" i="288"/>
  <c r="D55" i="288"/>
  <c r="C55" i="288"/>
  <c r="B55" i="288"/>
  <c r="E52" i="288"/>
  <c r="D52" i="288"/>
  <c r="C52" i="288"/>
  <c r="B52" i="288"/>
  <c r="E49" i="288"/>
  <c r="D49" i="288"/>
  <c r="C49" i="288"/>
  <c r="B49" i="288"/>
  <c r="E46" i="288"/>
  <c r="D46" i="288"/>
  <c r="C46" i="288"/>
  <c r="B46" i="288"/>
  <c r="E43" i="288"/>
  <c r="D43" i="288"/>
  <c r="C43" i="288"/>
  <c r="B43" i="288"/>
  <c r="E40" i="288"/>
  <c r="D40" i="288"/>
  <c r="C40" i="288"/>
  <c r="B40" i="288"/>
  <c r="E37" i="288"/>
  <c r="D37" i="288"/>
  <c r="C37" i="288"/>
  <c r="B37" i="288"/>
  <c r="E34" i="288"/>
  <c r="D34" i="288"/>
  <c r="C34" i="288"/>
  <c r="B34" i="288"/>
  <c r="E30" i="288"/>
  <c r="D30" i="288"/>
  <c r="C30" i="288"/>
  <c r="B30" i="288"/>
  <c r="E27" i="288"/>
  <c r="D27" i="288"/>
  <c r="C27" i="288"/>
  <c r="B27" i="288"/>
  <c r="E24" i="288"/>
  <c r="D24" i="288"/>
  <c r="C24" i="288"/>
  <c r="B24" i="288"/>
  <c r="E21" i="288"/>
  <c r="D21" i="288"/>
  <c r="C21" i="288"/>
  <c r="B21" i="288"/>
  <c r="E19" i="288"/>
  <c r="D19" i="288"/>
  <c r="C19" i="288"/>
  <c r="B19" i="288"/>
  <c r="E16" i="288"/>
  <c r="D16" i="288"/>
  <c r="C16" i="288"/>
  <c r="B16" i="288"/>
  <c r="E13" i="288"/>
  <c r="D13" i="288"/>
  <c r="C13" i="288"/>
  <c r="B13" i="288"/>
  <c r="E10" i="288"/>
  <c r="D10" i="288"/>
  <c r="C10" i="288"/>
  <c r="B10" i="288"/>
  <c r="H82" i="287"/>
  <c r="G82" i="287"/>
  <c r="F82" i="287"/>
  <c r="E82" i="287"/>
  <c r="D82" i="287"/>
  <c r="C82" i="287"/>
  <c r="B82" i="287"/>
  <c r="H79" i="287"/>
  <c r="G79" i="287"/>
  <c r="F79" i="287"/>
  <c r="E79" i="287"/>
  <c r="D79" i="287"/>
  <c r="C79" i="287"/>
  <c r="B79" i="287"/>
  <c r="H77" i="287"/>
  <c r="G77" i="287"/>
  <c r="F77" i="287"/>
  <c r="E77" i="287"/>
  <c r="D77" i="287"/>
  <c r="C77" i="287"/>
  <c r="B77" i="287"/>
  <c r="H75" i="287"/>
  <c r="G75" i="287"/>
  <c r="F75" i="287"/>
  <c r="E75" i="287"/>
  <c r="D75" i="287"/>
  <c r="C75" i="287"/>
  <c r="B75" i="287"/>
  <c r="H73" i="287"/>
  <c r="G73" i="287"/>
  <c r="F73" i="287"/>
  <c r="E73" i="287"/>
  <c r="D73" i="287"/>
  <c r="C73" i="287"/>
  <c r="B73" i="287"/>
  <c r="H71" i="287"/>
  <c r="G71" i="287"/>
  <c r="F71" i="287"/>
  <c r="E71" i="287"/>
  <c r="D71" i="287"/>
  <c r="C71" i="287"/>
  <c r="B71" i="287"/>
  <c r="H69" i="287"/>
  <c r="G69" i="287"/>
  <c r="F69" i="287"/>
  <c r="E69" i="287"/>
  <c r="D69" i="287"/>
  <c r="C69" i="287"/>
  <c r="B69" i="287"/>
  <c r="H66" i="287"/>
  <c r="G66" i="287"/>
  <c r="F66" i="287"/>
  <c r="E66" i="287"/>
  <c r="D66" i="287"/>
  <c r="C66" i="287"/>
  <c r="B66" i="287"/>
  <c r="H62" i="287"/>
  <c r="G62" i="287"/>
  <c r="F62" i="287"/>
  <c r="E62" i="287"/>
  <c r="D62" i="287"/>
  <c r="C62" i="287"/>
  <c r="B62" i="287"/>
  <c r="H60" i="287"/>
  <c r="G60" i="287"/>
  <c r="F60" i="287"/>
  <c r="E60" i="287"/>
  <c r="D60" i="287"/>
  <c r="C60" i="287"/>
  <c r="B60" i="287"/>
  <c r="H57" i="287"/>
  <c r="G57" i="287"/>
  <c r="F57" i="287"/>
  <c r="E57" i="287"/>
  <c r="D57" i="287"/>
  <c r="C57" i="287"/>
  <c r="B57" i="287"/>
  <c r="H55" i="287"/>
  <c r="G55" i="287"/>
  <c r="F55" i="287"/>
  <c r="E55" i="287"/>
  <c r="D55" i="287"/>
  <c r="C55" i="287"/>
  <c r="B55" i="287"/>
  <c r="H52" i="287"/>
  <c r="G52" i="287"/>
  <c r="F52" i="287"/>
  <c r="E52" i="287"/>
  <c r="D52" i="287"/>
  <c r="C52" i="287"/>
  <c r="B52" i="287"/>
  <c r="H49" i="287"/>
  <c r="G49" i="287"/>
  <c r="F49" i="287"/>
  <c r="E49" i="287"/>
  <c r="D49" i="287"/>
  <c r="C49" i="287"/>
  <c r="B49" i="287"/>
  <c r="H46" i="287"/>
  <c r="G46" i="287"/>
  <c r="F46" i="287"/>
  <c r="E46" i="287"/>
  <c r="D46" i="287"/>
  <c r="C46" i="287"/>
  <c r="B46" i="287"/>
  <c r="H43" i="287"/>
  <c r="G43" i="287"/>
  <c r="F43" i="287"/>
  <c r="E43" i="287"/>
  <c r="D43" i="287"/>
  <c r="C43" i="287"/>
  <c r="B43" i="287"/>
  <c r="H40" i="287"/>
  <c r="G40" i="287"/>
  <c r="F40" i="287"/>
  <c r="E40" i="287"/>
  <c r="D40" i="287"/>
  <c r="C40" i="287"/>
  <c r="B40" i="287"/>
  <c r="H37" i="287"/>
  <c r="G37" i="287"/>
  <c r="F37" i="287"/>
  <c r="E37" i="287"/>
  <c r="D37" i="287"/>
  <c r="C37" i="287"/>
  <c r="B37" i="287"/>
  <c r="H34" i="287"/>
  <c r="G34" i="287"/>
  <c r="F34" i="287"/>
  <c r="E34" i="287"/>
  <c r="D34" i="287"/>
  <c r="C34" i="287"/>
  <c r="B34" i="287"/>
  <c r="H30" i="287"/>
  <c r="G30" i="287"/>
  <c r="F30" i="287"/>
  <c r="E30" i="287"/>
  <c r="D30" i="287"/>
  <c r="C30" i="287"/>
  <c r="B30" i="287"/>
  <c r="H27" i="287"/>
  <c r="G27" i="287"/>
  <c r="F27" i="287"/>
  <c r="E27" i="287"/>
  <c r="D27" i="287"/>
  <c r="C27" i="287"/>
  <c r="B27" i="287"/>
  <c r="H24" i="287"/>
  <c r="G24" i="287"/>
  <c r="F24" i="287"/>
  <c r="E24" i="287"/>
  <c r="D24" i="287"/>
  <c r="C24" i="287"/>
  <c r="B24" i="287"/>
  <c r="H21" i="287"/>
  <c r="G21" i="287"/>
  <c r="F21" i="287"/>
  <c r="E21" i="287"/>
  <c r="D21" i="287"/>
  <c r="C21" i="287"/>
  <c r="B21" i="287"/>
  <c r="H19" i="287"/>
  <c r="G19" i="287"/>
  <c r="F19" i="287"/>
  <c r="E19" i="287"/>
  <c r="D19" i="287"/>
  <c r="C19" i="287"/>
  <c r="B19" i="287"/>
  <c r="H16" i="287"/>
  <c r="G16" i="287"/>
  <c r="F16" i="287"/>
  <c r="E16" i="287"/>
  <c r="D16" i="287"/>
  <c r="C16" i="287"/>
  <c r="B16" i="287"/>
  <c r="H13" i="287"/>
  <c r="G13" i="287"/>
  <c r="F13" i="287"/>
  <c r="E13" i="287"/>
  <c r="D13" i="287"/>
  <c r="C13" i="287"/>
  <c r="B13" i="287"/>
  <c r="H10" i="287"/>
  <c r="G10" i="287"/>
  <c r="F10" i="287"/>
  <c r="E10" i="287"/>
  <c r="D10" i="287"/>
  <c r="C10" i="287"/>
  <c r="B10" i="287"/>
  <c r="F82" i="286"/>
  <c r="E82" i="286"/>
  <c r="D82" i="286"/>
  <c r="C82" i="286"/>
  <c r="B82" i="286"/>
  <c r="F79" i="286"/>
  <c r="E79" i="286"/>
  <c r="D79" i="286"/>
  <c r="C79" i="286"/>
  <c r="B79" i="286"/>
  <c r="F77" i="286"/>
  <c r="E77" i="286"/>
  <c r="D77" i="286"/>
  <c r="C77" i="286"/>
  <c r="B77" i="286"/>
  <c r="F75" i="286"/>
  <c r="E75" i="286"/>
  <c r="D75" i="286"/>
  <c r="C75" i="286"/>
  <c r="B75" i="286"/>
  <c r="F73" i="286"/>
  <c r="E73" i="286"/>
  <c r="D73" i="286"/>
  <c r="C73" i="286"/>
  <c r="B73" i="286"/>
  <c r="F71" i="286"/>
  <c r="E71" i="286"/>
  <c r="D71" i="286"/>
  <c r="C71" i="286"/>
  <c r="B71" i="286"/>
  <c r="F69" i="286"/>
  <c r="E69" i="286"/>
  <c r="D69" i="286"/>
  <c r="C69" i="286"/>
  <c r="B69" i="286"/>
  <c r="F66" i="286"/>
  <c r="E66" i="286"/>
  <c r="D66" i="286"/>
  <c r="C66" i="286"/>
  <c r="B66" i="286"/>
  <c r="F62" i="286"/>
  <c r="E62" i="286"/>
  <c r="D62" i="286"/>
  <c r="C62" i="286"/>
  <c r="B62" i="286"/>
  <c r="F60" i="286"/>
  <c r="E60" i="286"/>
  <c r="D60" i="286"/>
  <c r="C60" i="286"/>
  <c r="B60" i="286"/>
  <c r="F57" i="286"/>
  <c r="E57" i="286"/>
  <c r="D57" i="286"/>
  <c r="C57" i="286"/>
  <c r="B57" i="286"/>
  <c r="F55" i="286"/>
  <c r="E55" i="286"/>
  <c r="D55" i="286"/>
  <c r="C55" i="286"/>
  <c r="B55" i="286"/>
  <c r="F52" i="286"/>
  <c r="E52" i="286"/>
  <c r="D52" i="286"/>
  <c r="C52" i="286"/>
  <c r="B52" i="286"/>
  <c r="F49" i="286"/>
  <c r="E49" i="286"/>
  <c r="D49" i="286"/>
  <c r="C49" i="286"/>
  <c r="B49" i="286"/>
  <c r="F46" i="286"/>
  <c r="E46" i="286"/>
  <c r="D46" i="286"/>
  <c r="C46" i="286"/>
  <c r="B46" i="286"/>
  <c r="F43" i="286"/>
  <c r="E43" i="286"/>
  <c r="D43" i="286"/>
  <c r="C43" i="286"/>
  <c r="B43" i="286"/>
  <c r="F40" i="286"/>
  <c r="E40" i="286"/>
  <c r="D40" i="286"/>
  <c r="C40" i="286"/>
  <c r="B40" i="286"/>
  <c r="F37" i="286"/>
  <c r="E37" i="286"/>
  <c r="D37" i="286"/>
  <c r="C37" i="286"/>
  <c r="B37" i="286"/>
  <c r="F34" i="286"/>
  <c r="E34" i="286"/>
  <c r="D34" i="286"/>
  <c r="C34" i="286"/>
  <c r="B34" i="286"/>
  <c r="F30" i="286"/>
  <c r="E30" i="286"/>
  <c r="D30" i="286"/>
  <c r="C30" i="286"/>
  <c r="B30" i="286"/>
  <c r="F27" i="286"/>
  <c r="E27" i="286"/>
  <c r="D27" i="286"/>
  <c r="C27" i="286"/>
  <c r="B27" i="286"/>
  <c r="F24" i="286"/>
  <c r="E24" i="286"/>
  <c r="D24" i="286"/>
  <c r="C24" i="286"/>
  <c r="B24" i="286"/>
  <c r="F21" i="286"/>
  <c r="E21" i="286"/>
  <c r="D21" i="286"/>
  <c r="C21" i="286"/>
  <c r="B21" i="286"/>
  <c r="F19" i="286"/>
  <c r="E19" i="286"/>
  <c r="D19" i="286"/>
  <c r="C19" i="286"/>
  <c r="B19" i="286"/>
  <c r="F16" i="286"/>
  <c r="E16" i="286"/>
  <c r="D16" i="286"/>
  <c r="C16" i="286"/>
  <c r="B16" i="286"/>
  <c r="F13" i="286"/>
  <c r="E13" i="286"/>
  <c r="D13" i="286"/>
  <c r="C13" i="286"/>
  <c r="B13" i="286"/>
  <c r="F10" i="286"/>
  <c r="E10" i="286"/>
  <c r="D10" i="286"/>
  <c r="C10" i="286"/>
  <c r="B10" i="286"/>
  <c r="Y84" i="285" l="1"/>
  <c r="M84" i="285"/>
  <c r="Y83" i="285"/>
  <c r="M83" i="285"/>
  <c r="Y82" i="285"/>
  <c r="M82" i="285"/>
  <c r="Y81" i="285"/>
  <c r="M81" i="285"/>
  <c r="Y80" i="285"/>
  <c r="M80" i="285"/>
  <c r="Y79" i="285"/>
  <c r="M79" i="285"/>
  <c r="Y78" i="285"/>
  <c r="M78" i="285"/>
  <c r="Y77" i="285"/>
  <c r="M77" i="285"/>
  <c r="Y76" i="285"/>
  <c r="M76" i="285"/>
  <c r="Y75" i="285"/>
  <c r="M75" i="285"/>
  <c r="Y74" i="285"/>
  <c r="M74" i="285"/>
  <c r="Y73" i="285"/>
  <c r="M73" i="285"/>
  <c r="Y72" i="285"/>
  <c r="M72" i="285"/>
  <c r="Y71" i="285"/>
  <c r="M71" i="285"/>
  <c r="Y70" i="285"/>
  <c r="M70" i="285"/>
  <c r="Y69" i="285"/>
  <c r="M69" i="285"/>
  <c r="Y68" i="285"/>
  <c r="M68" i="285"/>
  <c r="Y67" i="285"/>
  <c r="M67" i="285"/>
  <c r="Y66" i="285"/>
  <c r="M66" i="285"/>
  <c r="Y65" i="285"/>
  <c r="M65" i="285"/>
  <c r="Y64" i="285"/>
  <c r="M64" i="285"/>
  <c r="Y63" i="285"/>
  <c r="M63" i="285"/>
  <c r="Y62" i="285"/>
  <c r="M62" i="285"/>
  <c r="Y61" i="285"/>
  <c r="M61" i="285"/>
  <c r="Y60" i="285"/>
  <c r="Y59" i="285"/>
  <c r="M59" i="285"/>
  <c r="Y58" i="285"/>
  <c r="M58" i="285"/>
  <c r="Y57" i="285"/>
  <c r="M57" i="285"/>
  <c r="Y56" i="285"/>
  <c r="M56" i="285"/>
  <c r="Y55" i="285"/>
  <c r="M55" i="285"/>
  <c r="Y54" i="285"/>
  <c r="M54" i="285"/>
  <c r="Y53" i="285"/>
  <c r="M53" i="285"/>
  <c r="Y52" i="285"/>
  <c r="M52" i="285"/>
  <c r="Y51" i="285"/>
  <c r="M51" i="285"/>
  <c r="Y50" i="285"/>
  <c r="M50" i="285"/>
  <c r="Y49" i="285"/>
  <c r="M49" i="285"/>
  <c r="Y48" i="285"/>
  <c r="M48" i="285"/>
  <c r="Y47" i="285"/>
  <c r="M47" i="285"/>
  <c r="Y46" i="285"/>
  <c r="M46" i="285"/>
  <c r="Y45" i="285"/>
  <c r="M45" i="285"/>
  <c r="Y44" i="285"/>
  <c r="M44" i="285"/>
  <c r="Y43" i="285"/>
  <c r="M43" i="285"/>
  <c r="Y42" i="285"/>
  <c r="M42" i="285"/>
  <c r="Y41" i="285"/>
  <c r="M41" i="285"/>
  <c r="Y40" i="285"/>
  <c r="M40" i="285"/>
  <c r="Y39" i="285"/>
  <c r="M39" i="285"/>
  <c r="Y38" i="285"/>
  <c r="M38" i="285"/>
  <c r="Y37" i="285"/>
  <c r="M37" i="285"/>
  <c r="Y36" i="285"/>
  <c r="M36" i="285"/>
  <c r="Y35" i="285"/>
  <c r="M35" i="285"/>
  <c r="Y34" i="285"/>
  <c r="M34" i="285"/>
  <c r="Y33" i="285"/>
  <c r="M33" i="285"/>
  <c r="Y32" i="285"/>
  <c r="M32" i="285"/>
  <c r="Y31" i="285"/>
  <c r="M31" i="285"/>
  <c r="Y30" i="285"/>
  <c r="M30" i="285"/>
  <c r="Y29" i="285"/>
  <c r="M29" i="285"/>
  <c r="Y28" i="285"/>
  <c r="M28" i="285"/>
  <c r="Y27" i="285"/>
  <c r="M27" i="285"/>
  <c r="Y26" i="285"/>
  <c r="M26" i="285"/>
  <c r="Y25" i="285"/>
  <c r="M25" i="285"/>
  <c r="Y24" i="285"/>
  <c r="M24" i="285"/>
  <c r="Y23" i="285"/>
  <c r="M23" i="285"/>
  <c r="Y22" i="285"/>
  <c r="M22" i="285"/>
  <c r="Y21" i="285"/>
  <c r="M21" i="285"/>
  <c r="Y20" i="285"/>
  <c r="M20" i="285"/>
  <c r="Y19" i="285"/>
  <c r="M19" i="285"/>
  <c r="Y18" i="285"/>
  <c r="M18" i="285"/>
  <c r="Y17" i="285"/>
  <c r="M17" i="285"/>
  <c r="Y16" i="285"/>
  <c r="M16" i="285"/>
  <c r="Y15" i="285"/>
  <c r="M15" i="285"/>
  <c r="Y14" i="285"/>
  <c r="M14" i="285"/>
  <c r="Y13" i="285"/>
  <c r="M13" i="285"/>
  <c r="Y12" i="285"/>
  <c r="M12" i="285"/>
  <c r="Y11" i="285"/>
  <c r="M11" i="285"/>
  <c r="Y9" i="285"/>
  <c r="M9" i="285"/>
  <c r="Y8" i="285"/>
  <c r="M8" i="285"/>
  <c r="Y5" i="285"/>
  <c r="M5" i="285"/>
  <c r="N85" i="273"/>
  <c r="N84" i="273"/>
  <c r="N83" i="273"/>
  <c r="N82" i="273"/>
  <c r="N81" i="273"/>
  <c r="N80" i="273"/>
  <c r="N79" i="273"/>
  <c r="N78" i="273"/>
  <c r="N77" i="273"/>
  <c r="N76" i="273"/>
  <c r="N75" i="273"/>
  <c r="N74" i="273"/>
  <c r="N73" i="273"/>
  <c r="N72" i="273"/>
  <c r="N71" i="273"/>
  <c r="N70" i="273"/>
  <c r="N69" i="273"/>
  <c r="N68" i="273"/>
  <c r="N67" i="273"/>
  <c r="N66" i="273"/>
  <c r="N65" i="273"/>
  <c r="N64" i="273"/>
  <c r="N63" i="273"/>
  <c r="N62" i="273"/>
  <c r="N61" i="273"/>
  <c r="N60" i="273"/>
  <c r="N59" i="273"/>
  <c r="N58" i="273"/>
  <c r="N57" i="273"/>
  <c r="N56" i="273"/>
  <c r="N55" i="273"/>
  <c r="N54" i="273"/>
  <c r="N53" i="273"/>
  <c r="N52" i="273"/>
  <c r="N51" i="273"/>
  <c r="N50" i="273"/>
  <c r="N49" i="273"/>
  <c r="N48" i="273"/>
  <c r="N47" i="273"/>
  <c r="N46" i="273"/>
  <c r="N45" i="273"/>
  <c r="N44" i="273"/>
  <c r="N43" i="273"/>
  <c r="N42" i="273"/>
  <c r="N41" i="273"/>
  <c r="N40" i="273"/>
  <c r="N39" i="273"/>
  <c r="N38" i="273"/>
  <c r="N37" i="273"/>
  <c r="N36" i="273"/>
  <c r="N35" i="273"/>
  <c r="N34" i="273"/>
  <c r="N33" i="273"/>
  <c r="N32" i="273"/>
  <c r="N31" i="273"/>
  <c r="N30" i="273"/>
  <c r="N29" i="273"/>
  <c r="N28" i="273"/>
  <c r="N27" i="273"/>
  <c r="N26" i="273"/>
  <c r="N25" i="273"/>
  <c r="N24" i="273"/>
  <c r="N23" i="273"/>
  <c r="N22" i="273"/>
  <c r="N21" i="273"/>
  <c r="N20" i="273"/>
  <c r="N19" i="273"/>
  <c r="N18" i="273"/>
  <c r="N17" i="273"/>
  <c r="N16" i="273"/>
  <c r="N15" i="273"/>
  <c r="N14" i="273"/>
  <c r="N13" i="273"/>
  <c r="N12" i="273"/>
  <c r="N10" i="273"/>
  <c r="N9" i="273"/>
  <c r="N6" i="273"/>
  <c r="Q61" i="272"/>
  <c r="Q60" i="272"/>
  <c r="Q59" i="272"/>
  <c r="Q58" i="272"/>
  <c r="Q57" i="272"/>
  <c r="Q56" i="272"/>
  <c r="Q55" i="272"/>
  <c r="Q54" i="272"/>
  <c r="Q53" i="272"/>
  <c r="Q52" i="272"/>
  <c r="Q51" i="272"/>
  <c r="Q50" i="272"/>
  <c r="Q49" i="272"/>
  <c r="Q48" i="272"/>
  <c r="Q47" i="272"/>
  <c r="Q46" i="272"/>
  <c r="Q45" i="272"/>
  <c r="Q44" i="272"/>
  <c r="Q43" i="272"/>
  <c r="Q42" i="272"/>
  <c r="Q41" i="272"/>
  <c r="Q40" i="272"/>
  <c r="Q39" i="272"/>
  <c r="Q38" i="272"/>
  <c r="Q37" i="272"/>
  <c r="Q36" i="272"/>
  <c r="Q35" i="272"/>
  <c r="Q34" i="272"/>
  <c r="Q33" i="272"/>
  <c r="Q32" i="272"/>
  <c r="Q31" i="272"/>
  <c r="Q30" i="272"/>
  <c r="Q29" i="272"/>
  <c r="Q28" i="272"/>
  <c r="Q27" i="272"/>
  <c r="Q26" i="272"/>
  <c r="Q25" i="272"/>
  <c r="Q24" i="272"/>
  <c r="Q23" i="272"/>
  <c r="Q22" i="272"/>
  <c r="Q21" i="272"/>
  <c r="Q20" i="272"/>
  <c r="Q19" i="272"/>
  <c r="Q18" i="272"/>
  <c r="Q17" i="272"/>
  <c r="Q16" i="272"/>
  <c r="Q15" i="272"/>
  <c r="Q14" i="272"/>
  <c r="Q13" i="272"/>
  <c r="Q12" i="272"/>
  <c r="Q11" i="272"/>
  <c r="Q10" i="272"/>
  <c r="Q9" i="272"/>
  <c r="Q6" i="272"/>
  <c r="M83" i="271"/>
  <c r="M82" i="271"/>
  <c r="M81" i="271"/>
  <c r="M80" i="271"/>
  <c r="M79" i="271"/>
  <c r="M78" i="271"/>
  <c r="M77" i="271"/>
  <c r="M76" i="271"/>
  <c r="M75" i="271"/>
  <c r="M74" i="271"/>
  <c r="M73" i="271"/>
  <c r="M72" i="271"/>
  <c r="M71" i="271"/>
  <c r="M70" i="271"/>
  <c r="M69" i="271"/>
  <c r="M68" i="271"/>
  <c r="M67" i="271"/>
  <c r="M66" i="271"/>
  <c r="M65" i="271"/>
  <c r="M64" i="271"/>
  <c r="M63" i="271"/>
  <c r="M62" i="271"/>
  <c r="M61" i="271"/>
  <c r="M60" i="271"/>
  <c r="M59" i="271"/>
  <c r="M58" i="271"/>
  <c r="M57" i="271"/>
  <c r="M56" i="271"/>
  <c r="M55" i="271"/>
  <c r="M54" i="271"/>
  <c r="M53" i="271"/>
  <c r="M52" i="271"/>
  <c r="M51" i="271"/>
  <c r="M50" i="271"/>
  <c r="M49" i="271"/>
  <c r="M48" i="271"/>
  <c r="M47" i="271"/>
  <c r="M46" i="271"/>
  <c r="M45" i="271"/>
  <c r="M44" i="271"/>
  <c r="M43" i="271"/>
  <c r="M42" i="271"/>
  <c r="M41" i="271"/>
  <c r="M40" i="271"/>
  <c r="M39" i="271"/>
  <c r="M38" i="271"/>
  <c r="M37" i="271"/>
  <c r="M36" i="271"/>
  <c r="M35" i="271"/>
  <c r="M34" i="271"/>
  <c r="M33" i="271"/>
  <c r="M32" i="271"/>
  <c r="M31" i="271"/>
  <c r="M30" i="271"/>
  <c r="M29" i="271"/>
  <c r="M28" i="271"/>
  <c r="M27" i="271"/>
  <c r="M26" i="271"/>
  <c r="M25" i="271"/>
  <c r="M24" i="271"/>
  <c r="M23" i="271"/>
  <c r="M22" i="271"/>
  <c r="M21" i="271"/>
  <c r="M20" i="271"/>
  <c r="M19" i="271"/>
  <c r="M18" i="271"/>
  <c r="M17" i="271"/>
  <c r="M16" i="271"/>
  <c r="M15" i="271"/>
  <c r="M14" i="271"/>
  <c r="M13" i="271"/>
  <c r="M12" i="271"/>
  <c r="M11" i="271"/>
  <c r="M10" i="271"/>
  <c r="M8" i="271"/>
  <c r="M7" i="271"/>
  <c r="M4" i="271"/>
  <c r="C84" i="270" l="1"/>
  <c r="C83" i="270" s="1"/>
  <c r="G83" i="270"/>
  <c r="F83" i="270"/>
  <c r="E83" i="270"/>
  <c r="D83" i="270"/>
  <c r="B83" i="270"/>
  <c r="C82" i="270"/>
  <c r="C81" i="270"/>
  <c r="C80" i="270" s="1"/>
  <c r="G80" i="270"/>
  <c r="F80" i="270"/>
  <c r="E80" i="270"/>
  <c r="D80" i="270"/>
  <c r="B80" i="270"/>
  <c r="C79" i="270"/>
  <c r="C78" i="270" s="1"/>
  <c r="G78" i="270"/>
  <c r="F78" i="270"/>
  <c r="E78" i="270"/>
  <c r="D78" i="270"/>
  <c r="B78" i="270"/>
  <c r="C77" i="270"/>
  <c r="G76" i="270"/>
  <c r="F76" i="270"/>
  <c r="E76" i="270"/>
  <c r="D76" i="270"/>
  <c r="C76" i="270"/>
  <c r="B76" i="270"/>
  <c r="C75" i="270"/>
  <c r="C74" i="270" s="1"/>
  <c r="G74" i="270"/>
  <c r="F74" i="270"/>
  <c r="E74" i="270"/>
  <c r="D74" i="270"/>
  <c r="B74" i="270"/>
  <c r="C73" i="270"/>
  <c r="G72" i="270"/>
  <c r="F72" i="270"/>
  <c r="E72" i="270"/>
  <c r="D72" i="270"/>
  <c r="C72" i="270"/>
  <c r="B72" i="270"/>
  <c r="C71" i="270"/>
  <c r="C70" i="270" s="1"/>
  <c r="G70" i="270"/>
  <c r="F70" i="270"/>
  <c r="E70" i="270"/>
  <c r="D70" i="270"/>
  <c r="B70" i="270"/>
  <c r="C69" i="270"/>
  <c r="C68" i="270"/>
  <c r="G67" i="270"/>
  <c r="F67" i="270"/>
  <c r="E67" i="270"/>
  <c r="D67" i="270"/>
  <c r="C67" i="270"/>
  <c r="B67" i="270"/>
  <c r="C66" i="270"/>
  <c r="C65" i="270"/>
  <c r="C64" i="270"/>
  <c r="G63" i="270"/>
  <c r="F63" i="270"/>
  <c r="E63" i="270"/>
  <c r="D63" i="270"/>
  <c r="B63" i="270"/>
  <c r="C62" i="270"/>
  <c r="C61" i="270" s="1"/>
  <c r="G61" i="270"/>
  <c r="F61" i="270"/>
  <c r="E61" i="270"/>
  <c r="D61" i="270"/>
  <c r="B61" i="270"/>
  <c r="C60" i="270"/>
  <c r="C59" i="270"/>
  <c r="G58" i="270"/>
  <c r="F58" i="270"/>
  <c r="E58" i="270"/>
  <c r="D58" i="270"/>
  <c r="B58" i="270"/>
  <c r="C57" i="270"/>
  <c r="C56" i="270" s="1"/>
  <c r="G56" i="270"/>
  <c r="F56" i="270"/>
  <c r="E56" i="270"/>
  <c r="D56" i="270"/>
  <c r="B56" i="270"/>
  <c r="C55" i="270"/>
  <c r="C54" i="270"/>
  <c r="G53" i="270"/>
  <c r="F53" i="270"/>
  <c r="E53" i="270"/>
  <c r="D53" i="270"/>
  <c r="C53" i="270"/>
  <c r="B53" i="270"/>
  <c r="C52" i="270"/>
  <c r="C51" i="270"/>
  <c r="C50" i="270" s="1"/>
  <c r="G50" i="270"/>
  <c r="F50" i="270"/>
  <c r="E50" i="270"/>
  <c r="D50" i="270"/>
  <c r="B50" i="270"/>
  <c r="C49" i="270"/>
  <c r="C48" i="270"/>
  <c r="G47" i="270"/>
  <c r="F47" i="270"/>
  <c r="E47" i="270"/>
  <c r="D47" i="270"/>
  <c r="B47" i="270"/>
  <c r="C46" i="270"/>
  <c r="C45" i="270"/>
  <c r="C44" i="270" s="1"/>
  <c r="G44" i="270"/>
  <c r="F44" i="270"/>
  <c r="E44" i="270"/>
  <c r="D44" i="270"/>
  <c r="B44" i="270"/>
  <c r="C43" i="270"/>
  <c r="C42" i="270"/>
  <c r="G41" i="270"/>
  <c r="F41" i="270"/>
  <c r="E41" i="270"/>
  <c r="D41" i="270"/>
  <c r="C41" i="270"/>
  <c r="B41" i="270"/>
  <c r="C40" i="270"/>
  <c r="C39" i="270"/>
  <c r="G38" i="270"/>
  <c r="F38" i="270"/>
  <c r="E38" i="270"/>
  <c r="D38" i="270"/>
  <c r="C38" i="270"/>
  <c r="B38" i="270"/>
  <c r="C37" i="270"/>
  <c r="C36" i="270"/>
  <c r="C35" i="270" s="1"/>
  <c r="G35" i="270"/>
  <c r="F35" i="270"/>
  <c r="E35" i="270"/>
  <c r="D35" i="270"/>
  <c r="B35" i="270"/>
  <c r="C34" i="270"/>
  <c r="C33" i="270"/>
  <c r="C32" i="270"/>
  <c r="G31" i="270"/>
  <c r="F31" i="270"/>
  <c r="E31" i="270"/>
  <c r="D31" i="270"/>
  <c r="C31" i="270"/>
  <c r="B31" i="270"/>
  <c r="C30" i="270"/>
  <c r="C29" i="270"/>
  <c r="C28" i="270" s="1"/>
  <c r="G28" i="270"/>
  <c r="F28" i="270"/>
  <c r="E28" i="270"/>
  <c r="D28" i="270"/>
  <c r="B28" i="270"/>
  <c r="C27" i="270"/>
  <c r="C26" i="270"/>
  <c r="G25" i="270"/>
  <c r="F25" i="270"/>
  <c r="E25" i="270"/>
  <c r="D25" i="270"/>
  <c r="C25" i="270"/>
  <c r="B25" i="270"/>
  <c r="C24" i="270"/>
  <c r="C23" i="270"/>
  <c r="G22" i="270"/>
  <c r="F22" i="270"/>
  <c r="E22" i="270"/>
  <c r="D22" i="270"/>
  <c r="B22" i="270"/>
  <c r="C21" i="270"/>
  <c r="C20" i="270" s="1"/>
  <c r="G20" i="270"/>
  <c r="F20" i="270"/>
  <c r="E20" i="270"/>
  <c r="D20" i="270"/>
  <c r="B20" i="270"/>
  <c r="C19" i="270"/>
  <c r="C18" i="270"/>
  <c r="G17" i="270"/>
  <c r="F17" i="270"/>
  <c r="E17" i="270"/>
  <c r="D17" i="270"/>
  <c r="C17" i="270"/>
  <c r="B17" i="270"/>
  <c r="C16" i="270"/>
  <c r="C15" i="270"/>
  <c r="G14" i="270"/>
  <c r="F14" i="270"/>
  <c r="E14" i="270"/>
  <c r="D14" i="270"/>
  <c r="C14" i="270"/>
  <c r="B14" i="270"/>
  <c r="C13" i="270"/>
  <c r="C12" i="270"/>
  <c r="C11" i="270" s="1"/>
  <c r="G11" i="270"/>
  <c r="F11" i="270"/>
  <c r="E11" i="270"/>
  <c r="D11" i="270"/>
  <c r="B11" i="270"/>
  <c r="C9" i="270"/>
  <c r="C8" i="270"/>
  <c r="C5" i="270"/>
  <c r="C84" i="269"/>
  <c r="E83" i="269"/>
  <c r="D83" i="269"/>
  <c r="C83" i="269"/>
  <c r="B83" i="269"/>
  <c r="C82" i="269"/>
  <c r="C81" i="269"/>
  <c r="E80" i="269"/>
  <c r="D80" i="269"/>
  <c r="C80" i="269"/>
  <c r="B80" i="269"/>
  <c r="C79" i="269"/>
  <c r="E78" i="269"/>
  <c r="D78" i="269"/>
  <c r="C78" i="269"/>
  <c r="B78" i="269"/>
  <c r="C77" i="269"/>
  <c r="E76" i="269"/>
  <c r="D76" i="269"/>
  <c r="C76" i="269"/>
  <c r="B76" i="269"/>
  <c r="C75" i="269"/>
  <c r="E74" i="269"/>
  <c r="D74" i="269"/>
  <c r="C74" i="269" s="1"/>
  <c r="B74" i="269"/>
  <c r="C73" i="269"/>
  <c r="E72" i="269"/>
  <c r="D72" i="269"/>
  <c r="C72" i="269" s="1"/>
  <c r="B72" i="269"/>
  <c r="C71" i="269"/>
  <c r="E70" i="269"/>
  <c r="D70" i="269"/>
  <c r="C70" i="269" s="1"/>
  <c r="B70" i="269"/>
  <c r="C69" i="269"/>
  <c r="C68" i="269"/>
  <c r="E67" i="269"/>
  <c r="D67" i="269"/>
  <c r="C67" i="269"/>
  <c r="B67" i="269"/>
  <c r="C66" i="269"/>
  <c r="C65" i="269"/>
  <c r="C64" i="269"/>
  <c r="E63" i="269"/>
  <c r="D63" i="269"/>
  <c r="C63" i="269" s="1"/>
  <c r="B63" i="269"/>
  <c r="C62" i="269"/>
  <c r="E61" i="269"/>
  <c r="D61" i="269"/>
  <c r="C61" i="269"/>
  <c r="B61" i="269"/>
  <c r="C60" i="269"/>
  <c r="C59" i="269"/>
  <c r="E58" i="269"/>
  <c r="D58" i="269"/>
  <c r="C58" i="269"/>
  <c r="B58" i="269"/>
  <c r="C57" i="269"/>
  <c r="E56" i="269"/>
  <c r="D56" i="269"/>
  <c r="C56" i="269" s="1"/>
  <c r="B56" i="269"/>
  <c r="C55" i="269"/>
  <c r="C54" i="269"/>
  <c r="E53" i="269"/>
  <c r="D53" i="269"/>
  <c r="C53" i="269"/>
  <c r="B53" i="269"/>
  <c r="C52" i="269"/>
  <c r="C51" i="269"/>
  <c r="E50" i="269"/>
  <c r="D50" i="269"/>
  <c r="C50" i="269"/>
  <c r="B50" i="269"/>
  <c r="C49" i="269"/>
  <c r="C48" i="269"/>
  <c r="E47" i="269"/>
  <c r="D47" i="269"/>
  <c r="B47" i="269"/>
  <c r="C46" i="269"/>
  <c r="C45" i="269"/>
  <c r="E44" i="269"/>
  <c r="D44" i="269"/>
  <c r="C44" i="269" s="1"/>
  <c r="B44" i="269"/>
  <c r="C43" i="269"/>
  <c r="C42" i="269"/>
  <c r="E41" i="269"/>
  <c r="D41" i="269"/>
  <c r="B41" i="269"/>
  <c r="C40" i="269"/>
  <c r="C39" i="269"/>
  <c r="E38" i="269"/>
  <c r="D38" i="269"/>
  <c r="B38" i="269"/>
  <c r="C37" i="269"/>
  <c r="C36" i="269"/>
  <c r="E35" i="269"/>
  <c r="D35" i="269"/>
  <c r="C35" i="269"/>
  <c r="B35" i="269"/>
  <c r="C34" i="269"/>
  <c r="C33" i="269"/>
  <c r="C32" i="269"/>
  <c r="E31" i="269"/>
  <c r="D31" i="269"/>
  <c r="C31" i="269"/>
  <c r="B31" i="269"/>
  <c r="C30" i="269"/>
  <c r="C29" i="269"/>
  <c r="E28" i="269"/>
  <c r="D28" i="269"/>
  <c r="C28" i="269" s="1"/>
  <c r="B28" i="269"/>
  <c r="C27" i="269"/>
  <c r="C26" i="269"/>
  <c r="E25" i="269"/>
  <c r="D25" i="269"/>
  <c r="C25" i="269" s="1"/>
  <c r="B25" i="269"/>
  <c r="C24" i="269"/>
  <c r="C23" i="269"/>
  <c r="E22" i="269"/>
  <c r="D22" i="269"/>
  <c r="C22" i="269" s="1"/>
  <c r="B22" i="269"/>
  <c r="C21" i="269"/>
  <c r="E20" i="269"/>
  <c r="D20" i="269"/>
  <c r="B20" i="269"/>
  <c r="C19" i="269"/>
  <c r="C18" i="269"/>
  <c r="E17" i="269"/>
  <c r="D17" i="269"/>
  <c r="C17" i="269" s="1"/>
  <c r="B17" i="269"/>
  <c r="C16" i="269"/>
  <c r="C15" i="269"/>
  <c r="E14" i="269"/>
  <c r="D14" i="269"/>
  <c r="C14" i="269"/>
  <c r="B14" i="269"/>
  <c r="C13" i="269"/>
  <c r="C12" i="269"/>
  <c r="E11" i="269"/>
  <c r="D11" i="269"/>
  <c r="B11" i="269"/>
  <c r="C9" i="269"/>
  <c r="C8" i="269"/>
  <c r="C5" i="269"/>
  <c r="F5" i="261"/>
  <c r="F83" i="254"/>
  <c r="F82" i="254"/>
  <c r="F81" i="254"/>
  <c r="F80" i="254"/>
  <c r="F79" i="254"/>
  <c r="F78" i="254"/>
  <c r="F77" i="254"/>
  <c r="F76" i="254"/>
  <c r="F75" i="254"/>
  <c r="F74" i="254"/>
  <c r="F73" i="254"/>
  <c r="F72" i="254"/>
  <c r="F71" i="254"/>
  <c r="F70" i="254"/>
  <c r="F69" i="254"/>
  <c r="F68" i="254"/>
  <c r="F67" i="254"/>
  <c r="F66" i="254"/>
  <c r="F65" i="254"/>
  <c r="F64" i="254"/>
  <c r="F63" i="254"/>
  <c r="F62" i="254"/>
  <c r="F61" i="254"/>
  <c r="F60" i="254"/>
  <c r="F59" i="254"/>
  <c r="F58" i="254"/>
  <c r="F57" i="254"/>
  <c r="F56" i="254"/>
  <c r="F55" i="254"/>
  <c r="F54" i="254"/>
  <c r="F53" i="254"/>
  <c r="F52" i="254"/>
  <c r="F51" i="254"/>
  <c r="F50" i="254"/>
  <c r="F49" i="254"/>
  <c r="F48" i="254"/>
  <c r="F47" i="254"/>
  <c r="F46" i="254"/>
  <c r="F45" i="254"/>
  <c r="F44" i="254"/>
  <c r="F43" i="254"/>
  <c r="F42" i="254"/>
  <c r="F41" i="254"/>
  <c r="F40" i="254"/>
  <c r="F39" i="254"/>
  <c r="F38" i="254"/>
  <c r="F37" i="254"/>
  <c r="F36" i="254"/>
  <c r="F35" i="254"/>
  <c r="F34" i="254"/>
  <c r="F33" i="254"/>
  <c r="F32" i="254"/>
  <c r="F31" i="254"/>
  <c r="F30" i="254"/>
  <c r="F29" i="254"/>
  <c r="F28" i="254"/>
  <c r="F27" i="254"/>
  <c r="F26" i="254"/>
  <c r="F25" i="254"/>
  <c r="F24" i="254"/>
  <c r="F23" i="254"/>
  <c r="F22" i="254"/>
  <c r="F21" i="254"/>
  <c r="F20" i="254"/>
  <c r="F19" i="254"/>
  <c r="F18" i="254"/>
  <c r="F17" i="254"/>
  <c r="F16" i="254"/>
  <c r="F15" i="254"/>
  <c r="F14" i="254"/>
  <c r="F13" i="254"/>
  <c r="F12" i="254"/>
  <c r="F11" i="254"/>
  <c r="F10" i="254"/>
  <c r="F8" i="254"/>
  <c r="F7" i="254"/>
  <c r="F4" i="254"/>
  <c r="L13" i="246"/>
  <c r="H13" i="246"/>
  <c r="D13" i="246"/>
  <c r="C13" i="246" s="1"/>
  <c r="P13" i="246" s="1"/>
  <c r="L12" i="246"/>
  <c r="H12" i="246"/>
  <c r="D12" i="246"/>
  <c r="C12" i="246" s="1"/>
  <c r="P12" i="246" s="1"/>
  <c r="L11" i="246"/>
  <c r="H11" i="246"/>
  <c r="D11" i="246"/>
  <c r="C11" i="246"/>
  <c r="P11" i="246" s="1"/>
  <c r="L10" i="246"/>
  <c r="H10" i="246"/>
  <c r="D10" i="246"/>
  <c r="C10" i="246"/>
  <c r="P10" i="246" s="1"/>
  <c r="L8" i="246"/>
  <c r="H8" i="246"/>
  <c r="D8" i="246"/>
  <c r="C8" i="246"/>
  <c r="P8" i="246" s="1"/>
  <c r="L7" i="246"/>
  <c r="H7" i="246"/>
  <c r="D7" i="246"/>
  <c r="C7" i="246"/>
  <c r="P7" i="246" s="1"/>
  <c r="L4" i="246"/>
  <c r="H4" i="246"/>
  <c r="C4" i="246" s="1"/>
  <c r="P4" i="246" s="1"/>
  <c r="D4" i="246"/>
  <c r="C83" i="245"/>
  <c r="C82" i="245"/>
  <c r="C81" i="245"/>
  <c r="C80" i="245"/>
  <c r="C79" i="245"/>
  <c r="C78" i="245"/>
  <c r="C77" i="245"/>
  <c r="C76" i="245"/>
  <c r="C75" i="245"/>
  <c r="C74" i="245"/>
  <c r="C73" i="245"/>
  <c r="C72" i="245"/>
  <c r="C71" i="245"/>
  <c r="C70" i="245"/>
  <c r="C69" i="245"/>
  <c r="C68" i="245"/>
  <c r="C67" i="245"/>
  <c r="C66" i="245"/>
  <c r="C65" i="245"/>
  <c r="C64" i="245"/>
  <c r="C63" i="245"/>
  <c r="C62" i="245"/>
  <c r="C61" i="245"/>
  <c r="C60" i="245"/>
  <c r="C59" i="245"/>
  <c r="C58" i="245"/>
  <c r="C57" i="245"/>
  <c r="C56" i="245"/>
  <c r="C55" i="245"/>
  <c r="C54" i="245"/>
  <c r="C53" i="245"/>
  <c r="C52" i="245"/>
  <c r="C51" i="245"/>
  <c r="C50" i="245"/>
  <c r="C49" i="245"/>
  <c r="C48" i="245"/>
  <c r="C47" i="245"/>
  <c r="C46" i="245"/>
  <c r="C45" i="245"/>
  <c r="C44" i="245"/>
  <c r="C43" i="245"/>
  <c r="C42" i="245"/>
  <c r="C41" i="245"/>
  <c r="C40" i="245"/>
  <c r="C39" i="245"/>
  <c r="C38" i="245"/>
  <c r="C37" i="245"/>
  <c r="C36" i="245"/>
  <c r="C35" i="245"/>
  <c r="C34" i="245"/>
  <c r="C33" i="245"/>
  <c r="C32" i="245"/>
  <c r="C31" i="245"/>
  <c r="C30" i="245"/>
  <c r="C29" i="245"/>
  <c r="C28" i="245"/>
  <c r="C27" i="245"/>
  <c r="C26" i="245"/>
  <c r="C25" i="245"/>
  <c r="C24" i="245"/>
  <c r="C23" i="245"/>
  <c r="C22" i="245"/>
  <c r="C21" i="245"/>
  <c r="C20" i="245"/>
  <c r="C19" i="245"/>
  <c r="C18" i="245"/>
  <c r="C17" i="245"/>
  <c r="C16" i="245"/>
  <c r="C15" i="245"/>
  <c r="C14" i="245"/>
  <c r="C13" i="245"/>
  <c r="C12" i="245"/>
  <c r="C11" i="245"/>
  <c r="C10" i="245"/>
  <c r="E79" i="244"/>
  <c r="D79" i="244"/>
  <c r="C79" i="244"/>
  <c r="B79" i="244"/>
  <c r="E66" i="244"/>
  <c r="D66" i="244"/>
  <c r="C66" i="244"/>
  <c r="B66" i="244"/>
  <c r="E62" i="244"/>
  <c r="D62" i="244"/>
  <c r="C62" i="244"/>
  <c r="B62" i="244"/>
  <c r="E57" i="244"/>
  <c r="D57" i="244"/>
  <c r="C57" i="244"/>
  <c r="B57" i="244"/>
  <c r="E52" i="244"/>
  <c r="D52" i="244"/>
  <c r="C52" i="244"/>
  <c r="B52" i="244"/>
  <c r="E49" i="244"/>
  <c r="D49" i="244"/>
  <c r="C49" i="244"/>
  <c r="B49" i="244"/>
  <c r="E46" i="244"/>
  <c r="D46" i="244"/>
  <c r="C46" i="244"/>
  <c r="B46" i="244"/>
  <c r="E43" i="244"/>
  <c r="D43" i="244"/>
  <c r="C43" i="244"/>
  <c r="B43" i="244"/>
  <c r="E40" i="244"/>
  <c r="D40" i="244"/>
  <c r="C40" i="244"/>
  <c r="B40" i="244"/>
  <c r="E37" i="244"/>
  <c r="D37" i="244"/>
  <c r="C37" i="244"/>
  <c r="B37" i="244"/>
  <c r="E34" i="244"/>
  <c r="D34" i="244"/>
  <c r="C34" i="244"/>
  <c r="B34" i="244"/>
  <c r="E30" i="244"/>
  <c r="D30" i="244"/>
  <c r="C30" i="244"/>
  <c r="B30" i="244"/>
  <c r="E27" i="244"/>
  <c r="D27" i="244"/>
  <c r="C27" i="244"/>
  <c r="B27" i="244"/>
  <c r="E24" i="244"/>
  <c r="D24" i="244"/>
  <c r="C24" i="244"/>
  <c r="B24" i="244"/>
  <c r="E21" i="244"/>
  <c r="D21" i="244"/>
  <c r="C21" i="244"/>
  <c r="B21" i="244"/>
  <c r="E16" i="244"/>
  <c r="D16" i="244"/>
  <c r="C16" i="244"/>
  <c r="B16" i="244"/>
  <c r="E13" i="244"/>
  <c r="D13" i="244"/>
  <c r="C13" i="244"/>
  <c r="B13" i="244"/>
  <c r="E10" i="244"/>
  <c r="D10" i="244"/>
  <c r="C10" i="244"/>
  <c r="B10" i="244"/>
  <c r="E79" i="241"/>
  <c r="D79" i="241"/>
  <c r="C79" i="241"/>
  <c r="B79" i="241"/>
  <c r="E66" i="241"/>
  <c r="D66" i="241"/>
  <c r="C66" i="241"/>
  <c r="B66" i="241"/>
  <c r="E62" i="241"/>
  <c r="D62" i="241"/>
  <c r="C62" i="241"/>
  <c r="B62" i="241"/>
  <c r="E57" i="241"/>
  <c r="D57" i="241"/>
  <c r="C57" i="241"/>
  <c r="B57" i="241"/>
  <c r="E52" i="241"/>
  <c r="D52" i="241"/>
  <c r="C52" i="241"/>
  <c r="B52" i="241"/>
  <c r="E49" i="241"/>
  <c r="D49" i="241"/>
  <c r="C49" i="241"/>
  <c r="B49" i="241"/>
  <c r="E46" i="241"/>
  <c r="D46" i="241"/>
  <c r="C46" i="241"/>
  <c r="B46" i="241"/>
  <c r="E43" i="241"/>
  <c r="D43" i="241"/>
  <c r="C43" i="241"/>
  <c r="B43" i="241"/>
  <c r="E40" i="241"/>
  <c r="D40" i="241"/>
  <c r="C40" i="241"/>
  <c r="B40" i="241"/>
  <c r="E37" i="241"/>
  <c r="D37" i="241"/>
  <c r="C37" i="241"/>
  <c r="B37" i="241"/>
  <c r="E34" i="241"/>
  <c r="D34" i="241"/>
  <c r="C34" i="241"/>
  <c r="B34" i="241"/>
  <c r="E30" i="241"/>
  <c r="D30" i="241"/>
  <c r="C30" i="241"/>
  <c r="B30" i="241"/>
  <c r="E27" i="241"/>
  <c r="D27" i="241"/>
  <c r="C27" i="241"/>
  <c r="B27" i="241"/>
  <c r="E24" i="241"/>
  <c r="D24" i="241"/>
  <c r="C24" i="241"/>
  <c r="B24" i="241"/>
  <c r="E21" i="241"/>
  <c r="D21" i="241"/>
  <c r="C21" i="241"/>
  <c r="B21" i="241"/>
  <c r="E16" i="241"/>
  <c r="D16" i="241"/>
  <c r="C16" i="241"/>
  <c r="B16" i="241"/>
  <c r="E13" i="241"/>
  <c r="D13" i="241"/>
  <c r="C13" i="241"/>
  <c r="B13" i="241"/>
  <c r="E10" i="241"/>
  <c r="D10" i="241"/>
  <c r="C10" i="241"/>
  <c r="B10" i="241"/>
  <c r="B10" i="240"/>
  <c r="C10" i="240"/>
  <c r="D10" i="240"/>
  <c r="E10" i="240"/>
  <c r="F10" i="240"/>
  <c r="G10" i="240"/>
  <c r="H10" i="240"/>
  <c r="B13" i="240"/>
  <c r="C13" i="240"/>
  <c r="D13" i="240"/>
  <c r="E13" i="240"/>
  <c r="F13" i="240"/>
  <c r="G13" i="240"/>
  <c r="H13" i="240"/>
  <c r="B16" i="240"/>
  <c r="C16" i="240"/>
  <c r="D16" i="240"/>
  <c r="E16" i="240"/>
  <c r="F16" i="240"/>
  <c r="G16" i="240"/>
  <c r="H16" i="240"/>
  <c r="B21" i="240"/>
  <c r="C21" i="240"/>
  <c r="D21" i="240"/>
  <c r="E21" i="240"/>
  <c r="F21" i="240"/>
  <c r="G21" i="240"/>
  <c r="H21" i="240"/>
  <c r="B24" i="240"/>
  <c r="C24" i="240"/>
  <c r="D24" i="240"/>
  <c r="E24" i="240"/>
  <c r="F24" i="240"/>
  <c r="G24" i="240"/>
  <c r="H24" i="240"/>
  <c r="B27" i="240"/>
  <c r="C27" i="240"/>
  <c r="D27" i="240"/>
  <c r="E27" i="240"/>
  <c r="F27" i="240"/>
  <c r="G27" i="240"/>
  <c r="H27" i="240"/>
  <c r="B30" i="240"/>
  <c r="C30" i="240"/>
  <c r="D30" i="240"/>
  <c r="E30" i="240"/>
  <c r="F30" i="240"/>
  <c r="G30" i="240"/>
  <c r="H30" i="240"/>
  <c r="B34" i="240"/>
  <c r="C34" i="240"/>
  <c r="D34" i="240"/>
  <c r="E34" i="240"/>
  <c r="F34" i="240"/>
  <c r="G34" i="240"/>
  <c r="H34" i="240"/>
  <c r="B37" i="240"/>
  <c r="C37" i="240"/>
  <c r="D37" i="240"/>
  <c r="E37" i="240"/>
  <c r="F37" i="240"/>
  <c r="G37" i="240"/>
  <c r="H37" i="240"/>
  <c r="B40" i="240"/>
  <c r="C40" i="240"/>
  <c r="D40" i="240"/>
  <c r="E40" i="240"/>
  <c r="F40" i="240"/>
  <c r="G40" i="240"/>
  <c r="H40" i="240"/>
  <c r="B43" i="240"/>
  <c r="C43" i="240"/>
  <c r="D43" i="240"/>
  <c r="E43" i="240"/>
  <c r="F43" i="240"/>
  <c r="G43" i="240"/>
  <c r="H43" i="240"/>
  <c r="B46" i="240"/>
  <c r="C46" i="240"/>
  <c r="D46" i="240"/>
  <c r="E46" i="240"/>
  <c r="F46" i="240"/>
  <c r="G46" i="240"/>
  <c r="H46" i="240"/>
  <c r="B49" i="240"/>
  <c r="C49" i="240"/>
  <c r="D49" i="240"/>
  <c r="E49" i="240"/>
  <c r="F49" i="240"/>
  <c r="G49" i="240"/>
  <c r="H49" i="240"/>
  <c r="B52" i="240"/>
  <c r="C52" i="240"/>
  <c r="D52" i="240"/>
  <c r="E52" i="240"/>
  <c r="F52" i="240"/>
  <c r="G52" i="240"/>
  <c r="H52" i="240"/>
  <c r="B57" i="240"/>
  <c r="C57" i="240"/>
  <c r="D57" i="240"/>
  <c r="E57" i="240"/>
  <c r="F57" i="240"/>
  <c r="G57" i="240"/>
  <c r="H57" i="240"/>
  <c r="B62" i="240"/>
  <c r="C62" i="240"/>
  <c r="D62" i="240"/>
  <c r="E62" i="240"/>
  <c r="F62" i="240"/>
  <c r="G62" i="240"/>
  <c r="H62" i="240"/>
  <c r="B66" i="240"/>
  <c r="C66" i="240"/>
  <c r="D66" i="240"/>
  <c r="E66" i="240"/>
  <c r="F66" i="240"/>
  <c r="G66" i="240"/>
  <c r="H66" i="240"/>
  <c r="B79" i="240"/>
  <c r="C79" i="240"/>
  <c r="D79" i="240"/>
  <c r="E79" i="240"/>
  <c r="F79" i="240"/>
  <c r="G79" i="240"/>
  <c r="H79" i="240"/>
  <c r="C20" i="269" l="1"/>
  <c r="C47" i="269"/>
  <c r="C47" i="270"/>
  <c r="C58" i="270"/>
  <c r="C63" i="270"/>
  <c r="C22" i="270"/>
  <c r="C41" i="269"/>
  <c r="C38" i="269"/>
  <c r="C11" i="269"/>
  <c r="J9" i="238"/>
  <c r="F9" i="238"/>
  <c r="B9" i="238"/>
  <c r="J8" i="238"/>
  <c r="F8" i="238"/>
  <c r="F5" i="238" s="1"/>
  <c r="B8" i="238"/>
  <c r="B5" i="238" s="1"/>
  <c r="H78" i="237"/>
  <c r="G78" i="237"/>
  <c r="F78" i="237"/>
  <c r="E78" i="237"/>
  <c r="D78" i="237"/>
  <c r="C78" i="237"/>
  <c r="B78" i="237"/>
  <c r="H65" i="237"/>
  <c r="G65" i="237"/>
  <c r="F65" i="237"/>
  <c r="E65" i="237"/>
  <c r="D65" i="237"/>
  <c r="C65" i="237"/>
  <c r="B65" i="237"/>
  <c r="H61" i="237"/>
  <c r="G61" i="237"/>
  <c r="F61" i="237"/>
  <c r="E61" i="237"/>
  <c r="D61" i="237"/>
  <c r="C61" i="237"/>
  <c r="B61" i="237"/>
  <c r="H56" i="237"/>
  <c r="G56" i="237"/>
  <c r="F56" i="237"/>
  <c r="E56" i="237"/>
  <c r="D56" i="237"/>
  <c r="C56" i="237"/>
  <c r="B56" i="237"/>
  <c r="H51" i="237"/>
  <c r="G51" i="237"/>
  <c r="F51" i="237"/>
  <c r="E51" i="237"/>
  <c r="D51" i="237"/>
  <c r="C51" i="237"/>
  <c r="B51" i="237"/>
  <c r="H48" i="237"/>
  <c r="G48" i="237"/>
  <c r="F48" i="237"/>
  <c r="E48" i="237"/>
  <c r="D48" i="237"/>
  <c r="C48" i="237"/>
  <c r="B48" i="237"/>
  <c r="H45" i="237"/>
  <c r="G45" i="237"/>
  <c r="F45" i="237"/>
  <c r="E45" i="237"/>
  <c r="D45" i="237"/>
  <c r="C45" i="237"/>
  <c r="B45" i="237"/>
  <c r="H42" i="237"/>
  <c r="G42" i="237"/>
  <c r="F42" i="237"/>
  <c r="E42" i="237"/>
  <c r="D42" i="237"/>
  <c r="C42" i="237"/>
  <c r="B42" i="237"/>
  <c r="H39" i="237"/>
  <c r="G39" i="237"/>
  <c r="F39" i="237"/>
  <c r="E39" i="237"/>
  <c r="D39" i="237"/>
  <c r="C39" i="237"/>
  <c r="B39" i="237"/>
  <c r="H36" i="237"/>
  <c r="G36" i="237"/>
  <c r="F36" i="237"/>
  <c r="E36" i="237"/>
  <c r="D36" i="237"/>
  <c r="C36" i="237"/>
  <c r="B36" i="237"/>
  <c r="H33" i="237"/>
  <c r="G33" i="237"/>
  <c r="F33" i="237"/>
  <c r="E33" i="237"/>
  <c r="D33" i="237"/>
  <c r="C33" i="237"/>
  <c r="B33" i="237"/>
  <c r="H29" i="237"/>
  <c r="G29" i="237"/>
  <c r="F29" i="237"/>
  <c r="E29" i="237"/>
  <c r="D29" i="237"/>
  <c r="C29" i="237"/>
  <c r="B29" i="237"/>
  <c r="H26" i="237"/>
  <c r="G26" i="237"/>
  <c r="F26" i="237"/>
  <c r="E26" i="237"/>
  <c r="D26" i="237"/>
  <c r="C26" i="237"/>
  <c r="B26" i="237"/>
  <c r="H23" i="237"/>
  <c r="G23" i="237"/>
  <c r="F23" i="237"/>
  <c r="E23" i="237"/>
  <c r="D23" i="237"/>
  <c r="C23" i="237"/>
  <c r="B23" i="237"/>
  <c r="H20" i="237"/>
  <c r="G20" i="237"/>
  <c r="F20" i="237"/>
  <c r="E20" i="237"/>
  <c r="D20" i="237"/>
  <c r="C20" i="237"/>
  <c r="B20" i="237"/>
  <c r="H15" i="237"/>
  <c r="G15" i="237"/>
  <c r="F15" i="237"/>
  <c r="E15" i="237"/>
  <c r="D15" i="237"/>
  <c r="C15" i="237"/>
  <c r="B15" i="237"/>
  <c r="H12" i="237"/>
  <c r="G12" i="237"/>
  <c r="F12" i="237"/>
  <c r="E12" i="237"/>
  <c r="D12" i="237"/>
  <c r="C12" i="237"/>
  <c r="B12" i="237"/>
  <c r="H9" i="237"/>
  <c r="G9" i="237"/>
  <c r="F9" i="237"/>
  <c r="E9" i="237"/>
  <c r="D9" i="237"/>
  <c r="C9" i="237"/>
  <c r="B9" i="237"/>
  <c r="E79" i="236"/>
  <c r="D79" i="236"/>
  <c r="C79" i="236"/>
  <c r="B79" i="236"/>
  <c r="E66" i="236"/>
  <c r="D66" i="236"/>
  <c r="C66" i="236"/>
  <c r="B66" i="236"/>
  <c r="E62" i="236"/>
  <c r="D62" i="236"/>
  <c r="C62" i="236"/>
  <c r="B62" i="236"/>
  <c r="E57" i="236"/>
  <c r="D57" i="236"/>
  <c r="C57" i="236"/>
  <c r="B57" i="236"/>
  <c r="E52" i="236"/>
  <c r="D52" i="236"/>
  <c r="C52" i="236"/>
  <c r="B52" i="236"/>
  <c r="E49" i="236"/>
  <c r="D49" i="236"/>
  <c r="C49" i="236"/>
  <c r="B49" i="236"/>
  <c r="E46" i="236"/>
  <c r="D46" i="236"/>
  <c r="C46" i="236"/>
  <c r="B46" i="236"/>
  <c r="E43" i="236"/>
  <c r="D43" i="236"/>
  <c r="C43" i="236"/>
  <c r="B43" i="236"/>
  <c r="E40" i="236"/>
  <c r="D40" i="236"/>
  <c r="C40" i="236"/>
  <c r="B40" i="236"/>
  <c r="E37" i="236"/>
  <c r="D37" i="236"/>
  <c r="C37" i="236"/>
  <c r="B37" i="236"/>
  <c r="E34" i="236"/>
  <c r="D34" i="236"/>
  <c r="C34" i="236"/>
  <c r="B34" i="236"/>
  <c r="E30" i="236"/>
  <c r="D30" i="236"/>
  <c r="C30" i="236"/>
  <c r="B30" i="236"/>
  <c r="E27" i="236"/>
  <c r="D27" i="236"/>
  <c r="C27" i="236"/>
  <c r="B27" i="236"/>
  <c r="E24" i="236"/>
  <c r="D24" i="236"/>
  <c r="C24" i="236"/>
  <c r="B24" i="236"/>
  <c r="E21" i="236"/>
  <c r="D21" i="236"/>
  <c r="C21" i="236"/>
  <c r="B21" i="236"/>
  <c r="E16" i="236"/>
  <c r="D16" i="236"/>
  <c r="C16" i="236"/>
  <c r="B16" i="236"/>
  <c r="E13" i="236"/>
  <c r="D13" i="236"/>
  <c r="C13" i="236"/>
  <c r="B13" i="236"/>
  <c r="E10" i="236"/>
  <c r="D10" i="236"/>
  <c r="C10" i="236"/>
  <c r="B10" i="236"/>
  <c r="D48" i="233"/>
  <c r="C48" i="233"/>
  <c r="B48" i="233"/>
  <c r="D45" i="233"/>
  <c r="C45" i="233"/>
  <c r="B45" i="233"/>
  <c r="D42" i="233"/>
  <c r="C42" i="233"/>
  <c r="B42" i="233"/>
  <c r="D39" i="233"/>
  <c r="C39" i="233"/>
  <c r="B39" i="233"/>
  <c r="D36" i="233"/>
  <c r="C36" i="233"/>
  <c r="B36" i="233"/>
  <c r="D33" i="233"/>
  <c r="C33" i="233"/>
  <c r="B33" i="233"/>
  <c r="D29" i="233"/>
  <c r="C29" i="233"/>
  <c r="B29" i="233"/>
  <c r="D26" i="233"/>
  <c r="C26" i="233"/>
  <c r="B26" i="233"/>
  <c r="D23" i="233"/>
  <c r="C23" i="233"/>
  <c r="B23" i="233"/>
  <c r="D20" i="233"/>
  <c r="C20" i="233"/>
  <c r="B20" i="233"/>
  <c r="D15" i="233"/>
  <c r="C15" i="233"/>
  <c r="B15" i="233"/>
  <c r="D12" i="233"/>
  <c r="C12" i="233"/>
  <c r="B12" i="233"/>
  <c r="J5" i="238" l="1"/>
</calcChain>
</file>

<file path=xl/sharedStrings.xml><?xml version="1.0" encoding="utf-8"?>
<sst xmlns="http://schemas.openxmlformats.org/spreadsheetml/2006/main" count="5038" uniqueCount="605">
  <si>
    <t>Total</t>
  </si>
  <si>
    <t>Homens</t>
  </si>
  <si>
    <t>Mulheres</t>
  </si>
  <si>
    <t>Área de residência</t>
  </si>
  <si>
    <t>Urbana</t>
  </si>
  <si>
    <t>Rural</t>
  </si>
  <si>
    <t/>
  </si>
  <si>
    <t>Quadro 1.2 - População por idades simples, 2024</t>
  </si>
  <si>
    <t>Idade</t>
  </si>
  <si>
    <t>Quadro 1.3 - População por grupos etários quinquenais, 2024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</si>
  <si>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</si>
  <si>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</si>
  <si>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</si>
  <si>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</si>
  <si>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</si>
  <si>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</si>
  <si>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</si>
  <si>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</si>
  <si>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</si>
  <si>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</si>
  <si>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</si>
  <si>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</si>
  <si>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</si>
  <si>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</si>
  <si>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</si>
  <si>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</si>
  <si>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</si>
  <si>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</si>
  <si>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</si>
  <si>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</si>
  <si>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</si>
  <si>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</si>
  <si>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</si>
  <si>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</si>
  <si>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</si>
  <si>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</si>
  <si>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</si>
  <si>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</si>
  <si>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</si>
  <si>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</si>
  <si>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</si>
  <si>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</si>
  <si>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</si>
  <si>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</si>
  <si>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 xml:space="preserve">Quadro 1.7 - Idade média e mediana da população por área de residência e sexo, 2024   
</t>
  </si>
  <si>
    <t>Média</t>
  </si>
  <si>
    <t>Mediana</t>
  </si>
  <si>
    <t>Área de Residência</t>
  </si>
  <si>
    <t>Sexo</t>
  </si>
  <si>
    <t>Quadro 1.4 - População por município, segundo grandes grupos etários, 2024</t>
  </si>
  <si>
    <t>Não declarado</t>
  </si>
  <si>
    <t>Municípios / Comunas</t>
  </si>
  <si>
    <t>Quadro 1.1 - População por área de residência, Municípios e comunas, 2024</t>
  </si>
  <si>
    <t>Municípios/Comunas</t>
  </si>
  <si>
    <t>Total da população</t>
  </si>
  <si>
    <t>Total da população com 15 ou mais anos</t>
  </si>
  <si>
    <t>População que sabe ler e escrever</t>
  </si>
  <si>
    <t>Taxa de alfabetização</t>
  </si>
  <si>
    <t>Total da população com 15-24 anos</t>
  </si>
  <si>
    <t>População com 5 ou mais anos</t>
  </si>
  <si>
    <t>A frequentar</t>
  </si>
  <si>
    <t>Alguma vez frequentou</t>
  </si>
  <si>
    <t>Nunca frequentou</t>
  </si>
  <si>
    <t>População com 5-11 anos fora do sistema de ensino</t>
  </si>
  <si>
    <t>Quadro 8.6-População com 12-14 anos fora do sistema de ensino por área de residência, município e comuna, segundo o sexo</t>
  </si>
  <si>
    <t xml:space="preserve"> População com 12-14 anos</t>
  </si>
  <si>
    <t xml:space="preserve"> População com 5 ou mais anos</t>
  </si>
  <si>
    <t>Urbano</t>
  </si>
  <si>
    <t>0 - 4 anos</t>
  </si>
  <si>
    <t>5 - 14 anos</t>
  </si>
  <si>
    <t>Total de habitações</t>
  </si>
  <si>
    <t>Habitação Familiar</t>
  </si>
  <si>
    <t>Vivenda</t>
  </si>
  <si>
    <t>Casa convencional</t>
  </si>
  <si>
    <t>Apartamento</t>
  </si>
  <si>
    <t>Cubata</t>
  </si>
  <si>
    <t xml:space="preserve"> Residência fechada (habitada)</t>
  </si>
  <si>
    <t xml:space="preserve"> Residência de uso ocasional / secundária</t>
  </si>
  <si>
    <t xml:space="preserve"> Residência de uso habitual ocupada</t>
  </si>
  <si>
    <t>Estado de ocupação da habitação</t>
  </si>
  <si>
    <t xml:space="preserve"> Pau-a-pique</t>
  </si>
  <si>
    <t xml:space="preserve"> Madeira</t>
  </si>
  <si>
    <t xml:space="preserve"> Adobe</t>
  </si>
  <si>
    <t xml:space="preserve"> Tijolo</t>
  </si>
  <si>
    <t xml:space="preserve"> Cimento/ Bloco</t>
  </si>
  <si>
    <t xml:space="preserve"> Pedra</t>
  </si>
  <si>
    <t xml:space="preserve"> Outro </t>
  </si>
  <si>
    <t xml:space="preserve"> Capim</t>
  </si>
  <si>
    <t xml:space="preserve"> Lusalite / Fibrocimento</t>
  </si>
  <si>
    <t xml:space="preserve"> Telha</t>
  </si>
  <si>
    <t xml:space="preserve"> Placa de betão</t>
  </si>
  <si>
    <t>Tipo de material usado principalmente no tecto</t>
  </si>
  <si>
    <t xml:space="preserve"> Tacos de madeira</t>
  </si>
  <si>
    <t xml:space="preserve"> Mármore</t>
  </si>
  <si>
    <t xml:space="preserve"> Gránito</t>
  </si>
  <si>
    <t xml:space="preserve"> Mosaicos de cerâmica</t>
  </si>
  <si>
    <t xml:space="preserve"> Cimento</t>
  </si>
  <si>
    <t xml:space="preserve"> Terra batida</t>
  </si>
  <si>
    <t>Tipo de material usado principalmente no chão</t>
  </si>
  <si>
    <t>Média de pessoas por quarto sópara dormir</t>
  </si>
  <si>
    <t>Média de quartos só para dormir por habitação</t>
  </si>
  <si>
    <t>Média de pessoas por divisão</t>
  </si>
  <si>
    <t>Média de divisões por habitação</t>
  </si>
  <si>
    <t>Quartos só para dormir</t>
  </si>
  <si>
    <t>Divisões da habitação</t>
  </si>
  <si>
    <t>População com 5-18 anos</t>
  </si>
  <si>
    <t>Ensino Superior</t>
  </si>
  <si>
    <t>II Ciclo do ensino secundário</t>
  </si>
  <si>
    <t>I Ciclo do ensino secundário</t>
  </si>
  <si>
    <t>Ensino Primário</t>
  </si>
  <si>
    <t>Iniciação ou alfabetização</t>
  </si>
  <si>
    <t>Nenhum nível</t>
  </si>
  <si>
    <t>Ensino superior</t>
  </si>
  <si>
    <t>Ensino primário</t>
  </si>
  <si>
    <t>População com 18 ou mais anos que frequenta ou alguma vez frequentou a escola</t>
  </si>
  <si>
    <t>População com 18 ou mais anos</t>
  </si>
  <si>
    <t>Frequência líquida no ensino primário</t>
  </si>
  <si>
    <t>Total de Habitações</t>
  </si>
  <si>
    <t xml:space="preserve"> Zinco / Chapa</t>
  </si>
  <si>
    <t>Quadro 10.7 - Agregados familiares por área de residência e município, segundo a média de divisões, média de pessoas por divisão, média de quartos para dormir e média de pessoas por quarto só para dormir da habitação</t>
  </si>
  <si>
    <t>Total de habitações familiares</t>
  </si>
  <si>
    <t xml:space="preserve"> Grupos etários</t>
  </si>
  <si>
    <t xml:space="preserve">Total da população </t>
  </si>
  <si>
    <t xml:space="preserve"> População com albinismo</t>
  </si>
  <si>
    <t>5-14 anos</t>
  </si>
  <si>
    <t>15-64 anos</t>
  </si>
  <si>
    <t>65 ou mais</t>
  </si>
  <si>
    <t>Índice de paridade do género</t>
  </si>
  <si>
    <t>Área de resiência</t>
  </si>
  <si>
    <t xml:space="preserve">População com 5-11 anos  </t>
  </si>
  <si>
    <t xml:space="preserve"> População com 12-14 anos fora do sistema do ensino</t>
  </si>
  <si>
    <t xml:space="preserve"> População com 15-18 anos</t>
  </si>
  <si>
    <t>Freqência escolar</t>
  </si>
  <si>
    <t>População com 5-18 anos fora do sistema de ensino</t>
  </si>
  <si>
    <t>População com 12 ou mais anos</t>
  </si>
  <si>
    <t>Estado Civil</t>
  </si>
  <si>
    <t>Solteiro(a)</t>
  </si>
  <si>
    <t>Casado(união de facto)</t>
  </si>
  <si>
    <t>População com registo de nascimento</t>
  </si>
  <si>
    <t>Quadro 3.2 - População  residente com registo de nascimento por  grupos etários segundo sexo, RGPH - 2024</t>
  </si>
  <si>
    <t>Grupos Etários</t>
  </si>
  <si>
    <t>Município</t>
  </si>
  <si>
    <t>Quadro 3.3 - População  residente com Bilhete de identidade por área de residência, segundo os grupos etários e sexo, RGPH 2024</t>
  </si>
  <si>
    <t>População com  5 ou mais anos</t>
  </si>
  <si>
    <t>População com Bilhete de Identidade</t>
  </si>
  <si>
    <t>Grupo Etário</t>
  </si>
  <si>
    <t>População com bilhete de identidade</t>
  </si>
  <si>
    <t>Municipios / Comuna</t>
  </si>
  <si>
    <t xml:space="preserve">População  com 0 -17 anos </t>
  </si>
  <si>
    <t>Popualação com 0 - 17 anos que não vivem com pelo menos um dos pais</t>
  </si>
  <si>
    <t>Mãe vive noutro agregado</t>
  </si>
  <si>
    <t xml:space="preserve"> Pai vive noutro agregado</t>
  </si>
  <si>
    <t>Ambos não vivem noutro agregado</t>
  </si>
  <si>
    <t>População com 0 - 17 anos</t>
  </si>
  <si>
    <t>Total de crianças orfãos</t>
  </si>
  <si>
    <t>Crianças orfãos de mãe</t>
  </si>
  <si>
    <t>Crianças orfãos de pai</t>
  </si>
  <si>
    <t>Crianças orfãos  de ambos</t>
  </si>
  <si>
    <t>15-17 anos</t>
  </si>
  <si>
    <t>Quadro 6.1- População de 2 ou mais anos, segundo grupos étnicos ou tribos, 2024</t>
  </si>
  <si>
    <t>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</si>
  <si>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</si>
  <si>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</si>
  <si>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</si>
  <si>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</si>
  <si>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</si>
  <si>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</si>
  <si>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</si>
  <si>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</si>
  <si>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</si>
  <si>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</si>
  <si>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</si>
  <si>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</si>
  <si>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</si>
  <si>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</si>
  <si>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</si>
  <si>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</si>
  <si>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</si>
  <si>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</si>
  <si>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</si>
  <si>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</si>
  <si>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</si>
  <si>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</si>
  <si>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</si>
  <si>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</si>
  <si>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</si>
  <si>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</si>
  <si>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</si>
  <si>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%</t>
  </si>
  <si>
    <t>Total de agregados familiares</t>
  </si>
  <si>
    <t>Principal tipo de Iluminação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</si>
  <si>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</si>
  <si>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</si>
  <si>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</si>
  <si>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</si>
  <si>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</si>
  <si>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</si>
  <si>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</si>
  <si>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</si>
  <si>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</si>
  <si>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</si>
  <si>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</si>
  <si>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</si>
  <si>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</si>
  <si>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</si>
  <si>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</si>
  <si>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</si>
  <si>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 xml:space="preserve"> DENTRO DE CASA / Sanita ligada à rede púlica de esgotos</t>
  </si>
  <si>
    <t xml:space="preserve"> DENTRO DE CASA / Sanita ligada à fossa séptica</t>
  </si>
  <si>
    <t xml:space="preserve"> DENTRO DE CASA / Sanita ligada à fossa aberta( vala ou rio)</t>
  </si>
  <si>
    <t xml:space="preserve"> DENTRO DE CASA / Retrete/ Latrina ligada a rede pública de esgotos</t>
  </si>
  <si>
    <t xml:space="preserve"> DENTRO DE CASA / Retrete/ Latrina ligada a fossa séptica</t>
  </si>
  <si>
    <t xml:space="preserve"> DENTRO DE CASA / Retrete/ Latrina ligada a fossa aberta ( vala ou rio)</t>
  </si>
  <si>
    <t>Total de AF com sanitário dentro de casa</t>
  </si>
  <si>
    <t xml:space="preserve"> FORA DA CASA / Sanita ligada à rede púlica de esgotos</t>
  </si>
  <si>
    <t xml:space="preserve"> FORA DA CASA / Sanita ligada à fossa séptica</t>
  </si>
  <si>
    <t xml:space="preserve"> FORA DA CASA / Sanita ligada à fossa aberta( vala ou rio)</t>
  </si>
  <si>
    <t xml:space="preserve"> FORA DA CASA / Retrete/ Latrina ligada a rede pública de esgotos</t>
  </si>
  <si>
    <t xml:space="preserve"> FORA DA CASA / Retrete/ Latrina ligada a fossa séptica</t>
  </si>
  <si>
    <t>FORA DA CASA /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</si>
  <si>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</si>
  <si>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</si>
  <si>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</si>
  <si>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</si>
  <si>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</si>
  <si>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</si>
  <si>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</si>
  <si>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</si>
  <si>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</si>
  <si>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</si>
  <si>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</si>
  <si>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 xml:space="preserve"> Sim </t>
  </si>
  <si>
    <t xml:space="preserve"> Não </t>
  </si>
  <si>
    <t>Total de Agregados familiares</t>
  </si>
  <si>
    <t xml:space="preserve"> Sim, dentro da casa</t>
  </si>
  <si>
    <t xml:space="preserve"> Sim, dentro do quintal da casa</t>
  </si>
  <si>
    <t>Não tem acesso</t>
  </si>
  <si>
    <t>Total de agregados familiares com acesso a água da rede pública</t>
  </si>
  <si>
    <t xml:space="preserve"> Sim</t>
  </si>
  <si>
    <t xml:space="preserve"> Não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</si>
  <si>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</si>
  <si>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</si>
  <si>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</si>
  <si>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</si>
  <si>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</si>
  <si>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</si>
  <si>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</si>
  <si>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</si>
  <si>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</si>
  <si>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</si>
  <si>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</si>
  <si>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Outra fonte</t>
  </si>
  <si>
    <t>Sim</t>
  </si>
  <si>
    <t>Não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</si>
  <si>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</si>
  <si>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</si>
  <si>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</si>
  <si>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</si>
  <si>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</si>
  <si>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</si>
  <si>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</si>
  <si>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</si>
  <si>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</si>
  <si>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 Bois/Vacas</t>
  </si>
  <si>
    <t>Cabrito/cabra</t>
  </si>
  <si>
    <t>Porco/leitão</t>
  </si>
  <si>
    <t>Carneiro/ovelha</t>
  </si>
  <si>
    <t>Equino/cavalo</t>
  </si>
  <si>
    <t>Pesca continental/Fluvial</t>
  </si>
  <si>
    <t>Aquicultura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</si>
  <si>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</si>
  <si>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</si>
  <si>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</si>
  <si>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</si>
  <si>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</si>
  <si>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</si>
  <si>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</si>
  <si>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</si>
  <si>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</si>
  <si>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</si>
  <si>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Situação se o agregado recebe algum tipo de apoio social</t>
  </si>
  <si>
    <t>Recebe</t>
  </si>
  <si>
    <t>Não recebe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</si>
  <si>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</si>
  <si>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</si>
  <si>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</si>
  <si>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</si>
  <si>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</si>
  <si>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Masculino</t>
  </si>
  <si>
    <t>Feminino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</si>
  <si>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</si>
  <si>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</si>
  <si>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</si>
  <si>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</si>
  <si>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</si>
  <si>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</si>
  <si>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</si>
  <si>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</si>
  <si>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</si>
  <si>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Nº</t>
  </si>
  <si>
    <t>Menor de 24 anos</t>
  </si>
  <si>
    <t>25-34 anos</t>
  </si>
  <si>
    <t>35-44 anos</t>
  </si>
  <si>
    <t>45-54 anos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</si>
  <si>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</si>
  <si>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</si>
  <si>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</si>
  <si>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</si>
  <si>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</si>
  <si>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</si>
  <si>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</si>
  <si>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</si>
  <si>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</si>
  <si>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Islâmica/ Muçulmana</t>
  </si>
  <si>
    <t>Animista</t>
  </si>
  <si>
    <t>Judaica</t>
  </si>
  <si>
    <t>Protestante</t>
  </si>
  <si>
    <t>Tocoísta</t>
  </si>
  <si>
    <t>Josafat</t>
  </si>
  <si>
    <t>Testemunha de Jeová</t>
  </si>
  <si>
    <t>Evangélica</t>
  </si>
  <si>
    <t>Bom Deus</t>
  </si>
  <si>
    <t>Baptista</t>
  </si>
  <si>
    <t>Mensagem dos ultimos Tempos</t>
  </si>
  <si>
    <t>Sem religião</t>
  </si>
  <si>
    <t>Não sabe/ Não respondeu</t>
  </si>
  <si>
    <t>Aréa de residência</t>
  </si>
  <si>
    <t>Município/Comuna</t>
  </si>
  <si>
    <t>Malanje</t>
  </si>
  <si>
    <t>Calandula</t>
  </si>
  <si>
    <t>Cota</t>
  </si>
  <si>
    <t>Lombe</t>
  </si>
  <si>
    <t>Cacuso</t>
  </si>
  <si>
    <t>Soqueco</t>
  </si>
  <si>
    <t>Massango</t>
  </si>
  <si>
    <t>Marimba</t>
  </si>
  <si>
    <t>Mangando</t>
  </si>
  <si>
    <t>Quela</t>
  </si>
  <si>
    <t>Bângalas</t>
  </si>
  <si>
    <t>Quirima</t>
  </si>
  <si>
    <t>Sautar</t>
  </si>
  <si>
    <t>Cangandala</t>
  </si>
  <si>
    <t>Culamagia</t>
  </si>
  <si>
    <t>Caribo</t>
  </si>
  <si>
    <t>Cahombo</t>
  </si>
  <si>
    <t>Micanda</t>
  </si>
  <si>
    <t>Kunda dya Baze</t>
  </si>
  <si>
    <t>Lemba</t>
  </si>
  <si>
    <t>Cambundi Catembo</t>
  </si>
  <si>
    <t>Dumba Cabango</t>
  </si>
  <si>
    <t>Caculama</t>
  </si>
  <si>
    <t>Caxinga</t>
  </si>
  <si>
    <t>Kiwaba Nzoji</t>
  </si>
  <si>
    <t>Mufuma</t>
  </si>
  <si>
    <t>Luquembo</t>
  </si>
  <si>
    <t>Dombo wa Zanga</t>
  </si>
  <si>
    <t>Quihuhu</t>
  </si>
  <si>
    <t>Quinguengue</t>
  </si>
  <si>
    <t>Milando</t>
  </si>
  <si>
    <t>Xandel</t>
  </si>
  <si>
    <t>Moma</t>
  </si>
  <si>
    <t>Muquixe</t>
  </si>
  <si>
    <t>Capunda</t>
  </si>
  <si>
    <t>Quimbango</t>
  </si>
  <si>
    <t>Cunga Palanga</t>
  </si>
  <si>
    <t>Mbanji ya Ngola</t>
  </si>
  <si>
    <t>Cabombo</t>
  </si>
  <si>
    <t>Cambo Suinginge</t>
  </si>
  <si>
    <t>Quitapa</t>
  </si>
  <si>
    <t>Cateco Cangola</t>
  </si>
  <si>
    <t>Cuale</t>
  </si>
  <si>
    <t>Pungu a Ndongo</t>
  </si>
  <si>
    <t>Ngola Luiji</t>
  </si>
  <si>
    <t>Cambaxe</t>
  </si>
  <si>
    <t>Quêssua</t>
  </si>
  <si>
    <t>Idades Simples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</si>
  <si>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</si>
  <si>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</si>
  <si>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</si>
  <si>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</si>
  <si>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</si>
  <si>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</si>
  <si>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</si>
  <si>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</si>
  <si>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</si>
  <si>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</si>
  <si>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</si>
  <si>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</si>
  <si>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</si>
  <si>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</si>
  <si>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</si>
  <si>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</si>
  <si>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</si>
  <si>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</si>
  <si>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</si>
  <si>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</si>
  <si>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</si>
  <si>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</si>
  <si>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</si>
  <si>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</si>
  <si>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</si>
  <si>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</si>
  <si>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</si>
  <si>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</si>
  <si>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</si>
  <si>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</si>
  <si>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</si>
  <si>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</si>
  <si>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</si>
  <si>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</si>
  <si>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</si>
  <si>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</si>
  <si>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</si>
  <si>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</si>
  <si>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</si>
  <si>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</si>
  <si>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</si>
  <si>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</si>
  <si>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</si>
  <si>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</si>
  <si>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</si>
  <si>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</si>
  <si>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</si>
  <si>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</si>
  <si>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</si>
  <si>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</si>
  <si>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</si>
  <si>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</si>
  <si>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</si>
  <si>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</si>
  <si>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</si>
  <si>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</si>
  <si>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</si>
  <si>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</si>
  <si>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</si>
  <si>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</si>
  <si>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</si>
  <si>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</si>
  <si>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</si>
  <si>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</si>
  <si>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</si>
  <si>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</si>
  <si>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</si>
  <si>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</si>
  <si>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</si>
  <si>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</si>
  <si>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</si>
  <si>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</si>
  <si>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</si>
  <si>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</si>
  <si>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</si>
  <si>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</si>
  <si>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</si>
  <si>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</si>
  <si>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</si>
  <si>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</si>
  <si>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</si>
  <si>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</si>
  <si>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</si>
  <si>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</si>
  <si>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</si>
  <si>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</si>
  <si>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</si>
  <si>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</si>
  <si>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</si>
  <si>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</si>
  <si>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</si>
  <si>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</si>
  <si>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</si>
  <si>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</si>
  <si>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</si>
  <si>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Municípios / comuna</t>
  </si>
  <si>
    <t>Província</t>
  </si>
  <si>
    <t>Não Declarado</t>
  </si>
  <si>
    <t>Viuvo</t>
  </si>
  <si>
    <t>Divorciado</t>
  </si>
  <si>
    <t>Separado</t>
  </si>
  <si>
    <t>1,00</t>
  </si>
  <si>
    <t xml:space="preserve">Quadro 2.2 - População com 12 ou mais por estado civil segundo a área de residência, 2024 </t>
  </si>
  <si>
    <t>Taxa de orfandade</t>
  </si>
  <si>
    <t xml:space="preserve"> Grupo_Étnico da população com 2 ou mais anos</t>
  </si>
  <si>
    <t>Quadro 9.1 - Agregados familiares por área de residência, município e comuna, segundo o principal tipo de iluminação, 2024</t>
  </si>
  <si>
    <t>Electricidade da rede pública</t>
  </si>
  <si>
    <t>Outro (especifique)</t>
  </si>
  <si>
    <t>Quadro 9.2 - Agregados familiares por área de residência, município e comuna, segundo a principal fonte de energia/combustível utilizado para cozinhar, 2024</t>
  </si>
  <si>
    <t>Quadro 9.3 - Agregados familiares por área de residência, município e comuna, segundo o tipo de sanitário (casa de banho, retrete) que o agregado familiar utiliza normalmente dentro ou fora de casa, 2024</t>
  </si>
  <si>
    <t>Tipo de sanitário</t>
  </si>
  <si>
    <t>Dentro de Casa</t>
  </si>
  <si>
    <t>Fora de Casa</t>
  </si>
  <si>
    <t>Quadro 9.4 - Agregados familiares por área de residência, município e comuna, segundo o modo de tratamento habitual que se dá a água para beber, 2024</t>
  </si>
  <si>
    <t xml:space="preserve">Quadro 9.5 - Agregados familiares por área de residência, município e comuna, segundo a situação de partilha da casa de banho, 2024 </t>
  </si>
  <si>
    <t>Agregados que partilham a casa de banho</t>
  </si>
  <si>
    <t>Quadro 9.6 - Agregados familiares por área de residência, município e comuna, segundo o acesso a água da rede pública, 2024</t>
  </si>
  <si>
    <t>Acesso a Água da rede pública</t>
  </si>
  <si>
    <t>Cateco</t>
  </si>
  <si>
    <t xml:space="preserve">Quadro 9.7 - Agregados familiares por área de residência, município e comuna, segundo situação se a água utilizada para beber provém da mesma fonte, 2024 </t>
  </si>
  <si>
    <t>Situação se a água utilizada para beber provém da mesma fonte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</si>
  <si>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</si>
  <si>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</si>
  <si>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Quadro 9.9 - Agregados familiares por área de residência, município e comuna, segundo a posse de parcela/lavra ou a  prática da actividade agrícola, 2024 </t>
  </si>
  <si>
    <t>Situação de posse de parcela/lavra ou prática de actividade agrícola</t>
  </si>
  <si>
    <t>Quadro 9.10 - Agregados familiares por área de residência, município e comuna, segundo o regime de ocupação da lavra/ parcela (exploração), 2024</t>
  </si>
  <si>
    <t>Total de agregados familiares que praticam actividade agrícola</t>
  </si>
  <si>
    <t>Regime de ocupação da lavra/parcela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</si>
  <si>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</si>
  <si>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</si>
  <si>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Quadro 9.12 - Agregados familiares criadores de animais por área de residência, município e comuna, segundo o tipo de animais criados nos últimos 12 meses, 2024</t>
  </si>
  <si>
    <t>Total de agregados familiares que praticaram actividade pecuária nos últimos 12 meses</t>
  </si>
  <si>
    <t>Quadro 9.13 - Agregados familiares por área de residência, município e comuna, segundo o tipo de actividade piscatória praticada, 2024</t>
  </si>
  <si>
    <t>Agregados familiares que praticaram actividade piscatória nos últimos 12 meses</t>
  </si>
  <si>
    <t>Tipo de actividade piscatória praticada</t>
  </si>
  <si>
    <t>Pesca artesanal marítima/Aquicultura marítima</t>
  </si>
  <si>
    <t>Quadro 9.14 - Agregados familiares por área de residência, município e comuna, segundo a posse de bens que funcionam em casa, 2024</t>
  </si>
  <si>
    <t>Bens que funcionam</t>
  </si>
  <si>
    <t>Quadro 9.15 - Agregados familiares por área de residência, município e comuna, segundo a situação se recebe algum tipo de apoio social, 2024</t>
  </si>
  <si>
    <t>Quadro 9.16 - Agregados familiares por área de residência, município e comuna, segundo a entidade que prestou o apoio social, 2024</t>
  </si>
  <si>
    <t>Quadro 9.17 - Agregados familiares por área de residência, município e comuna, segundo o sexo do chefe, 2024</t>
  </si>
  <si>
    <t>Sexo do Chefe</t>
  </si>
  <si>
    <t>Quadro 9.19 - Agregados familiares por grupo etário, segundo o sexo do chefe, 2024</t>
  </si>
  <si>
    <t>Quadro 9.20 - Agregados familiares por área de residência e município, segundo o tamanho e média de pessoas por agregado, 2024</t>
  </si>
  <si>
    <t>População com que sabe ler e escrever</t>
  </si>
  <si>
    <t>Índice de paridade no Género</t>
  </si>
  <si>
    <t>População com 15-24 anos que sabe ler e escrever</t>
  </si>
  <si>
    <t xml:space="preserve"> População com 15-18 anos fora do sistema de ensino</t>
  </si>
  <si>
    <t>Municípios/comunas</t>
  </si>
  <si>
    <t xml:space="preserve"> População com 5-11 anos</t>
  </si>
  <si>
    <t>Total da população com 5 ou mais anos a frequentar  a escola</t>
  </si>
  <si>
    <t>População com 12-14 anos</t>
  </si>
  <si>
    <t>Municipios/comunas</t>
  </si>
  <si>
    <t>Quadro 8.14 - População com 18 ou mais anos por província e área de residência, segundo o nível  de ensino concluído, 2024</t>
  </si>
  <si>
    <t>Quadro 8.15 - Taxa líquida de frequência do ensino primário e secundário por província e área de residência, segundo o sexo,  2024</t>
  </si>
  <si>
    <t>População com 6-11 anos</t>
  </si>
  <si>
    <t>Taxa líquida de frêquencia no ensino primário</t>
  </si>
  <si>
    <t>População com 12-18 anos</t>
  </si>
  <si>
    <t xml:space="preserve">Frequência líquida no ensino secundário </t>
  </si>
  <si>
    <t>Taxa líquida de frêquencia no ensino secundário</t>
  </si>
  <si>
    <t>Área de residência,Município/Comuna</t>
  </si>
  <si>
    <t>Quadro 10.2 - Habitações familiares por município e área de residência, segundo o tipo de habitação, 2024</t>
  </si>
  <si>
    <t>Barraca ( casa de chapa, lata , madeira rudimentar)</t>
  </si>
  <si>
    <t>Quadro 10.3 - Habitações familiares por município, comuna e área de residência, segundo o estado de ocupação da habitação, 2024</t>
  </si>
  <si>
    <t>Quadro 10.4 - Habitações familiares por município, comuna e área de residência, segundo o tipo de material usado principalmente nas paredes exteriores, 2024</t>
  </si>
  <si>
    <t>Tipo de material usado principamente nas paredes exteriores</t>
  </si>
  <si>
    <t>Quadro 10.5 - Habitações familiares por município, comuna e área de residência, segundo o tipo de material usado principamente no tecto, 2024</t>
  </si>
  <si>
    <t>Quadro 10.6 - Habitações familiares por município, comuna  e área de residência, segundo o tipo de material usado principamente no chão, 2024</t>
  </si>
  <si>
    <t>95 ou mais</t>
  </si>
  <si>
    <t>População com Albinismo</t>
  </si>
  <si>
    <t>Quadro 7.1 - População com 2 ou mais anos por área de residência e município, segundo a religião ou espiritualidade, 2024</t>
  </si>
  <si>
    <t xml:space="preserve">Católica </t>
  </si>
  <si>
    <t xml:space="preserve">Universal do reino de Deus </t>
  </si>
  <si>
    <t xml:space="preserve">Nova apostolica </t>
  </si>
  <si>
    <t xml:space="preserve">Kimbanguista </t>
  </si>
  <si>
    <t xml:space="preserve">Assembleia de Deus pentecostal </t>
  </si>
  <si>
    <t xml:space="preserve">Metodista </t>
  </si>
  <si>
    <t xml:space="preserve">Adventista </t>
  </si>
  <si>
    <t xml:space="preserve">Outro </t>
  </si>
  <si>
    <t>Quadro 1.5 - População por município, segundo outros grupos etários, 2024</t>
  </si>
  <si>
    <t>Quadro 1.6 - População por município e área de residência, 2024</t>
  </si>
  <si>
    <t>Quadro 3.1 - População  residente com registo de nascimento por município e  área de residência,  segundo sexo, RGPH 2024</t>
  </si>
  <si>
    <t>Área de residência e grupos etários</t>
  </si>
  <si>
    <t>Quadro 3.4 - População com 5 anos ou mais, residente com Bilhete de identidade por município, área de residência segundo  sexo, RGPH 2024</t>
  </si>
  <si>
    <t>Quadro 4.1 - Pessoas que têm albinismo por município, área de residência segundo o sexo</t>
  </si>
  <si>
    <t>Quadro 4.2 - Pessoas que têm albinismo por municipio,comuna,área de residência sengundo grupo etário</t>
  </si>
  <si>
    <t>Área de residência, Município/Comuna</t>
  </si>
  <si>
    <t>Quadro 5.1 - Crianças com 0-17 anos que não vivem com os pais por área de residência e município  segundo sexo, 2024</t>
  </si>
  <si>
    <t>Quadro 5.2 - Crianças orfãos com 0-17 anos por área de residência,  grupo etário, segundo tipo e taxa de orfandade, 2024</t>
  </si>
  <si>
    <t>Quadro 6.2  - População por província e área de residência, segundo a língua materna, 2024</t>
  </si>
  <si>
    <t xml:space="preserve">Área de residência e municípios </t>
  </si>
  <si>
    <t>Quadro 8.1 - População com 15 ou mais anos que sabe ler e escrever por município e área de residência, 2024</t>
  </si>
  <si>
    <t>Quadro 8.2-População com 15 ou mais anos que sabe ler e escrever por grupos etários e área de residência, segundo o sexo, 2024</t>
  </si>
  <si>
    <t>Quadro 8.3-População com 15-24 anos que sabe ler e escrever por área de residência, município e comuna, segundo o sexo, 2024</t>
  </si>
  <si>
    <t>Quadro 8.4 - População com 5 ou mais anos por área de residência, município e comuna, segundo a  situação de frequência escolar, 2024</t>
  </si>
  <si>
    <t>Quadro 8.5 - População com 5-11 anos fora do sistema de ensino por área de residência, município e comuna, segundo o sexo, 2024</t>
  </si>
  <si>
    <t>Quadro 8.7 - População com 15-18 anos anos por município e área de residência fora do sistema de ensino, 2024</t>
  </si>
  <si>
    <t>Quadro 8.8- População com 5 ou mais anos por área de residência e grupos etários, segundo a situação de frequência escolar e sexo, 2024,</t>
  </si>
  <si>
    <t>Quadro 8.9 - População com 5-18 anos fora do sistema de ensino por área de residência , segundo o sexo, 2024</t>
  </si>
  <si>
    <t>Quadro 8.10 - População com 5-18 anos  por município e área de residência, segundo a situação de frequência escolar no ensino primário, 2024</t>
  </si>
  <si>
    <t>Quadro 8.11 - População com 5-11 anos  por município e área de residência, segundo a situação de frequência escolar no ensino primário, 2024</t>
  </si>
  <si>
    <t>Quadro 8.12- População com 5 ou mais anos por município e área de residência ,segundo o nivél de ensino a frequentar, 2024</t>
  </si>
  <si>
    <t>Quadro 8.13 - População com 12-14 anos  por município e área de residência, segundo a situação de frequência escolar no ensino primário, 2024</t>
  </si>
  <si>
    <t>Quadro 9.18 - Agregados familiares por município e área de residência, segundo o tipo de núcleo familiar, 2024</t>
  </si>
  <si>
    <t>Quadro 10.1 - População recenseada por município e tipo de habitação, segundo grupos etários, 2024</t>
  </si>
  <si>
    <t>Domínio Funcional</t>
  </si>
  <si>
    <t>Grau de dificuldade</t>
  </si>
  <si>
    <t>N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</si>
  <si>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</si>
  <si>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</si>
  <si>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</si>
  <si>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</si>
  <si>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</si>
  <si>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População com 5 ou mais anos de idade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</si>
  <si>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</si>
  <si>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</si>
  <si>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</si>
  <si>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</si>
  <si>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</si>
  <si>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</si>
  <si>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</si>
  <si>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</si>
  <si>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</si>
  <si>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</si>
  <si>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</si>
  <si>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</si>
  <si>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</si>
  <si>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dificuldade</t>
    </r>
  </si>
  <si>
    <t>Quadro 4.1- Distribuição da população com 5 ou mais anos por tipo de domínio funcional e grau de dificuldade,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</si>
</sst>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##\ ###\ ###"/>
    <numFmt numFmtId="165" formatCode="###0"/>
    <numFmt numFmtId="166" formatCode="###\.\ ###"/>
    <numFmt numFmtId="167" formatCode="###0.00"/>
    <numFmt numFmtId="168" formatCode="0.0"/>
    <numFmt numFmtId="169" formatCode="###0.0"/>
    <numFmt numFmtId="170" formatCode="_-* #,##0_-;\-* #,##0_-;_-* &quot;-&quot;??_-;_-@_-"/>
    <numFmt numFmtId="171" formatCode="_-* #,##0.0_-;\-* #,##0.0_-;_-* &quot;-&quot;??_-;_-@_-"/>
    <numFmt numFmtId="172" formatCode="#,##0.0"/>
    <numFmt numFmtId="173" formatCode="###,###,###"/>
    <numFmt numFmtId="174" formatCode="####.0"/>
    <numFmt numFmtId="175" formatCode="#,##0_ ;\-#,##0\ "/>
    <numFmt numFmtId="176" formatCode="0.0;[Red]0.0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indexed="8"/>
      <name val="Arial"/>
      <family val="2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43634"/>
        <bgColor indexed="64"/>
      </patternFill>
    </fill>
    <fill>
      <patternFill patternType="solid">
        <fgColor rgb="FF94242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</cellStyleXfs>
  <cellXfs count="1215">
    <xf numFmtId="0" fontId="0" fillId="0" borderId="0" xfId="0"/>
    <xf numFmtId="0" fontId="2" fillId="2" borderId="0" xfId="0" applyFont="1" applyFill="1"/>
    <xf numFmtId="0" fontId="11" fillId="3" borderId="0" xfId="24" applyFill="1"/>
    <xf numFmtId="0" fontId="9" fillId="3" borderId="0" xfId="24" applyFont="1" applyFill="1"/>
    <xf numFmtId="0" fontId="12" fillId="3" borderId="0" xfId="24" applyFont="1" applyFill="1"/>
    <xf numFmtId="3" fontId="7" fillId="5" borderId="0" xfId="55" applyNumberFormat="1" applyFont="1" applyFill="1" applyAlignment="1">
      <alignment vertical="center" wrapText="1"/>
    </xf>
    <xf numFmtId="0" fontId="5" fillId="2" borderId="0" xfId="56" applyFont="1" applyFill="1" applyAlignment="1">
      <alignment horizontal="center" vertical="center" wrapText="1"/>
    </xf>
    <xf numFmtId="0" fontId="6" fillId="2" borderId="0" xfId="56" applyFont="1" applyFill="1" applyAlignment="1">
      <alignment horizontal="center" vertical="center" wrapText="1"/>
    </xf>
    <xf numFmtId="0" fontId="10" fillId="2" borderId="0" xfId="56" applyFont="1" applyFill="1"/>
    <xf numFmtId="0" fontId="6" fillId="2" borderId="0" xfId="56" applyFont="1" applyFill="1" applyAlignment="1">
      <alignment wrapText="1"/>
    </xf>
    <xf numFmtId="0" fontId="6" fillId="2" borderId="0" xfId="6" applyFont="1" applyFill="1" applyAlignment="1">
      <alignment horizontal="right" wrapText="1"/>
    </xf>
    <xf numFmtId="0" fontId="6" fillId="2" borderId="0" xfId="11" applyFont="1" applyFill="1" applyAlignment="1">
      <alignment horizontal="right" wrapText="1"/>
    </xf>
    <xf numFmtId="172" fontId="7" fillId="5" borderId="0" xfId="55" applyNumberFormat="1" applyFont="1" applyFill="1" applyAlignment="1">
      <alignment vertical="center" wrapText="1"/>
    </xf>
    <xf numFmtId="4" fontId="8" fillId="5" borderId="0" xfId="55" applyNumberFormat="1" applyFont="1" applyFill="1" applyAlignment="1">
      <alignment horizontal="center" vertical="center" wrapText="1"/>
    </xf>
    <xf numFmtId="0" fontId="5" fillId="2" borderId="0" xfId="56" applyFont="1" applyFill="1" applyAlignment="1">
      <alignment vertical="top" wrapText="1"/>
    </xf>
    <xf numFmtId="165" fontId="6" fillId="2" borderId="0" xfId="56" applyNumberFormat="1" applyFont="1" applyFill="1" applyAlignment="1">
      <alignment horizontal="right" vertical="center"/>
    </xf>
    <xf numFmtId="169" fontId="6" fillId="2" borderId="0" xfId="56" applyNumberFormat="1" applyFont="1" applyFill="1" applyAlignment="1">
      <alignment horizontal="right" vertical="center"/>
    </xf>
    <xf numFmtId="169" fontId="6" fillId="2" borderId="0" xfId="56" applyNumberFormat="1" applyFont="1" applyFill="1" applyAlignment="1">
      <alignment horizontal="center" vertical="center"/>
    </xf>
    <xf numFmtId="3" fontId="8" fillId="5" borderId="0" xfId="55" applyNumberFormat="1" applyFont="1" applyFill="1" applyAlignment="1">
      <alignment horizontal="center" vertical="center" wrapText="1"/>
    </xf>
    <xf numFmtId="0" fontId="6" fillId="2" borderId="0" xfId="56" applyFont="1" applyFill="1" applyAlignment="1">
      <alignment vertical="top" wrapText="1"/>
    </xf>
    <xf numFmtId="0" fontId="15" fillId="4" borderId="0" xfId="0" applyFont="1" applyFill="1"/>
    <xf numFmtId="0" fontId="17" fillId="6" borderId="0" xfId="37" applyFont="1" applyFill="1" applyAlignment="1">
      <alignment vertical="top" wrapText="1"/>
    </xf>
    <xf numFmtId="0" fontId="17" fillId="6" borderId="0" xfId="37" applyFont="1" applyFill="1" applyAlignment="1">
      <alignment horizontal="left" vertical="top" wrapText="1"/>
    </xf>
    <xf numFmtId="173" fontId="18" fillId="4" borderId="0" xfId="42" applyNumberFormat="1" applyFont="1" applyFill="1" applyAlignment="1">
      <alignment horizontal="right" vertical="center"/>
    </xf>
    <xf numFmtId="0" fontId="17" fillId="6" borderId="0" xfId="45" applyFont="1" applyFill="1" applyAlignment="1">
      <alignment vertical="top" wrapText="1"/>
    </xf>
    <xf numFmtId="0" fontId="14" fillId="2" borderId="0" xfId="45" applyFont="1" applyFill="1" applyAlignment="1">
      <alignment vertical="top" wrapText="1"/>
    </xf>
    <xf numFmtId="173" fontId="20" fillId="4" borderId="0" xfId="42" applyNumberFormat="1" applyFont="1" applyFill="1" applyAlignment="1">
      <alignment horizontal="right" vertical="center"/>
    </xf>
    <xf numFmtId="173" fontId="19" fillId="4" borderId="0" xfId="44" applyNumberFormat="1" applyFont="1" applyFill="1" applyAlignment="1">
      <alignment horizontal="right" vertical="center"/>
    </xf>
    <xf numFmtId="0" fontId="16" fillId="2" borderId="0" xfId="45" applyFont="1" applyFill="1" applyAlignment="1">
      <alignment horizontal="left" vertical="top" wrapText="1" indent="1"/>
    </xf>
    <xf numFmtId="173" fontId="18" fillId="4" borderId="0" xfId="44" applyNumberFormat="1" applyFont="1" applyFill="1" applyAlignment="1">
      <alignment horizontal="right" vertical="center"/>
    </xf>
    <xf numFmtId="0" fontId="14" fillId="2" borderId="0" xfId="45" applyFont="1" applyFill="1" applyAlignment="1">
      <alignment horizontal="left" vertical="top" wrapText="1" indent="1"/>
    </xf>
    <xf numFmtId="0" fontId="16" fillId="2" borderId="0" xfId="45" applyFont="1" applyFill="1" applyAlignment="1">
      <alignment horizontal="left" vertical="top" wrapText="1" indent="2"/>
    </xf>
    <xf numFmtId="0" fontId="16" fillId="2" borderId="4" xfId="45" applyFont="1" applyFill="1" applyBorder="1" applyAlignment="1">
      <alignment horizontal="left" vertical="top" wrapText="1" indent="2"/>
    </xf>
    <xf numFmtId="170" fontId="16" fillId="2" borderId="0" xfId="14" applyNumberFormat="1" applyFont="1" applyFill="1" applyAlignment="1">
      <alignment horizontal="right" vertical="center"/>
    </xf>
    <xf numFmtId="170" fontId="16" fillId="2" borderId="4" xfId="14" applyNumberFormat="1" applyFont="1" applyFill="1" applyBorder="1" applyAlignment="1">
      <alignment horizontal="right" vertical="center"/>
    </xf>
    <xf numFmtId="170" fontId="6" fillId="2" borderId="0" xfId="14" applyNumberFormat="1" applyFont="1" applyFill="1" applyAlignment="1">
      <alignment horizontal="right" vertical="center"/>
    </xf>
    <xf numFmtId="170" fontId="7" fillId="5" borderId="0" xfId="14" applyNumberFormat="1" applyFont="1" applyFill="1" applyAlignment="1">
      <alignment vertical="center" wrapText="1"/>
    </xf>
    <xf numFmtId="170" fontId="6" fillId="2" borderId="4" xfId="14" applyNumberFormat="1" applyFont="1" applyFill="1" applyBorder="1" applyAlignment="1">
      <alignment horizontal="right" vertical="center"/>
    </xf>
    <xf numFmtId="170" fontId="14" fillId="2" borderId="0" xfId="14" applyNumberFormat="1" applyFont="1" applyFill="1" applyAlignment="1">
      <alignment horizontal="right" vertical="center"/>
    </xf>
    <xf numFmtId="0" fontId="7" fillId="5" borderId="0" xfId="72" applyFont="1" applyFill="1" applyAlignment="1">
      <alignment horizontal="left" vertical="top" wrapText="1"/>
    </xf>
    <xf numFmtId="173" fontId="7" fillId="5" borderId="0" xfId="72" applyNumberFormat="1" applyFont="1" applyFill="1" applyAlignment="1">
      <alignment horizontal="right" vertical="center"/>
    </xf>
    <xf numFmtId="0" fontId="5" fillId="2" borderId="0" xfId="72" applyFont="1" applyFill="1" applyAlignment="1">
      <alignment horizontal="left" vertical="top" wrapText="1"/>
    </xf>
    <xf numFmtId="173" fontId="5" fillId="2" borderId="0" xfId="72" applyNumberFormat="1" applyFont="1" applyFill="1" applyAlignment="1">
      <alignment horizontal="right" vertical="center"/>
    </xf>
    <xf numFmtId="173" fontId="7" fillId="5" borderId="0" xfId="76" applyNumberFormat="1" applyFont="1" applyFill="1" applyAlignment="1">
      <alignment horizontal="left" vertical="top"/>
    </xf>
    <xf numFmtId="173" fontId="5" fillId="5" borderId="0" xfId="72" applyNumberFormat="1" applyFont="1" applyFill="1" applyAlignment="1">
      <alignment horizontal="right" vertical="center"/>
    </xf>
    <xf numFmtId="173" fontId="7" fillId="5" borderId="0" xfId="76" applyNumberFormat="1" applyFont="1" applyFill="1" applyAlignment="1">
      <alignment horizontal="right" vertical="center"/>
    </xf>
    <xf numFmtId="0" fontId="6" fillId="2" borderId="0" xfId="72" applyFont="1" applyFill="1" applyAlignment="1">
      <alignment horizontal="left" vertical="top" wrapText="1" indent="1"/>
    </xf>
    <xf numFmtId="173" fontId="6" fillId="2" borderId="0" xfId="72" applyNumberFormat="1" applyFont="1" applyFill="1" applyAlignment="1">
      <alignment horizontal="right" vertical="center"/>
    </xf>
    <xf numFmtId="165" fontId="6" fillId="5" borderId="0" xfId="72" applyNumberFormat="1" applyFont="1" applyFill="1" applyAlignment="1">
      <alignment horizontal="right" vertical="center"/>
    </xf>
    <xf numFmtId="173" fontId="6" fillId="5" borderId="0" xfId="72" applyNumberFormat="1" applyFont="1" applyFill="1" applyAlignment="1">
      <alignment horizontal="right" vertical="center"/>
    </xf>
    <xf numFmtId="165" fontId="6" fillId="2" borderId="0" xfId="72" applyNumberFormat="1" applyFont="1" applyFill="1" applyAlignment="1">
      <alignment horizontal="right" vertical="center"/>
    </xf>
    <xf numFmtId="0" fontId="6" fillId="2" borderId="1" xfId="72" applyFont="1" applyFill="1" applyBorder="1" applyAlignment="1">
      <alignment horizontal="left" vertical="top" wrapText="1" indent="1"/>
    </xf>
    <xf numFmtId="173" fontId="6" fillId="2" borderId="1" xfId="72" applyNumberFormat="1" applyFont="1" applyFill="1" applyBorder="1" applyAlignment="1">
      <alignment horizontal="right" vertical="center"/>
    </xf>
    <xf numFmtId="165" fontId="6" fillId="2" borderId="1" xfId="72" applyNumberFormat="1" applyFont="1" applyFill="1" applyBorder="1" applyAlignment="1">
      <alignment horizontal="right" vertical="center"/>
    </xf>
    <xf numFmtId="0" fontId="6" fillId="2" borderId="0" xfId="56" applyFont="1" applyFill="1" applyAlignment="1">
      <alignment horizontal="left" vertical="top" wrapText="1"/>
    </xf>
    <xf numFmtId="0" fontId="6" fillId="2" borderId="0" xfId="6" applyFont="1" applyFill="1" applyAlignment="1">
      <alignment horizontal="center" wrapText="1"/>
    </xf>
    <xf numFmtId="0" fontId="6" fillId="2" borderId="0" xfId="56" applyFont="1" applyFill="1" applyAlignment="1">
      <alignment horizontal="center" wrapText="1"/>
    </xf>
    <xf numFmtId="171" fontId="6" fillId="2" borderId="0" xfId="14" applyNumberFormat="1" applyFont="1" applyFill="1" applyAlignment="1">
      <alignment horizontal="right" vertical="center"/>
    </xf>
    <xf numFmtId="171" fontId="7" fillId="5" borderId="0" xfId="14" applyNumberFormat="1" applyFont="1" applyFill="1" applyAlignment="1">
      <alignment vertical="center" wrapText="1"/>
    </xf>
    <xf numFmtId="171" fontId="6" fillId="2" borderId="4" xfId="14" applyNumberFormat="1" applyFont="1" applyFill="1" applyBorder="1" applyAlignment="1">
      <alignment horizontal="right" vertical="center"/>
    </xf>
    <xf numFmtId="43" fontId="10" fillId="2" borderId="0" xfId="14" applyNumberFormat="1" applyFont="1" applyFill="1" applyAlignment="1">
      <alignment horizontal="center" vertical="center" wrapText="1"/>
    </xf>
    <xf numFmtId="43" fontId="8" fillId="5" borderId="0" xfId="14" applyNumberFormat="1" applyFont="1" applyFill="1" applyAlignment="1">
      <alignment horizontal="center" vertical="center" wrapText="1"/>
    </xf>
    <xf numFmtId="43" fontId="10" fillId="2" borderId="4" xfId="14" applyNumberFormat="1" applyFont="1" applyFill="1" applyBorder="1" applyAlignment="1">
      <alignment horizontal="center" vertical="center" wrapText="1"/>
    </xf>
    <xf numFmtId="0" fontId="6" fillId="2" borderId="4" xfId="56" applyFont="1" applyFill="1" applyBorder="1" applyAlignment="1">
      <alignment horizontal="left" vertical="top"/>
    </xf>
    <xf numFmtId="0" fontId="6" fillId="2" borderId="0" xfId="56" applyFont="1" applyFill="1" applyAlignment="1">
      <alignment horizontal="left" vertical="top"/>
    </xf>
    <xf numFmtId="0" fontId="6" fillId="2" borderId="0" xfId="56" applyFont="1" applyFill="1" applyAlignment="1">
      <alignment vertical="top"/>
    </xf>
    <xf numFmtId="0" fontId="5" fillId="2" borderId="0" xfId="59" applyFont="1" applyFill="1" applyAlignment="1">
      <alignment vertical="center" wrapText="1"/>
    </xf>
    <xf numFmtId="0" fontId="6" fillId="2" borderId="0" xfId="59" applyFont="1" applyFill="1" applyAlignment="1">
      <alignment horizontal="center" wrapText="1"/>
    </xf>
    <xf numFmtId="0" fontId="6" fillId="2" borderId="0" xfId="59" applyFont="1" applyFill="1" applyAlignment="1">
      <alignment horizontal="right" vertical="center" wrapText="1"/>
    </xf>
    <xf numFmtId="0" fontId="6" fillId="2" borderId="0" xfId="59" applyFont="1" applyFill="1" applyAlignment="1">
      <alignment horizontal="left" vertical="top" wrapText="1"/>
    </xf>
    <xf numFmtId="165" fontId="6" fillId="2" borderId="0" xfId="59" applyNumberFormat="1" applyFont="1" applyFill="1" applyAlignment="1">
      <alignment horizontal="right" vertical="center"/>
    </xf>
    <xf numFmtId="0" fontId="6" fillId="2" borderId="0" xfId="59" applyFont="1" applyFill="1" applyAlignment="1">
      <alignment vertical="top" wrapText="1"/>
    </xf>
    <xf numFmtId="3" fontId="5" fillId="2" borderId="0" xfId="55" applyNumberFormat="1" applyFont="1" applyFill="1" applyAlignment="1">
      <alignment vertical="top" wrapText="1"/>
    </xf>
    <xf numFmtId="170" fontId="5" fillId="2" borderId="0" xfId="14" applyNumberFormat="1" applyFont="1" applyFill="1" applyAlignment="1">
      <alignment horizontal="right" vertical="center"/>
    </xf>
    <xf numFmtId="3" fontId="6" fillId="2" borderId="0" xfId="55" applyNumberFormat="1" applyFont="1" applyFill="1" applyAlignment="1">
      <alignment horizontal="left" vertical="top" wrapText="1" indent="1"/>
    </xf>
    <xf numFmtId="0" fontId="21" fillId="2" borderId="0" xfId="0" applyFont="1" applyFill="1"/>
    <xf numFmtId="3" fontId="6" fillId="2" borderId="1" xfId="55" applyNumberFormat="1" applyFont="1" applyFill="1" applyBorder="1" applyAlignment="1">
      <alignment horizontal="left" vertical="top" wrapText="1" indent="1"/>
    </xf>
    <xf numFmtId="170" fontId="6" fillId="2" borderId="1" xfId="14" applyNumberFormat="1" applyFont="1" applyFill="1" applyBorder="1" applyAlignment="1">
      <alignment horizontal="right" vertical="center"/>
    </xf>
    <xf numFmtId="0" fontId="10" fillId="2" borderId="0" xfId="58" applyFont="1" applyFill="1"/>
    <xf numFmtId="0" fontId="6" fillId="2" borderId="0" xfId="58" applyFont="1" applyFill="1" applyAlignment="1">
      <alignment horizontal="center" wrapText="1"/>
    </xf>
    <xf numFmtId="0" fontId="6" fillId="2" borderId="0" xfId="58" applyFont="1" applyFill="1" applyAlignment="1">
      <alignment horizontal="right" wrapText="1"/>
    </xf>
    <xf numFmtId="0" fontId="5" fillId="2" borderId="0" xfId="58" applyFont="1" applyFill="1" applyAlignment="1">
      <alignment horizontal="left" vertical="top" wrapText="1"/>
    </xf>
    <xf numFmtId="165" fontId="6" fillId="2" borderId="0" xfId="58" applyNumberFormat="1" applyFont="1" applyFill="1" applyAlignment="1">
      <alignment horizontal="right" vertical="center"/>
    </xf>
    <xf numFmtId="0" fontId="6" fillId="2" borderId="0" xfId="58" applyFont="1" applyFill="1" applyAlignment="1">
      <alignment vertical="top" wrapText="1"/>
    </xf>
    <xf numFmtId="171" fontId="10" fillId="2" borderId="0" xfId="58" applyNumberFormat="1" applyFont="1" applyFill="1"/>
    <xf numFmtId="0" fontId="6" fillId="2" borderId="0" xfId="57" applyFont="1" applyFill="1" applyAlignment="1">
      <alignment horizontal="center" wrapText="1"/>
    </xf>
    <xf numFmtId="0" fontId="10" fillId="2" borderId="0" xfId="57" applyFont="1" applyFill="1"/>
    <xf numFmtId="0" fontId="6" fillId="2" borderId="0" xfId="57" applyFont="1" applyFill="1" applyAlignment="1">
      <alignment wrapText="1"/>
    </xf>
    <xf numFmtId="0" fontId="6" fillId="2" borderId="0" xfId="57" applyFont="1" applyFill="1" applyAlignment="1">
      <alignment horizontal="right" wrapText="1"/>
    </xf>
    <xf numFmtId="3" fontId="7" fillId="5" borderId="0" xfId="55" applyNumberFormat="1" applyFont="1" applyFill="1" applyAlignment="1">
      <alignment horizontal="right" vertical="center" wrapText="1"/>
    </xf>
    <xf numFmtId="172" fontId="7" fillId="5" borderId="0" xfId="55" applyNumberFormat="1" applyFont="1" applyFill="1" applyAlignment="1">
      <alignment horizontal="right" vertical="center" wrapText="1"/>
    </xf>
    <xf numFmtId="4" fontId="7" fillId="5" borderId="0" xfId="55" applyNumberFormat="1" applyFont="1" applyFill="1" applyAlignment="1">
      <alignment horizontal="right" vertical="center" wrapText="1"/>
    </xf>
    <xf numFmtId="0" fontId="5" fillId="2" borderId="0" xfId="57" applyFont="1" applyFill="1" applyAlignment="1">
      <alignment horizontal="left" vertical="top" wrapText="1"/>
    </xf>
    <xf numFmtId="165" fontId="6" fillId="2" borderId="0" xfId="57" applyNumberFormat="1" applyFont="1" applyFill="1" applyAlignment="1">
      <alignment horizontal="right" vertical="center"/>
    </xf>
    <xf numFmtId="169" fontId="6" fillId="2" borderId="0" xfId="57" applyNumberFormat="1" applyFont="1" applyFill="1" applyAlignment="1">
      <alignment horizontal="right" vertical="center"/>
    </xf>
    <xf numFmtId="0" fontId="10" fillId="2" borderId="0" xfId="57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0" fontId="6" fillId="2" borderId="0" xfId="57" applyFont="1" applyFill="1" applyAlignment="1">
      <alignment vertical="top" wrapText="1"/>
    </xf>
    <xf numFmtId="170" fontId="10" fillId="2" borderId="0" xfId="14" applyNumberFormat="1" applyFont="1" applyFill="1" applyAlignment="1">
      <alignment horizontal="right"/>
    </xf>
    <xf numFmtId="43" fontId="2" fillId="2" borderId="0" xfId="14" applyNumberFormat="1" applyFont="1" applyFill="1" applyAlignment="1">
      <alignment horizontal="right"/>
    </xf>
    <xf numFmtId="170" fontId="7" fillId="5" borderId="0" xfId="14" applyNumberFormat="1" applyFont="1" applyFill="1" applyAlignment="1">
      <alignment horizontal="right" vertical="center" wrapText="1"/>
    </xf>
    <xf numFmtId="171" fontId="7" fillId="5" borderId="0" xfId="14" applyNumberFormat="1" applyFont="1" applyFill="1" applyAlignment="1">
      <alignment horizontal="right" vertical="center" wrapText="1"/>
    </xf>
    <xf numFmtId="43" fontId="7" fillId="5" borderId="0" xfId="14" applyNumberFormat="1" applyFont="1" applyFill="1" applyAlignment="1">
      <alignment horizontal="right" vertical="center" wrapText="1"/>
    </xf>
    <xf numFmtId="3" fontId="6" fillId="2" borderId="4" xfId="55" applyNumberFormat="1" applyFont="1" applyFill="1" applyBorder="1" applyAlignment="1">
      <alignment horizontal="left" vertical="top" wrapText="1" indent="1"/>
    </xf>
    <xf numFmtId="170" fontId="10" fillId="2" borderId="4" xfId="14" applyNumberFormat="1" applyFont="1" applyFill="1" applyBorder="1" applyAlignment="1">
      <alignment horizontal="right"/>
    </xf>
    <xf numFmtId="43" fontId="2" fillId="2" borderId="4" xfId="14" applyNumberFormat="1" applyFont="1" applyFill="1" applyBorder="1" applyAlignment="1">
      <alignment horizontal="right"/>
    </xf>
    <xf numFmtId="3" fontId="5" fillId="2" borderId="0" xfId="11" applyNumberFormat="1" applyFont="1" applyFill="1" applyAlignment="1">
      <alignment vertical="center" wrapText="1"/>
    </xf>
    <xf numFmtId="3" fontId="2" fillId="0" borderId="0" xfId="0" applyNumberFormat="1" applyFont="1"/>
    <xf numFmtId="3" fontId="6" fillId="0" borderId="0" xfId="55" applyNumberFormat="1" applyFont="1" applyAlignment="1">
      <alignment horizontal="center" vertical="center" wrapText="1"/>
    </xf>
    <xf numFmtId="3" fontId="10" fillId="2" borderId="0" xfId="12" applyNumberFormat="1" applyFont="1" applyFill="1" applyAlignment="1">
      <alignment horizontal="center" wrapText="1"/>
    </xf>
    <xf numFmtId="3" fontId="6" fillId="2" borderId="0" xfId="3" applyNumberFormat="1" applyFont="1" applyFill="1" applyAlignment="1">
      <alignment horizontal="center"/>
    </xf>
    <xf numFmtId="3" fontId="7" fillId="5" borderId="0" xfId="55" applyNumberFormat="1" applyFont="1" applyFill="1" applyAlignment="1">
      <alignment horizontal="right" vertical="center"/>
    </xf>
    <xf numFmtId="172" fontId="7" fillId="5" borderId="0" xfId="55" applyNumberFormat="1" applyFont="1" applyFill="1" applyAlignment="1">
      <alignment horizontal="right" vertical="center"/>
    </xf>
    <xf numFmtId="4" fontId="7" fillId="5" borderId="0" xfId="55" applyNumberFormat="1" applyFont="1" applyFill="1" applyAlignment="1">
      <alignment vertical="center"/>
    </xf>
    <xf numFmtId="3" fontId="7" fillId="0" borderId="0" xfId="0" applyNumberFormat="1" applyFont="1" applyAlignment="1">
      <alignment vertical="center"/>
    </xf>
    <xf numFmtId="3" fontId="5" fillId="0" borderId="0" xfId="55" applyNumberFormat="1" applyFont="1" applyAlignment="1">
      <alignment vertical="top" wrapText="1"/>
    </xf>
    <xf numFmtId="3" fontId="5" fillId="0" borderId="0" xfId="55" applyNumberFormat="1" applyFont="1" applyAlignment="1">
      <alignment horizontal="right" vertical="center"/>
    </xf>
    <xf numFmtId="172" fontId="5" fillId="0" borderId="0" xfId="55" applyNumberFormat="1" applyFont="1" applyAlignment="1">
      <alignment horizontal="right" vertical="center"/>
    </xf>
    <xf numFmtId="4" fontId="22" fillId="0" borderId="0" xfId="55" applyNumberFormat="1" applyFont="1"/>
    <xf numFmtId="3" fontId="21" fillId="0" borderId="0" xfId="0" applyNumberFormat="1" applyFont="1"/>
    <xf numFmtId="3" fontId="7" fillId="5" borderId="0" xfId="3" applyNumberFormat="1" applyFont="1" applyFill="1" applyAlignment="1">
      <alignment vertical="center" wrapText="1"/>
    </xf>
    <xf numFmtId="3" fontId="5" fillId="5" borderId="0" xfId="55" applyNumberFormat="1" applyFont="1" applyFill="1" applyAlignment="1">
      <alignment horizontal="right" vertical="center"/>
    </xf>
    <xf numFmtId="172" fontId="5" fillId="5" borderId="0" xfId="55" applyNumberFormat="1" applyFont="1" applyFill="1" applyAlignment="1">
      <alignment horizontal="right" vertical="center"/>
    </xf>
    <xf numFmtId="4" fontId="22" fillId="5" borderId="0" xfId="55" applyNumberFormat="1" applyFont="1" applyFill="1"/>
    <xf numFmtId="3" fontId="6" fillId="0" borderId="0" xfId="55" applyNumberFormat="1" applyFont="1" applyAlignment="1">
      <alignment horizontal="left" vertical="top" wrapText="1" indent="1"/>
    </xf>
    <xf numFmtId="170" fontId="6" fillId="0" borderId="0" xfId="14" applyNumberFormat="1" applyFont="1" applyAlignment="1">
      <alignment horizontal="right" vertical="center"/>
    </xf>
    <xf numFmtId="3" fontId="6" fillId="0" borderId="0" xfId="55" applyNumberFormat="1" applyFont="1" applyAlignment="1">
      <alignment horizontal="right" vertical="center"/>
    </xf>
    <xf numFmtId="172" fontId="6" fillId="0" borderId="0" xfId="55" applyNumberFormat="1" applyFont="1" applyAlignment="1">
      <alignment horizontal="right" vertical="center"/>
    </xf>
    <xf numFmtId="170" fontId="6" fillId="5" borderId="0" xfId="14" applyNumberFormat="1" applyFont="1" applyFill="1" applyAlignment="1">
      <alignment horizontal="right" vertical="center"/>
    </xf>
    <xf numFmtId="3" fontId="6" fillId="5" borderId="0" xfId="55" applyNumberFormat="1" applyFont="1" applyFill="1" applyAlignment="1">
      <alignment horizontal="right" vertical="center"/>
    </xf>
    <xf numFmtId="172" fontId="6" fillId="5" borderId="0" xfId="55" applyNumberFormat="1" applyFont="1" applyFill="1" applyAlignment="1">
      <alignment horizontal="right" vertical="center"/>
    </xf>
    <xf numFmtId="172" fontId="22" fillId="5" borderId="0" xfId="55" applyNumberFormat="1" applyFont="1" applyFill="1" applyAlignment="1">
      <alignment vertical="center"/>
    </xf>
    <xf numFmtId="3" fontId="5" fillId="0" borderId="0" xfId="55" applyNumberFormat="1" applyFont="1" applyAlignment="1">
      <alignment horizontal="left" vertical="top" wrapText="1" indent="1"/>
    </xf>
    <xf numFmtId="170" fontId="5" fillId="0" borderId="0" xfId="14" applyNumberFormat="1" applyFont="1" applyAlignment="1">
      <alignment horizontal="right" vertical="center"/>
    </xf>
    <xf numFmtId="3" fontId="6" fillId="0" borderId="4" xfId="55" applyNumberFormat="1" applyFont="1" applyBorder="1" applyAlignment="1">
      <alignment horizontal="left" vertical="top" wrapText="1" indent="1"/>
    </xf>
    <xf numFmtId="170" fontId="6" fillId="0" borderId="4" xfId="14" applyNumberFormat="1" applyFont="1" applyBorder="1" applyAlignment="1">
      <alignment horizontal="right" vertical="center"/>
    </xf>
    <xf numFmtId="3" fontId="6" fillId="0" borderId="4" xfId="55" applyNumberFormat="1" applyFont="1" applyBorder="1" applyAlignment="1">
      <alignment horizontal="right" vertical="center"/>
    </xf>
    <xf numFmtId="172" fontId="6" fillId="0" borderId="4" xfId="55" applyNumberFormat="1" applyFont="1" applyBorder="1" applyAlignment="1">
      <alignment horizontal="right" vertical="center"/>
    </xf>
    <xf numFmtId="4" fontId="22" fillId="0" borderId="4" xfId="55" applyNumberFormat="1" applyFont="1" applyBorder="1"/>
    <xf numFmtId="3" fontId="6" fillId="0" borderId="0" xfId="55" applyNumberFormat="1" applyFont="1" applyAlignment="1">
      <alignment vertical="top" wrapText="1"/>
    </xf>
    <xf numFmtId="3" fontId="10" fillId="0" borderId="0" xfId="55" applyNumberFormat="1" applyFont="1"/>
    <xf numFmtId="0" fontId="2" fillId="4" borderId="0" xfId="0" applyFont="1" applyFill="1"/>
    <xf numFmtId="0" fontId="2" fillId="4" borderId="0" xfId="24" applyFont="1" applyFill="1"/>
    <xf numFmtId="0" fontId="6" fillId="2" borderId="1" xfId="34" applyFont="1" applyFill="1" applyBorder="1" applyAlignment="1">
      <alignment horizontal="center" vertical="center" wrapText="1"/>
    </xf>
    <xf numFmtId="170" fontId="7" fillId="5" borderId="0" xfId="25" applyNumberFormat="1" applyFont="1" applyFill="1" applyBorder="1" applyAlignment="1">
      <alignment vertical="center" wrapText="1"/>
    </xf>
    <xf numFmtId="3" fontId="7" fillId="5" borderId="0" xfId="25" applyNumberFormat="1" applyFont="1" applyFill="1" applyBorder="1" applyAlignment="1">
      <alignment horizontal="right" vertical="center" wrapText="1"/>
    </xf>
    <xf numFmtId="0" fontId="6" fillId="2" borderId="0" xfId="34" applyFont="1" applyFill="1" applyAlignment="1">
      <alignment vertical="top" wrapText="1"/>
    </xf>
    <xf numFmtId="3" fontId="6" fillId="2" borderId="0" xfId="34" applyNumberFormat="1" applyFont="1" applyFill="1" applyAlignment="1">
      <alignment horizontal="right" vertical="center"/>
    </xf>
    <xf numFmtId="170" fontId="7" fillId="5" borderId="0" xfId="25" applyNumberFormat="1" applyFont="1" applyFill="1" applyBorder="1" applyAlignment="1">
      <alignment horizontal="left" vertical="center" wrapText="1"/>
    </xf>
    <xf numFmtId="0" fontId="6" fillId="2" borderId="0" xfId="34" applyFont="1" applyFill="1" applyAlignment="1">
      <alignment horizontal="left" vertical="top" wrapText="1" indent="1"/>
    </xf>
    <xf numFmtId="0" fontId="5" fillId="2" borderId="0" xfId="34" applyFont="1" applyFill="1" applyAlignment="1">
      <alignment horizontal="left" vertical="top" wrapText="1" indent="1"/>
    </xf>
    <xf numFmtId="3" fontId="5" fillId="2" borderId="0" xfId="34" applyNumberFormat="1" applyFont="1" applyFill="1" applyAlignment="1">
      <alignment horizontal="right" vertical="center"/>
    </xf>
    <xf numFmtId="0" fontId="6" fillId="2" borderId="0" xfId="34" applyFont="1" applyFill="1" applyAlignment="1">
      <alignment horizontal="left" vertical="top" wrapText="1" indent="2"/>
    </xf>
    <xf numFmtId="0" fontId="21" fillId="4" borderId="0" xfId="24" applyFont="1" applyFill="1"/>
    <xf numFmtId="0" fontId="6" fillId="2" borderId="1" xfId="34" applyFont="1" applyFill="1" applyBorder="1" applyAlignment="1">
      <alignment horizontal="left" vertical="top" wrapText="1" indent="2"/>
    </xf>
    <xf numFmtId="3" fontId="6" fillId="2" borderId="1" xfId="34" applyNumberFormat="1" applyFont="1" applyFill="1" applyBorder="1" applyAlignment="1">
      <alignment horizontal="right" vertical="center"/>
    </xf>
    <xf numFmtId="0" fontId="2" fillId="3" borderId="0" xfId="24" applyFont="1" applyFill="1"/>
    <xf numFmtId="0" fontId="6" fillId="2" borderId="1" xfId="33" applyFont="1" applyFill="1" applyBorder="1" applyAlignment="1">
      <alignment horizontal="center" vertical="center" wrapText="1"/>
    </xf>
    <xf numFmtId="170" fontId="7" fillId="5" borderId="0" xfId="79" applyNumberFormat="1" applyFont="1" applyFill="1" applyBorder="1" applyAlignment="1">
      <alignment vertical="center" wrapText="1"/>
    </xf>
    <xf numFmtId="170" fontId="7" fillId="2" borderId="0" xfId="79" applyNumberFormat="1" applyFont="1" applyFill="1" applyBorder="1" applyAlignment="1">
      <alignment horizontal="left" vertical="center" wrapText="1"/>
    </xf>
    <xf numFmtId="3" fontId="6" fillId="2" borderId="0" xfId="78" applyNumberFormat="1" applyFont="1" applyFill="1" applyAlignment="1">
      <alignment vertical="center"/>
    </xf>
    <xf numFmtId="0" fontId="6" fillId="2" borderId="0" xfId="80" applyFont="1" applyFill="1" applyAlignment="1">
      <alignment horizontal="left" vertical="top" wrapText="1" indent="1"/>
    </xf>
    <xf numFmtId="0" fontId="5" fillId="2" borderId="0" xfId="78" applyFont="1" applyFill="1" applyAlignment="1">
      <alignment horizontal="left" vertical="top" wrapText="1" indent="1"/>
    </xf>
    <xf numFmtId="3" fontId="5" fillId="2" borderId="0" xfId="78" applyNumberFormat="1" applyFont="1" applyFill="1" applyAlignment="1">
      <alignment vertical="center"/>
    </xf>
    <xf numFmtId="0" fontId="6" fillId="2" borderId="0" xfId="78" applyFont="1" applyFill="1" applyAlignment="1">
      <alignment horizontal="left" vertical="top" wrapText="1" indent="2"/>
    </xf>
    <xf numFmtId="0" fontId="21" fillId="3" borderId="0" xfId="24" applyFont="1" applyFill="1"/>
    <xf numFmtId="0" fontId="6" fillId="2" borderId="1" xfId="78" applyFont="1" applyFill="1" applyBorder="1" applyAlignment="1">
      <alignment horizontal="left" vertical="top" wrapText="1" indent="2"/>
    </xf>
    <xf numFmtId="3" fontId="6" fillId="2" borderId="1" xfId="78" applyNumberFormat="1" applyFont="1" applyFill="1" applyBorder="1" applyAlignment="1">
      <alignment vertical="center"/>
    </xf>
    <xf numFmtId="0" fontId="2" fillId="3" borderId="0" xfId="24" applyFont="1" applyFill="1" applyAlignment="1">
      <alignment horizontal="center"/>
    </xf>
    <xf numFmtId="0" fontId="2" fillId="2" borderId="0" xfId="22" applyFont="1" applyFill="1" applyAlignment="1">
      <alignment horizontal="center" wrapText="1"/>
    </xf>
    <xf numFmtId="0" fontId="2" fillId="2" borderId="1" xfId="2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wrapText="1"/>
    </xf>
    <xf numFmtId="0" fontId="7" fillId="5" borderId="0" xfId="24" applyFont="1" applyFill="1" applyAlignment="1">
      <alignment vertical="center" wrapText="1"/>
    </xf>
    <xf numFmtId="170" fontId="7" fillId="5" borderId="0" xfId="25" applyNumberFormat="1" applyFont="1" applyFill="1" applyBorder="1" applyAlignment="1">
      <alignment horizontal="right" vertical="center" wrapText="1"/>
    </xf>
    <xf numFmtId="170" fontId="7" fillId="5" borderId="0" xfId="25" applyNumberFormat="1" applyFont="1" applyFill="1" applyBorder="1" applyAlignment="1">
      <alignment horizontal="right" wrapText="1"/>
    </xf>
    <xf numFmtId="171" fontId="7" fillId="5" borderId="0" xfId="25" applyNumberFormat="1" applyFont="1" applyFill="1" applyBorder="1" applyAlignment="1">
      <alignment horizontal="right" vertical="center" wrapText="1"/>
    </xf>
    <xf numFmtId="0" fontId="7" fillId="2" borderId="0" xfId="24" applyFont="1" applyFill="1" applyAlignment="1">
      <alignment vertical="center" wrapText="1"/>
    </xf>
    <xf numFmtId="170" fontId="7" fillId="2" borderId="0" xfId="25" applyNumberFormat="1" applyFont="1" applyFill="1" applyBorder="1" applyAlignment="1">
      <alignment horizontal="right" vertical="center" wrapText="1"/>
    </xf>
    <xf numFmtId="170" fontId="7" fillId="2" borderId="0" xfId="25" applyNumberFormat="1" applyFont="1" applyFill="1" applyBorder="1" applyAlignment="1">
      <alignment horizontal="right" wrapText="1"/>
    </xf>
    <xf numFmtId="171" fontId="2" fillId="2" borderId="0" xfId="24" applyNumberFormat="1" applyFont="1" applyFill="1" applyAlignment="1">
      <alignment horizontal="right"/>
    </xf>
    <xf numFmtId="0" fontId="6" fillId="2" borderId="0" xfId="32" applyFont="1" applyFill="1" applyAlignment="1">
      <alignment horizontal="left" vertical="top" wrapText="1" indent="1"/>
    </xf>
    <xf numFmtId="3" fontId="6" fillId="2" borderId="0" xfId="32" applyNumberFormat="1" applyFont="1" applyFill="1" applyAlignment="1">
      <alignment horizontal="right" vertical="center"/>
    </xf>
    <xf numFmtId="3" fontId="2" fillId="2" borderId="0" xfId="24" applyNumberFormat="1" applyFont="1" applyFill="1" applyAlignment="1">
      <alignment horizontal="right"/>
    </xf>
    <xf numFmtId="3" fontId="6" fillId="2" borderId="0" xfId="32" applyNumberFormat="1" applyFont="1" applyFill="1" applyAlignment="1">
      <alignment horizontal="right"/>
    </xf>
    <xf numFmtId="168" fontId="2" fillId="2" borderId="0" xfId="24" applyNumberFormat="1" applyFont="1" applyFill="1" applyAlignment="1">
      <alignment horizontal="right"/>
    </xf>
    <xf numFmtId="0" fontId="6" fillId="2" borderId="1" xfId="32" applyFont="1" applyFill="1" applyBorder="1" applyAlignment="1">
      <alignment horizontal="left" vertical="top" wrapText="1" indent="1"/>
    </xf>
    <xf numFmtId="3" fontId="6" fillId="2" borderId="1" xfId="32" applyNumberFormat="1" applyFont="1" applyFill="1" applyBorder="1" applyAlignment="1">
      <alignment horizontal="right" vertical="center"/>
    </xf>
    <xf numFmtId="3" fontId="2" fillId="2" borderId="1" xfId="24" applyNumberFormat="1" applyFont="1" applyFill="1" applyBorder="1" applyAlignment="1">
      <alignment horizontal="right"/>
    </xf>
    <xf numFmtId="3" fontId="6" fillId="2" borderId="1" xfId="32" applyNumberFormat="1" applyFont="1" applyFill="1" applyBorder="1" applyAlignment="1">
      <alignment horizontal="right"/>
    </xf>
    <xf numFmtId="3" fontId="22" fillId="2" borderId="1" xfId="24" applyNumberFormat="1" applyFont="1" applyFill="1" applyBorder="1" applyAlignment="1">
      <alignment horizontal="right"/>
    </xf>
    <xf numFmtId="168" fontId="2" fillId="2" borderId="1" xfId="24" applyNumberFormat="1" applyFont="1" applyFill="1" applyBorder="1" applyAlignment="1">
      <alignment horizontal="right"/>
    </xf>
    <xf numFmtId="0" fontId="22" fillId="4" borderId="0" xfId="24" applyFont="1" applyFill="1"/>
    <xf numFmtId="0" fontId="6" fillId="2" borderId="2" xfId="21" applyFont="1" applyFill="1" applyBorder="1" applyAlignment="1">
      <alignment horizontal="center" wrapText="1"/>
    </xf>
    <xf numFmtId="0" fontId="6" fillId="2" borderId="1" xfId="2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21" applyFont="1" applyFill="1" applyBorder="1" applyAlignment="1">
      <alignment horizontal="right" vertical="center" wrapText="1"/>
    </xf>
    <xf numFmtId="0" fontId="7" fillId="5" borderId="0" xfId="24" applyFont="1" applyFill="1" applyAlignment="1">
      <alignment horizontal="left" vertical="center" wrapText="1"/>
    </xf>
    <xf numFmtId="0" fontId="6" fillId="2" borderId="0" xfId="31" applyFont="1" applyFill="1" applyAlignment="1">
      <alignment vertical="top" wrapText="1"/>
    </xf>
    <xf numFmtId="3" fontId="6" fillId="2" borderId="0" xfId="31" applyNumberFormat="1" applyFont="1" applyFill="1" applyAlignment="1">
      <alignment horizontal="right" vertical="center"/>
    </xf>
    <xf numFmtId="3" fontId="6" fillId="2" borderId="0" xfId="31" applyNumberFormat="1" applyFont="1" applyFill="1" applyAlignment="1">
      <alignment horizontal="right" vertical="top" wrapText="1"/>
    </xf>
    <xf numFmtId="0" fontId="7" fillId="5" borderId="0" xfId="24" applyFont="1" applyFill="1" applyAlignment="1">
      <alignment horizontal="right" vertical="center" wrapText="1"/>
    </xf>
    <xf numFmtId="0" fontId="6" fillId="2" borderId="0" xfId="31" applyFont="1" applyFill="1" applyAlignment="1">
      <alignment horizontal="left" vertical="top" wrapText="1" indent="1"/>
    </xf>
    <xf numFmtId="3" fontId="6" fillId="2" borderId="0" xfId="31" applyNumberFormat="1" applyFont="1" applyFill="1" applyAlignment="1">
      <alignment vertical="center"/>
    </xf>
    <xf numFmtId="3" fontId="6" fillId="2" borderId="0" xfId="31" applyNumberFormat="1" applyFont="1" applyFill="1" applyAlignment="1">
      <alignment vertical="top" wrapText="1"/>
    </xf>
    <xf numFmtId="3" fontId="2" fillId="2" borderId="0" xfId="24" applyNumberFormat="1" applyFont="1" applyFill="1"/>
    <xf numFmtId="0" fontId="7" fillId="5" borderId="0" xfId="24" applyFont="1" applyFill="1" applyAlignment="1">
      <alignment horizontal="center" vertical="center" wrapText="1"/>
    </xf>
    <xf numFmtId="0" fontId="5" fillId="2" borderId="0" xfId="31" applyFont="1" applyFill="1" applyAlignment="1">
      <alignment horizontal="left" vertical="top" wrapText="1" indent="1"/>
    </xf>
    <xf numFmtId="3" fontId="5" fillId="2" borderId="0" xfId="31" applyNumberFormat="1" applyFont="1" applyFill="1" applyAlignment="1">
      <alignment horizontal="right" vertical="center"/>
    </xf>
    <xf numFmtId="0" fontId="6" fillId="2" borderId="0" xfId="31" applyFont="1" applyFill="1" applyAlignment="1">
      <alignment horizontal="left" vertical="top" wrapText="1" indent="2"/>
    </xf>
    <xf numFmtId="0" fontId="6" fillId="2" borderId="1" xfId="31" applyFont="1" applyFill="1" applyBorder="1" applyAlignment="1">
      <alignment horizontal="left" vertical="top" wrapText="1" indent="2"/>
    </xf>
    <xf numFmtId="3" fontId="6" fillId="2" borderId="1" xfId="31" applyNumberFormat="1" applyFont="1" applyFill="1" applyBorder="1" applyAlignment="1">
      <alignment horizontal="right" vertical="center"/>
    </xf>
    <xf numFmtId="0" fontId="6" fillId="4" borderId="0" xfId="31" applyFont="1" applyFill="1" applyAlignment="1">
      <alignment horizontal="left" vertical="top" wrapText="1"/>
    </xf>
    <xf numFmtId="0" fontId="6" fillId="2" borderId="3" xfId="56" applyFont="1" applyFill="1" applyBorder="1" applyAlignment="1">
      <alignment horizontal="center" wrapText="1"/>
    </xf>
    <xf numFmtId="0" fontId="6" fillId="2" borderId="3" xfId="56" applyFont="1" applyFill="1" applyBorder="1" applyAlignment="1">
      <alignment horizontal="center" vertical="center" wrapText="1"/>
    </xf>
    <xf numFmtId="0" fontId="7" fillId="5" borderId="0" xfId="56" applyFont="1" applyFill="1" applyAlignment="1">
      <alignment vertical="top" wrapText="1"/>
    </xf>
    <xf numFmtId="170" fontId="7" fillId="5" borderId="0" xfId="14" applyNumberFormat="1" applyFont="1" applyFill="1" applyBorder="1" applyAlignment="1">
      <alignment horizontal="right" vertical="center"/>
    </xf>
    <xf numFmtId="0" fontId="7" fillId="2" borderId="0" xfId="56" applyFont="1" applyFill="1" applyAlignment="1">
      <alignment vertical="top" wrapText="1"/>
    </xf>
    <xf numFmtId="170" fontId="7" fillId="2" borderId="0" xfId="14" applyNumberFormat="1" applyFont="1" applyFill="1" applyBorder="1" applyAlignment="1">
      <alignment horizontal="right" vertical="center"/>
    </xf>
    <xf numFmtId="170" fontId="8" fillId="5" borderId="0" xfId="14" applyNumberFormat="1" applyFont="1" applyFill="1" applyBorder="1" applyAlignment="1">
      <alignment horizontal="right" vertical="center"/>
    </xf>
    <xf numFmtId="0" fontId="6" fillId="2" borderId="0" xfId="56" applyFont="1" applyFill="1" applyAlignment="1">
      <alignment horizontal="left" vertical="top" wrapText="1" indent="1"/>
    </xf>
    <xf numFmtId="170" fontId="6" fillId="2" borderId="0" xfId="14" applyNumberFormat="1" applyFont="1" applyFill="1" applyBorder="1" applyAlignment="1">
      <alignment horizontal="right" vertical="center"/>
    </xf>
    <xf numFmtId="170" fontId="5" fillId="2" borderId="0" xfId="14" applyNumberFormat="1" applyFont="1" applyFill="1" applyBorder="1" applyAlignment="1">
      <alignment horizontal="right" vertical="center"/>
    </xf>
    <xf numFmtId="0" fontId="5" fillId="2" borderId="0" xfId="56" applyFont="1" applyFill="1" applyAlignment="1">
      <alignment horizontal="left" vertical="top" wrapText="1"/>
    </xf>
    <xf numFmtId="175" fontId="6" fillId="2" borderId="0" xfId="14" applyNumberFormat="1" applyFont="1" applyFill="1" applyBorder="1" applyAlignment="1">
      <alignment horizontal="right" vertical="center"/>
    </xf>
    <xf numFmtId="175" fontId="5" fillId="2" borderId="0" xfId="14" applyNumberFormat="1" applyFont="1" applyFill="1" applyBorder="1" applyAlignment="1">
      <alignment horizontal="right" vertical="center"/>
    </xf>
    <xf numFmtId="0" fontId="6" fillId="2" borderId="1" xfId="56" applyFont="1" applyFill="1" applyBorder="1" applyAlignment="1">
      <alignment horizontal="left" vertical="top" wrapText="1" indent="1"/>
    </xf>
    <xf numFmtId="0" fontId="6" fillId="2" borderId="3" xfId="55" applyFont="1" applyFill="1" applyBorder="1" applyAlignment="1">
      <alignment horizontal="center" vertical="center" wrapText="1"/>
    </xf>
    <xf numFmtId="0" fontId="6" fillId="2" borderId="3" xfId="55" applyFont="1" applyFill="1" applyBorder="1" applyAlignment="1">
      <alignment horizontal="center" vertical="center"/>
    </xf>
    <xf numFmtId="0" fontId="7" fillId="5" borderId="0" xfId="55" applyFont="1" applyFill="1" applyAlignment="1">
      <alignment vertical="top" wrapText="1"/>
    </xf>
    <xf numFmtId="0" fontId="7" fillId="2" borderId="0" xfId="55" applyFont="1" applyFill="1" applyAlignment="1">
      <alignment vertical="top" wrapText="1"/>
    </xf>
    <xf numFmtId="0" fontId="6" fillId="2" borderId="0" xfId="55" applyFont="1" applyFill="1" applyAlignment="1">
      <alignment horizontal="left" vertical="top" wrapText="1" indent="1"/>
    </xf>
    <xf numFmtId="0" fontId="5" fillId="2" borderId="0" xfId="55" applyFont="1" applyFill="1" applyAlignment="1">
      <alignment vertical="top" wrapText="1"/>
    </xf>
    <xf numFmtId="0" fontId="5" fillId="2" borderId="0" xfId="55" applyFont="1" applyFill="1" applyAlignment="1">
      <alignment horizontal="left" vertical="top" wrapText="1"/>
    </xf>
    <xf numFmtId="0" fontId="6" fillId="2" borderId="1" xfId="55" applyFont="1" applyFill="1" applyBorder="1" applyAlignment="1">
      <alignment horizontal="left" vertical="top" wrapText="1" indent="1"/>
    </xf>
    <xf numFmtId="0" fontId="6" fillId="2" borderId="1" xfId="3" applyFont="1" applyFill="1" applyBorder="1" applyAlignment="1">
      <alignment vertical="center" wrapText="1"/>
    </xf>
    <xf numFmtId="3" fontId="7" fillId="5" borderId="0" xfId="24" applyNumberFormat="1" applyFont="1" applyFill="1" applyAlignment="1">
      <alignment horizontal="right" vertical="center" wrapText="1"/>
    </xf>
    <xf numFmtId="0" fontId="6" fillId="2" borderId="0" xfId="30" applyFont="1" applyFill="1" applyAlignment="1">
      <alignment vertical="top" wrapText="1"/>
    </xf>
    <xf numFmtId="3" fontId="6" fillId="2" borderId="0" xfId="30" applyNumberFormat="1" applyFont="1" applyFill="1" applyAlignment="1">
      <alignment horizontal="right" vertical="center"/>
    </xf>
    <xf numFmtId="0" fontId="6" fillId="2" borderId="0" xfId="30" applyFont="1" applyFill="1" applyAlignment="1">
      <alignment horizontal="left" vertical="top" wrapText="1" indent="1"/>
    </xf>
    <xf numFmtId="0" fontId="5" fillId="2" borderId="0" xfId="30" applyFont="1" applyFill="1" applyAlignment="1">
      <alignment horizontal="left" vertical="top" wrapText="1" indent="1"/>
    </xf>
    <xf numFmtId="3" fontId="5" fillId="2" borderId="0" xfId="30" applyNumberFormat="1" applyFont="1" applyFill="1" applyAlignment="1">
      <alignment horizontal="right" vertical="center"/>
    </xf>
    <xf numFmtId="0" fontId="6" fillId="2" borderId="0" xfId="30" applyFont="1" applyFill="1" applyAlignment="1">
      <alignment horizontal="left" vertical="top" wrapText="1" indent="2"/>
    </xf>
    <xf numFmtId="0" fontId="6" fillId="2" borderId="1" xfId="3" applyFont="1" applyFill="1" applyBorder="1" applyAlignment="1">
      <alignment horizontal="center" wrapText="1"/>
    </xf>
    <xf numFmtId="3" fontId="7" fillId="5" borderId="0" xfId="24" applyNumberFormat="1" applyFont="1" applyFill="1" applyAlignment="1">
      <alignment vertical="center" wrapText="1"/>
    </xf>
    <xf numFmtId="0" fontId="6" fillId="2" borderId="0" xfId="19" applyFont="1" applyFill="1" applyAlignment="1">
      <alignment vertical="top" wrapText="1"/>
    </xf>
    <xf numFmtId="3" fontId="6" fillId="2" borderId="0" xfId="19" applyNumberFormat="1" applyFont="1" applyFill="1" applyAlignment="1">
      <alignment vertical="center"/>
    </xf>
    <xf numFmtId="0" fontId="6" fillId="2" borderId="0" xfId="19" applyFont="1" applyFill="1" applyAlignment="1">
      <alignment horizontal="left" vertical="top" wrapText="1" indent="1"/>
    </xf>
    <xf numFmtId="3" fontId="6" fillId="2" borderId="0" xfId="29" applyNumberFormat="1" applyFont="1" applyFill="1" applyAlignment="1">
      <alignment vertical="center"/>
    </xf>
    <xf numFmtId="0" fontId="6" fillId="2" borderId="1" xfId="19" applyFont="1" applyFill="1" applyBorder="1" applyAlignment="1">
      <alignment horizontal="left" vertical="top" wrapText="1" indent="1"/>
    </xf>
    <xf numFmtId="3" fontId="6" fillId="2" borderId="1" xfId="29" applyNumberFormat="1" applyFont="1" applyFill="1" applyBorder="1" applyAlignment="1">
      <alignment vertical="center"/>
    </xf>
    <xf numFmtId="0" fontId="6" fillId="2" borderId="0" xfId="28" applyFont="1" applyFill="1" applyAlignment="1">
      <alignment horizontal="left" vertical="top" wrapText="1"/>
    </xf>
    <xf numFmtId="3" fontId="6" fillId="2" borderId="0" xfId="28" applyNumberFormat="1" applyFont="1" applyFill="1" applyAlignment="1">
      <alignment vertical="center"/>
    </xf>
    <xf numFmtId="0" fontId="6" fillId="2" borderId="0" xfId="28" applyFont="1" applyFill="1" applyAlignment="1">
      <alignment horizontal="left" vertical="top" wrapText="1" indent="1"/>
    </xf>
    <xf numFmtId="0" fontId="6" fillId="2" borderId="1" xfId="28" applyFont="1" applyFill="1" applyBorder="1" applyAlignment="1">
      <alignment horizontal="left" vertical="top" wrapText="1" indent="1"/>
    </xf>
    <xf numFmtId="3" fontId="6" fillId="2" borderId="1" xfId="28" applyNumberFormat="1" applyFont="1" applyFill="1" applyBorder="1" applyAlignment="1">
      <alignment vertical="center"/>
    </xf>
    <xf numFmtId="0" fontId="6" fillId="2" borderId="0" xfId="27" applyFont="1" applyFill="1" applyAlignment="1">
      <alignment vertical="top" wrapText="1"/>
    </xf>
    <xf numFmtId="3" fontId="6" fillId="2" borderId="0" xfId="27" applyNumberFormat="1" applyFont="1" applyFill="1" applyAlignment="1">
      <alignment horizontal="right" vertical="center"/>
    </xf>
    <xf numFmtId="0" fontId="7" fillId="5" borderId="0" xfId="24" applyFont="1" applyFill="1" applyAlignment="1">
      <alignment horizontal="left" vertical="center" wrapText="1" indent="1"/>
    </xf>
    <xf numFmtId="0" fontId="6" fillId="2" borderId="0" xfId="27" applyFont="1" applyFill="1" applyAlignment="1">
      <alignment horizontal="left" vertical="top" wrapText="1" indent="2"/>
    </xf>
    <xf numFmtId="0" fontId="5" fillId="2" borderId="0" xfId="27" applyFont="1" applyFill="1" applyAlignment="1">
      <alignment horizontal="left" vertical="top" wrapText="1" indent="1"/>
    </xf>
    <xf numFmtId="3" fontId="5" fillId="2" borderId="0" xfId="27" applyNumberFormat="1" applyFont="1" applyFill="1" applyAlignment="1">
      <alignment horizontal="right" vertical="center"/>
    </xf>
    <xf numFmtId="0" fontId="6" fillId="2" borderId="1" xfId="27" applyFont="1" applyFill="1" applyBorder="1" applyAlignment="1">
      <alignment horizontal="left" vertical="top" wrapText="1" indent="2"/>
    </xf>
    <xf numFmtId="3" fontId="6" fillId="2" borderId="1" xfId="27" applyNumberFormat="1" applyFont="1" applyFill="1" applyBorder="1" applyAlignment="1">
      <alignment horizontal="right" vertical="center"/>
    </xf>
    <xf numFmtId="0" fontId="6" fillId="2" borderId="1" xfId="26" applyFont="1" applyFill="1" applyBorder="1" applyAlignment="1">
      <alignment horizontal="center" vertical="center" wrapText="1"/>
    </xf>
    <xf numFmtId="0" fontId="6" fillId="2" borderId="0" xfId="26" applyFont="1" applyFill="1" applyAlignment="1">
      <alignment horizontal="left" vertical="top" wrapText="1"/>
    </xf>
    <xf numFmtId="3" fontId="6" fillId="2" borderId="0" xfId="26" applyNumberFormat="1" applyFont="1" applyFill="1" applyAlignment="1">
      <alignment horizontal="right" vertical="center"/>
    </xf>
    <xf numFmtId="0" fontId="6" fillId="2" borderId="0" xfId="26" applyFont="1" applyFill="1" applyAlignment="1">
      <alignment horizontal="left" vertical="top" wrapText="1" indent="1"/>
    </xf>
    <xf numFmtId="0" fontId="5" fillId="2" borderId="0" xfId="26" applyFont="1" applyFill="1" applyAlignment="1">
      <alignment horizontal="left" vertical="top" wrapText="1" indent="1"/>
    </xf>
    <xf numFmtId="3" fontId="5" fillId="2" borderId="0" xfId="26" applyNumberFormat="1" applyFont="1" applyFill="1" applyAlignment="1">
      <alignment horizontal="right" vertical="center"/>
    </xf>
    <xf numFmtId="0" fontId="6" fillId="2" borderId="0" xfId="26" applyFont="1" applyFill="1" applyAlignment="1">
      <alignment horizontal="left" vertical="top" wrapText="1" indent="2"/>
    </xf>
    <xf numFmtId="0" fontId="21" fillId="2" borderId="0" xfId="26" applyFont="1" applyFill="1" applyAlignment="1">
      <alignment horizontal="left" vertical="top" wrapText="1" indent="1"/>
    </xf>
    <xf numFmtId="3" fontId="21" fillId="2" borderId="0" xfId="26" applyNumberFormat="1" applyFont="1" applyFill="1" applyAlignment="1">
      <alignment horizontal="right" vertical="center"/>
    </xf>
    <xf numFmtId="3" fontId="5" fillId="2" borderId="0" xfId="26" applyNumberFormat="1" applyFont="1" applyFill="1" applyAlignment="1">
      <alignment horizontal="right" vertical="center" indent="1"/>
    </xf>
    <xf numFmtId="0" fontId="2" fillId="3" borderId="0" xfId="24" applyFont="1" applyFill="1" applyAlignment="1">
      <alignment horizontal="left" indent="1"/>
    </xf>
    <xf numFmtId="3" fontId="6" fillId="2" borderId="0" xfId="26" applyNumberFormat="1" applyFont="1" applyFill="1" applyAlignment="1">
      <alignment horizontal="right" vertical="center" indent="1"/>
    </xf>
    <xf numFmtId="0" fontId="6" fillId="2" borderId="1" xfId="26" applyFont="1" applyFill="1" applyBorder="1" applyAlignment="1">
      <alignment horizontal="left" vertical="top" wrapText="1" indent="2"/>
    </xf>
    <xf numFmtId="3" fontId="6" fillId="2" borderId="1" xfId="26" applyNumberFormat="1" applyFont="1" applyFill="1" applyBorder="1" applyAlignment="1">
      <alignment horizontal="right" vertical="center" indent="1"/>
    </xf>
    <xf numFmtId="0" fontId="24" fillId="4" borderId="0" xfId="0" applyFont="1" applyFill="1"/>
    <xf numFmtId="0" fontId="25" fillId="2" borderId="0" xfId="10" applyFont="1" applyFill="1" applyAlignment="1">
      <alignment horizontal="left" wrapText="1"/>
    </xf>
    <xf numFmtId="0" fontId="25" fillId="2" borderId="0" xfId="10" applyFont="1" applyFill="1" applyAlignment="1">
      <alignment horizontal="right" wrapText="1"/>
    </xf>
    <xf numFmtId="0" fontId="26" fillId="5" borderId="0" xfId="10" applyFont="1" applyFill="1" applyAlignment="1">
      <alignment horizontal="left" vertical="top" wrapText="1"/>
    </xf>
    <xf numFmtId="169" fontId="27" fillId="5" borderId="0" xfId="10" applyNumberFormat="1" applyFont="1" applyFill="1" applyAlignment="1">
      <alignment horizontal="right"/>
    </xf>
    <xf numFmtId="0" fontId="28" fillId="2" borderId="0" xfId="10" applyFont="1" applyFill="1" applyAlignment="1">
      <alignment horizontal="left" vertical="top" wrapText="1"/>
    </xf>
    <xf numFmtId="167" fontId="28" fillId="2" borderId="0" xfId="10" applyNumberFormat="1" applyFont="1" applyFill="1" applyAlignment="1">
      <alignment horizontal="center"/>
    </xf>
    <xf numFmtId="167" fontId="25" fillId="5" borderId="0" xfId="10" applyNumberFormat="1" applyFont="1" applyFill="1" applyAlignment="1">
      <alignment horizontal="center"/>
    </xf>
    <xf numFmtId="0" fontId="25" fillId="2" borderId="0" xfId="10" applyFont="1" applyFill="1" applyAlignment="1">
      <alignment horizontal="left" vertical="top" wrapText="1"/>
    </xf>
    <xf numFmtId="169" fontId="25" fillId="2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center"/>
    </xf>
    <xf numFmtId="167" fontId="25" fillId="2" borderId="0" xfId="10" applyNumberFormat="1" applyFont="1" applyFill="1" applyAlignment="1">
      <alignment horizontal="right"/>
    </xf>
    <xf numFmtId="0" fontId="26" fillId="5" borderId="0" xfId="3" applyFont="1" applyFill="1" applyAlignment="1">
      <alignment vertical="top" wrapText="1"/>
    </xf>
    <xf numFmtId="0" fontId="28" fillId="2" borderId="0" xfId="3" applyFont="1" applyFill="1" applyAlignment="1">
      <alignment horizontal="left" vertical="top" wrapText="1"/>
    </xf>
    <xf numFmtId="169" fontId="28" fillId="2" borderId="0" xfId="10" applyNumberFormat="1" applyFont="1" applyFill="1"/>
    <xf numFmtId="0" fontId="25" fillId="2" borderId="0" xfId="3" applyFont="1" applyFill="1" applyAlignment="1">
      <alignment horizontal="left" vertical="top" wrapText="1" indent="1"/>
    </xf>
    <xf numFmtId="169" fontId="25" fillId="2" borderId="0" xfId="10" applyNumberFormat="1" applyFont="1" applyFill="1"/>
    <xf numFmtId="0" fontId="28" fillId="2" borderId="0" xfId="1" applyFont="1" applyFill="1" applyAlignment="1">
      <alignment horizontal="left" vertical="top" wrapText="1"/>
    </xf>
    <xf numFmtId="0" fontId="25" fillId="2" borderId="0" xfId="1" applyFont="1" applyFill="1" applyAlignment="1">
      <alignment horizontal="left" vertical="top" wrapText="1" indent="1"/>
    </xf>
    <xf numFmtId="169" fontId="24" fillId="2" borderId="0" xfId="0" applyNumberFormat="1" applyFont="1" applyFill="1"/>
    <xf numFmtId="169" fontId="23" fillId="2" borderId="0" xfId="0" applyNumberFormat="1" applyFont="1" applyFill="1"/>
    <xf numFmtId="0" fontId="28" fillId="2" borderId="0" xfId="11" applyFont="1" applyFill="1" applyAlignment="1">
      <alignment horizontal="left" vertical="top" wrapText="1"/>
    </xf>
    <xf numFmtId="0" fontId="25" fillId="2" borderId="0" xfId="11" applyFont="1" applyFill="1" applyAlignment="1">
      <alignment horizontal="left" vertical="top" wrapText="1" indent="1"/>
    </xf>
    <xf numFmtId="0" fontId="24" fillId="3" borderId="0" xfId="0" applyFont="1" applyFill="1"/>
    <xf numFmtId="0" fontId="24" fillId="3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8" fillId="4" borderId="0" xfId="8" applyFont="1" applyFill="1" applyAlignment="1">
      <alignment horizontal="center" vertical="center" wrapText="1"/>
    </xf>
    <xf numFmtId="0" fontId="28" fillId="2" borderId="0" xfId="8" applyFont="1" applyFill="1" applyAlignment="1">
      <alignment vertical="center" wrapText="1"/>
    </xf>
    <xf numFmtId="3" fontId="28" fillId="2" borderId="0" xfId="8" applyNumberFormat="1" applyFont="1" applyFill="1" applyAlignment="1">
      <alignment vertical="center" wrapText="1"/>
    </xf>
    <xf numFmtId="3" fontId="25" fillId="2" borderId="0" xfId="8" applyNumberFormat="1" applyFont="1" applyFill="1" applyAlignment="1">
      <alignment horizontal="center" wrapText="1"/>
    </xf>
    <xf numFmtId="3" fontId="25" fillId="2" borderId="0" xfId="8" applyNumberFormat="1" applyFont="1" applyFill="1" applyAlignment="1">
      <alignment horizontal="right" wrapText="1"/>
    </xf>
    <xf numFmtId="3" fontId="25" fillId="2" borderId="0" xfId="5" applyNumberFormat="1" applyFont="1" applyFill="1" applyAlignment="1">
      <alignment horizontal="right" wrapText="1"/>
    </xf>
    <xf numFmtId="0" fontId="26" fillId="5" borderId="0" xfId="8" applyFont="1" applyFill="1" applyAlignment="1">
      <alignment horizontal="left" vertical="top" wrapText="1"/>
    </xf>
    <xf numFmtId="3" fontId="26" fillId="5" borderId="0" xfId="9" applyNumberFormat="1" applyFont="1" applyFill="1" applyAlignment="1">
      <alignment horizontal="right" vertical="center"/>
    </xf>
    <xf numFmtId="3" fontId="27" fillId="5" borderId="0" xfId="9" applyNumberFormat="1" applyFont="1" applyFill="1" applyAlignment="1">
      <alignment vertical="center"/>
    </xf>
    <xf numFmtId="3" fontId="25" fillId="5" borderId="0" xfId="8" applyNumberFormat="1" applyFont="1" applyFill="1" applyAlignment="1">
      <alignment vertical="center"/>
    </xf>
    <xf numFmtId="3" fontId="26" fillId="5" borderId="0" xfId="9" applyNumberFormat="1" applyFont="1" applyFill="1" applyAlignment="1">
      <alignment vertical="center"/>
    </xf>
    <xf numFmtId="0" fontId="26" fillId="2" borderId="0" xfId="8" applyFont="1" applyFill="1" applyAlignment="1">
      <alignment horizontal="left" vertical="top" wrapText="1"/>
    </xf>
    <xf numFmtId="3" fontId="26" fillId="2" borderId="0" xfId="9" applyNumberFormat="1" applyFont="1" applyFill="1" applyAlignment="1">
      <alignment horizontal="right" vertical="center"/>
    </xf>
    <xf numFmtId="3" fontId="27" fillId="2" borderId="0" xfId="9" applyNumberFormat="1" applyFont="1" applyFill="1" applyAlignment="1">
      <alignment vertical="center"/>
    </xf>
    <xf numFmtId="3" fontId="25" fillId="2" borderId="0" xfId="8" applyNumberFormat="1" applyFont="1" applyFill="1" applyAlignment="1">
      <alignment vertical="center"/>
    </xf>
    <xf numFmtId="3" fontId="26" fillId="2" borderId="0" xfId="9" applyNumberFormat="1" applyFont="1" applyFill="1" applyAlignment="1">
      <alignment vertical="center"/>
    </xf>
    <xf numFmtId="3" fontId="27" fillId="5" borderId="0" xfId="8" applyNumberFormat="1" applyFont="1" applyFill="1" applyAlignment="1">
      <alignment vertical="center"/>
    </xf>
    <xf numFmtId="0" fontId="25" fillId="2" borderId="0" xfId="8" applyFont="1" applyFill="1" applyAlignment="1">
      <alignment vertical="top" wrapText="1"/>
    </xf>
    <xf numFmtId="3" fontId="28" fillId="2" borderId="0" xfId="9" applyNumberFormat="1" applyFont="1" applyFill="1" applyAlignment="1">
      <alignment horizontal="right" vertical="center"/>
    </xf>
    <xf numFmtId="3" fontId="25" fillId="2" borderId="0" xfId="9" applyNumberFormat="1" applyFont="1" applyFill="1" applyAlignment="1">
      <alignment vertical="center"/>
    </xf>
    <xf numFmtId="3" fontId="28" fillId="2" borderId="0" xfId="9" applyNumberFormat="1" applyFont="1" applyFill="1" applyAlignment="1">
      <alignment vertical="center"/>
    </xf>
    <xf numFmtId="3" fontId="25" fillId="5" borderId="0" xfId="9" applyNumberFormat="1" applyFont="1" applyFill="1" applyAlignment="1">
      <alignment horizontal="center" vertical="center"/>
    </xf>
    <xf numFmtId="3" fontId="28" fillId="5" borderId="0" xfId="8" applyNumberFormat="1" applyFont="1" applyFill="1" applyAlignment="1">
      <alignment vertical="center"/>
    </xf>
    <xf numFmtId="3" fontId="25" fillId="5" borderId="0" xfId="9" applyNumberFormat="1" applyFont="1" applyFill="1" applyAlignment="1">
      <alignment vertical="center"/>
    </xf>
    <xf numFmtId="3" fontId="23" fillId="2" borderId="0" xfId="7" applyNumberFormat="1" applyFont="1" applyFill="1" applyAlignment="1">
      <alignment vertical="center"/>
    </xf>
    <xf numFmtId="3" fontId="24" fillId="2" borderId="0" xfId="7" applyNumberFormat="1" applyFont="1" applyFill="1" applyAlignment="1">
      <alignment vertical="center"/>
    </xf>
    <xf numFmtId="3" fontId="28" fillId="2" borderId="0" xfId="8" applyNumberFormat="1" applyFont="1" applyFill="1" applyAlignment="1">
      <alignment vertical="center"/>
    </xf>
    <xf numFmtId="3" fontId="24" fillId="2" borderId="0" xfId="0" applyNumberFormat="1" applyFont="1" applyFill="1"/>
    <xf numFmtId="3" fontId="23" fillId="2" borderId="0" xfId="0" applyNumberFormat="1" applyFont="1" applyFill="1"/>
    <xf numFmtId="3" fontId="24" fillId="4" borderId="0" xfId="0" applyNumberFormat="1" applyFont="1" applyFill="1"/>
    <xf numFmtId="0" fontId="25" fillId="2" borderId="0" xfId="6" applyFont="1" applyFill="1" applyAlignment="1">
      <alignment horizontal="center" vertical="center" wrapText="1"/>
    </xf>
    <xf numFmtId="0" fontId="25" fillId="2" borderId="0" xfId="6" applyFont="1" applyFill="1" applyAlignment="1">
      <alignment horizontal="right" wrapText="1"/>
    </xf>
    <xf numFmtId="0" fontId="25" fillId="2" borderId="0" xfId="7" applyFont="1" applyFill="1" applyAlignment="1">
      <alignment horizontal="right" wrapText="1"/>
    </xf>
    <xf numFmtId="0" fontId="26" fillId="5" borderId="0" xfId="6" applyFont="1" applyFill="1" applyAlignment="1">
      <alignment vertical="top" wrapText="1"/>
    </xf>
    <xf numFmtId="164" fontId="26" fillId="5" borderId="0" xfId="7" applyNumberFormat="1" applyFont="1" applyFill="1" applyAlignment="1">
      <alignment horizontal="right" vertical="center"/>
    </xf>
    <xf numFmtId="0" fontId="26" fillId="2" borderId="0" xfId="6" applyFont="1" applyFill="1" applyAlignment="1">
      <alignment vertical="top" wrapText="1"/>
    </xf>
    <xf numFmtId="164" fontId="26" fillId="2" borderId="0" xfId="7" applyNumberFormat="1" applyFont="1" applyFill="1" applyAlignment="1">
      <alignment horizontal="right" vertical="center"/>
    </xf>
    <xf numFmtId="0" fontId="25" fillId="2" borderId="0" xfId="6" applyFont="1" applyFill="1" applyAlignment="1">
      <alignment horizontal="left" vertical="top" wrapText="1" indent="1"/>
    </xf>
    <xf numFmtId="164" fontId="24" fillId="2" borderId="0" xfId="7" applyNumberFormat="1" applyFont="1" applyFill="1" applyAlignment="1">
      <alignment horizontal="right" vertical="center"/>
    </xf>
    <xf numFmtId="164" fontId="26" fillId="5" borderId="0" xfId="3" applyNumberFormat="1" applyFont="1" applyFill="1" applyAlignment="1">
      <alignment horizontal="right" vertical="center"/>
    </xf>
    <xf numFmtId="164" fontId="27" fillId="5" borderId="0" xfId="0" applyNumberFormat="1" applyFont="1" applyFill="1"/>
    <xf numFmtId="164" fontId="23" fillId="2" borderId="0" xfId="7" applyNumberFormat="1" applyFont="1" applyFill="1" applyAlignment="1">
      <alignment vertical="center"/>
    </xf>
    <xf numFmtId="164" fontId="24" fillId="2" borderId="0" xfId="7" applyNumberFormat="1" applyFont="1" applyFill="1" applyAlignment="1">
      <alignment vertical="center"/>
    </xf>
    <xf numFmtId="0" fontId="27" fillId="3" borderId="0" xfId="0" applyFont="1" applyFill="1"/>
    <xf numFmtId="164" fontId="26" fillId="2" borderId="0" xfId="3" applyNumberFormat="1" applyFont="1" applyFill="1" applyAlignment="1">
      <alignment horizontal="right" vertical="center"/>
    </xf>
    <xf numFmtId="164" fontId="25" fillId="2" borderId="0" xfId="3" applyNumberFormat="1" applyFont="1" applyFill="1" applyAlignment="1">
      <alignment horizontal="right" vertical="center"/>
    </xf>
    <xf numFmtId="0" fontId="24" fillId="2" borderId="0" xfId="0" applyFont="1" applyFill="1"/>
    <xf numFmtId="164" fontId="27" fillId="5" borderId="0" xfId="3" applyNumberFormat="1" applyFont="1" applyFill="1" applyAlignment="1">
      <alignment horizontal="right" vertical="center"/>
    </xf>
    <xf numFmtId="164" fontId="28" fillId="2" borderId="0" xfId="3" applyNumberFormat="1" applyFont="1" applyFill="1" applyAlignment="1">
      <alignment vertical="center"/>
    </xf>
    <xf numFmtId="164" fontId="25" fillId="2" borderId="0" xfId="3" applyNumberFormat="1" applyFont="1" applyFill="1" applyAlignment="1">
      <alignment vertical="center"/>
    </xf>
    <xf numFmtId="164" fontId="28" fillId="2" borderId="0" xfId="3" applyNumberFormat="1" applyFont="1" applyFill="1" applyAlignment="1">
      <alignment horizontal="right" vertical="center"/>
    </xf>
    <xf numFmtId="0" fontId="25" fillId="2" borderId="0" xfId="5" applyFont="1" applyFill="1" applyAlignment="1">
      <alignment wrapText="1"/>
    </xf>
    <xf numFmtId="0" fontId="25" fillId="2" borderId="0" xfId="5" applyFont="1" applyFill="1" applyAlignment="1">
      <alignment horizontal="right" wrapText="1"/>
    </xf>
    <xf numFmtId="0" fontId="26" fillId="5" borderId="0" xfId="5" applyFont="1" applyFill="1" applyAlignment="1">
      <alignment vertical="top" wrapText="1"/>
    </xf>
    <xf numFmtId="3" fontId="26" fillId="5" borderId="0" xfId="5" applyNumberFormat="1" applyFont="1" applyFill="1" applyAlignment="1">
      <alignment horizontal="right" vertical="center"/>
    </xf>
    <xf numFmtId="0" fontId="28" fillId="2" borderId="0" xfId="5" applyFont="1" applyFill="1" applyAlignment="1">
      <alignment vertical="top" wrapText="1"/>
    </xf>
    <xf numFmtId="165" fontId="28" fillId="2" borderId="0" xfId="5" applyNumberFormat="1" applyFont="1" applyFill="1" applyAlignment="1">
      <alignment horizontal="right" vertical="center"/>
    </xf>
    <xf numFmtId="0" fontId="26" fillId="5" borderId="0" xfId="5" applyFont="1" applyFill="1" applyAlignment="1">
      <alignment horizontal="left" vertical="top" wrapText="1"/>
    </xf>
    <xf numFmtId="165" fontId="28" fillId="5" borderId="0" xfId="5" applyNumberFormat="1" applyFont="1" applyFill="1" applyAlignment="1">
      <alignment horizontal="right" vertical="center"/>
    </xf>
    <xf numFmtId="0" fontId="25" fillId="2" borderId="0" xfId="5" applyFont="1" applyFill="1" applyAlignment="1">
      <alignment vertical="top" wrapText="1"/>
    </xf>
    <xf numFmtId="3" fontId="25" fillId="2" borderId="0" xfId="5" applyNumberFormat="1" applyFont="1" applyFill="1" applyAlignment="1">
      <alignment horizontal="right" vertical="center"/>
    </xf>
    <xf numFmtId="168" fontId="24" fillId="4" borderId="0" xfId="0" applyNumberFormat="1" applyFont="1" applyFill="1" applyAlignment="1">
      <alignment horizontal="left" indent="4"/>
    </xf>
    <xf numFmtId="172" fontId="24" fillId="4" borderId="0" xfId="0" applyNumberFormat="1" applyFont="1" applyFill="1" applyAlignment="1">
      <alignment horizontal="center"/>
    </xf>
    <xf numFmtId="0" fontId="24" fillId="4" borderId="0" xfId="0" applyFont="1" applyFill="1" applyAlignment="1">
      <alignment horizontal="right"/>
    </xf>
    <xf numFmtId="168" fontId="24" fillId="4" borderId="0" xfId="0" applyNumberFormat="1" applyFont="1" applyFill="1"/>
    <xf numFmtId="166" fontId="25" fillId="2" borderId="0" xfId="5" applyNumberFormat="1" applyFont="1" applyFill="1" applyAlignment="1">
      <alignment vertical="center"/>
    </xf>
    <xf numFmtId="0" fontId="24" fillId="2" borderId="0" xfId="0" applyFont="1" applyFill="1" applyAlignment="1">
      <alignment horizontal="right"/>
    </xf>
    <xf numFmtId="0" fontId="26" fillId="5" borderId="0" xfId="0" applyFont="1" applyFill="1" applyAlignment="1">
      <alignment horizontal="left"/>
    </xf>
    <xf numFmtId="164" fontId="26" fillId="5" borderId="0" xfId="0" applyNumberFormat="1" applyFont="1" applyFill="1"/>
    <xf numFmtId="164" fontId="24" fillId="2" borderId="0" xfId="0" applyNumberFormat="1" applyFont="1" applyFill="1"/>
    <xf numFmtId="164" fontId="24" fillId="5" borderId="0" xfId="0" applyNumberFormat="1" applyFont="1" applyFill="1"/>
    <xf numFmtId="0" fontId="24" fillId="2" borderId="0" xfId="0" applyFont="1" applyFill="1" applyAlignment="1">
      <alignment horizontal="left" indent="1"/>
    </xf>
    <xf numFmtId="164" fontId="25" fillId="2" borderId="0" xfId="4" applyNumberFormat="1" applyFont="1" applyFill="1" applyAlignment="1">
      <alignment horizontal="right" vertical="center"/>
    </xf>
    <xf numFmtId="3" fontId="24" fillId="3" borderId="0" xfId="0" applyNumberFormat="1" applyFont="1" applyFill="1"/>
    <xf numFmtId="0" fontId="29" fillId="3" borderId="0" xfId="2" applyFont="1" applyFill="1"/>
    <xf numFmtId="0" fontId="25" fillId="2" borderId="0" xfId="1" applyFont="1" applyFill="1" applyAlignment="1">
      <alignment horizontal="center" vertical="center" wrapText="1"/>
    </xf>
    <xf numFmtId="0" fontId="25" fillId="2" borderId="0" xfId="1" applyFont="1" applyFill="1" applyAlignment="1">
      <alignment horizontal="right" wrapText="1"/>
    </xf>
    <xf numFmtId="0" fontId="26" fillId="5" borderId="0" xfId="1" applyFont="1" applyFill="1" applyAlignment="1">
      <alignment horizontal="left" vertical="top" wrapText="1"/>
    </xf>
    <xf numFmtId="164" fontId="26" fillId="5" borderId="0" xfId="1" applyNumberFormat="1" applyFont="1" applyFill="1" applyAlignment="1">
      <alignment vertical="center"/>
    </xf>
    <xf numFmtId="164" fontId="26" fillId="5" borderId="0" xfId="1" applyNumberFormat="1" applyFont="1" applyFill="1" applyAlignment="1">
      <alignment horizontal="right" vertical="center"/>
    </xf>
    <xf numFmtId="168" fontId="29" fillId="3" borderId="0" xfId="2" applyNumberFormat="1" applyFont="1" applyFill="1"/>
    <xf numFmtId="0" fontId="26" fillId="2" borderId="0" xfId="1" applyFont="1" applyFill="1" applyAlignment="1">
      <alignment horizontal="left" vertical="top" wrapText="1"/>
    </xf>
    <xf numFmtId="164" fontId="26" fillId="2" borderId="0" xfId="1" applyNumberFormat="1" applyFont="1" applyFill="1" applyAlignment="1">
      <alignment vertical="center"/>
    </xf>
    <xf numFmtId="164" fontId="26" fillId="2" borderId="0" xfId="1" applyNumberFormat="1" applyFont="1" applyFill="1" applyAlignment="1">
      <alignment horizontal="right" vertical="center"/>
    </xf>
    <xf numFmtId="164" fontId="25" fillId="2" borderId="0" xfId="1" applyNumberFormat="1" applyFont="1" applyFill="1" applyAlignment="1">
      <alignment vertical="center"/>
    </xf>
    <xf numFmtId="0" fontId="26" fillId="5" borderId="0" xfId="3" applyFont="1" applyFill="1" applyAlignment="1">
      <alignment vertical="center" wrapText="1"/>
    </xf>
    <xf numFmtId="164" fontId="28" fillId="2" borderId="0" xfId="1" applyNumberFormat="1" applyFont="1" applyFill="1" applyAlignment="1">
      <alignment horizontal="right" vertical="center"/>
    </xf>
    <xf numFmtId="1" fontId="29" fillId="3" borderId="0" xfId="2" applyNumberFormat="1" applyFont="1" applyFill="1"/>
    <xf numFmtId="164" fontId="25" fillId="2" borderId="0" xfId="1" applyNumberFormat="1" applyFont="1" applyFill="1" applyAlignment="1">
      <alignment horizontal="right" vertical="center"/>
    </xf>
    <xf numFmtId="3" fontId="29" fillId="3" borderId="0" xfId="2" applyNumberFormat="1" applyFont="1" applyFill="1"/>
    <xf numFmtId="164" fontId="30" fillId="2" borderId="0" xfId="2" applyNumberFormat="1" applyFont="1" applyFill="1"/>
    <xf numFmtId="0" fontId="30" fillId="3" borderId="0" xfId="2" applyFont="1" applyFill="1"/>
    <xf numFmtId="164" fontId="29" fillId="2" borderId="0" xfId="2" applyNumberFormat="1" applyFont="1" applyFill="1"/>
    <xf numFmtId="0" fontId="25" fillId="3" borderId="0" xfId="11" applyFont="1" applyFill="1" applyAlignment="1">
      <alignment horizontal="left" vertical="top" wrapText="1" indent="1"/>
    </xf>
    <xf numFmtId="164" fontId="25" fillId="3" borderId="0" xfId="1" applyNumberFormat="1" applyFont="1" applyFill="1" applyAlignment="1">
      <alignment horizontal="right" vertical="center"/>
    </xf>
    <xf numFmtId="0" fontId="28" fillId="3" borderId="0" xfId="11" applyFont="1" applyFill="1" applyAlignment="1">
      <alignment horizontal="left" vertical="top" wrapText="1"/>
    </xf>
    <xf numFmtId="164" fontId="28" fillId="3" borderId="0" xfId="1" applyNumberFormat="1" applyFont="1" applyFill="1" applyAlignment="1">
      <alignment horizontal="right" vertical="center"/>
    </xf>
    <xf numFmtId="3" fontId="30" fillId="3" borderId="0" xfId="2" applyNumberFormat="1" applyFont="1" applyFill="1"/>
    <xf numFmtId="0" fontId="29" fillId="3" borderId="0" xfId="2" applyFont="1" applyFill="1" applyAlignment="1">
      <alignment horizontal="left" indent="1"/>
    </xf>
    <xf numFmtId="0" fontId="29" fillId="4" borderId="0" xfId="2" applyFont="1" applyFill="1"/>
    <xf numFmtId="0" fontId="5" fillId="2" borderId="0" xfId="65" applyFont="1" applyFill="1" applyAlignment="1">
      <alignment vertical="center" wrapText="1"/>
    </xf>
    <xf numFmtId="0" fontId="10" fillId="0" borderId="0" xfId="64" applyFont="1"/>
    <xf numFmtId="0" fontId="2" fillId="0" borderId="0" xfId="0" applyFont="1"/>
    <xf numFmtId="0" fontId="5" fillId="0" borderId="0" xfId="64" applyFont="1" applyAlignment="1">
      <alignment vertical="center" wrapText="1"/>
    </xf>
    <xf numFmtId="0" fontId="6" fillId="2" borderId="0" xfId="65" applyFont="1" applyFill="1" applyAlignment="1">
      <alignment wrapText="1"/>
    </xf>
    <xf numFmtId="0" fontId="6" fillId="2" borderId="0" xfId="65" applyFont="1" applyFill="1" applyAlignment="1">
      <alignment horizontal="center" vertical="center" wrapText="1"/>
    </xf>
    <xf numFmtId="0" fontId="6" fillId="2" borderId="0" xfId="16" applyFont="1" applyFill="1" applyAlignment="1">
      <alignment horizontal="right" wrapText="1"/>
    </xf>
    <xf numFmtId="170" fontId="7" fillId="5" borderId="0" xfId="14" applyNumberFormat="1" applyFont="1" applyFill="1" applyAlignment="1">
      <alignment horizontal="right" vertical="center"/>
    </xf>
    <xf numFmtId="0" fontId="21" fillId="0" borderId="0" xfId="0" applyFont="1"/>
    <xf numFmtId="0" fontId="22" fillId="0" borderId="0" xfId="64" applyFont="1"/>
    <xf numFmtId="0" fontId="6" fillId="0" borderId="0" xfId="64" applyFont="1" applyAlignment="1">
      <alignment vertical="top" wrapText="1"/>
    </xf>
    <xf numFmtId="170" fontId="21" fillId="0" borderId="0" xfId="0" applyNumberFormat="1" applyFont="1"/>
    <xf numFmtId="0" fontId="6" fillId="0" borderId="0" xfId="64" applyFont="1" applyAlignment="1">
      <alignment horizontal="left" vertical="top" wrapText="1"/>
    </xf>
    <xf numFmtId="0" fontId="6" fillId="0" borderId="4" xfId="64" applyFont="1" applyBorder="1" applyAlignment="1">
      <alignment horizontal="left" vertical="top" wrapText="1"/>
    </xf>
    <xf numFmtId="0" fontId="6" fillId="2" borderId="0" xfId="60" applyFont="1" applyFill="1" applyAlignment="1">
      <alignment horizontal="center" wrapText="1"/>
    </xf>
    <xf numFmtId="0" fontId="6" fillId="2" borderId="0" xfId="60" applyFont="1" applyFill="1" applyAlignment="1">
      <alignment horizontal="left" vertical="top" wrapText="1"/>
    </xf>
    <xf numFmtId="165" fontId="6" fillId="2" borderId="0" xfId="60" applyNumberFormat="1" applyFont="1" applyFill="1" applyAlignment="1">
      <alignment horizontal="right" vertical="center"/>
    </xf>
    <xf numFmtId="0" fontId="6" fillId="2" borderId="0" xfId="60" applyFont="1" applyFill="1" applyAlignment="1">
      <alignment vertical="top" wrapText="1"/>
    </xf>
    <xf numFmtId="3" fontId="10" fillId="2" borderId="0" xfId="12" applyNumberFormat="1" applyFont="1" applyFill="1" applyAlignment="1">
      <alignment horizontal="center" vertical="center" wrapText="1"/>
    </xf>
    <xf numFmtId="3" fontId="10" fillId="2" borderId="0" xfId="12" applyNumberFormat="1" applyFont="1" applyFill="1" applyAlignment="1">
      <alignment horizontal="right"/>
    </xf>
    <xf numFmtId="3" fontId="2" fillId="2" borderId="0" xfId="12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right"/>
    </xf>
    <xf numFmtId="3" fontId="7" fillId="5" borderId="0" xfId="62" applyNumberFormat="1" applyFont="1" applyFill="1" applyAlignment="1">
      <alignment vertical="center" wrapText="1"/>
    </xf>
    <xf numFmtId="3" fontId="7" fillId="5" borderId="0" xfId="62" applyNumberFormat="1" applyFont="1" applyFill="1" applyAlignment="1">
      <alignment horizontal="right" vertical="center"/>
    </xf>
    <xf numFmtId="3" fontId="7" fillId="2" borderId="0" xfId="62" applyNumberFormat="1" applyFont="1" applyFill="1" applyAlignment="1">
      <alignment vertical="center" wrapText="1"/>
    </xf>
    <xf numFmtId="3" fontId="7" fillId="2" borderId="0" xfId="62" applyNumberFormat="1" applyFont="1" applyFill="1" applyAlignment="1">
      <alignment horizontal="right" vertical="center"/>
    </xf>
    <xf numFmtId="3" fontId="21" fillId="2" borderId="0" xfId="0" applyNumberFormat="1" applyFont="1" applyFill="1"/>
    <xf numFmtId="3" fontId="5" fillId="5" borderId="0" xfId="62" applyNumberFormat="1" applyFont="1" applyFill="1" applyAlignment="1">
      <alignment horizontal="right" vertical="center"/>
    </xf>
    <xf numFmtId="3" fontId="6" fillId="0" borderId="0" xfId="62" applyNumberFormat="1" applyFont="1" applyAlignment="1">
      <alignment horizontal="left" vertical="top" wrapText="1" indent="1"/>
    </xf>
    <xf numFmtId="3" fontId="5" fillId="0" borderId="0" xfId="62" applyNumberFormat="1" applyFont="1" applyAlignment="1">
      <alignment vertical="top" wrapText="1"/>
    </xf>
    <xf numFmtId="3" fontId="6" fillId="0" borderId="4" xfId="62" applyNumberFormat="1" applyFont="1" applyBorder="1" applyAlignment="1">
      <alignment horizontal="left" vertical="top" wrapText="1" indent="1"/>
    </xf>
    <xf numFmtId="3" fontId="10" fillId="2" borderId="0" xfId="0" applyNumberFormat="1" applyFont="1" applyFill="1"/>
    <xf numFmtId="3" fontId="10" fillId="2" borderId="0" xfId="16" applyNumberFormat="1" applyFont="1" applyFill="1" applyAlignment="1">
      <alignment horizontal="right" wrapText="1"/>
    </xf>
    <xf numFmtId="3" fontId="22" fillId="2" borderId="0" xfId="0" applyNumberFormat="1" applyFont="1" applyFill="1"/>
    <xf numFmtId="170" fontId="22" fillId="2" borderId="0" xfId="14" applyNumberFormat="1" applyFont="1" applyFill="1" applyAlignment="1">
      <alignment horizontal="right" vertical="center"/>
    </xf>
    <xf numFmtId="170" fontId="22" fillId="5" borderId="0" xfId="14" applyNumberFormat="1" applyFont="1" applyFill="1" applyAlignment="1">
      <alignment horizontal="right" vertical="center"/>
    </xf>
    <xf numFmtId="3" fontId="10" fillId="2" borderId="0" xfId="65" applyNumberFormat="1" applyFont="1" applyFill="1" applyAlignment="1">
      <alignment horizontal="left" vertical="top" wrapText="1" indent="1"/>
    </xf>
    <xf numFmtId="170" fontId="10" fillId="2" borderId="0" xfId="14" applyNumberFormat="1" applyFont="1" applyFill="1" applyAlignment="1">
      <alignment horizontal="right" vertical="center"/>
    </xf>
    <xf numFmtId="170" fontId="10" fillId="5" borderId="0" xfId="14" applyNumberFormat="1" applyFont="1" applyFill="1" applyAlignment="1">
      <alignment horizontal="right" vertical="center"/>
    </xf>
    <xf numFmtId="3" fontId="22" fillId="2" borderId="0" xfId="65" applyNumberFormat="1" applyFont="1" applyFill="1" applyAlignment="1">
      <alignment vertical="top" wrapText="1"/>
    </xf>
    <xf numFmtId="3" fontId="10" fillId="2" borderId="4" xfId="65" applyNumberFormat="1" applyFont="1" applyFill="1" applyBorder="1" applyAlignment="1">
      <alignment horizontal="left" vertical="top" wrapText="1" indent="1"/>
    </xf>
    <xf numFmtId="170" fontId="10" fillId="2" borderId="4" xfId="14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3" fontId="5" fillId="2" borderId="0" xfId="66" applyNumberFormat="1" applyFont="1" applyFill="1" applyAlignment="1">
      <alignment vertical="center" wrapText="1"/>
    </xf>
    <xf numFmtId="3" fontId="10" fillId="2" borderId="0" xfId="66" applyNumberFormat="1" applyFont="1" applyFill="1"/>
    <xf numFmtId="3" fontId="2" fillId="2" borderId="0" xfId="12" applyNumberFormat="1" applyFont="1" applyFill="1" applyAlignment="1">
      <alignment horizontal="center" vertical="center" wrapText="1"/>
    </xf>
    <xf numFmtId="3" fontId="6" fillId="2" borderId="0" xfId="66" applyNumberFormat="1" applyFont="1" applyFill="1" applyAlignment="1">
      <alignment wrapText="1"/>
    </xf>
    <xf numFmtId="3" fontId="10" fillId="2" borderId="0" xfId="12" applyNumberFormat="1" applyFont="1" applyFill="1" applyAlignment="1">
      <alignment horizontal="center" vertical="center"/>
    </xf>
    <xf numFmtId="3" fontId="6" fillId="2" borderId="0" xfId="66" applyNumberFormat="1" applyFont="1" applyFill="1" applyAlignment="1">
      <alignment horizontal="center" wrapText="1"/>
    </xf>
    <xf numFmtId="3" fontId="6" fillId="2" borderId="0" xfId="66" applyNumberFormat="1" applyFont="1" applyFill="1" applyAlignment="1">
      <alignment vertical="top" wrapText="1"/>
    </xf>
    <xf numFmtId="3" fontId="6" fillId="2" borderId="0" xfId="66" applyNumberFormat="1" applyFont="1" applyFill="1" applyAlignment="1">
      <alignment horizontal="left" vertical="top" wrapText="1" indent="1"/>
    </xf>
    <xf numFmtId="3" fontId="5" fillId="2" borderId="0" xfId="66" applyNumberFormat="1" applyFont="1" applyFill="1" applyAlignment="1">
      <alignment vertical="top" wrapText="1"/>
    </xf>
    <xf numFmtId="3" fontId="22" fillId="2" borderId="0" xfId="66" applyNumberFormat="1" applyFont="1" applyFill="1"/>
    <xf numFmtId="3" fontId="6" fillId="2" borderId="4" xfId="66" applyNumberFormat="1" applyFont="1" applyFill="1" applyBorder="1" applyAlignment="1">
      <alignment horizontal="left" vertical="top" wrapText="1" indent="1"/>
    </xf>
    <xf numFmtId="3" fontId="5" fillId="2" borderId="0" xfId="12" applyNumberFormat="1" applyFont="1" applyFill="1" applyAlignment="1">
      <alignment vertical="center" wrapText="1"/>
    </xf>
    <xf numFmtId="3" fontId="6" fillId="2" borderId="0" xfId="67" applyNumberFormat="1" applyFont="1" applyFill="1" applyAlignment="1">
      <alignment horizontal="center" wrapText="1"/>
    </xf>
    <xf numFmtId="3" fontId="10" fillId="2" borderId="0" xfId="67" applyNumberFormat="1" applyFont="1" applyFill="1"/>
    <xf numFmtId="3" fontId="22" fillId="2" borderId="0" xfId="67" applyNumberFormat="1" applyFont="1" applyFill="1"/>
    <xf numFmtId="3" fontId="5" fillId="2" borderId="0" xfId="67" applyNumberFormat="1" applyFont="1" applyFill="1" applyAlignment="1">
      <alignment vertical="top" wrapText="1"/>
    </xf>
    <xf numFmtId="3" fontId="6" fillId="2" borderId="0" xfId="67" applyNumberFormat="1" applyFont="1" applyFill="1" applyAlignment="1">
      <alignment horizontal="left" vertical="top" wrapText="1" indent="1"/>
    </xf>
    <xf numFmtId="3" fontId="6" fillId="2" borderId="4" xfId="67" applyNumberFormat="1" applyFont="1" applyFill="1" applyBorder="1" applyAlignment="1">
      <alignment horizontal="left" vertical="top" wrapText="1" indent="1"/>
    </xf>
    <xf numFmtId="3" fontId="6" fillId="2" borderId="0" xfId="67" applyNumberFormat="1" applyFont="1" applyFill="1" applyAlignment="1">
      <alignment vertical="top" wrapText="1"/>
    </xf>
    <xf numFmtId="3" fontId="24" fillId="2" borderId="0" xfId="14" applyNumberFormat="1" applyFont="1" applyFill="1" applyBorder="1"/>
    <xf numFmtId="3" fontId="25" fillId="2" borderId="0" xfId="14" applyNumberFormat="1" applyFont="1" applyFill="1" applyBorder="1" applyAlignment="1">
      <alignment horizontal="center" vertical="center" wrapText="1"/>
    </xf>
    <xf numFmtId="3" fontId="29" fillId="2" borderId="0" xfId="14" applyNumberFormat="1" applyFont="1" applyFill="1" applyBorder="1"/>
    <xf numFmtId="3" fontId="29" fillId="2" borderId="0" xfId="14" applyNumberFormat="1" applyFont="1" applyFill="1" applyBorder="1" applyAlignment="1">
      <alignment horizontal="center" vertical="center"/>
    </xf>
    <xf numFmtId="3" fontId="26" fillId="5" borderId="0" xfId="14" applyNumberFormat="1" applyFont="1" applyFill="1" applyBorder="1" applyAlignment="1">
      <alignment horizontal="right" vertical="center"/>
    </xf>
    <xf numFmtId="3" fontId="30" fillId="2" borderId="0" xfId="14" applyNumberFormat="1" applyFont="1" applyFill="1" applyBorder="1"/>
    <xf numFmtId="3" fontId="23" fillId="2" borderId="0" xfId="14" applyNumberFormat="1" applyFont="1" applyFill="1" applyBorder="1"/>
    <xf numFmtId="3" fontId="28" fillId="2" borderId="0" xfId="14" applyNumberFormat="1" applyFont="1" applyFill="1" applyBorder="1" applyAlignment="1">
      <alignment vertical="top" wrapText="1"/>
    </xf>
    <xf numFmtId="3" fontId="28" fillId="2" borderId="0" xfId="14" applyNumberFormat="1" applyFont="1" applyFill="1" applyBorder="1" applyAlignment="1">
      <alignment horizontal="right" vertical="center"/>
    </xf>
    <xf numFmtId="3" fontId="25" fillId="2" borderId="0" xfId="14" applyNumberFormat="1" applyFont="1" applyFill="1" applyBorder="1" applyAlignment="1">
      <alignment horizontal="left" vertical="top" wrapText="1" indent="1"/>
    </xf>
    <xf numFmtId="3" fontId="25" fillId="2" borderId="0" xfId="14" applyNumberFormat="1" applyFont="1" applyFill="1" applyBorder="1" applyAlignment="1">
      <alignment horizontal="right" vertical="center"/>
    </xf>
    <xf numFmtId="3" fontId="25" fillId="2" borderId="4" xfId="14" applyNumberFormat="1" applyFont="1" applyFill="1" applyBorder="1" applyAlignment="1">
      <alignment horizontal="left" vertical="top" wrapText="1" indent="1"/>
    </xf>
    <xf numFmtId="3" fontId="25" fillId="2" borderId="4" xfId="14" applyNumberFormat="1" applyFont="1" applyFill="1" applyBorder="1" applyAlignment="1">
      <alignment horizontal="right" vertical="center"/>
    </xf>
    <xf numFmtId="3" fontId="26" fillId="5" borderId="0" xfId="14" applyNumberFormat="1" applyFont="1" applyFill="1" applyBorder="1" applyAlignment="1">
      <alignment vertical="center" wrapText="1"/>
    </xf>
    <xf numFmtId="3" fontId="7" fillId="5" borderId="0" xfId="67" applyNumberFormat="1" applyFont="1" applyFill="1" applyAlignment="1">
      <alignment vertical="center" wrapText="1"/>
    </xf>
    <xf numFmtId="3" fontId="7" fillId="5" borderId="0" xfId="66" applyNumberFormat="1" applyFont="1" applyFill="1" applyAlignment="1">
      <alignment vertical="center" wrapText="1"/>
    </xf>
    <xf numFmtId="3" fontId="7" fillId="5" borderId="0" xfId="65" applyNumberFormat="1" applyFont="1" applyFill="1" applyAlignment="1">
      <alignment vertical="center" wrapText="1"/>
    </xf>
    <xf numFmtId="0" fontId="7" fillId="5" borderId="0" xfId="66" applyFont="1" applyFill="1" applyAlignment="1">
      <alignment vertical="center" wrapText="1"/>
    </xf>
    <xf numFmtId="0" fontId="7" fillId="5" borderId="0" xfId="66" applyFont="1" applyFill="1" applyAlignment="1">
      <alignment horizontal="left" vertical="center" wrapText="1"/>
    </xf>
    <xf numFmtId="0" fontId="7" fillId="5" borderId="0" xfId="64" applyFont="1" applyFill="1" applyAlignment="1">
      <alignment vertical="center" wrapText="1"/>
    </xf>
    <xf numFmtId="3" fontId="7" fillId="5" borderId="0" xfId="64" applyNumberFormat="1" applyFont="1" applyFill="1" applyAlignment="1">
      <alignment vertical="center" wrapText="1"/>
    </xf>
    <xf numFmtId="3" fontId="7" fillId="5" borderId="0" xfId="64" applyNumberFormat="1" applyFont="1" applyFill="1" applyAlignment="1">
      <alignment horizontal="left" vertical="center" wrapText="1"/>
    </xf>
    <xf numFmtId="0" fontId="5" fillId="2" borderId="0" xfId="12" applyFont="1" applyFill="1" applyAlignment="1">
      <alignment vertical="center" wrapText="1"/>
    </xf>
    <xf numFmtId="3" fontId="6" fillId="2" borderId="0" xfId="69" applyNumberFormat="1" applyFont="1" applyFill="1" applyAlignment="1">
      <alignment wrapText="1"/>
    </xf>
    <xf numFmtId="0" fontId="2" fillId="2" borderId="0" xfId="12" applyFont="1" applyFill="1" applyAlignment="1">
      <alignment horizontal="center" vertical="center" wrapText="1"/>
    </xf>
    <xf numFmtId="0" fontId="10" fillId="2" borderId="0" xfId="12" applyFont="1" applyFill="1" applyAlignment="1">
      <alignment horizontal="center" vertical="center" wrapText="1"/>
    </xf>
    <xf numFmtId="3" fontId="10" fillId="2" borderId="0" xfId="69" applyNumberFormat="1" applyFont="1" applyFill="1"/>
    <xf numFmtId="0" fontId="10" fillId="2" borderId="0" xfId="12" applyFont="1" applyFill="1" applyAlignment="1">
      <alignment horizontal="center" vertical="center"/>
    </xf>
    <xf numFmtId="3" fontId="7" fillId="5" borderId="0" xfId="69" applyNumberFormat="1" applyFont="1" applyFill="1" applyAlignment="1">
      <alignment vertical="center" wrapText="1"/>
    </xf>
    <xf numFmtId="3" fontId="7" fillId="5" borderId="0" xfId="69" applyNumberFormat="1" applyFont="1" applyFill="1" applyAlignment="1">
      <alignment horizontal="right" vertical="center"/>
    </xf>
    <xf numFmtId="3" fontId="6" fillId="2" borderId="0" xfId="69" applyNumberFormat="1" applyFont="1" applyFill="1" applyAlignment="1">
      <alignment vertical="top" wrapText="1"/>
    </xf>
    <xf numFmtId="3" fontId="6" fillId="2" borderId="0" xfId="69" applyNumberFormat="1" applyFont="1" applyFill="1" applyAlignment="1">
      <alignment horizontal="right" vertical="center"/>
    </xf>
    <xf numFmtId="3" fontId="6" fillId="2" borderId="0" xfId="69" applyNumberFormat="1" applyFont="1" applyFill="1" applyAlignment="1">
      <alignment horizontal="left" vertical="top" wrapText="1" indent="1"/>
    </xf>
    <xf numFmtId="3" fontId="5" fillId="2" borderId="0" xfId="69" applyNumberFormat="1" applyFont="1" applyFill="1" applyAlignment="1">
      <alignment vertical="top" wrapText="1"/>
    </xf>
    <xf numFmtId="3" fontId="5" fillId="2" borderId="0" xfId="69" applyNumberFormat="1" applyFont="1" applyFill="1" applyAlignment="1">
      <alignment horizontal="right" vertical="center"/>
    </xf>
    <xf numFmtId="3" fontId="22" fillId="2" borderId="0" xfId="69" applyNumberFormat="1" applyFont="1" applyFill="1"/>
    <xf numFmtId="3" fontId="6" fillId="2" borderId="4" xfId="69" applyNumberFormat="1" applyFont="1" applyFill="1" applyBorder="1" applyAlignment="1">
      <alignment horizontal="left" vertical="top" wrapText="1" indent="1"/>
    </xf>
    <xf numFmtId="3" fontId="6" fillId="2" borderId="4" xfId="69" applyNumberFormat="1" applyFont="1" applyFill="1" applyBorder="1" applyAlignment="1">
      <alignment horizontal="right" vertical="center"/>
    </xf>
    <xf numFmtId="3" fontId="25" fillId="2" borderId="0" xfId="9" applyNumberFormat="1" applyFont="1" applyFill="1" applyAlignment="1">
      <alignment horizontal="center" vertical="center" wrapText="1"/>
    </xf>
    <xf numFmtId="3" fontId="29" fillId="2" borderId="0" xfId="70" applyNumberFormat="1" applyFont="1" applyFill="1"/>
    <xf numFmtId="3" fontId="24" fillId="2" borderId="0" xfId="0" applyNumberFormat="1" applyFont="1" applyFill="1" applyAlignment="1">
      <alignment vertical="center"/>
    </xf>
    <xf numFmtId="3" fontId="29" fillId="2" borderId="0" xfId="70" applyNumberFormat="1" applyFont="1" applyFill="1" applyAlignment="1">
      <alignment vertical="center"/>
    </xf>
    <xf numFmtId="3" fontId="26" fillId="5" borderId="0" xfId="70" applyNumberFormat="1" applyFont="1" applyFill="1" applyAlignment="1">
      <alignment vertical="center" wrapText="1"/>
    </xf>
    <xf numFmtId="3" fontId="26" fillId="5" borderId="0" xfId="70" applyNumberFormat="1" applyFont="1" applyFill="1" applyAlignment="1">
      <alignment horizontal="center" vertical="center" wrapText="1"/>
    </xf>
    <xf numFmtId="3" fontId="26" fillId="5" borderId="0" xfId="70" applyNumberFormat="1" applyFont="1" applyFill="1" applyAlignment="1">
      <alignment horizontal="right" vertical="center"/>
    </xf>
    <xf numFmtId="3" fontId="25" fillId="2" borderId="0" xfId="70" applyNumberFormat="1" applyFont="1" applyFill="1" applyAlignment="1">
      <alignment vertical="top" wrapText="1"/>
    </xf>
    <xf numFmtId="3" fontId="25" fillId="2" borderId="0" xfId="70" applyNumberFormat="1" applyFont="1" applyFill="1" applyAlignment="1">
      <alignment horizontal="center" vertical="top" wrapText="1"/>
    </xf>
    <xf numFmtId="3" fontId="25" fillId="2" borderId="0" xfId="70" applyNumberFormat="1" applyFont="1" applyFill="1" applyAlignment="1">
      <alignment horizontal="right" vertical="center"/>
    </xf>
    <xf numFmtId="3" fontId="25" fillId="2" borderId="0" xfId="70" applyNumberFormat="1" applyFont="1" applyFill="1" applyAlignment="1">
      <alignment horizontal="left" vertical="top" wrapText="1" indent="1"/>
    </xf>
    <xf numFmtId="3" fontId="28" fillId="2" borderId="0" xfId="70" applyNumberFormat="1" applyFont="1" applyFill="1" applyAlignment="1">
      <alignment vertical="top" wrapText="1"/>
    </xf>
    <xf numFmtId="3" fontId="28" fillId="2" borderId="0" xfId="70" applyNumberFormat="1" applyFont="1" applyFill="1" applyAlignment="1">
      <alignment horizontal="center" vertical="top" wrapText="1"/>
    </xf>
    <xf numFmtId="3" fontId="28" fillId="2" borderId="0" xfId="70" applyNumberFormat="1" applyFont="1" applyFill="1" applyAlignment="1">
      <alignment horizontal="right" vertical="center"/>
    </xf>
    <xf numFmtId="3" fontId="30" fillId="2" borderId="0" xfId="70" applyNumberFormat="1" applyFont="1" applyFill="1"/>
    <xf numFmtId="3" fontId="25" fillId="2" borderId="15" xfId="70" applyNumberFormat="1" applyFont="1" applyFill="1" applyBorder="1" applyAlignment="1">
      <alignment horizontal="left" vertical="top" wrapText="1" indent="1"/>
    </xf>
    <xf numFmtId="3" fontId="25" fillId="2" borderId="15" xfId="70" applyNumberFormat="1" applyFont="1" applyFill="1" applyBorder="1" applyAlignment="1">
      <alignment horizontal="center" vertical="top" wrapText="1"/>
    </xf>
    <xf numFmtId="3" fontId="25" fillId="2" borderId="15" xfId="70" applyNumberFormat="1" applyFont="1" applyFill="1" applyBorder="1" applyAlignment="1">
      <alignment horizontal="right" vertical="center"/>
    </xf>
    <xf numFmtId="3" fontId="25" fillId="2" borderId="0" xfId="72" applyNumberFormat="1" applyFont="1" applyFill="1" applyAlignment="1">
      <alignment horizontal="center" vertical="center" wrapText="1"/>
    </xf>
    <xf numFmtId="3" fontId="29" fillId="2" borderId="0" xfId="12" applyNumberFormat="1" applyFont="1" applyFill="1" applyAlignment="1">
      <alignment horizontal="center" vertical="center"/>
    </xf>
    <xf numFmtId="172" fontId="29" fillId="2" borderId="0" xfId="12" applyNumberFormat="1" applyFont="1" applyFill="1" applyAlignment="1">
      <alignment horizontal="center" vertical="center"/>
    </xf>
    <xf numFmtId="3" fontId="26" fillId="5" borderId="0" xfId="71" applyNumberFormat="1" applyFont="1" applyFill="1" applyAlignment="1">
      <alignment vertical="center" wrapText="1"/>
    </xf>
    <xf numFmtId="3" fontId="26" fillId="5" borderId="0" xfId="71" applyNumberFormat="1" applyFont="1" applyFill="1" applyAlignment="1">
      <alignment horizontal="right" vertical="center"/>
    </xf>
    <xf numFmtId="172" fontId="26" fillId="5" borderId="0" xfId="71" applyNumberFormat="1" applyFont="1" applyFill="1" applyAlignment="1">
      <alignment horizontal="right" vertical="center"/>
    </xf>
    <xf numFmtId="3" fontId="26" fillId="5" borderId="0" xfId="73" applyNumberFormat="1" applyFont="1" applyFill="1" applyAlignment="1">
      <alignment horizontal="right" vertical="center"/>
    </xf>
    <xf numFmtId="172" fontId="26" fillId="5" borderId="0" xfId="73" applyNumberFormat="1" applyFont="1" applyFill="1" applyAlignment="1">
      <alignment horizontal="right" vertical="center"/>
    </xf>
    <xf numFmtId="4" fontId="26" fillId="5" borderId="0" xfId="0" applyNumberFormat="1" applyFont="1" applyFill="1"/>
    <xf numFmtId="3" fontId="28" fillId="2" borderId="0" xfId="71" applyNumberFormat="1" applyFont="1" applyFill="1" applyAlignment="1">
      <alignment vertical="top" wrapText="1"/>
    </xf>
    <xf numFmtId="3" fontId="28" fillId="2" borderId="0" xfId="71" applyNumberFormat="1" applyFont="1" applyFill="1" applyAlignment="1">
      <alignment horizontal="right" vertical="center"/>
    </xf>
    <xf numFmtId="172" fontId="28" fillId="2" borderId="0" xfId="71" applyNumberFormat="1" applyFont="1" applyFill="1" applyAlignment="1">
      <alignment horizontal="right" vertical="center"/>
    </xf>
    <xf numFmtId="172" fontId="24" fillId="2" borderId="0" xfId="0" applyNumberFormat="1" applyFont="1" applyFill="1"/>
    <xf numFmtId="3" fontId="28" fillId="2" borderId="0" xfId="73" applyNumberFormat="1" applyFont="1" applyFill="1" applyAlignment="1">
      <alignment horizontal="right" vertical="center"/>
    </xf>
    <xf numFmtId="172" fontId="28" fillId="2" borderId="0" xfId="73" applyNumberFormat="1" applyFont="1" applyFill="1" applyAlignment="1">
      <alignment horizontal="right" vertical="center"/>
    </xf>
    <xf numFmtId="4" fontId="23" fillId="2" borderId="0" xfId="0" applyNumberFormat="1" applyFont="1" applyFill="1"/>
    <xf numFmtId="3" fontId="25" fillId="2" borderId="0" xfId="71" applyNumberFormat="1" applyFont="1" applyFill="1" applyAlignment="1">
      <alignment horizontal="left" vertical="top" wrapText="1" indent="1"/>
    </xf>
    <xf numFmtId="3" fontId="25" fillId="2" borderId="0" xfId="71" applyNumberFormat="1" applyFont="1" applyFill="1" applyAlignment="1">
      <alignment horizontal="right" vertical="center"/>
    </xf>
    <xf numFmtId="172" fontId="25" fillId="2" borderId="0" xfId="71" applyNumberFormat="1" applyFont="1" applyFill="1" applyAlignment="1">
      <alignment horizontal="right" vertical="center"/>
    </xf>
    <xf numFmtId="3" fontId="25" fillId="2" borderId="0" xfId="73" applyNumberFormat="1" applyFont="1" applyFill="1" applyAlignment="1">
      <alignment horizontal="right" vertical="center"/>
    </xf>
    <xf numFmtId="172" fontId="25" fillId="2" borderId="0" xfId="73" applyNumberFormat="1" applyFont="1" applyFill="1" applyAlignment="1">
      <alignment horizontal="right" vertical="center"/>
    </xf>
    <xf numFmtId="3" fontId="26" fillId="5" borderId="0" xfId="0" applyNumberFormat="1" applyFont="1" applyFill="1" applyAlignment="1">
      <alignment vertical="center"/>
    </xf>
    <xf numFmtId="3" fontId="28" fillId="2" borderId="0" xfId="71" applyNumberFormat="1" applyFont="1" applyFill="1" applyAlignment="1">
      <alignment horizontal="left" vertical="top" wrapText="1"/>
    </xf>
    <xf numFmtId="3" fontId="25" fillId="2" borderId="4" xfId="71" applyNumberFormat="1" applyFont="1" applyFill="1" applyBorder="1" applyAlignment="1">
      <alignment horizontal="left" vertical="top" wrapText="1" indent="1"/>
    </xf>
    <xf numFmtId="3" fontId="25" fillId="2" borderId="4" xfId="71" applyNumberFormat="1" applyFont="1" applyFill="1" applyBorder="1" applyAlignment="1">
      <alignment horizontal="right" vertical="center"/>
    </xf>
    <xf numFmtId="172" fontId="25" fillId="2" borderId="4" xfId="71" applyNumberFormat="1" applyFont="1" applyFill="1" applyBorder="1" applyAlignment="1">
      <alignment horizontal="right" vertical="center"/>
    </xf>
    <xf numFmtId="3" fontId="25" fillId="2" borderId="4" xfId="73" applyNumberFormat="1" applyFont="1" applyFill="1" applyBorder="1" applyAlignment="1">
      <alignment horizontal="right" vertical="center"/>
    </xf>
    <xf numFmtId="172" fontId="25" fillId="2" borderId="4" xfId="73" applyNumberFormat="1" applyFont="1" applyFill="1" applyBorder="1" applyAlignment="1">
      <alignment horizontal="right" vertical="center"/>
    </xf>
    <xf numFmtId="4" fontId="23" fillId="2" borderId="4" xfId="0" applyNumberFormat="1" applyFont="1" applyFill="1" applyBorder="1"/>
    <xf numFmtId="0" fontId="7" fillId="6" borderId="0" xfId="35" applyFont="1" applyFill="1" applyAlignment="1">
      <alignment vertical="center" wrapText="1"/>
    </xf>
    <xf numFmtId="173" fontId="7" fillId="6" borderId="0" xfId="35" applyNumberFormat="1" applyFont="1" applyFill="1" applyAlignment="1">
      <alignment horizontal="right" vertical="center"/>
    </xf>
    <xf numFmtId="0" fontId="7" fillId="2" borderId="0" xfId="35" applyFont="1" applyFill="1" applyAlignment="1">
      <alignment vertical="top" wrapText="1"/>
    </xf>
    <xf numFmtId="173" fontId="8" fillId="2" borderId="0" xfId="35" applyNumberFormat="1" applyFont="1" applyFill="1" applyAlignment="1">
      <alignment horizontal="right" vertical="center"/>
    </xf>
    <xf numFmtId="173" fontId="8" fillId="6" borderId="0" xfId="35" applyNumberFormat="1" applyFont="1" applyFill="1" applyAlignment="1">
      <alignment horizontal="right" vertical="center"/>
    </xf>
    <xf numFmtId="0" fontId="6" fillId="2" borderId="0" xfId="35" applyFont="1" applyFill="1" applyAlignment="1">
      <alignment horizontal="left" vertical="top" wrapText="1" indent="1"/>
    </xf>
    <xf numFmtId="173" fontId="6" fillId="2" borderId="0" xfId="35" applyNumberFormat="1" applyFont="1" applyFill="1" applyAlignment="1">
      <alignment horizontal="right" vertical="center"/>
    </xf>
    <xf numFmtId="0" fontId="7" fillId="6" borderId="0" xfId="35" applyFont="1" applyFill="1" applyAlignment="1">
      <alignment horizontal="left" vertical="center" wrapText="1"/>
    </xf>
    <xf numFmtId="173" fontId="6" fillId="6" borderId="0" xfId="35" applyNumberFormat="1" applyFont="1" applyFill="1" applyAlignment="1">
      <alignment horizontal="right" vertical="center"/>
    </xf>
    <xf numFmtId="0" fontId="5" fillId="2" borderId="0" xfId="35" applyFont="1" applyFill="1" applyAlignment="1">
      <alignment horizontal="left" vertical="top" wrapText="1" indent="1"/>
    </xf>
    <xf numFmtId="173" fontId="5" fillId="2" borderId="0" xfId="35" applyNumberFormat="1" applyFont="1" applyFill="1" applyAlignment="1">
      <alignment horizontal="right" vertical="center"/>
    </xf>
    <xf numFmtId="168" fontId="2" fillId="4" borderId="0" xfId="0" applyNumberFormat="1" applyFont="1" applyFill="1"/>
    <xf numFmtId="0" fontId="6" fillId="2" borderId="0" xfId="35" applyFont="1" applyFill="1" applyAlignment="1">
      <alignment horizontal="left" vertical="top" wrapText="1" indent="2"/>
    </xf>
    <xf numFmtId="165" fontId="6" fillId="2" borderId="0" xfId="35" applyNumberFormat="1" applyFont="1" applyFill="1" applyAlignment="1">
      <alignment horizontal="right" vertical="center"/>
    </xf>
    <xf numFmtId="165" fontId="5" fillId="2" borderId="0" xfId="35" applyNumberFormat="1" applyFont="1" applyFill="1" applyAlignment="1">
      <alignment horizontal="right" vertical="center"/>
    </xf>
    <xf numFmtId="0" fontId="6" fillId="2" borderId="4" xfId="35" applyFont="1" applyFill="1" applyBorder="1" applyAlignment="1">
      <alignment horizontal="left" vertical="top" wrapText="1" indent="2"/>
    </xf>
    <xf numFmtId="173" fontId="6" fillId="2" borderId="4" xfId="35" applyNumberFormat="1" applyFont="1" applyFill="1" applyBorder="1" applyAlignment="1">
      <alignment horizontal="right" vertical="center"/>
    </xf>
    <xf numFmtId="173" fontId="2" fillId="4" borderId="0" xfId="0" applyNumberFormat="1" applyFont="1" applyFill="1"/>
    <xf numFmtId="0" fontId="6" fillId="2" borderId="0" xfId="36" applyFont="1" applyFill="1" applyAlignment="1">
      <alignment horizontal="center" vertical="center" wrapText="1"/>
    </xf>
    <xf numFmtId="0" fontId="6" fillId="2" borderId="0" xfId="36" applyFont="1" applyFill="1" applyAlignment="1">
      <alignment horizontal="center" vertical="top" wrapText="1"/>
    </xf>
    <xf numFmtId="0" fontId="7" fillId="6" borderId="0" xfId="36" applyFont="1" applyFill="1" applyAlignment="1">
      <alignment vertical="top" wrapText="1"/>
    </xf>
    <xf numFmtId="173" fontId="7" fillId="6" borderId="0" xfId="36" applyNumberFormat="1" applyFont="1" applyFill="1" applyAlignment="1">
      <alignment horizontal="right" vertical="center"/>
    </xf>
    <xf numFmtId="0" fontId="7" fillId="2" borderId="0" xfId="36" applyFont="1" applyFill="1" applyAlignment="1">
      <alignment vertical="top" wrapText="1"/>
    </xf>
    <xf numFmtId="173" fontId="7" fillId="2" borderId="0" xfId="36" applyNumberFormat="1" applyFont="1" applyFill="1" applyAlignment="1">
      <alignment horizontal="right" vertical="center"/>
    </xf>
    <xf numFmtId="0" fontId="6" fillId="2" borderId="0" xfId="36" applyFont="1" applyFill="1" applyAlignment="1">
      <alignment horizontal="left" vertical="top" wrapText="1" indent="1"/>
    </xf>
    <xf numFmtId="173" fontId="6" fillId="2" borderId="0" xfId="36" applyNumberFormat="1" applyFont="1" applyFill="1" applyAlignment="1">
      <alignment horizontal="right" vertical="center"/>
    </xf>
    <xf numFmtId="0" fontId="7" fillId="6" borderId="0" xfId="36" applyFont="1" applyFill="1" applyAlignment="1">
      <alignment horizontal="left" vertical="top" wrapText="1"/>
    </xf>
    <xf numFmtId="0" fontId="5" fillId="2" borderId="0" xfId="36" applyFont="1" applyFill="1" applyAlignment="1">
      <alignment horizontal="left" vertical="top" wrapText="1" indent="1"/>
    </xf>
    <xf numFmtId="173" fontId="5" fillId="2" borderId="0" xfId="36" applyNumberFormat="1" applyFont="1" applyFill="1" applyAlignment="1">
      <alignment horizontal="right" vertical="center"/>
    </xf>
    <xf numFmtId="165" fontId="5" fillId="2" borderId="0" xfId="36" applyNumberFormat="1" applyFont="1" applyFill="1" applyAlignment="1">
      <alignment horizontal="right" vertical="center"/>
    </xf>
    <xf numFmtId="0" fontId="6" fillId="2" borderId="0" xfId="36" applyFont="1" applyFill="1" applyAlignment="1">
      <alignment horizontal="left" vertical="top" wrapText="1" indent="2"/>
    </xf>
    <xf numFmtId="165" fontId="6" fillId="2" borderId="0" xfId="36" applyNumberFormat="1" applyFont="1" applyFill="1" applyAlignment="1">
      <alignment horizontal="right" vertical="center"/>
    </xf>
    <xf numFmtId="0" fontId="6" fillId="2" borderId="4" xfId="36" applyFont="1" applyFill="1" applyBorder="1" applyAlignment="1">
      <alignment horizontal="left" vertical="top" wrapText="1" indent="2"/>
    </xf>
    <xf numFmtId="173" fontId="6" fillId="2" borderId="4" xfId="36" applyNumberFormat="1" applyFont="1" applyFill="1" applyBorder="1" applyAlignment="1">
      <alignment horizontal="right" vertical="center"/>
    </xf>
    <xf numFmtId="165" fontId="6" fillId="2" borderId="4" xfId="36" applyNumberFormat="1" applyFont="1" applyFill="1" applyBorder="1" applyAlignment="1">
      <alignment horizontal="right" vertical="center"/>
    </xf>
    <xf numFmtId="0" fontId="5" fillId="2" borderId="0" xfId="37" applyFont="1" applyFill="1" applyAlignment="1">
      <alignment horizontal="center" vertical="center" wrapText="1"/>
    </xf>
    <xf numFmtId="0" fontId="10" fillId="4" borderId="0" xfId="37" applyFont="1" applyFill="1"/>
    <xf numFmtId="0" fontId="6" fillId="2" borderId="0" xfId="37" applyFont="1" applyFill="1" applyAlignment="1">
      <alignment horizontal="center" wrapText="1"/>
    </xf>
    <xf numFmtId="0" fontId="6" fillId="4" borderId="0" xfId="37" applyFont="1" applyFill="1" applyAlignment="1">
      <alignment horizontal="left" vertical="top" wrapText="1"/>
    </xf>
    <xf numFmtId="0" fontId="6" fillId="2" borderId="0" xfId="37" applyFont="1" applyFill="1" applyAlignment="1">
      <alignment wrapText="1"/>
    </xf>
    <xf numFmtId="0" fontId="6" fillId="2" borderId="0" xfId="37" applyFont="1" applyFill="1" applyAlignment="1">
      <alignment horizontal="center" vertical="center" wrapText="1"/>
    </xf>
    <xf numFmtId="0" fontId="7" fillId="6" borderId="0" xfId="37" applyFont="1" applyFill="1" applyAlignment="1">
      <alignment vertical="top" wrapText="1"/>
    </xf>
    <xf numFmtId="173" fontId="7" fillId="6" borderId="0" xfId="37" applyNumberFormat="1" applyFont="1" applyFill="1" applyAlignment="1">
      <alignment horizontal="right" vertical="center"/>
    </xf>
    <xf numFmtId="0" fontId="5" fillId="2" borderId="0" xfId="37" applyFont="1" applyFill="1" applyAlignment="1">
      <alignment vertical="top" wrapText="1"/>
    </xf>
    <xf numFmtId="173" fontId="5" fillId="2" borderId="0" xfId="37" applyNumberFormat="1" applyFont="1" applyFill="1" applyAlignment="1">
      <alignment horizontal="right" vertical="center"/>
    </xf>
    <xf numFmtId="0" fontId="6" fillId="2" borderId="0" xfId="37" applyFont="1" applyFill="1" applyAlignment="1">
      <alignment horizontal="left" vertical="top" wrapText="1" indent="1"/>
    </xf>
    <xf numFmtId="173" fontId="6" fillId="2" borderId="0" xfId="37" applyNumberFormat="1" applyFont="1" applyFill="1" applyAlignment="1">
      <alignment horizontal="right" vertical="center"/>
    </xf>
    <xf numFmtId="0" fontId="7" fillId="6" borderId="0" xfId="37" applyFont="1" applyFill="1" applyAlignment="1">
      <alignment horizontal="left" vertical="top" wrapText="1"/>
    </xf>
    <xf numFmtId="165" fontId="7" fillId="6" borderId="0" xfId="37" applyNumberFormat="1" applyFont="1" applyFill="1" applyAlignment="1">
      <alignment horizontal="right" vertical="center"/>
    </xf>
    <xf numFmtId="0" fontId="5" fillId="2" borderId="0" xfId="37" applyFont="1" applyFill="1" applyAlignment="1">
      <alignment horizontal="left" vertical="top" wrapText="1" indent="1"/>
    </xf>
    <xf numFmtId="0" fontId="6" fillId="2" borderId="0" xfId="37" applyFont="1" applyFill="1" applyAlignment="1">
      <alignment horizontal="left" vertical="top" wrapText="1" indent="2"/>
    </xf>
    <xf numFmtId="165" fontId="5" fillId="2" borderId="0" xfId="37" applyNumberFormat="1" applyFont="1" applyFill="1" applyAlignment="1">
      <alignment horizontal="right" vertical="center"/>
    </xf>
    <xf numFmtId="165" fontId="6" fillId="2" borderId="0" xfId="37" applyNumberFormat="1" applyFont="1" applyFill="1" applyAlignment="1">
      <alignment horizontal="right" vertical="center"/>
    </xf>
    <xf numFmtId="0" fontId="6" fillId="2" borderId="4" xfId="37" applyFont="1" applyFill="1" applyBorder="1" applyAlignment="1">
      <alignment horizontal="left" vertical="top" wrapText="1" indent="2"/>
    </xf>
    <xf numFmtId="173" fontId="6" fillId="2" borderId="4" xfId="37" applyNumberFormat="1" applyFont="1" applyFill="1" applyBorder="1" applyAlignment="1">
      <alignment horizontal="right" vertical="center"/>
    </xf>
    <xf numFmtId="165" fontId="6" fillId="2" borderId="4" xfId="37" applyNumberFormat="1" applyFont="1" applyFill="1" applyBorder="1" applyAlignment="1">
      <alignment horizontal="right" vertical="center"/>
    </xf>
    <xf numFmtId="0" fontId="8" fillId="4" borderId="0" xfId="38" applyFont="1" applyFill="1"/>
    <xf numFmtId="0" fontId="8" fillId="4" borderId="0" xfId="38" applyFont="1" applyFill="1" applyAlignment="1">
      <alignment horizontal="left" vertical="top" wrapText="1"/>
    </xf>
    <xf numFmtId="0" fontId="6" fillId="2" borderId="0" xfId="38" applyFont="1" applyFill="1" applyAlignment="1">
      <alignment horizontal="center" vertical="center" wrapText="1"/>
    </xf>
    <xf numFmtId="0" fontId="7" fillId="6" borderId="0" xfId="38" applyFont="1" applyFill="1" applyAlignment="1">
      <alignment vertical="top" wrapText="1"/>
    </xf>
    <xf numFmtId="165" fontId="7" fillId="6" borderId="0" xfId="38" applyNumberFormat="1" applyFont="1" applyFill="1" applyAlignment="1">
      <alignment horizontal="right" vertical="center"/>
    </xf>
    <xf numFmtId="0" fontId="5" fillId="2" borderId="0" xfId="38" applyFont="1" applyFill="1" applyAlignment="1">
      <alignment vertical="top" wrapText="1"/>
    </xf>
    <xf numFmtId="165" fontId="5" fillId="2" borderId="0" xfId="38" applyNumberFormat="1" applyFont="1" applyFill="1" applyAlignment="1">
      <alignment horizontal="right" vertical="center"/>
    </xf>
    <xf numFmtId="173" fontId="7" fillId="4" borderId="0" xfId="37" applyNumberFormat="1" applyFont="1" applyFill="1" applyAlignment="1">
      <alignment horizontal="right" vertical="center"/>
    </xf>
    <xf numFmtId="0" fontId="6" fillId="2" borderId="0" xfId="38" applyFont="1" applyFill="1" applyAlignment="1">
      <alignment horizontal="left" vertical="top" wrapText="1" indent="1"/>
    </xf>
    <xf numFmtId="165" fontId="6" fillId="2" borderId="0" xfId="38" applyNumberFormat="1" applyFont="1" applyFill="1" applyAlignment="1">
      <alignment horizontal="right" vertical="center"/>
    </xf>
    <xf numFmtId="0" fontId="5" fillId="2" borderId="0" xfId="38" applyFont="1" applyFill="1" applyAlignment="1">
      <alignment horizontal="left" vertical="top" wrapText="1" indent="1"/>
    </xf>
    <xf numFmtId="0" fontId="6" fillId="2" borderId="0" xfId="38" applyFont="1" applyFill="1" applyAlignment="1">
      <alignment horizontal="left" vertical="top" wrapText="1" indent="2"/>
    </xf>
    <xf numFmtId="0" fontId="6" fillId="2" borderId="4" xfId="38" applyFont="1" applyFill="1" applyBorder="1" applyAlignment="1">
      <alignment horizontal="left" vertical="top" wrapText="1" indent="2"/>
    </xf>
    <xf numFmtId="165" fontId="6" fillId="2" borderId="4" xfId="38" applyNumberFormat="1" applyFont="1" applyFill="1" applyBorder="1" applyAlignment="1">
      <alignment horizontal="right" vertical="center"/>
    </xf>
    <xf numFmtId="0" fontId="8" fillId="4" borderId="0" xfId="0" applyFont="1" applyFill="1"/>
    <xf numFmtId="0" fontId="6" fillId="2" borderId="0" xfId="39" applyFont="1" applyFill="1" applyAlignment="1">
      <alignment vertical="top"/>
    </xf>
    <xf numFmtId="0" fontId="6" fillId="2" borderId="0" xfId="39" applyFont="1" applyFill="1" applyAlignment="1">
      <alignment horizontal="center" wrapText="1"/>
    </xf>
    <xf numFmtId="0" fontId="6" fillId="2" borderId="0" xfId="39" applyFont="1" applyFill="1" applyAlignment="1">
      <alignment horizontal="center" vertical="center" wrapText="1"/>
    </xf>
    <xf numFmtId="0" fontId="7" fillId="6" borderId="0" xfId="39" applyFont="1" applyFill="1" applyAlignment="1">
      <alignment vertical="top" wrapText="1"/>
    </xf>
    <xf numFmtId="173" fontId="7" fillId="6" borderId="0" xfId="39" applyNumberFormat="1" applyFont="1" applyFill="1" applyAlignment="1">
      <alignment horizontal="right" vertical="center"/>
    </xf>
    <xf numFmtId="0" fontId="5" fillId="2" borderId="0" xfId="39" applyFont="1" applyFill="1" applyAlignment="1">
      <alignment vertical="top" wrapText="1"/>
    </xf>
    <xf numFmtId="173" fontId="5" fillId="2" borderId="0" xfId="39" applyNumberFormat="1" applyFont="1" applyFill="1" applyAlignment="1">
      <alignment horizontal="right" vertical="center"/>
    </xf>
    <xf numFmtId="0" fontId="6" fillId="2" borderId="0" xfId="39" applyFont="1" applyFill="1" applyAlignment="1">
      <alignment horizontal="left" vertical="top" wrapText="1" indent="1"/>
    </xf>
    <xf numFmtId="173" fontId="6" fillId="2" borderId="0" xfId="39" applyNumberFormat="1" applyFont="1" applyFill="1" applyAlignment="1">
      <alignment horizontal="right" vertical="center"/>
    </xf>
    <xf numFmtId="165" fontId="7" fillId="4" borderId="0" xfId="37" applyNumberFormat="1" applyFont="1" applyFill="1" applyAlignment="1">
      <alignment horizontal="right" vertical="center"/>
    </xf>
    <xf numFmtId="0" fontId="5" fillId="2" borderId="0" xfId="39" applyFont="1" applyFill="1" applyAlignment="1">
      <alignment horizontal="left" vertical="top" wrapText="1" indent="1"/>
    </xf>
    <xf numFmtId="0" fontId="6" fillId="2" borderId="0" xfId="39" applyFont="1" applyFill="1" applyAlignment="1">
      <alignment horizontal="left" vertical="top" wrapText="1" indent="2"/>
    </xf>
    <xf numFmtId="0" fontId="5" fillId="2" borderId="0" xfId="39" applyFont="1" applyFill="1" applyAlignment="1">
      <alignment horizontal="left" vertical="top" wrapText="1" indent="3"/>
    </xf>
    <xf numFmtId="0" fontId="6" fillId="2" borderId="0" xfId="40" applyFont="1" applyFill="1" applyAlignment="1">
      <alignment vertical="center" wrapText="1"/>
    </xf>
    <xf numFmtId="0" fontId="6" fillId="2" borderId="0" xfId="40" applyFont="1" applyFill="1" applyAlignment="1">
      <alignment horizontal="center" wrapText="1"/>
    </xf>
    <xf numFmtId="0" fontId="6" fillId="2" borderId="0" xfId="40" applyFont="1" applyFill="1" applyAlignment="1">
      <alignment horizontal="center" vertical="center" wrapText="1"/>
    </xf>
    <xf numFmtId="0" fontId="7" fillId="6" borderId="0" xfId="40" applyFont="1" applyFill="1" applyAlignment="1">
      <alignment vertical="top" wrapText="1"/>
    </xf>
    <xf numFmtId="173" fontId="7" fillId="6" borderId="0" xfId="40" applyNumberFormat="1" applyFont="1" applyFill="1" applyAlignment="1">
      <alignment horizontal="right" vertical="center"/>
    </xf>
    <xf numFmtId="173" fontId="7" fillId="6" borderId="0" xfId="40" applyNumberFormat="1" applyFont="1" applyFill="1" applyAlignment="1">
      <alignment horizontal="center" vertical="top" wrapText="1"/>
    </xf>
    <xf numFmtId="0" fontId="5" fillId="2" borderId="0" xfId="40" applyFont="1" applyFill="1" applyAlignment="1">
      <alignment vertical="top" wrapText="1"/>
    </xf>
    <xf numFmtId="173" fontId="5" fillId="2" borderId="0" xfId="40" applyNumberFormat="1" applyFont="1" applyFill="1" applyAlignment="1">
      <alignment horizontal="right" vertical="center"/>
    </xf>
    <xf numFmtId="173" fontId="5" fillId="2" borderId="0" xfId="40" applyNumberFormat="1" applyFont="1" applyFill="1" applyAlignment="1">
      <alignment horizontal="center" vertical="top" wrapText="1"/>
    </xf>
    <xf numFmtId="173" fontId="5" fillId="6" borderId="0" xfId="40" applyNumberFormat="1" applyFont="1" applyFill="1" applyAlignment="1">
      <alignment horizontal="right" vertical="center"/>
    </xf>
    <xf numFmtId="173" fontId="5" fillId="6" borderId="0" xfId="40" applyNumberFormat="1" applyFont="1" applyFill="1" applyAlignment="1">
      <alignment horizontal="center" vertical="top" wrapText="1"/>
    </xf>
    <xf numFmtId="0" fontId="6" fillId="2" borderId="0" xfId="40" applyFont="1" applyFill="1" applyAlignment="1">
      <alignment horizontal="left" vertical="top" wrapText="1" indent="1"/>
    </xf>
    <xf numFmtId="173" fontId="6" fillId="2" borderId="0" xfId="40" applyNumberFormat="1" applyFont="1" applyFill="1" applyAlignment="1">
      <alignment horizontal="right" vertical="center"/>
    </xf>
    <xf numFmtId="173" fontId="6" fillId="2" borderId="0" xfId="40" applyNumberFormat="1" applyFont="1" applyFill="1" applyAlignment="1">
      <alignment horizontal="center" vertical="top" wrapText="1"/>
    </xf>
    <xf numFmtId="173" fontId="6" fillId="6" borderId="0" xfId="40" applyNumberFormat="1" applyFont="1" applyFill="1" applyAlignment="1">
      <alignment horizontal="right" vertical="center"/>
    </xf>
    <xf numFmtId="173" fontId="6" fillId="6" borderId="0" xfId="40" applyNumberFormat="1" applyFont="1" applyFill="1" applyAlignment="1">
      <alignment horizontal="center" vertical="top" wrapText="1"/>
    </xf>
    <xf numFmtId="0" fontId="5" fillId="2" borderId="0" xfId="40" applyFont="1" applyFill="1" applyAlignment="1">
      <alignment horizontal="left" vertical="top" wrapText="1" indent="1"/>
    </xf>
    <xf numFmtId="0" fontId="6" fillId="2" borderId="0" xfId="40" applyFont="1" applyFill="1" applyAlignment="1">
      <alignment horizontal="left" vertical="top" wrapText="1" indent="2"/>
    </xf>
    <xf numFmtId="0" fontId="6" fillId="2" borderId="4" xfId="40" applyFont="1" applyFill="1" applyBorder="1" applyAlignment="1">
      <alignment horizontal="left" vertical="top" wrapText="1" indent="2"/>
    </xf>
    <xf numFmtId="173" fontId="6" fillId="2" borderId="4" xfId="40" applyNumberFormat="1" applyFont="1" applyFill="1" applyBorder="1" applyAlignment="1">
      <alignment horizontal="right" vertical="center"/>
    </xf>
    <xf numFmtId="173" fontId="6" fillId="2" borderId="4" xfId="40" applyNumberFormat="1" applyFont="1" applyFill="1" applyBorder="1" applyAlignment="1">
      <alignment horizontal="center" vertical="top" wrapText="1"/>
    </xf>
    <xf numFmtId="165" fontId="5" fillId="4" borderId="0" xfId="40" applyNumberFormat="1" applyFont="1" applyFill="1" applyAlignment="1">
      <alignment horizontal="center" vertical="top" wrapText="1"/>
    </xf>
    <xf numFmtId="0" fontId="5" fillId="4" borderId="0" xfId="41" applyFont="1" applyFill="1" applyAlignment="1">
      <alignment vertical="center" wrapText="1"/>
    </xf>
    <xf numFmtId="0" fontId="6" fillId="2" borderId="0" xfId="41" applyFont="1" applyFill="1" applyAlignment="1">
      <alignment horizontal="center" wrapText="1"/>
    </xf>
    <xf numFmtId="0" fontId="7" fillId="6" borderId="0" xfId="41" applyFont="1" applyFill="1" applyAlignment="1">
      <alignment horizontal="left" vertical="top" wrapText="1"/>
    </xf>
    <xf numFmtId="173" fontId="7" fillId="6" borderId="0" xfId="41" applyNumberFormat="1" applyFont="1" applyFill="1" applyAlignment="1">
      <alignment horizontal="right" vertical="center"/>
    </xf>
    <xf numFmtId="0" fontId="5" fillId="2" borderId="0" xfId="41" applyFont="1" applyFill="1" applyAlignment="1">
      <alignment horizontal="left" vertical="top" wrapText="1"/>
    </xf>
    <xf numFmtId="173" fontId="5" fillId="2" borderId="0" xfId="41" applyNumberFormat="1" applyFont="1" applyFill="1" applyAlignment="1">
      <alignment horizontal="right" vertical="center"/>
    </xf>
    <xf numFmtId="173" fontId="5" fillId="4" borderId="0" xfId="40" applyNumberFormat="1" applyFont="1" applyFill="1" applyAlignment="1">
      <alignment horizontal="right" vertical="center"/>
    </xf>
    <xf numFmtId="173" fontId="5" fillId="4" borderId="0" xfId="40" applyNumberFormat="1" applyFont="1" applyFill="1" applyAlignment="1">
      <alignment horizontal="center" vertical="top" wrapText="1"/>
    </xf>
    <xf numFmtId="0" fontId="6" fillId="2" borderId="0" xfId="41" applyFont="1" applyFill="1" applyAlignment="1">
      <alignment horizontal="left" vertical="top" wrapText="1"/>
    </xf>
    <xf numFmtId="173" fontId="6" fillId="2" borderId="0" xfId="41" applyNumberFormat="1" applyFont="1" applyFill="1" applyAlignment="1">
      <alignment horizontal="right" vertical="center"/>
    </xf>
    <xf numFmtId="173" fontId="6" fillId="4" borderId="0" xfId="40" applyNumberFormat="1" applyFont="1" applyFill="1" applyAlignment="1">
      <alignment horizontal="right" vertical="center"/>
    </xf>
    <xf numFmtId="0" fontId="5" fillId="2" borderId="0" xfId="41" applyFont="1" applyFill="1" applyAlignment="1">
      <alignment horizontal="left" vertical="top" wrapText="1" indent="1"/>
    </xf>
    <xf numFmtId="0" fontId="6" fillId="2" borderId="0" xfId="41" applyFont="1" applyFill="1" applyAlignment="1">
      <alignment horizontal="left" vertical="top" wrapText="1" indent="2"/>
    </xf>
    <xf numFmtId="0" fontId="6" fillId="2" borderId="4" xfId="41" applyFont="1" applyFill="1" applyBorder="1" applyAlignment="1">
      <alignment horizontal="left" vertical="top" wrapText="1" indent="2"/>
    </xf>
    <xf numFmtId="173" fontId="6" fillId="2" borderId="4" xfId="41" applyNumberFormat="1" applyFont="1" applyFill="1" applyBorder="1" applyAlignment="1">
      <alignment horizontal="right" vertical="center"/>
    </xf>
    <xf numFmtId="0" fontId="6" fillId="2" borderId="0" xfId="42" applyFont="1" applyFill="1" applyAlignment="1">
      <alignment horizontal="center" vertical="center" wrapText="1"/>
    </xf>
    <xf numFmtId="0" fontId="7" fillId="6" borderId="0" xfId="42" applyFont="1" applyFill="1" applyAlignment="1">
      <alignment vertical="top" wrapText="1"/>
    </xf>
    <xf numFmtId="0" fontId="5" fillId="2" borderId="0" xfId="42" applyFont="1" applyFill="1" applyAlignment="1">
      <alignment vertical="top" wrapText="1"/>
    </xf>
    <xf numFmtId="165" fontId="5" fillId="6" borderId="0" xfId="42" applyNumberFormat="1" applyFont="1" applyFill="1" applyAlignment="1">
      <alignment horizontal="right" vertical="center"/>
    </xf>
    <xf numFmtId="0" fontId="6" fillId="2" borderId="0" xfId="42" applyFont="1" applyFill="1" applyAlignment="1">
      <alignment horizontal="left" vertical="top" wrapText="1" indent="1"/>
    </xf>
    <xf numFmtId="173" fontId="6" fillId="6" borderId="0" xfId="42" applyNumberFormat="1" applyFont="1" applyFill="1" applyAlignment="1">
      <alignment horizontal="right" vertical="center"/>
    </xf>
    <xf numFmtId="0" fontId="5" fillId="2" borderId="0" xfId="42" applyFont="1" applyFill="1" applyAlignment="1">
      <alignment horizontal="left" vertical="top" wrapText="1" indent="1"/>
    </xf>
    <xf numFmtId="0" fontId="6" fillId="2" borderId="0" xfId="42" applyFont="1" applyFill="1" applyAlignment="1">
      <alignment horizontal="left" vertical="top" wrapText="1" indent="2"/>
    </xf>
    <xf numFmtId="0" fontId="6" fillId="2" borderId="4" xfId="42" applyFont="1" applyFill="1" applyBorder="1" applyAlignment="1">
      <alignment horizontal="left" vertical="top" wrapText="1" indent="2"/>
    </xf>
    <xf numFmtId="0" fontId="5" fillId="4" borderId="0" xfId="42" applyFont="1" applyFill="1" applyAlignment="1">
      <alignment vertical="center" wrapText="1"/>
    </xf>
    <xf numFmtId="170" fontId="7" fillId="6" borderId="0" xfId="14" applyNumberFormat="1" applyFont="1" applyFill="1" applyAlignment="1">
      <alignment horizontal="right" vertical="center"/>
    </xf>
    <xf numFmtId="170" fontId="5" fillId="6" borderId="0" xfId="14" applyNumberFormat="1" applyFont="1" applyFill="1" applyAlignment="1">
      <alignment horizontal="right" vertical="center"/>
    </xf>
    <xf numFmtId="170" fontId="6" fillId="6" borderId="0" xfId="14" applyNumberFormat="1" applyFont="1" applyFill="1" applyAlignment="1">
      <alignment horizontal="right" vertical="center"/>
    </xf>
    <xf numFmtId="175" fontId="6" fillId="2" borderId="0" xfId="14" applyNumberFormat="1" applyFont="1" applyFill="1" applyAlignment="1">
      <alignment horizontal="right" vertical="center"/>
    </xf>
    <xf numFmtId="175" fontId="5" fillId="2" borderId="0" xfId="14" applyNumberFormat="1" applyFont="1" applyFill="1" applyAlignment="1">
      <alignment horizontal="right" vertical="center"/>
    </xf>
    <xf numFmtId="0" fontId="10" fillId="4" borderId="0" xfId="43" applyFont="1" applyFill="1"/>
    <xf numFmtId="0" fontId="6" fillId="4" borderId="0" xfId="43" applyFont="1" applyFill="1" applyAlignment="1">
      <alignment horizontal="left" vertical="top" wrapText="1"/>
    </xf>
    <xf numFmtId="0" fontId="6" fillId="2" borderId="0" xfId="43" applyFont="1" applyFill="1" applyAlignment="1">
      <alignment horizontal="center" wrapText="1"/>
    </xf>
    <xf numFmtId="0" fontId="7" fillId="6" borderId="0" xfId="43" applyFont="1" applyFill="1" applyAlignment="1">
      <alignment horizontal="left" vertical="top" wrapText="1"/>
    </xf>
    <xf numFmtId="173" fontId="7" fillId="6" borderId="0" xfId="43" applyNumberFormat="1" applyFont="1" applyFill="1" applyAlignment="1">
      <alignment horizontal="right" vertical="center"/>
    </xf>
    <xf numFmtId="165" fontId="7" fillId="6" borderId="0" xfId="43" applyNumberFormat="1" applyFont="1" applyFill="1" applyAlignment="1">
      <alignment horizontal="right" vertical="center"/>
    </xf>
    <xf numFmtId="0" fontId="5" fillId="2" borderId="0" xfId="43" applyFont="1" applyFill="1" applyAlignment="1">
      <alignment horizontal="left" vertical="top" wrapText="1"/>
    </xf>
    <xf numFmtId="173" fontId="5" fillId="2" borderId="0" xfId="43" applyNumberFormat="1" applyFont="1" applyFill="1" applyAlignment="1">
      <alignment horizontal="right" vertical="center"/>
    </xf>
    <xf numFmtId="165" fontId="5" fillId="2" borderId="0" xfId="43" applyNumberFormat="1" applyFont="1" applyFill="1" applyAlignment="1">
      <alignment horizontal="right" vertical="center"/>
    </xf>
    <xf numFmtId="165" fontId="5" fillId="4" borderId="0" xfId="42" applyNumberFormat="1" applyFont="1" applyFill="1" applyAlignment="1">
      <alignment horizontal="right" vertical="center"/>
    </xf>
    <xf numFmtId="0" fontId="6" fillId="2" borderId="0" xfId="43" applyFont="1" applyFill="1" applyAlignment="1">
      <alignment horizontal="left" vertical="top" wrapText="1" indent="1"/>
    </xf>
    <xf numFmtId="173" fontId="6" fillId="2" borderId="0" xfId="43" applyNumberFormat="1" applyFont="1" applyFill="1" applyAlignment="1">
      <alignment horizontal="right" vertical="center"/>
    </xf>
    <xf numFmtId="165" fontId="6" fillId="2" borderId="0" xfId="43" applyNumberFormat="1" applyFont="1" applyFill="1" applyAlignment="1">
      <alignment horizontal="right" vertical="center"/>
    </xf>
    <xf numFmtId="173" fontId="6" fillId="4" borderId="0" xfId="42" applyNumberFormat="1" applyFont="1" applyFill="1" applyAlignment="1">
      <alignment horizontal="right" vertical="center"/>
    </xf>
    <xf numFmtId="0" fontId="5" fillId="2" borderId="0" xfId="43" applyFont="1" applyFill="1" applyAlignment="1">
      <alignment horizontal="left" vertical="top" wrapText="1" indent="1"/>
    </xf>
    <xf numFmtId="0" fontId="6" fillId="2" borderId="0" xfId="43" applyFont="1" applyFill="1" applyAlignment="1">
      <alignment horizontal="left" vertical="top" wrapText="1" indent="2"/>
    </xf>
    <xf numFmtId="0" fontId="6" fillId="2" borderId="4" xfId="43" applyFont="1" applyFill="1" applyBorder="1" applyAlignment="1">
      <alignment horizontal="left" vertical="top" wrapText="1" indent="2"/>
    </xf>
    <xf numFmtId="173" fontId="6" fillId="2" borderId="4" xfId="43" applyNumberFormat="1" applyFont="1" applyFill="1" applyBorder="1" applyAlignment="1">
      <alignment horizontal="right" vertical="center"/>
    </xf>
    <xf numFmtId="165" fontId="6" fillId="2" borderId="4" xfId="43" applyNumberFormat="1" applyFont="1" applyFill="1" applyBorder="1" applyAlignment="1">
      <alignment horizontal="right" vertical="center"/>
    </xf>
    <xf numFmtId="0" fontId="6" fillId="2" borderId="0" xfId="44" applyFont="1" applyFill="1" applyAlignment="1">
      <alignment horizontal="center" vertical="center" wrapText="1"/>
    </xf>
    <xf numFmtId="0" fontId="7" fillId="6" borderId="0" xfId="44" applyFont="1" applyFill="1" applyAlignment="1">
      <alignment vertical="top" wrapText="1"/>
    </xf>
    <xf numFmtId="173" fontId="7" fillId="6" borderId="0" xfId="44" applyNumberFormat="1" applyFont="1" applyFill="1" applyAlignment="1">
      <alignment horizontal="right" vertical="center"/>
    </xf>
    <xf numFmtId="0" fontId="7" fillId="2" borderId="0" xfId="44" applyFont="1" applyFill="1" applyAlignment="1">
      <alignment vertical="top" wrapText="1"/>
    </xf>
    <xf numFmtId="173" fontId="7" fillId="2" borderId="0" xfId="44" applyNumberFormat="1" applyFont="1" applyFill="1" applyAlignment="1">
      <alignment horizontal="right" vertical="center"/>
    </xf>
    <xf numFmtId="173" fontId="5" fillId="6" borderId="0" xfId="42" applyNumberFormat="1" applyFont="1" applyFill="1" applyAlignment="1">
      <alignment horizontal="right" vertical="center"/>
    </xf>
    <xf numFmtId="0" fontId="6" fillId="2" borderId="0" xfId="44" applyFont="1" applyFill="1" applyAlignment="1">
      <alignment horizontal="left" vertical="top" wrapText="1" indent="1"/>
    </xf>
    <xf numFmtId="173" fontId="6" fillId="2" borderId="0" xfId="44" applyNumberFormat="1" applyFont="1" applyFill="1" applyAlignment="1">
      <alignment horizontal="right" vertical="center"/>
    </xf>
    <xf numFmtId="173" fontId="6" fillId="6" borderId="0" xfId="44" applyNumberFormat="1" applyFont="1" applyFill="1" applyAlignment="1">
      <alignment horizontal="right" vertical="center"/>
    </xf>
    <xf numFmtId="0" fontId="5" fillId="2" borderId="0" xfId="44" applyFont="1" applyFill="1" applyAlignment="1">
      <alignment horizontal="left" vertical="top" wrapText="1" indent="1"/>
    </xf>
    <xf numFmtId="173" fontId="5" fillId="2" borderId="0" xfId="44" applyNumberFormat="1" applyFont="1" applyFill="1" applyAlignment="1">
      <alignment horizontal="right" vertical="center"/>
    </xf>
    <xf numFmtId="0" fontId="6" fillId="2" borderId="0" xfId="44" applyFont="1" applyFill="1" applyAlignment="1">
      <alignment horizontal="left" vertical="top" wrapText="1" indent="2"/>
    </xf>
    <xf numFmtId="3" fontId="5" fillId="2" borderId="0" xfId="44" applyNumberFormat="1" applyFont="1" applyFill="1" applyAlignment="1">
      <alignment horizontal="right" vertical="center"/>
    </xf>
    <xf numFmtId="3" fontId="6" fillId="2" borderId="0" xfId="44" applyNumberFormat="1" applyFont="1" applyFill="1" applyAlignment="1">
      <alignment horizontal="right" vertical="center"/>
    </xf>
    <xf numFmtId="165" fontId="6" fillId="2" borderId="0" xfId="44" applyNumberFormat="1" applyFont="1" applyFill="1" applyAlignment="1">
      <alignment horizontal="right" vertical="center"/>
    </xf>
    <xf numFmtId="165" fontId="5" fillId="2" borderId="0" xfId="44" applyNumberFormat="1" applyFont="1" applyFill="1" applyAlignment="1">
      <alignment horizontal="right" vertical="center"/>
    </xf>
    <xf numFmtId="0" fontId="6" fillId="2" borderId="4" xfId="44" applyFont="1" applyFill="1" applyBorder="1" applyAlignment="1">
      <alignment horizontal="left" vertical="top" wrapText="1" indent="2"/>
    </xf>
    <xf numFmtId="173" fontId="6" fillId="2" borderId="4" xfId="44" applyNumberFormat="1" applyFont="1" applyFill="1" applyBorder="1" applyAlignment="1">
      <alignment horizontal="right" vertical="center"/>
    </xf>
    <xf numFmtId="165" fontId="6" fillId="2" borderId="4" xfId="44" applyNumberFormat="1" applyFont="1" applyFill="1" applyBorder="1" applyAlignment="1">
      <alignment horizontal="right" vertical="center"/>
    </xf>
    <xf numFmtId="170" fontId="17" fillId="6" borderId="0" xfId="14" applyNumberFormat="1" applyFont="1" applyFill="1" applyAlignment="1">
      <alignment horizontal="right" vertical="center"/>
    </xf>
    <xf numFmtId="0" fontId="16" fillId="2" borderId="0" xfId="45" applyFont="1" applyFill="1" applyAlignment="1">
      <alignment horizontal="right" wrapText="1"/>
    </xf>
    <xf numFmtId="0" fontId="10" fillId="4" borderId="0" xfId="46" applyFont="1" applyFill="1"/>
    <xf numFmtId="0" fontId="7" fillId="6" borderId="0" xfId="46" applyFont="1" applyFill="1" applyAlignment="1">
      <alignment vertical="top" wrapText="1"/>
    </xf>
    <xf numFmtId="173" fontId="7" fillId="6" borderId="0" xfId="46" applyNumberFormat="1" applyFont="1" applyFill="1" applyAlignment="1">
      <alignment horizontal="right" vertical="center"/>
    </xf>
    <xf numFmtId="165" fontId="7" fillId="6" borderId="0" xfId="46" applyNumberFormat="1" applyFont="1" applyFill="1" applyAlignment="1">
      <alignment horizontal="right" vertical="center"/>
    </xf>
    <xf numFmtId="0" fontId="5" fillId="2" borderId="0" xfId="45" applyFont="1" applyFill="1" applyAlignment="1">
      <alignment vertical="top" wrapText="1"/>
    </xf>
    <xf numFmtId="173" fontId="5" fillId="2" borderId="0" xfId="45" applyNumberFormat="1" applyFont="1" applyFill="1" applyAlignment="1">
      <alignment horizontal="right" vertical="center"/>
    </xf>
    <xf numFmtId="173" fontId="2" fillId="2" borderId="0" xfId="0" applyNumberFormat="1" applyFont="1" applyFill="1"/>
    <xf numFmtId="0" fontId="2" fillId="6" borderId="0" xfId="0" applyFont="1" applyFill="1"/>
    <xf numFmtId="0" fontId="6" fillId="2" borderId="0" xfId="46" applyFont="1" applyFill="1" applyAlignment="1">
      <alignment horizontal="left" vertical="top" wrapText="1" indent="1"/>
    </xf>
    <xf numFmtId="173" fontId="6" fillId="2" borderId="0" xfId="46" applyNumberFormat="1" applyFont="1" applyFill="1" applyAlignment="1">
      <alignment horizontal="right" vertical="center"/>
    </xf>
    <xf numFmtId="165" fontId="6" fillId="2" borderId="0" xfId="46" applyNumberFormat="1" applyFont="1" applyFill="1" applyAlignment="1">
      <alignment horizontal="right" vertical="center"/>
    </xf>
    <xf numFmtId="173" fontId="2" fillId="6" borderId="0" xfId="0" applyNumberFormat="1" applyFont="1" applyFill="1"/>
    <xf numFmtId="0" fontId="5" fillId="2" borderId="0" xfId="46" applyFont="1" applyFill="1" applyAlignment="1">
      <alignment horizontal="left" vertical="top" wrapText="1" indent="1"/>
    </xf>
    <xf numFmtId="173" fontId="5" fillId="2" borderId="0" xfId="46" applyNumberFormat="1" applyFont="1" applyFill="1" applyAlignment="1">
      <alignment horizontal="right" vertical="center"/>
    </xf>
    <xf numFmtId="165" fontId="5" fillId="2" borderId="0" xfId="46" applyNumberFormat="1" applyFont="1" applyFill="1" applyAlignment="1">
      <alignment horizontal="right" vertical="center"/>
    </xf>
    <xf numFmtId="0" fontId="6" fillId="2" borderId="0" xfId="46" applyFont="1" applyFill="1" applyAlignment="1">
      <alignment horizontal="left" vertical="top" wrapText="1" indent="2"/>
    </xf>
    <xf numFmtId="0" fontId="6" fillId="2" borderId="4" xfId="46" applyFont="1" applyFill="1" applyBorder="1" applyAlignment="1">
      <alignment horizontal="left" vertical="top" wrapText="1" indent="2"/>
    </xf>
    <xf numFmtId="173" fontId="6" fillId="2" borderId="4" xfId="46" applyNumberFormat="1" applyFont="1" applyFill="1" applyBorder="1" applyAlignment="1">
      <alignment horizontal="right" vertical="center"/>
    </xf>
    <xf numFmtId="165" fontId="6" fillId="2" borderId="4" xfId="46" applyNumberFormat="1" applyFont="1" applyFill="1" applyBorder="1" applyAlignment="1">
      <alignment horizontal="right" vertical="center"/>
    </xf>
    <xf numFmtId="0" fontId="10" fillId="4" borderId="0" xfId="47" applyFont="1" applyFill="1"/>
    <xf numFmtId="0" fontId="6" fillId="2" borderId="0" xfId="47" applyFont="1" applyFill="1" applyAlignment="1">
      <alignment horizontal="center" vertical="center" wrapText="1"/>
    </xf>
    <xf numFmtId="0" fontId="7" fillId="6" borderId="0" xfId="47" applyFont="1" applyFill="1" applyAlignment="1">
      <alignment vertical="top" wrapText="1"/>
    </xf>
    <xf numFmtId="173" fontId="7" fillId="6" borderId="0" xfId="47" applyNumberFormat="1" applyFont="1" applyFill="1" applyAlignment="1">
      <alignment horizontal="right" vertical="center"/>
    </xf>
    <xf numFmtId="165" fontId="7" fillId="6" borderId="0" xfId="47" applyNumberFormat="1" applyFont="1" applyFill="1" applyAlignment="1">
      <alignment horizontal="right" vertical="center"/>
    </xf>
    <xf numFmtId="173" fontId="10" fillId="4" borderId="0" xfId="47" applyNumberFormat="1" applyFont="1" applyFill="1"/>
    <xf numFmtId="0" fontId="5" fillId="2" borderId="0" xfId="47" applyFont="1" applyFill="1" applyAlignment="1">
      <alignment vertical="top" wrapText="1"/>
    </xf>
    <xf numFmtId="173" fontId="5" fillId="2" borderId="0" xfId="47" applyNumberFormat="1" applyFont="1" applyFill="1" applyAlignment="1">
      <alignment horizontal="right" vertical="center"/>
    </xf>
    <xf numFmtId="165" fontId="5" fillId="2" borderId="0" xfId="47" applyNumberFormat="1" applyFont="1" applyFill="1" applyAlignment="1">
      <alignment horizontal="right" vertical="center"/>
    </xf>
    <xf numFmtId="173" fontId="7" fillId="4" borderId="0" xfId="44" applyNumberFormat="1" applyFont="1" applyFill="1" applyAlignment="1">
      <alignment horizontal="right" vertical="center"/>
    </xf>
    <xf numFmtId="0" fontId="6" fillId="2" borderId="0" xfId="47" applyFont="1" applyFill="1" applyAlignment="1">
      <alignment horizontal="left" vertical="top" wrapText="1" indent="2"/>
    </xf>
    <xf numFmtId="173" fontId="6" fillId="2" borderId="0" xfId="47" applyNumberFormat="1" applyFont="1" applyFill="1" applyAlignment="1">
      <alignment horizontal="right" vertical="center"/>
    </xf>
    <xf numFmtId="165" fontId="6" fillId="2" borderId="0" xfId="47" applyNumberFormat="1" applyFont="1" applyFill="1" applyAlignment="1">
      <alignment horizontal="right" vertical="center"/>
    </xf>
    <xf numFmtId="0" fontId="5" fillId="2" borderId="0" xfId="47" applyFont="1" applyFill="1" applyAlignment="1">
      <alignment horizontal="left" vertical="top" wrapText="1" indent="1"/>
    </xf>
    <xf numFmtId="0" fontId="7" fillId="6" borderId="0" xfId="48" applyFont="1" applyFill="1" applyAlignment="1">
      <alignment vertical="top" wrapText="1"/>
    </xf>
    <xf numFmtId="173" fontId="7" fillId="6" borderId="0" xfId="48" applyNumberFormat="1" applyFont="1" applyFill="1" applyAlignment="1">
      <alignment horizontal="right" vertical="center"/>
    </xf>
    <xf numFmtId="0" fontId="5" fillId="2" borderId="0" xfId="48" applyFont="1" applyFill="1" applyAlignment="1">
      <alignment vertical="top" wrapText="1"/>
    </xf>
    <xf numFmtId="173" fontId="5" fillId="2" borderId="0" xfId="48" applyNumberFormat="1" applyFont="1" applyFill="1" applyAlignment="1">
      <alignment horizontal="right" vertical="center"/>
    </xf>
    <xf numFmtId="0" fontId="6" fillId="2" borderId="0" xfId="48" applyFont="1" applyFill="1" applyAlignment="1">
      <alignment horizontal="left" vertical="top" wrapText="1" indent="1"/>
    </xf>
    <xf numFmtId="173" fontId="6" fillId="2" borderId="0" xfId="48" applyNumberFormat="1" applyFont="1" applyFill="1" applyAlignment="1">
      <alignment horizontal="right" vertical="center"/>
    </xf>
    <xf numFmtId="173" fontId="6" fillId="6" borderId="0" xfId="48" applyNumberFormat="1" applyFont="1" applyFill="1" applyAlignment="1">
      <alignment horizontal="right" vertical="center"/>
    </xf>
    <xf numFmtId="0" fontId="6" fillId="2" borderId="0" xfId="48" applyFont="1" applyFill="1" applyAlignment="1">
      <alignment horizontal="left" vertical="top" wrapText="1" indent="2"/>
    </xf>
    <xf numFmtId="0" fontId="2" fillId="4" borderId="0" xfId="0" applyFont="1" applyFill="1" applyAlignment="1">
      <alignment horizontal="left" indent="2"/>
    </xf>
    <xf numFmtId="0" fontId="5" fillId="2" borderId="0" xfId="48" applyFont="1" applyFill="1" applyAlignment="1">
      <alignment horizontal="left" vertical="top" wrapText="1" indent="1"/>
    </xf>
    <xf numFmtId="0" fontId="6" fillId="2" borderId="4" xfId="48" applyFont="1" applyFill="1" applyBorder="1" applyAlignment="1">
      <alignment horizontal="left" vertical="top" wrapText="1" indent="2"/>
    </xf>
    <xf numFmtId="173" fontId="6" fillId="2" borderId="4" xfId="48" applyNumberFormat="1" applyFont="1" applyFill="1" applyBorder="1" applyAlignment="1">
      <alignment horizontal="right" vertical="center"/>
    </xf>
    <xf numFmtId="0" fontId="10" fillId="4" borderId="0" xfId="49" applyFont="1" applyFill="1"/>
    <xf numFmtId="0" fontId="5" fillId="2" borderId="0" xfId="49" applyFont="1" applyFill="1" applyAlignment="1">
      <alignment horizontal="center" vertical="center" wrapText="1"/>
    </xf>
    <xf numFmtId="0" fontId="6" fillId="2" borderId="0" xfId="49" applyFont="1" applyFill="1" applyAlignment="1">
      <alignment horizontal="center" wrapText="1"/>
    </xf>
    <xf numFmtId="0" fontId="7" fillId="6" borderId="0" xfId="49" applyFont="1" applyFill="1" applyAlignment="1">
      <alignment vertical="top" wrapText="1"/>
    </xf>
    <xf numFmtId="173" fontId="7" fillId="6" borderId="0" xfId="49" applyNumberFormat="1" applyFont="1" applyFill="1" applyAlignment="1">
      <alignment horizontal="right" vertical="center"/>
    </xf>
    <xf numFmtId="165" fontId="7" fillId="6" borderId="0" xfId="49" applyNumberFormat="1" applyFont="1" applyFill="1" applyAlignment="1">
      <alignment horizontal="right" vertical="center"/>
    </xf>
    <xf numFmtId="0" fontId="5" fillId="2" borderId="0" xfId="49" applyFont="1" applyFill="1" applyAlignment="1">
      <alignment vertical="top" wrapText="1"/>
    </xf>
    <xf numFmtId="173" fontId="5" fillId="2" borderId="0" xfId="49" applyNumberFormat="1" applyFont="1" applyFill="1" applyAlignment="1">
      <alignment horizontal="right" vertical="center"/>
    </xf>
    <xf numFmtId="165" fontId="5" fillId="2" borderId="0" xfId="49" applyNumberFormat="1" applyFont="1" applyFill="1" applyAlignment="1">
      <alignment horizontal="right" vertical="center"/>
    </xf>
    <xf numFmtId="173" fontId="7" fillId="4" borderId="0" xfId="48" applyNumberFormat="1" applyFont="1" applyFill="1" applyAlignment="1">
      <alignment horizontal="right" vertical="center"/>
    </xf>
    <xf numFmtId="0" fontId="6" fillId="2" borderId="0" xfId="49" applyFont="1" applyFill="1" applyAlignment="1">
      <alignment horizontal="left" vertical="top" wrapText="1"/>
    </xf>
    <xf numFmtId="173" fontId="6" fillId="2" borderId="0" xfId="49" applyNumberFormat="1" applyFont="1" applyFill="1" applyAlignment="1">
      <alignment horizontal="right" vertical="center"/>
    </xf>
    <xf numFmtId="165" fontId="6" fillId="2" borderId="0" xfId="49" applyNumberFormat="1" applyFont="1" applyFill="1" applyAlignment="1">
      <alignment horizontal="right" vertical="center"/>
    </xf>
    <xf numFmtId="173" fontId="6" fillId="4" borderId="0" xfId="44" applyNumberFormat="1" applyFont="1" applyFill="1" applyAlignment="1">
      <alignment horizontal="right" vertical="center"/>
    </xf>
    <xf numFmtId="173" fontId="6" fillId="4" borderId="0" xfId="48" applyNumberFormat="1" applyFont="1" applyFill="1" applyAlignment="1">
      <alignment horizontal="right" vertical="center"/>
    </xf>
    <xf numFmtId="0" fontId="5" fillId="2" borderId="0" xfId="49" applyFont="1" applyFill="1" applyAlignment="1">
      <alignment horizontal="left" vertical="top" wrapText="1" indent="1"/>
    </xf>
    <xf numFmtId="0" fontId="6" fillId="2" borderId="0" xfId="49" applyFont="1" applyFill="1" applyAlignment="1">
      <alignment horizontal="left" vertical="top" wrapText="1" indent="2"/>
    </xf>
    <xf numFmtId="0" fontId="6" fillId="2" borderId="4" xfId="49" applyFont="1" applyFill="1" applyBorder="1" applyAlignment="1">
      <alignment horizontal="left" vertical="top" wrapText="1" indent="2"/>
    </xf>
    <xf numFmtId="173" fontId="6" fillId="2" borderId="4" xfId="49" applyNumberFormat="1" applyFont="1" applyFill="1" applyBorder="1" applyAlignment="1">
      <alignment horizontal="right" vertical="center"/>
    </xf>
    <xf numFmtId="165" fontId="6" fillId="2" borderId="4" xfId="49" applyNumberFormat="1" applyFont="1" applyFill="1" applyBorder="1" applyAlignment="1">
      <alignment horizontal="right" vertical="center"/>
    </xf>
    <xf numFmtId="0" fontId="6" fillId="2" borderId="0" xfId="50" applyFont="1" applyFill="1" applyAlignment="1">
      <alignment horizontal="center" vertical="center" wrapText="1"/>
    </xf>
    <xf numFmtId="0" fontId="7" fillId="6" borderId="0" xfId="50" applyFont="1" applyFill="1" applyAlignment="1">
      <alignment horizontal="left" vertical="top"/>
    </xf>
    <xf numFmtId="173" fontId="7" fillId="6" borderId="0" xfId="50" applyNumberFormat="1" applyFont="1" applyFill="1" applyAlignment="1">
      <alignment horizontal="right" vertical="center"/>
    </xf>
    <xf numFmtId="0" fontId="5" fillId="2" borderId="0" xfId="50" applyFont="1" applyFill="1" applyAlignment="1">
      <alignment horizontal="left" vertical="top"/>
    </xf>
    <xf numFmtId="165" fontId="5" fillId="2" borderId="0" xfId="50" applyNumberFormat="1" applyFont="1" applyFill="1" applyAlignment="1">
      <alignment horizontal="right" vertical="center"/>
    </xf>
    <xf numFmtId="165" fontId="5" fillId="6" borderId="0" xfId="50" applyNumberFormat="1" applyFont="1" applyFill="1" applyAlignment="1">
      <alignment horizontal="right" vertical="center"/>
    </xf>
    <xf numFmtId="0" fontId="6" fillId="2" borderId="0" xfId="50" applyFont="1" applyFill="1" applyAlignment="1">
      <alignment horizontal="left" vertical="top" wrapText="1" indent="1"/>
    </xf>
    <xf numFmtId="173" fontId="6" fillId="2" borderId="0" xfId="50" applyNumberFormat="1" applyFont="1" applyFill="1" applyAlignment="1">
      <alignment horizontal="right" vertical="center"/>
    </xf>
    <xf numFmtId="165" fontId="6" fillId="2" borderId="0" xfId="50" applyNumberFormat="1" applyFont="1" applyFill="1" applyAlignment="1">
      <alignment horizontal="right" vertical="center"/>
    </xf>
    <xf numFmtId="173" fontId="6" fillId="6" borderId="0" xfId="50" applyNumberFormat="1" applyFont="1" applyFill="1" applyAlignment="1">
      <alignment horizontal="right" vertical="center"/>
    </xf>
    <xf numFmtId="0" fontId="5" fillId="2" borderId="0" xfId="50" applyFont="1" applyFill="1" applyAlignment="1">
      <alignment horizontal="left" vertical="top" wrapText="1" indent="1"/>
    </xf>
    <xf numFmtId="173" fontId="5" fillId="2" borderId="0" xfId="50" applyNumberFormat="1" applyFont="1" applyFill="1" applyAlignment="1">
      <alignment horizontal="right" vertical="center"/>
    </xf>
    <xf numFmtId="0" fontId="6" fillId="2" borderId="0" xfId="50" applyFont="1" applyFill="1" applyAlignment="1">
      <alignment horizontal="left" vertical="top" wrapText="1" indent="2"/>
    </xf>
    <xf numFmtId="0" fontId="6" fillId="2" borderId="4" xfId="50" applyFont="1" applyFill="1" applyBorder="1" applyAlignment="1">
      <alignment horizontal="left" vertical="top" wrapText="1" indent="2"/>
    </xf>
    <xf numFmtId="173" fontId="6" fillId="2" borderId="4" xfId="50" applyNumberFormat="1" applyFont="1" applyFill="1" applyBorder="1" applyAlignment="1">
      <alignment horizontal="right" vertical="center"/>
    </xf>
    <xf numFmtId="165" fontId="6" fillId="2" borderId="4" xfId="50" applyNumberFormat="1" applyFont="1" applyFill="1" applyBorder="1" applyAlignment="1">
      <alignment horizontal="right" vertical="center"/>
    </xf>
    <xf numFmtId="0" fontId="6" fillId="2" borderId="0" xfId="51" applyFont="1" applyFill="1" applyAlignment="1">
      <alignment horizontal="center" wrapText="1"/>
    </xf>
    <xf numFmtId="0" fontId="7" fillId="6" borderId="0" xfId="51" applyFont="1" applyFill="1" applyAlignment="1">
      <alignment vertical="top" wrapText="1"/>
    </xf>
    <xf numFmtId="173" fontId="7" fillId="6" borderId="0" xfId="51" applyNumberFormat="1" applyFont="1" applyFill="1" applyAlignment="1">
      <alignment horizontal="right" vertical="center"/>
    </xf>
    <xf numFmtId="0" fontId="5" fillId="2" borderId="0" xfId="51" applyFont="1" applyFill="1" applyAlignment="1">
      <alignment vertical="top" wrapText="1"/>
    </xf>
    <xf numFmtId="173" fontId="5" fillId="2" borderId="0" xfId="51" applyNumberFormat="1" applyFont="1" applyFill="1" applyAlignment="1">
      <alignment horizontal="right" vertical="center"/>
    </xf>
    <xf numFmtId="0" fontId="6" fillId="2" borderId="0" xfId="51" applyFont="1" applyFill="1" applyAlignment="1">
      <alignment horizontal="left" vertical="top" wrapText="1" indent="1"/>
    </xf>
    <xf numFmtId="173" fontId="6" fillId="2" borderId="0" xfId="51" applyNumberFormat="1" applyFont="1" applyFill="1" applyAlignment="1">
      <alignment horizontal="right" vertical="center"/>
    </xf>
    <xf numFmtId="0" fontId="5" fillId="2" borderId="0" xfId="51" applyFont="1" applyFill="1" applyAlignment="1">
      <alignment horizontal="left" vertical="top" wrapText="1" indent="1"/>
    </xf>
    <xf numFmtId="0" fontId="2" fillId="4" borderId="0" xfId="0" applyFont="1" applyFill="1" applyAlignment="1">
      <alignment horizontal="left" indent="1"/>
    </xf>
    <xf numFmtId="0" fontId="6" fillId="2" borderId="0" xfId="51" applyFont="1" applyFill="1" applyAlignment="1">
      <alignment horizontal="left" vertical="top" wrapText="1" indent="2"/>
    </xf>
    <xf numFmtId="0" fontId="6" fillId="2" borderId="4" xfId="51" applyFont="1" applyFill="1" applyBorder="1" applyAlignment="1">
      <alignment horizontal="left" vertical="top" wrapText="1" indent="2"/>
    </xf>
    <xf numFmtId="173" fontId="6" fillId="2" borderId="4" xfId="51" applyNumberFormat="1" applyFont="1" applyFill="1" applyBorder="1" applyAlignment="1">
      <alignment horizontal="right" vertical="center"/>
    </xf>
    <xf numFmtId="0" fontId="6" fillId="2" borderId="0" xfId="52" applyFont="1" applyFill="1" applyAlignment="1">
      <alignment wrapText="1"/>
    </xf>
    <xf numFmtId="0" fontId="6" fillId="2" borderId="0" xfId="52" applyFont="1" applyFill="1" applyAlignment="1">
      <alignment horizontal="center" vertical="center" wrapText="1"/>
    </xf>
    <xf numFmtId="0" fontId="7" fillId="6" borderId="0" xfId="52" applyFont="1" applyFill="1" applyAlignment="1">
      <alignment vertical="top" wrapText="1"/>
    </xf>
    <xf numFmtId="169" fontId="7" fillId="6" borderId="0" xfId="52" applyNumberFormat="1" applyFont="1" applyFill="1" applyAlignment="1">
      <alignment horizontal="right" vertical="center"/>
    </xf>
    <xf numFmtId="0" fontId="6" fillId="2" borderId="0" xfId="52" applyFont="1" applyFill="1" applyAlignment="1">
      <alignment vertical="top" wrapText="1"/>
    </xf>
    <xf numFmtId="169" fontId="6" fillId="2" borderId="0" xfId="52" applyNumberFormat="1" applyFont="1" applyFill="1" applyAlignment="1">
      <alignment horizontal="right" vertical="center"/>
    </xf>
    <xf numFmtId="169" fontId="6" fillId="6" borderId="0" xfId="52" applyNumberFormat="1" applyFont="1" applyFill="1" applyAlignment="1">
      <alignment horizontal="right" vertical="center"/>
    </xf>
    <xf numFmtId="0" fontId="6" fillId="2" borderId="0" xfId="52" applyFont="1" applyFill="1" applyAlignment="1">
      <alignment horizontal="left" vertical="top" wrapText="1" indent="1"/>
    </xf>
    <xf numFmtId="0" fontId="7" fillId="6" borderId="0" xfId="52" applyFont="1" applyFill="1" applyAlignment="1">
      <alignment horizontal="left" vertical="top" wrapText="1"/>
    </xf>
    <xf numFmtId="0" fontId="6" fillId="2" borderId="4" xfId="52" applyFont="1" applyFill="1" applyBorder="1" applyAlignment="1">
      <alignment horizontal="left" vertical="top" wrapText="1" indent="1"/>
    </xf>
    <xf numFmtId="169" fontId="6" fillId="2" borderId="4" xfId="52" applyNumberFormat="1" applyFont="1" applyFill="1" applyBorder="1" applyAlignment="1">
      <alignment horizontal="right" vertical="center"/>
    </xf>
    <xf numFmtId="0" fontId="6" fillId="2" borderId="11" xfId="53" applyFont="1" applyFill="1" applyBorder="1" applyAlignment="1">
      <alignment horizontal="center" wrapText="1"/>
    </xf>
    <xf numFmtId="0" fontId="5" fillId="2" borderId="0" xfId="53" applyFont="1" applyFill="1" applyAlignment="1">
      <alignment horizontal="left" vertical="top"/>
    </xf>
    <xf numFmtId="173" fontId="5" fillId="2" borderId="0" xfId="53" applyNumberFormat="1" applyFont="1" applyFill="1" applyAlignment="1">
      <alignment horizontal="right" vertical="center"/>
    </xf>
    <xf numFmtId="169" fontId="5" fillId="2" borderId="0" xfId="53" applyNumberFormat="1" applyFont="1" applyFill="1" applyAlignment="1">
      <alignment horizontal="right" vertical="center"/>
    </xf>
    <xf numFmtId="0" fontId="7" fillId="6" borderId="0" xfId="53" applyFont="1" applyFill="1" applyAlignment="1">
      <alignment vertical="top" wrapText="1"/>
    </xf>
    <xf numFmtId="173" fontId="7" fillId="6" borderId="0" xfId="53" applyNumberFormat="1" applyFont="1" applyFill="1" applyAlignment="1">
      <alignment horizontal="right" vertical="center"/>
    </xf>
    <xf numFmtId="169" fontId="7" fillId="6" borderId="0" xfId="53" applyNumberFormat="1" applyFont="1" applyFill="1" applyAlignment="1">
      <alignment horizontal="right" vertical="center"/>
    </xf>
    <xf numFmtId="0" fontId="5" fillId="2" borderId="0" xfId="53" applyFont="1" applyFill="1" applyAlignment="1">
      <alignment horizontal="left" vertical="top" wrapText="1" indent="1"/>
    </xf>
    <xf numFmtId="0" fontId="6" fillId="2" borderId="0" xfId="53" applyFont="1" applyFill="1" applyAlignment="1">
      <alignment horizontal="center" vertical="top" wrapText="1"/>
    </xf>
    <xf numFmtId="173" fontId="6" fillId="2" borderId="0" xfId="53" applyNumberFormat="1" applyFont="1" applyFill="1" applyAlignment="1">
      <alignment horizontal="right" vertical="center"/>
    </xf>
    <xf numFmtId="169" fontId="6" fillId="2" borderId="0" xfId="53" applyNumberFormat="1" applyFont="1" applyFill="1" applyAlignment="1">
      <alignment horizontal="right" vertical="center"/>
    </xf>
    <xf numFmtId="0" fontId="6" fillId="2" borderId="4" xfId="53" applyFont="1" applyFill="1" applyBorder="1" applyAlignment="1">
      <alignment horizontal="center" vertical="top" wrapText="1"/>
    </xf>
    <xf numFmtId="173" fontId="6" fillId="2" borderId="4" xfId="53" applyNumberFormat="1" applyFont="1" applyFill="1" applyBorder="1" applyAlignment="1">
      <alignment horizontal="right" vertical="center"/>
    </xf>
    <xf numFmtId="169" fontId="6" fillId="2" borderId="4" xfId="53" applyNumberFormat="1" applyFont="1" applyFill="1" applyBorder="1" applyAlignment="1">
      <alignment horizontal="right" vertical="center"/>
    </xf>
    <xf numFmtId="0" fontId="6" fillId="2" borderId="11" xfId="54" applyFont="1" applyFill="1" applyBorder="1" applyAlignment="1">
      <alignment horizontal="center" wrapText="1"/>
    </xf>
    <xf numFmtId="0" fontId="7" fillId="6" borderId="0" xfId="54" applyFont="1" applyFill="1" applyAlignment="1">
      <alignment vertical="top" wrapText="1"/>
    </xf>
    <xf numFmtId="165" fontId="7" fillId="6" borderId="0" xfId="54" applyNumberFormat="1" applyFont="1" applyFill="1" applyAlignment="1">
      <alignment horizontal="right" vertical="center"/>
    </xf>
    <xf numFmtId="169" fontId="7" fillId="6" borderId="0" xfId="54" applyNumberFormat="1" applyFont="1" applyFill="1" applyAlignment="1">
      <alignment horizontal="right" vertical="center"/>
    </xf>
    <xf numFmtId="0" fontId="7" fillId="2" borderId="0" xfId="54" applyFont="1" applyFill="1" applyAlignment="1">
      <alignment vertical="top" wrapText="1"/>
    </xf>
    <xf numFmtId="169" fontId="7" fillId="2" borderId="0" xfId="54" applyNumberFormat="1" applyFont="1" applyFill="1" applyAlignment="1">
      <alignment horizontal="right" vertical="center"/>
    </xf>
    <xf numFmtId="169" fontId="6" fillId="6" borderId="0" xfId="54" applyNumberFormat="1" applyFont="1" applyFill="1" applyAlignment="1">
      <alignment horizontal="right" vertical="center"/>
    </xf>
    <xf numFmtId="0" fontId="6" fillId="2" borderId="0" xfId="54" applyFont="1" applyFill="1" applyAlignment="1">
      <alignment horizontal="left" vertical="top" wrapText="1"/>
    </xf>
    <xf numFmtId="169" fontId="6" fillId="2" borderId="0" xfId="54" applyNumberFormat="1" applyFont="1" applyFill="1" applyAlignment="1">
      <alignment horizontal="right" vertical="center"/>
    </xf>
    <xf numFmtId="0" fontId="6" fillId="2" borderId="0" xfId="54" applyFont="1" applyFill="1" applyAlignment="1">
      <alignment horizontal="left" vertical="top" wrapText="1" indent="1"/>
    </xf>
    <xf numFmtId="0" fontId="6" fillId="2" borderId="4" xfId="54" applyFont="1" applyFill="1" applyBorder="1" applyAlignment="1">
      <alignment horizontal="left" vertical="top" wrapText="1" indent="1"/>
    </xf>
    <xf numFmtId="169" fontId="6" fillId="2" borderId="4" xfId="54" applyNumberFormat="1" applyFont="1" applyFill="1" applyBorder="1" applyAlignment="1">
      <alignment horizontal="right" vertical="center"/>
    </xf>
    <xf numFmtId="170" fontId="7" fillId="2" borderId="0" xfId="14" applyNumberFormat="1" applyFont="1" applyFill="1" applyAlignment="1">
      <alignment horizontal="right" vertical="center"/>
    </xf>
    <xf numFmtId="0" fontId="6" fillId="2" borderId="3" xfId="74" applyFont="1" applyFill="1" applyBorder="1" applyAlignment="1">
      <alignment horizontal="center" vertical="center" wrapText="1"/>
    </xf>
    <xf numFmtId="169" fontId="7" fillId="6" borderId="0" xfId="54" applyNumberFormat="1" applyFont="1" applyFill="1" applyAlignment="1">
      <alignment horizontal="left" vertical="center"/>
    </xf>
    <xf numFmtId="165" fontId="7" fillId="6" borderId="0" xfId="54" applyNumberFormat="1" applyFont="1" applyFill="1" applyAlignment="1">
      <alignment horizontal="center" vertical="center"/>
    </xf>
    <xf numFmtId="0" fontId="6" fillId="2" borderId="0" xfId="74" applyFont="1" applyFill="1" applyAlignment="1">
      <alignment horizontal="left" vertical="top" wrapText="1" indent="1"/>
    </xf>
    <xf numFmtId="0" fontId="5" fillId="2" borderId="0" xfId="74" applyFont="1" applyFill="1" applyAlignment="1">
      <alignment horizontal="left" vertical="top" wrapText="1"/>
    </xf>
    <xf numFmtId="0" fontId="6" fillId="2" borderId="4" xfId="74" applyFont="1" applyFill="1" applyBorder="1" applyAlignment="1">
      <alignment horizontal="left" vertical="top" wrapText="1" indent="1"/>
    </xf>
    <xf numFmtId="3" fontId="6" fillId="2" borderId="0" xfId="56" applyNumberFormat="1" applyFont="1" applyFill="1" applyAlignment="1">
      <alignment horizontal="right" vertical="center"/>
    </xf>
    <xf numFmtId="3" fontId="5" fillId="2" borderId="0" xfId="56" applyNumberFormat="1" applyFont="1" applyFill="1" applyAlignment="1">
      <alignment horizontal="right" vertical="center"/>
    </xf>
    <xf numFmtId="0" fontId="5" fillId="2" borderId="0" xfId="56" applyFont="1" applyFill="1" applyAlignment="1">
      <alignment horizontal="left" vertical="top" wrapText="1" indent="1"/>
    </xf>
    <xf numFmtId="0" fontId="6" fillId="2" borderId="4" xfId="56" applyFont="1" applyFill="1" applyBorder="1" applyAlignment="1">
      <alignment horizontal="left" vertical="top" wrapText="1" indent="1"/>
    </xf>
    <xf numFmtId="3" fontId="6" fillId="2" borderId="4" xfId="56" applyNumberFormat="1" applyFont="1" applyFill="1" applyBorder="1" applyAlignment="1">
      <alignment horizontal="right" vertical="center"/>
    </xf>
    <xf numFmtId="0" fontId="6" fillId="2" borderId="3" xfId="57" applyFont="1" applyFill="1" applyBorder="1" applyAlignment="1">
      <alignment horizontal="center" vertical="center" wrapText="1"/>
    </xf>
    <xf numFmtId="165" fontId="7" fillId="6" borderId="0" xfId="54" applyNumberFormat="1" applyFont="1" applyFill="1" applyAlignment="1">
      <alignment horizontal="left" vertical="center"/>
    </xf>
    <xf numFmtId="0" fontId="6" fillId="2" borderId="0" xfId="57" applyFont="1" applyFill="1" applyAlignment="1">
      <alignment horizontal="left" vertical="top" wrapText="1"/>
    </xf>
    <xf numFmtId="0" fontId="6" fillId="2" borderId="0" xfId="57" applyFont="1" applyFill="1" applyAlignment="1">
      <alignment horizontal="left" vertical="top" wrapText="1" indent="1"/>
    </xf>
    <xf numFmtId="170" fontId="5" fillId="2" borderId="0" xfId="14" applyNumberFormat="1" applyFont="1" applyFill="1" applyAlignment="1">
      <alignment horizontal="center" vertical="center"/>
    </xf>
    <xf numFmtId="170" fontId="5" fillId="2" borderId="0" xfId="14" applyNumberFormat="1" applyFont="1" applyFill="1" applyAlignment="1">
      <alignment vertical="center"/>
    </xf>
    <xf numFmtId="0" fontId="6" fillId="2" borderId="1" xfId="57" applyFont="1" applyFill="1" applyBorder="1" applyAlignment="1">
      <alignment horizontal="left" vertical="top" wrapText="1"/>
    </xf>
    <xf numFmtId="0" fontId="6" fillId="2" borderId="3" xfId="58" applyFont="1" applyFill="1" applyBorder="1" applyAlignment="1">
      <alignment horizontal="center" wrapText="1"/>
    </xf>
    <xf numFmtId="3" fontId="6" fillId="2" borderId="0" xfId="58" applyNumberFormat="1" applyFont="1" applyFill="1" applyAlignment="1">
      <alignment horizontal="right" vertical="center"/>
    </xf>
    <xf numFmtId="0" fontId="6" fillId="2" borderId="0" xfId="58" applyFont="1" applyFill="1" applyAlignment="1">
      <alignment horizontal="left" vertical="top" wrapText="1" indent="1"/>
    </xf>
    <xf numFmtId="3" fontId="5" fillId="2" borderId="0" xfId="58" applyNumberFormat="1" applyFont="1" applyFill="1" applyAlignment="1">
      <alignment horizontal="right" vertical="center"/>
    </xf>
    <xf numFmtId="0" fontId="6" fillId="2" borderId="4" xfId="58" applyFont="1" applyFill="1" applyBorder="1" applyAlignment="1">
      <alignment horizontal="left" vertical="top" wrapText="1" indent="1"/>
    </xf>
    <xf numFmtId="3" fontId="6" fillId="2" borderId="4" xfId="58" applyNumberFormat="1" applyFont="1" applyFill="1" applyBorder="1" applyAlignment="1">
      <alignment horizontal="right" vertical="center"/>
    </xf>
    <xf numFmtId="0" fontId="6" fillId="2" borderId="3" xfId="59" applyFont="1" applyFill="1" applyBorder="1" applyAlignment="1">
      <alignment horizontal="center" vertical="center" wrapText="1"/>
    </xf>
    <xf numFmtId="3" fontId="6" fillId="2" borderId="0" xfId="59" applyNumberFormat="1" applyFont="1" applyFill="1" applyAlignment="1">
      <alignment horizontal="right" vertical="center"/>
    </xf>
    <xf numFmtId="0" fontId="6" fillId="2" borderId="0" xfId="59" applyFont="1" applyFill="1" applyAlignment="1">
      <alignment horizontal="left" vertical="top" wrapText="1" indent="1"/>
    </xf>
    <xf numFmtId="0" fontId="5" fillId="2" borderId="0" xfId="59" applyFont="1" applyFill="1" applyAlignment="1">
      <alignment horizontal="left" vertical="top" wrapText="1"/>
    </xf>
    <xf numFmtId="3" fontId="5" fillId="2" borderId="0" xfId="59" applyNumberFormat="1" applyFont="1" applyFill="1" applyAlignment="1">
      <alignment horizontal="right" vertical="center"/>
    </xf>
    <xf numFmtId="0" fontId="5" fillId="2" borderId="0" xfId="59" applyFont="1" applyFill="1" applyAlignment="1">
      <alignment vertical="top" wrapText="1"/>
    </xf>
    <xf numFmtId="0" fontId="6" fillId="2" borderId="4" xfId="59" applyFont="1" applyFill="1" applyBorder="1" applyAlignment="1">
      <alignment horizontal="left" vertical="top" wrapText="1" indent="1"/>
    </xf>
    <xf numFmtId="3" fontId="6" fillId="2" borderId="4" xfId="59" applyNumberFormat="1" applyFont="1" applyFill="1" applyBorder="1" applyAlignment="1">
      <alignment horizontal="right" vertical="center"/>
    </xf>
    <xf numFmtId="0" fontId="6" fillId="2" borderId="3" xfId="62" applyFont="1" applyFill="1" applyBorder="1" applyAlignment="1">
      <alignment horizontal="center" vertical="center" wrapText="1"/>
    </xf>
    <xf numFmtId="0" fontId="6" fillId="2" borderId="0" xfId="62" applyFont="1" applyFill="1" applyAlignment="1">
      <alignment horizontal="left" vertical="top" wrapText="1" indent="1"/>
    </xf>
    <xf numFmtId="0" fontId="5" fillId="2" borderId="0" xfId="62" applyFont="1" applyFill="1" applyAlignment="1">
      <alignment vertical="top" wrapText="1"/>
    </xf>
    <xf numFmtId="1" fontId="5" fillId="2" borderId="0" xfId="14" applyNumberFormat="1" applyFont="1" applyFill="1" applyBorder="1" applyAlignment="1">
      <alignment horizontal="right" vertical="center"/>
    </xf>
    <xf numFmtId="1" fontId="6" fillId="2" borderId="0" xfId="14" applyNumberFormat="1" applyFont="1" applyFill="1" applyBorder="1" applyAlignment="1">
      <alignment horizontal="right" vertical="center"/>
    </xf>
    <xf numFmtId="0" fontId="5" fillId="2" borderId="0" xfId="62" applyFont="1" applyFill="1" applyAlignment="1">
      <alignment horizontal="left" vertical="top" wrapText="1"/>
    </xf>
    <xf numFmtId="0" fontId="6" fillId="2" borderId="0" xfId="62" applyFont="1" applyFill="1" applyAlignment="1">
      <alignment vertical="top" wrapText="1"/>
    </xf>
    <xf numFmtId="0" fontId="6" fillId="2" borderId="4" xfId="62" applyFont="1" applyFill="1" applyBorder="1" applyAlignment="1">
      <alignment horizontal="left" vertical="top" wrapText="1" indent="1"/>
    </xf>
    <xf numFmtId="1" fontId="6" fillId="2" borderId="4" xfId="14" applyNumberFormat="1" applyFont="1" applyFill="1" applyBorder="1" applyAlignment="1">
      <alignment horizontal="right" vertical="center"/>
    </xf>
    <xf numFmtId="0" fontId="6" fillId="2" borderId="2" xfId="75" applyFont="1" applyFill="1" applyBorder="1" applyAlignment="1">
      <alignment horizontal="center" wrapText="1"/>
    </xf>
    <xf numFmtId="0" fontId="6" fillId="2" borderId="3" xfId="75" applyFont="1" applyFill="1" applyBorder="1" applyAlignment="1">
      <alignment horizontal="center" vertical="center" wrapText="1"/>
    </xf>
    <xf numFmtId="0" fontId="6" fillId="2" borderId="1" xfId="75" applyFont="1" applyFill="1" applyBorder="1" applyAlignment="1">
      <alignment horizontal="center" wrapText="1"/>
    </xf>
    <xf numFmtId="0" fontId="6" fillId="2" borderId="3" xfId="75" applyFont="1" applyFill="1" applyBorder="1" applyAlignment="1">
      <alignment horizontal="center" wrapText="1"/>
    </xf>
    <xf numFmtId="0" fontId="5" fillId="2" borderId="0" xfId="75" applyFont="1" applyFill="1" applyAlignment="1">
      <alignment vertical="top" wrapText="1"/>
    </xf>
    <xf numFmtId="169" fontId="5" fillId="2" borderId="0" xfId="75" applyNumberFormat="1" applyFont="1" applyFill="1" applyAlignment="1">
      <alignment horizontal="right" vertical="center"/>
    </xf>
    <xf numFmtId="0" fontId="6" fillId="2" borderId="0" xfId="75" applyFont="1" applyFill="1" applyAlignment="1">
      <alignment horizontal="left" vertical="top" wrapText="1" indent="1"/>
    </xf>
    <xf numFmtId="169" fontId="6" fillId="2" borderId="0" xfId="75" applyNumberFormat="1" applyFont="1" applyFill="1" applyAlignment="1">
      <alignment horizontal="right" vertical="center"/>
    </xf>
    <xf numFmtId="174" fontId="6" fillId="2" borderId="0" xfId="75" applyNumberFormat="1" applyFont="1" applyFill="1" applyAlignment="1">
      <alignment horizontal="right" vertical="center"/>
    </xf>
    <xf numFmtId="0" fontId="6" fillId="2" borderId="4" xfId="75" applyFont="1" applyFill="1" applyBorder="1" applyAlignment="1">
      <alignment horizontal="left" vertical="top" wrapText="1" indent="1"/>
    </xf>
    <xf numFmtId="169" fontId="6" fillId="2" borderId="4" xfId="75" applyNumberFormat="1" applyFont="1" applyFill="1" applyBorder="1" applyAlignment="1">
      <alignment horizontal="right" vertical="center"/>
    </xf>
    <xf numFmtId="0" fontId="24" fillId="2" borderId="4" xfId="0" applyFont="1" applyFill="1" applyBorder="1"/>
    <xf numFmtId="3" fontId="24" fillId="2" borderId="4" xfId="0" applyNumberFormat="1" applyFont="1" applyFill="1" applyBorder="1"/>
    <xf numFmtId="0" fontId="25" fillId="2" borderId="4" xfId="11" applyFont="1" applyFill="1" applyBorder="1" applyAlignment="1">
      <alignment horizontal="left" vertical="top" wrapText="1" indent="1"/>
    </xf>
    <xf numFmtId="3" fontId="24" fillId="2" borderId="4" xfId="0" applyNumberFormat="1" applyFont="1" applyFill="1" applyBorder="1" applyAlignment="1">
      <alignment horizontal="right"/>
    </xf>
    <xf numFmtId="0" fontId="24" fillId="2" borderId="4" xfId="0" applyFont="1" applyFill="1" applyBorder="1" applyAlignment="1">
      <alignment horizontal="left" indent="1"/>
    </xf>
    <xf numFmtId="164" fontId="25" fillId="2" borderId="4" xfId="4" applyNumberFormat="1" applyFont="1" applyFill="1" applyBorder="1" applyAlignment="1">
      <alignment horizontal="right" vertical="center"/>
    </xf>
    <xf numFmtId="164" fontId="25" fillId="2" borderId="4" xfId="1" applyNumberFormat="1" applyFont="1" applyFill="1" applyBorder="1" applyAlignment="1">
      <alignment horizontal="right" vertical="center"/>
    </xf>
    <xf numFmtId="3" fontId="25" fillId="2" borderId="4" xfId="9" applyNumberFormat="1" applyFont="1" applyFill="1" applyBorder="1" applyAlignment="1">
      <alignment vertical="center"/>
    </xf>
    <xf numFmtId="168" fontId="24" fillId="2" borderId="4" xfId="0" applyNumberFormat="1" applyFont="1" applyFill="1" applyBorder="1" applyAlignment="1">
      <alignment horizontal="right"/>
    </xf>
    <xf numFmtId="0" fontId="28" fillId="2" borderId="1" xfId="1" applyFont="1" applyFill="1" applyBorder="1" applyAlignment="1">
      <alignment horizontal="left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8" fillId="2" borderId="1" xfId="5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/>
    </xf>
    <xf numFmtId="0" fontId="28" fillId="2" borderId="1" xfId="6" applyFont="1" applyFill="1" applyBorder="1" applyAlignment="1">
      <alignment horizontal="center" vertical="center" wrapText="1"/>
    </xf>
    <xf numFmtId="0" fontId="25" fillId="2" borderId="2" xfId="6" applyFont="1" applyFill="1" applyBorder="1" applyAlignment="1">
      <alignment horizontal="center" vertical="center" wrapText="1"/>
    </xf>
    <xf numFmtId="0" fontId="25" fillId="2" borderId="0" xfId="6" applyFont="1" applyFill="1" applyAlignment="1">
      <alignment horizontal="center" vertical="center" wrapText="1"/>
    </xf>
    <xf numFmtId="0" fontId="25" fillId="2" borderId="2" xfId="6" applyFont="1" applyFill="1" applyBorder="1" applyAlignment="1">
      <alignment horizontal="right" wrapText="1"/>
    </xf>
    <xf numFmtId="0" fontId="25" fillId="2" borderId="0" xfId="6" applyFont="1" applyFill="1" applyAlignment="1">
      <alignment horizontal="right" wrapText="1"/>
    </xf>
    <xf numFmtId="0" fontId="28" fillId="2" borderId="1" xfId="8" applyFont="1" applyFill="1" applyBorder="1" applyAlignment="1">
      <alignment horizontal="center" vertical="center" wrapText="1"/>
    </xf>
    <xf numFmtId="3" fontId="28" fillId="2" borderId="3" xfId="8" applyNumberFormat="1" applyFont="1" applyFill="1" applyBorder="1" applyAlignment="1">
      <alignment horizontal="center" vertical="center" wrapText="1"/>
    </xf>
    <xf numFmtId="0" fontId="25" fillId="2" borderId="0" xfId="8" applyFont="1" applyFill="1" applyAlignment="1">
      <alignment horizontal="center" vertical="center" wrapText="1"/>
    </xf>
    <xf numFmtId="3" fontId="25" fillId="2" borderId="1" xfId="8" applyNumberFormat="1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vertical="top" wrapText="1"/>
    </xf>
    <xf numFmtId="0" fontId="6" fillId="2" borderId="2" xfId="6" applyFont="1" applyFill="1" applyBorder="1" applyAlignment="1">
      <alignment horizontal="center" vertical="center" wrapText="1"/>
    </xf>
    <xf numFmtId="0" fontId="6" fillId="2" borderId="1" xfId="6" applyFont="1" applyFill="1" applyBorder="1" applyAlignment="1">
      <alignment horizontal="center" vertical="center" wrapText="1"/>
    </xf>
    <xf numFmtId="0" fontId="6" fillId="2" borderId="2" xfId="26" applyFont="1" applyFill="1" applyBorder="1" applyAlignment="1">
      <alignment horizontal="center" vertical="center" wrapText="1"/>
    </xf>
    <xf numFmtId="0" fontId="6" fillId="2" borderId="1" xfId="26" applyFont="1" applyFill="1" applyBorder="1" applyAlignment="1">
      <alignment horizontal="center" vertical="center" wrapText="1"/>
    </xf>
    <xf numFmtId="0" fontId="5" fillId="2" borderId="1" xfId="26" applyFont="1" applyFill="1" applyBorder="1" applyAlignment="1">
      <alignment horizontal="center" vertical="center" wrapText="1"/>
    </xf>
    <xf numFmtId="0" fontId="6" fillId="2" borderId="3" xfId="26" applyFont="1" applyFill="1" applyBorder="1" applyAlignment="1">
      <alignment horizontal="center" vertical="center" wrapText="1"/>
    </xf>
    <xf numFmtId="0" fontId="5" fillId="2" borderId="1" xfId="17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wrapText="1"/>
    </xf>
    <xf numFmtId="0" fontId="6" fillId="2" borderId="1" xfId="3" applyFont="1" applyFill="1" applyBorder="1" applyAlignment="1">
      <alignment horizontal="center" wrapText="1"/>
    </xf>
    <xf numFmtId="0" fontId="6" fillId="2" borderId="3" xfId="3" applyFont="1" applyFill="1" applyBorder="1" applyAlignment="1">
      <alignment horizontal="center" vertical="center" wrapText="1"/>
    </xf>
    <xf numFmtId="0" fontId="5" fillId="2" borderId="1" xfId="18" applyFont="1" applyFill="1" applyBorder="1" applyAlignment="1">
      <alignment horizontal="center" vertical="center" wrapText="1"/>
    </xf>
    <xf numFmtId="0" fontId="6" fillId="2" borderId="2" xfId="18" applyFont="1" applyFill="1" applyBorder="1" applyAlignment="1">
      <alignment horizontal="center" vertical="center" wrapText="1"/>
    </xf>
    <xf numFmtId="0" fontId="6" fillId="2" borderId="0" xfId="18" applyFont="1" applyFill="1" applyAlignment="1">
      <alignment horizontal="center" vertical="center" wrapText="1"/>
    </xf>
    <xf numFmtId="0" fontId="6" fillId="2" borderId="1" xfId="18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center" vertical="center" wrapText="1"/>
    </xf>
    <xf numFmtId="0" fontId="6" fillId="2" borderId="3" xfId="18" applyFont="1" applyFill="1" applyBorder="1" applyAlignment="1">
      <alignment horizontal="center" vertical="center" wrapText="1"/>
    </xf>
    <xf numFmtId="0" fontId="5" fillId="2" borderId="1" xfId="19" applyFont="1" applyFill="1" applyBorder="1" applyAlignment="1">
      <alignment horizontal="center" vertical="center" wrapText="1"/>
    </xf>
    <xf numFmtId="0" fontId="6" fillId="2" borderId="2" xfId="19" applyFont="1" applyFill="1" applyBorder="1" applyAlignment="1">
      <alignment horizontal="center" vertical="center" wrapText="1"/>
    </xf>
    <xf numFmtId="0" fontId="6" fillId="2" borderId="1" xfId="19" applyFont="1" applyFill="1" applyBorder="1" applyAlignment="1">
      <alignment horizontal="center" vertical="center" wrapText="1"/>
    </xf>
    <xf numFmtId="0" fontId="6" fillId="2" borderId="2" xfId="19" applyFont="1" applyFill="1" applyBorder="1" applyAlignment="1">
      <alignment horizontal="center" wrapText="1"/>
    </xf>
    <xf numFmtId="0" fontId="6" fillId="2" borderId="1" xfId="19" applyFont="1" applyFill="1" applyBorder="1" applyAlignment="1">
      <alignment horizontal="center" wrapText="1"/>
    </xf>
    <xf numFmtId="0" fontId="6" fillId="2" borderId="3" xfId="19" applyFont="1" applyFill="1" applyBorder="1" applyAlignment="1">
      <alignment horizontal="center" vertical="center" wrapText="1"/>
    </xf>
    <xf numFmtId="0" fontId="5" fillId="2" borderId="1" xfId="20" applyFont="1" applyFill="1" applyBorder="1" applyAlignment="1">
      <alignment horizontal="center" vertical="center" wrapText="1"/>
    </xf>
    <xf numFmtId="0" fontId="6" fillId="2" borderId="2" xfId="20" applyFont="1" applyFill="1" applyBorder="1" applyAlignment="1">
      <alignment horizontal="center" wrapText="1"/>
    </xf>
    <xf numFmtId="0" fontId="6" fillId="2" borderId="1" xfId="20" applyFont="1" applyFill="1" applyBorder="1" applyAlignment="1">
      <alignment horizontal="center" wrapText="1"/>
    </xf>
    <xf numFmtId="0" fontId="6" fillId="2" borderId="3" xfId="20" applyFont="1" applyFill="1" applyBorder="1" applyAlignment="1">
      <alignment horizontal="center" vertical="center" wrapText="1"/>
    </xf>
    <xf numFmtId="0" fontId="5" fillId="2" borderId="1" xfId="55" applyFont="1" applyFill="1" applyBorder="1" applyAlignment="1">
      <alignment horizontal="center" vertical="center" wrapText="1"/>
    </xf>
    <xf numFmtId="0" fontId="6" fillId="2" borderId="2" xfId="55" applyFont="1" applyFill="1" applyBorder="1" applyAlignment="1">
      <alignment horizontal="center" vertical="center" wrapText="1"/>
    </xf>
    <xf numFmtId="0" fontId="6" fillId="2" borderId="1" xfId="55" applyFont="1" applyFill="1" applyBorder="1" applyAlignment="1">
      <alignment horizontal="center" vertical="center" wrapText="1"/>
    </xf>
    <xf numFmtId="0" fontId="6" fillId="2" borderId="3" xfId="55" applyFont="1" applyFill="1" applyBorder="1" applyAlignment="1">
      <alignment horizontal="center" wrapText="1"/>
    </xf>
    <xf numFmtId="0" fontId="5" fillId="2" borderId="1" xfId="56" applyFont="1" applyFill="1" applyBorder="1" applyAlignment="1">
      <alignment horizontal="center" vertical="center" wrapText="1"/>
    </xf>
    <xf numFmtId="0" fontId="6" fillId="2" borderId="2" xfId="56" applyFont="1" applyFill="1" applyBorder="1" applyAlignment="1">
      <alignment horizontal="center" vertical="center" wrapText="1"/>
    </xf>
    <xf numFmtId="0" fontId="6" fillId="2" borderId="1" xfId="56" applyFont="1" applyFill="1" applyBorder="1" applyAlignment="1">
      <alignment horizontal="center" vertical="center" wrapText="1"/>
    </xf>
    <xf numFmtId="0" fontId="6" fillId="2" borderId="3" xfId="56" applyFont="1" applyFill="1" applyBorder="1" applyAlignment="1">
      <alignment horizontal="center" vertical="center" wrapText="1"/>
    </xf>
    <xf numFmtId="0" fontId="5" fillId="2" borderId="1" xfId="21" applyFont="1" applyFill="1" applyBorder="1" applyAlignment="1">
      <alignment horizontal="center" vertical="center" wrapText="1"/>
    </xf>
    <xf numFmtId="0" fontId="6" fillId="2" borderId="2" xfId="21" applyFont="1" applyFill="1" applyBorder="1" applyAlignment="1">
      <alignment horizontal="center" vertical="center" wrapText="1"/>
    </xf>
    <xf numFmtId="0" fontId="6" fillId="2" borderId="1" xfId="21" applyFont="1" applyFill="1" applyBorder="1" applyAlignment="1">
      <alignment horizontal="center" vertical="center" wrapText="1"/>
    </xf>
    <xf numFmtId="0" fontId="6" fillId="2" borderId="3" xfId="21" applyFont="1" applyFill="1" applyBorder="1" applyAlignment="1">
      <alignment horizontal="center" wrapText="1"/>
    </xf>
    <xf numFmtId="0" fontId="21" fillId="2" borderId="1" xfId="24" applyFont="1" applyFill="1" applyBorder="1" applyAlignment="1">
      <alignment horizontal="center"/>
    </xf>
    <xf numFmtId="0" fontId="2" fillId="2" borderId="0" xfId="22" applyFont="1" applyFill="1" applyAlignment="1">
      <alignment horizontal="center" vertical="center" wrapText="1"/>
    </xf>
    <xf numFmtId="0" fontId="2" fillId="2" borderId="1" xfId="22" applyFont="1" applyFill="1" applyBorder="1" applyAlignment="1">
      <alignment horizontal="center" vertical="center" wrapText="1"/>
    </xf>
    <xf numFmtId="0" fontId="2" fillId="2" borderId="1" xfId="22" applyFont="1" applyFill="1" applyBorder="1" applyAlignment="1">
      <alignment horizontal="center" wrapText="1"/>
    </xf>
    <xf numFmtId="0" fontId="2" fillId="2" borderId="2" xfId="24" applyFont="1" applyFill="1" applyBorder="1" applyAlignment="1">
      <alignment horizontal="center" vertical="center" wrapText="1"/>
    </xf>
    <xf numFmtId="0" fontId="2" fillId="2" borderId="1" xfId="24" applyFont="1" applyFill="1" applyBorder="1" applyAlignment="1">
      <alignment horizontal="center" vertical="center" wrapText="1"/>
    </xf>
    <xf numFmtId="0" fontId="5" fillId="0" borderId="1" xfId="33" applyFont="1" applyBorder="1" applyAlignment="1">
      <alignment horizontal="center" vertical="center" wrapText="1"/>
    </xf>
    <xf numFmtId="0" fontId="6" fillId="2" borderId="2" xfId="33" applyFont="1" applyFill="1" applyBorder="1" applyAlignment="1">
      <alignment horizontal="center" vertical="center" wrapText="1"/>
    </xf>
    <xf numFmtId="0" fontId="6" fillId="2" borderId="1" xfId="33" applyFont="1" applyFill="1" applyBorder="1" applyAlignment="1">
      <alignment horizontal="center" vertical="center" wrapText="1"/>
    </xf>
    <xf numFmtId="0" fontId="6" fillId="2" borderId="3" xfId="33" applyFont="1" applyFill="1" applyBorder="1" applyAlignment="1">
      <alignment horizontal="center" wrapText="1"/>
    </xf>
    <xf numFmtId="0" fontId="5" fillId="0" borderId="1" xfId="34" applyFont="1" applyBorder="1" applyAlignment="1">
      <alignment horizontal="center" vertical="center" wrapText="1"/>
    </xf>
    <xf numFmtId="0" fontId="6" fillId="2" borderId="2" xfId="34" applyFont="1" applyFill="1" applyBorder="1" applyAlignment="1">
      <alignment horizontal="center" vertical="center" wrapText="1"/>
    </xf>
    <xf numFmtId="0" fontId="6" fillId="2" borderId="1" xfId="34" applyFont="1" applyFill="1" applyBorder="1" applyAlignment="1">
      <alignment horizontal="center" vertical="center" wrapText="1"/>
    </xf>
    <xf numFmtId="0" fontId="6" fillId="2" borderId="3" xfId="34" applyFont="1" applyFill="1" applyBorder="1" applyAlignment="1">
      <alignment horizontal="center" wrapText="1"/>
    </xf>
    <xf numFmtId="173" fontId="7" fillId="5" borderId="0" xfId="77" applyNumberFormat="1" applyFont="1" applyFill="1" applyAlignment="1">
      <alignment horizontal="left" vertical="top" wrapText="1"/>
    </xf>
    <xf numFmtId="0" fontId="6" fillId="2" borderId="2" xfId="72" applyFont="1" applyFill="1" applyBorder="1" applyAlignment="1">
      <alignment horizontal="center" vertical="center" wrapText="1"/>
    </xf>
    <xf numFmtId="0" fontId="6" fillId="2" borderId="0" xfId="72" applyFont="1" applyFill="1" applyAlignment="1">
      <alignment horizontal="center" vertical="center" wrapText="1"/>
    </xf>
    <xf numFmtId="0" fontId="5" fillId="2" borderId="1" xfId="72" applyFont="1" applyFill="1" applyBorder="1" applyAlignment="1">
      <alignment horizontal="center" vertical="center" wrapText="1"/>
    </xf>
    <xf numFmtId="0" fontId="6" fillId="2" borderId="0" xfId="76" applyFont="1" applyFill="1" applyAlignment="1">
      <alignment horizontal="center" vertical="center" wrapText="1"/>
    </xf>
    <xf numFmtId="3" fontId="5" fillId="2" borderId="4" xfId="11" applyNumberFormat="1" applyFont="1" applyFill="1" applyBorder="1" applyAlignment="1">
      <alignment horizontal="center" vertical="center" wrapText="1"/>
    </xf>
    <xf numFmtId="3" fontId="6" fillId="0" borderId="1" xfId="55" applyNumberFormat="1" applyFont="1" applyBorder="1" applyAlignment="1">
      <alignment horizontal="center" vertical="center" wrapText="1"/>
    </xf>
    <xf numFmtId="3" fontId="10" fillId="0" borderId="0" xfId="55" applyNumberFormat="1" applyFont="1" applyAlignment="1">
      <alignment horizontal="center" wrapText="1"/>
    </xf>
    <xf numFmtId="3" fontId="6" fillId="0" borderId="6" xfId="55" applyNumberFormat="1" applyFont="1" applyBorder="1" applyAlignment="1">
      <alignment horizontal="center" vertical="center" wrapText="1"/>
    </xf>
    <xf numFmtId="3" fontId="6" fillId="0" borderId="0" xfId="55" applyNumberFormat="1" applyFont="1" applyAlignment="1">
      <alignment horizontal="center" vertical="center" wrapText="1"/>
    </xf>
    <xf numFmtId="0" fontId="10" fillId="2" borderId="0" xfId="57" applyFont="1" applyFill="1" applyAlignment="1">
      <alignment horizontal="center" wrapText="1"/>
    </xf>
    <xf numFmtId="0" fontId="6" fillId="2" borderId="0" xfId="56" applyFont="1" applyFill="1" applyAlignment="1">
      <alignment horizontal="left" vertical="top" wrapText="1"/>
    </xf>
    <xf numFmtId="0" fontId="5" fillId="2" borderId="4" xfId="56" applyFont="1" applyFill="1" applyBorder="1" applyAlignment="1">
      <alignment horizontal="center" vertical="center" wrapText="1"/>
    </xf>
    <xf numFmtId="0" fontId="6" fillId="2" borderId="6" xfId="56" applyFont="1" applyFill="1" applyBorder="1" applyAlignment="1">
      <alignment horizontal="center" vertical="center" wrapText="1"/>
    </xf>
    <xf numFmtId="0" fontId="6" fillId="2" borderId="0" xfId="56" applyFont="1" applyFill="1" applyAlignment="1">
      <alignment horizontal="center" vertical="center" wrapText="1"/>
    </xf>
    <xf numFmtId="0" fontId="6" fillId="2" borderId="6" xfId="6" applyFont="1" applyFill="1" applyBorder="1" applyAlignment="1">
      <alignment horizontal="center" wrapText="1"/>
    </xf>
    <xf numFmtId="0" fontId="6" fillId="2" borderId="0" xfId="6" applyFont="1" applyFill="1" applyAlignment="1">
      <alignment horizontal="center" wrapText="1"/>
    </xf>
    <xf numFmtId="0" fontId="6" fillId="2" borderId="1" xfId="6" applyFont="1" applyFill="1" applyBorder="1" applyAlignment="1">
      <alignment horizontal="center" wrapText="1"/>
    </xf>
    <xf numFmtId="0" fontId="6" fillId="2" borderId="6" xfId="56" applyFont="1" applyFill="1" applyBorder="1" applyAlignment="1">
      <alignment horizontal="center" wrapText="1"/>
    </xf>
    <xf numFmtId="0" fontId="6" fillId="2" borderId="0" xfId="56" applyFont="1" applyFill="1" applyAlignment="1">
      <alignment horizontal="center" wrapText="1"/>
    </xf>
    <xf numFmtId="0" fontId="6" fillId="2" borderId="1" xfId="56" applyFont="1" applyFill="1" applyBorder="1" applyAlignment="1">
      <alignment horizontal="center" wrapText="1"/>
    </xf>
    <xf numFmtId="0" fontId="6" fillId="2" borderId="0" xfId="57" applyFont="1" applyFill="1" applyAlignment="1">
      <alignment horizontal="left" vertical="top" wrapText="1"/>
    </xf>
    <xf numFmtId="0" fontId="5" fillId="2" borderId="4" xfId="57" applyFont="1" applyFill="1" applyBorder="1" applyAlignment="1">
      <alignment horizontal="center" vertical="center" wrapText="1"/>
    </xf>
    <xf numFmtId="0" fontId="6" fillId="2" borderId="0" xfId="57" applyFont="1" applyFill="1" applyAlignment="1">
      <alignment horizontal="center" vertical="center" wrapText="1"/>
    </xf>
    <xf numFmtId="0" fontId="6" fillId="2" borderId="0" xfId="57" applyFont="1" applyFill="1" applyAlignment="1">
      <alignment horizontal="center" wrapText="1"/>
    </xf>
    <xf numFmtId="0" fontId="6" fillId="2" borderId="1" xfId="57" applyFont="1" applyFill="1" applyBorder="1" applyAlignment="1">
      <alignment horizontal="center" wrapText="1"/>
    </xf>
    <xf numFmtId="0" fontId="10" fillId="2" borderId="0" xfId="12" applyFont="1" applyFill="1" applyAlignment="1">
      <alignment horizontal="center" vertical="center" wrapText="1"/>
    </xf>
    <xf numFmtId="0" fontId="10" fillId="2" borderId="1" xfId="12" applyFont="1" applyFill="1" applyBorder="1" applyAlignment="1">
      <alignment horizontal="center" vertical="center" wrapText="1"/>
    </xf>
    <xf numFmtId="0" fontId="6" fillId="2" borderId="1" xfId="57" applyFont="1" applyFill="1" applyBorder="1" applyAlignment="1">
      <alignment horizontal="center" vertical="center" wrapText="1"/>
    </xf>
    <xf numFmtId="0" fontId="10" fillId="2" borderId="0" xfId="57" applyFont="1" applyFill="1" applyAlignment="1">
      <alignment horizontal="center" vertical="center" wrapText="1"/>
    </xf>
    <xf numFmtId="0" fontId="5" fillId="2" borderId="1" xfId="58" applyFont="1" applyFill="1" applyBorder="1" applyAlignment="1">
      <alignment horizontal="center" vertical="center" wrapText="1"/>
    </xf>
    <xf numFmtId="0" fontId="6" fillId="2" borderId="0" xfId="58" applyFont="1" applyFill="1" applyAlignment="1">
      <alignment horizontal="center" vertical="center" wrapText="1"/>
    </xf>
    <xf numFmtId="0" fontId="6" fillId="2" borderId="0" xfId="58" applyFont="1" applyFill="1" applyAlignment="1">
      <alignment horizontal="center" wrapText="1"/>
    </xf>
    <xf numFmtId="0" fontId="6" fillId="2" borderId="1" xfId="58" applyFont="1" applyFill="1" applyBorder="1" applyAlignment="1">
      <alignment horizontal="center" wrapText="1"/>
    </xf>
    <xf numFmtId="0" fontId="5" fillId="2" borderId="1" xfId="59" applyFont="1" applyFill="1" applyBorder="1" applyAlignment="1">
      <alignment horizontal="center" vertical="center" wrapText="1"/>
    </xf>
    <xf numFmtId="0" fontId="6" fillId="2" borderId="0" xfId="59" applyFont="1" applyFill="1" applyAlignment="1">
      <alignment horizontal="center" vertical="center" wrapText="1"/>
    </xf>
    <xf numFmtId="0" fontId="6" fillId="2" borderId="1" xfId="59" applyFont="1" applyFill="1" applyBorder="1" applyAlignment="1">
      <alignment horizontal="center" vertical="center" wrapText="1"/>
    </xf>
    <xf numFmtId="0" fontId="10" fillId="2" borderId="2" xfId="12" applyFont="1" applyFill="1" applyBorder="1" applyAlignment="1">
      <alignment horizontal="center" vertical="center" wrapText="1"/>
    </xf>
    <xf numFmtId="0" fontId="6" fillId="2" borderId="0" xfId="59" applyFont="1" applyFill="1" applyAlignment="1">
      <alignment horizontal="left" vertical="top" wrapText="1"/>
    </xf>
    <xf numFmtId="0" fontId="5" fillId="2" borderId="1" xfId="60" applyFont="1" applyFill="1" applyBorder="1" applyAlignment="1">
      <alignment horizontal="center" vertical="center" wrapText="1"/>
    </xf>
    <xf numFmtId="0" fontId="6" fillId="2" borderId="0" xfId="60" applyFont="1" applyFill="1" applyAlignment="1">
      <alignment horizontal="center" vertical="center" wrapText="1"/>
    </xf>
    <xf numFmtId="0" fontId="6" fillId="2" borderId="1" xfId="60" applyFont="1" applyFill="1" applyBorder="1" applyAlignment="1">
      <alignment horizontal="center" vertical="center" wrapText="1"/>
    </xf>
    <xf numFmtId="3" fontId="5" fillId="2" borderId="0" xfId="61" applyNumberFormat="1" applyFont="1" applyFill="1" applyAlignment="1">
      <alignment horizontal="center" vertical="center" wrapText="1"/>
    </xf>
    <xf numFmtId="3" fontId="5" fillId="2" borderId="4" xfId="61" applyNumberFormat="1" applyFont="1" applyFill="1" applyBorder="1" applyAlignment="1">
      <alignment horizontal="center" vertical="center" wrapText="1"/>
    </xf>
    <xf numFmtId="3" fontId="10" fillId="2" borderId="1" xfId="12" applyNumberFormat="1" applyFont="1" applyFill="1" applyBorder="1" applyAlignment="1">
      <alignment horizontal="center" vertical="center" wrapText="1"/>
    </xf>
    <xf numFmtId="3" fontId="6" fillId="2" borderId="1" xfId="63" applyNumberFormat="1" applyFont="1" applyFill="1" applyBorder="1" applyAlignment="1">
      <alignment horizontal="center" vertical="center" wrapText="1"/>
    </xf>
    <xf numFmtId="3" fontId="6" fillId="0" borderId="6" xfId="62" applyNumberFormat="1" applyFont="1" applyBorder="1" applyAlignment="1">
      <alignment horizontal="center" vertical="center" wrapText="1"/>
    </xf>
    <xf numFmtId="3" fontId="6" fillId="0" borderId="0" xfId="62" applyNumberFormat="1" applyFont="1" applyAlignment="1">
      <alignment horizontal="center" vertical="center" wrapText="1"/>
    </xf>
    <xf numFmtId="0" fontId="5" fillId="2" borderId="4" xfId="65" applyFont="1" applyFill="1" applyBorder="1" applyAlignment="1">
      <alignment horizontal="center" vertical="center" wrapText="1"/>
    </xf>
    <xf numFmtId="0" fontId="6" fillId="2" borderId="1" xfId="65" applyFont="1" applyFill="1" applyBorder="1" applyAlignment="1">
      <alignment horizontal="center" wrapText="1"/>
    </xf>
    <xf numFmtId="0" fontId="6" fillId="0" borderId="0" xfId="64" applyFont="1" applyAlignment="1">
      <alignment horizontal="center" wrapText="1"/>
    </xf>
    <xf numFmtId="0" fontId="6" fillId="2" borderId="3" xfId="65" applyFont="1" applyFill="1" applyBorder="1" applyAlignment="1">
      <alignment horizontal="center" vertical="center" wrapText="1"/>
    </xf>
    <xf numFmtId="0" fontId="6" fillId="0" borderId="6" xfId="64" applyFont="1" applyBorder="1" applyAlignment="1">
      <alignment horizontal="center" vertical="center" wrapText="1"/>
    </xf>
    <xf numFmtId="0" fontId="6" fillId="0" borderId="0" xfId="64" applyFont="1" applyAlignment="1">
      <alignment horizontal="center" vertical="center" wrapText="1"/>
    </xf>
    <xf numFmtId="3" fontId="22" fillId="2" borderId="4" xfId="66" applyNumberFormat="1" applyFont="1" applyFill="1" applyBorder="1" applyAlignment="1">
      <alignment horizontal="center" vertical="center" wrapText="1"/>
    </xf>
    <xf numFmtId="3" fontId="10" fillId="2" borderId="5" xfId="66" applyNumberFormat="1" applyFont="1" applyFill="1" applyBorder="1" applyAlignment="1">
      <alignment horizontal="center" vertical="center" wrapText="1"/>
    </xf>
    <xf numFmtId="3" fontId="10" fillId="2" borderId="6" xfId="65" applyNumberFormat="1" applyFont="1" applyFill="1" applyBorder="1" applyAlignment="1">
      <alignment horizontal="center" vertical="center" wrapText="1"/>
    </xf>
    <xf numFmtId="3" fontId="10" fillId="2" borderId="0" xfId="65" applyNumberFormat="1" applyFont="1" applyFill="1" applyAlignment="1">
      <alignment horizontal="center" vertical="center" wrapText="1"/>
    </xf>
    <xf numFmtId="3" fontId="5" fillId="2" borderId="4" xfId="12" applyNumberFormat="1" applyFont="1" applyFill="1" applyBorder="1" applyAlignment="1">
      <alignment horizontal="center" vertical="center"/>
    </xf>
    <xf numFmtId="3" fontId="2" fillId="2" borderId="0" xfId="12" applyNumberFormat="1" applyFont="1" applyFill="1" applyBorder="1" applyAlignment="1">
      <alignment horizontal="center" vertical="center" wrapText="1"/>
    </xf>
    <xf numFmtId="3" fontId="2" fillId="2" borderId="0" xfId="12" applyNumberFormat="1" applyFont="1" applyFill="1" applyAlignment="1">
      <alignment horizontal="center" vertical="center" wrapText="1"/>
    </xf>
    <xf numFmtId="3" fontId="2" fillId="2" borderId="1" xfId="12" applyNumberFormat="1" applyFont="1" applyFill="1" applyBorder="1" applyAlignment="1">
      <alignment horizontal="center" vertical="center" wrapText="1"/>
    </xf>
    <xf numFmtId="3" fontId="6" fillId="2" borderId="0" xfId="66" applyNumberFormat="1" applyFont="1" applyFill="1" applyBorder="1" applyAlignment="1">
      <alignment horizontal="center" vertical="center" wrapText="1"/>
    </xf>
    <xf numFmtId="3" fontId="6" fillId="2" borderId="0" xfId="66" applyNumberFormat="1" applyFont="1" applyFill="1" applyAlignment="1">
      <alignment horizontal="center" vertical="center" wrapText="1"/>
    </xf>
    <xf numFmtId="3" fontId="5" fillId="2" borderId="4" xfId="12" applyNumberFormat="1" applyFont="1" applyFill="1" applyBorder="1" applyAlignment="1">
      <alignment horizontal="center" vertical="center" wrapText="1"/>
    </xf>
    <xf numFmtId="3" fontId="6" fillId="2" borderId="0" xfId="67" applyNumberFormat="1" applyFont="1" applyFill="1" applyAlignment="1">
      <alignment horizontal="center" vertical="center" wrapText="1"/>
    </xf>
    <xf numFmtId="3" fontId="6" fillId="2" borderId="1" xfId="67" applyNumberFormat="1" applyFont="1" applyFill="1" applyBorder="1" applyAlignment="1">
      <alignment horizontal="center" wrapText="1"/>
    </xf>
    <xf numFmtId="3" fontId="6" fillId="2" borderId="0" xfId="67" applyNumberFormat="1" applyFont="1" applyFill="1" applyBorder="1" applyAlignment="1">
      <alignment horizontal="center" vertical="center" wrapText="1"/>
    </xf>
    <xf numFmtId="3" fontId="25" fillId="2" borderId="1" xfId="14" applyNumberFormat="1" applyFont="1" applyFill="1" applyBorder="1" applyAlignment="1">
      <alignment horizontal="center" vertical="center" wrapText="1"/>
    </xf>
    <xf numFmtId="3" fontId="25" fillId="2" borderId="0" xfId="14" applyNumberFormat="1" applyFont="1" applyFill="1" applyBorder="1" applyAlignment="1">
      <alignment horizontal="center" vertical="center" wrapText="1"/>
    </xf>
    <xf numFmtId="3" fontId="28" fillId="0" borderId="4" xfId="9" applyNumberFormat="1" applyFont="1" applyBorder="1" applyAlignment="1">
      <alignment horizontal="center" vertical="center" wrapText="1"/>
    </xf>
    <xf numFmtId="3" fontId="24" fillId="2" borderId="0" xfId="68" applyNumberFormat="1" applyFont="1" applyFill="1" applyAlignment="1">
      <alignment horizontal="center" vertical="center" wrapText="1"/>
    </xf>
    <xf numFmtId="0" fontId="2" fillId="2" borderId="0" xfId="12" applyFont="1" applyFill="1" applyAlignment="1">
      <alignment horizontal="center" vertical="center" wrapText="1"/>
    </xf>
    <xf numFmtId="0" fontId="2" fillId="2" borderId="1" xfId="12" applyFont="1" applyFill="1" applyBorder="1" applyAlignment="1">
      <alignment horizontal="center" vertical="center" wrapText="1"/>
    </xf>
    <xf numFmtId="0" fontId="5" fillId="2" borderId="4" xfId="12" applyFont="1" applyFill="1" applyBorder="1" applyAlignment="1">
      <alignment horizontal="center" vertical="center" wrapText="1"/>
    </xf>
    <xf numFmtId="3" fontId="6" fillId="2" borderId="6" xfId="69" applyNumberFormat="1" applyFont="1" applyFill="1" applyBorder="1" applyAlignment="1">
      <alignment horizontal="center" vertical="center" wrapText="1"/>
    </xf>
    <xf numFmtId="3" fontId="6" fillId="2" borderId="0" xfId="69" applyNumberFormat="1" applyFont="1" applyFill="1" applyAlignment="1">
      <alignment horizontal="center" vertical="center" wrapText="1"/>
    </xf>
    <xf numFmtId="3" fontId="28" fillId="2" borderId="4" xfId="9" applyNumberFormat="1" applyFont="1" applyFill="1" applyBorder="1" applyAlignment="1">
      <alignment horizontal="center" vertical="center" wrapText="1"/>
    </xf>
    <xf numFmtId="3" fontId="25" fillId="2" borderId="6" xfId="70" applyNumberFormat="1" applyFont="1" applyFill="1" applyBorder="1" applyAlignment="1">
      <alignment horizontal="center" vertical="center" wrapText="1"/>
    </xf>
    <xf numFmtId="3" fontId="25" fillId="2" borderId="0" xfId="70" applyNumberFormat="1" applyFont="1" applyFill="1" applyAlignment="1">
      <alignment horizontal="center" vertical="center" wrapText="1"/>
    </xf>
    <xf numFmtId="3" fontId="24" fillId="2" borderId="6" xfId="68" applyNumberFormat="1" applyFont="1" applyFill="1" applyBorder="1" applyAlignment="1">
      <alignment horizontal="center" vertical="center" wrapText="1"/>
    </xf>
    <xf numFmtId="3" fontId="25" fillId="2" borderId="5" xfId="9" applyNumberFormat="1" applyFont="1" applyFill="1" applyBorder="1" applyAlignment="1">
      <alignment horizontal="center" vertical="center" wrapText="1"/>
    </xf>
    <xf numFmtId="3" fontId="25" fillId="2" borderId="0" xfId="72" applyNumberFormat="1" applyFont="1" applyFill="1" applyBorder="1" applyAlignment="1">
      <alignment horizontal="center" vertical="center" wrapText="1"/>
    </xf>
    <xf numFmtId="3" fontId="25" fillId="2" borderId="1" xfId="72" applyNumberFormat="1" applyFont="1" applyFill="1" applyBorder="1" applyAlignment="1">
      <alignment horizontal="center" vertical="center" wrapText="1"/>
    </xf>
    <xf numFmtId="172" fontId="24" fillId="2" borderId="0" xfId="0" applyNumberFormat="1" applyFont="1" applyFill="1" applyBorder="1" applyAlignment="1">
      <alignment horizontal="center" vertical="center" wrapText="1"/>
    </xf>
    <xf numFmtId="172" fontId="24" fillId="2" borderId="1" xfId="0" applyNumberFormat="1" applyFont="1" applyFill="1" applyBorder="1" applyAlignment="1">
      <alignment horizontal="center" vertical="center" wrapText="1"/>
    </xf>
    <xf numFmtId="3" fontId="24" fillId="2" borderId="0" xfId="0" applyNumberFormat="1" applyFont="1" applyFill="1" applyAlignment="1">
      <alignment horizontal="center" vertical="center" wrapText="1"/>
    </xf>
    <xf numFmtId="3" fontId="25" fillId="2" borderId="0" xfId="71" applyNumberFormat="1" applyFont="1" applyFill="1" applyBorder="1" applyAlignment="1">
      <alignment horizontal="center" vertical="center" wrapText="1"/>
    </xf>
    <xf numFmtId="3" fontId="25" fillId="2" borderId="0" xfId="71" applyNumberFormat="1" applyFont="1" applyFill="1" applyAlignment="1">
      <alignment horizontal="center" vertical="center" wrapText="1"/>
    </xf>
    <xf numFmtId="0" fontId="28" fillId="0" borderId="4" xfId="61" applyFont="1" applyBorder="1" applyAlignment="1">
      <alignment horizontal="center" vertical="center" wrapText="1"/>
    </xf>
    <xf numFmtId="172" fontId="25" fillId="2" borderId="0" xfId="72" applyNumberFormat="1" applyFont="1" applyFill="1" applyBorder="1" applyAlignment="1">
      <alignment horizontal="center" vertical="center" wrapText="1"/>
    </xf>
    <xf numFmtId="172" fontId="25" fillId="2" borderId="1" xfId="72" applyNumberFormat="1" applyFont="1" applyFill="1" applyBorder="1" applyAlignment="1">
      <alignment horizontal="center" vertical="center" wrapText="1"/>
    </xf>
    <xf numFmtId="172" fontId="25" fillId="2" borderId="0" xfId="72" applyNumberFormat="1" applyFont="1" applyFill="1" applyAlignment="1">
      <alignment horizontal="center" vertical="center" wrapText="1"/>
    </xf>
    <xf numFmtId="0" fontId="6" fillId="2" borderId="2" xfId="35" applyFont="1" applyFill="1" applyBorder="1" applyAlignment="1">
      <alignment horizontal="center" vertical="center" wrapText="1"/>
    </xf>
    <xf numFmtId="0" fontId="6" fillId="2" borderId="0" xfId="35" applyFont="1" applyFill="1" applyAlignment="1">
      <alignment horizontal="center" vertical="center" wrapText="1"/>
    </xf>
    <xf numFmtId="0" fontId="5" fillId="2" borderId="1" xfId="35" applyFont="1" applyFill="1" applyBorder="1" applyAlignment="1">
      <alignment horizontal="center" vertical="center" wrapText="1"/>
    </xf>
    <xf numFmtId="0" fontId="6" fillId="2" borderId="3" xfId="35" applyFont="1" applyFill="1" applyBorder="1" applyAlignment="1">
      <alignment horizontal="center" wrapText="1"/>
    </xf>
    <xf numFmtId="0" fontId="5" fillId="2" borderId="1" xfId="36" applyFont="1" applyFill="1" applyBorder="1" applyAlignment="1">
      <alignment horizontal="center" vertical="center" wrapText="1"/>
    </xf>
    <xf numFmtId="0" fontId="6" fillId="2" borderId="0" xfId="36" applyFont="1" applyFill="1" applyAlignment="1">
      <alignment horizontal="center" vertical="center" wrapText="1"/>
    </xf>
    <xf numFmtId="0" fontId="6" fillId="2" borderId="1" xfId="36" applyFont="1" applyFill="1" applyBorder="1" applyAlignment="1">
      <alignment horizontal="center" wrapText="1"/>
    </xf>
    <xf numFmtId="0" fontId="6" fillId="4" borderId="0" xfId="36" applyFont="1" applyFill="1" applyAlignment="1">
      <alignment horizontal="left" vertical="top" wrapText="1"/>
    </xf>
    <xf numFmtId="0" fontId="6" fillId="4" borderId="0" xfId="37" applyFont="1" applyFill="1" applyAlignment="1">
      <alignment horizontal="left" vertical="top" wrapText="1"/>
    </xf>
    <xf numFmtId="0" fontId="5" fillId="2" borderId="1" xfId="37" applyFont="1" applyFill="1" applyBorder="1" applyAlignment="1">
      <alignment horizontal="center" vertical="center" wrapText="1"/>
    </xf>
    <xf numFmtId="0" fontId="6" fillId="2" borderId="0" xfId="37" applyFont="1" applyFill="1" applyAlignment="1">
      <alignment horizontal="center" vertical="center" wrapText="1"/>
    </xf>
    <xf numFmtId="0" fontId="6" fillId="2" borderId="3" xfId="37" applyFont="1" applyFill="1" applyBorder="1" applyAlignment="1">
      <alignment horizontal="center" wrapText="1"/>
    </xf>
    <xf numFmtId="0" fontId="6" fillId="2" borderId="1" xfId="37" applyFont="1" applyFill="1" applyBorder="1" applyAlignment="1">
      <alignment horizontal="center" wrapText="1"/>
    </xf>
    <xf numFmtId="0" fontId="5" fillId="2" borderId="1" xfId="38" applyFont="1" applyFill="1" applyBorder="1" applyAlignment="1">
      <alignment horizontal="center" vertical="center" wrapText="1"/>
    </xf>
    <xf numFmtId="0" fontId="6" fillId="2" borderId="0" xfId="38" applyFont="1" applyFill="1" applyAlignment="1">
      <alignment horizontal="center" vertical="center" wrapText="1"/>
    </xf>
    <xf numFmtId="0" fontId="6" fillId="2" borderId="3" xfId="38" applyFont="1" applyFill="1" applyBorder="1" applyAlignment="1">
      <alignment horizontal="center" vertical="center" wrapText="1"/>
    </xf>
    <xf numFmtId="0" fontId="6" fillId="4" borderId="0" xfId="38" applyFont="1" applyFill="1" applyAlignment="1">
      <alignment horizontal="left" vertical="top" wrapText="1"/>
    </xf>
    <xf numFmtId="0" fontId="5" fillId="2" borderId="1" xfId="39" applyFont="1" applyFill="1" applyBorder="1" applyAlignment="1">
      <alignment horizontal="center" vertical="center" wrapText="1"/>
    </xf>
    <xf numFmtId="0" fontId="6" fillId="2" borderId="0" xfId="39" applyFont="1" applyFill="1" applyAlignment="1">
      <alignment horizontal="center" vertical="center" wrapText="1"/>
    </xf>
    <xf numFmtId="0" fontId="6" fillId="2" borderId="1" xfId="39" applyFont="1" applyFill="1" applyBorder="1" applyAlignment="1">
      <alignment horizontal="center" vertical="top"/>
    </xf>
    <xf numFmtId="0" fontId="6" fillId="4" borderId="0" xfId="39" applyFont="1" applyFill="1" applyAlignment="1">
      <alignment horizontal="left" vertical="top" wrapText="1"/>
    </xf>
    <xf numFmtId="0" fontId="5" fillId="0" borderId="1" xfId="41" applyFont="1" applyBorder="1" applyAlignment="1">
      <alignment horizontal="center" vertical="center" wrapText="1"/>
    </xf>
    <xf numFmtId="0" fontId="6" fillId="2" borderId="0" xfId="41" applyFont="1" applyFill="1" applyAlignment="1">
      <alignment horizontal="center" vertical="center" wrapText="1"/>
    </xf>
    <xf numFmtId="0" fontId="6" fillId="2" borderId="0" xfId="41" applyFont="1" applyFill="1" applyAlignment="1">
      <alignment horizontal="center" wrapText="1"/>
    </xf>
    <xf numFmtId="0" fontId="6" fillId="2" borderId="1" xfId="41" applyFont="1" applyFill="1" applyBorder="1" applyAlignment="1">
      <alignment horizontal="center" wrapText="1"/>
    </xf>
    <xf numFmtId="0" fontId="6" fillId="4" borderId="0" xfId="41" applyFont="1" applyFill="1" applyAlignment="1">
      <alignment horizontal="left" vertical="top" wrapText="1"/>
    </xf>
    <xf numFmtId="0" fontId="5" fillId="2" borderId="1" xfId="40" applyFont="1" applyFill="1" applyBorder="1" applyAlignment="1">
      <alignment horizontal="center" vertical="center" wrapText="1"/>
    </xf>
    <xf numFmtId="0" fontId="6" fillId="2" borderId="0" xfId="40" applyFont="1" applyFill="1" applyAlignment="1">
      <alignment horizontal="center" vertical="center" wrapText="1"/>
    </xf>
    <xf numFmtId="0" fontId="6" fillId="2" borderId="1" xfId="40" applyFont="1" applyFill="1" applyBorder="1" applyAlignment="1">
      <alignment horizontal="center" wrapText="1"/>
    </xf>
    <xf numFmtId="0" fontId="6" fillId="4" borderId="0" xfId="40" applyFont="1" applyFill="1" applyAlignment="1">
      <alignment horizontal="left" vertical="top" wrapText="1"/>
    </xf>
    <xf numFmtId="0" fontId="5" fillId="2" borderId="1" xfId="42" applyFont="1" applyFill="1" applyBorder="1" applyAlignment="1">
      <alignment horizontal="center" vertical="center" wrapText="1"/>
    </xf>
    <xf numFmtId="0" fontId="6" fillId="2" borderId="0" xfId="42" applyFont="1" applyFill="1" applyAlignment="1">
      <alignment horizontal="center" vertical="center" wrapText="1"/>
    </xf>
    <xf numFmtId="0" fontId="6" fillId="2" borderId="1" xfId="42" applyFont="1" applyFill="1" applyBorder="1" applyAlignment="1">
      <alignment horizontal="center" wrapText="1"/>
    </xf>
    <xf numFmtId="0" fontId="6" fillId="4" borderId="0" xfId="42" applyFont="1" applyFill="1" applyAlignment="1">
      <alignment horizontal="left" vertical="top" wrapText="1"/>
    </xf>
    <xf numFmtId="0" fontId="5" fillId="2" borderId="1" xfId="43" applyFont="1" applyFill="1" applyBorder="1" applyAlignment="1">
      <alignment horizontal="center" vertical="center" wrapText="1"/>
    </xf>
    <xf numFmtId="0" fontId="6" fillId="2" borderId="0" xfId="43" applyFont="1" applyFill="1" applyAlignment="1">
      <alignment horizontal="center" vertical="center" wrapText="1"/>
    </xf>
    <xf numFmtId="0" fontId="6" fillId="2" borderId="3" xfId="43" applyFont="1" applyFill="1" applyBorder="1" applyAlignment="1">
      <alignment horizontal="center" wrapText="1"/>
    </xf>
    <xf numFmtId="0" fontId="5" fillId="2" borderId="1" xfId="44" applyFont="1" applyFill="1" applyBorder="1" applyAlignment="1">
      <alignment horizontal="center" vertical="center" wrapText="1"/>
    </xf>
    <xf numFmtId="0" fontId="6" fillId="2" borderId="0" xfId="44" applyFont="1" applyFill="1" applyAlignment="1">
      <alignment horizontal="center" vertical="center" wrapText="1"/>
    </xf>
    <xf numFmtId="0" fontId="6" fillId="2" borderId="1" xfId="44" applyFont="1" applyFill="1" applyBorder="1" applyAlignment="1">
      <alignment horizontal="center" wrapText="1"/>
    </xf>
    <xf numFmtId="0" fontId="14" fillId="0" borderId="1" xfId="45" applyFont="1" applyBorder="1" applyAlignment="1">
      <alignment horizontal="center" vertical="center" wrapText="1"/>
    </xf>
    <xf numFmtId="0" fontId="16" fillId="2" borderId="0" xfId="44" applyFont="1" applyFill="1" applyAlignment="1">
      <alignment horizontal="center" vertical="center" wrapText="1"/>
    </xf>
    <xf numFmtId="0" fontId="16" fillId="2" borderId="0" xfId="45" applyFont="1" applyFill="1" applyAlignment="1">
      <alignment horizontal="center" vertical="center" wrapText="1"/>
    </xf>
    <xf numFmtId="0" fontId="16" fillId="2" borderId="1" xfId="45" applyFont="1" applyFill="1" applyBorder="1" applyAlignment="1">
      <alignment horizontal="center" vertical="center" wrapText="1"/>
    </xf>
    <xf numFmtId="0" fontId="5" fillId="0" borderId="0" xfId="46" applyFont="1" applyAlignment="1">
      <alignment horizontal="center" vertical="center" wrapText="1"/>
    </xf>
    <xf numFmtId="0" fontId="6" fillId="2" borderId="0" xfId="46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center" wrapText="1"/>
    </xf>
    <xf numFmtId="0" fontId="6" fillId="2" borderId="2" xfId="47" applyFont="1" applyFill="1" applyBorder="1" applyAlignment="1">
      <alignment horizontal="center" vertical="center" wrapText="1"/>
    </xf>
    <xf numFmtId="0" fontId="6" fillId="2" borderId="0" xfId="47" applyFont="1" applyFill="1" applyAlignment="1">
      <alignment horizontal="center" vertical="center" wrapText="1"/>
    </xf>
    <xf numFmtId="0" fontId="6" fillId="2" borderId="3" xfId="47" applyFont="1" applyFill="1" applyBorder="1" applyAlignment="1">
      <alignment horizontal="center" vertical="center" wrapText="1"/>
    </xf>
    <xf numFmtId="0" fontId="6" fillId="2" borderId="0" xfId="48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6" fillId="4" borderId="0" xfId="49" applyFont="1" applyFill="1" applyAlignment="1">
      <alignment horizontal="left" vertical="top" wrapText="1"/>
    </xf>
    <xf numFmtId="0" fontId="5" fillId="2" borderId="1" xfId="49" applyFont="1" applyFill="1" applyBorder="1" applyAlignment="1">
      <alignment horizontal="center" vertical="center" wrapText="1"/>
    </xf>
    <xf numFmtId="0" fontId="6" fillId="2" borderId="0" xfId="49" applyFont="1" applyFill="1" applyAlignment="1">
      <alignment horizontal="center" vertical="center" wrapText="1"/>
    </xf>
    <xf numFmtId="0" fontId="6" fillId="2" borderId="0" xfId="49" applyFont="1" applyFill="1" applyAlignment="1">
      <alignment horizontal="center" wrapText="1"/>
    </xf>
    <xf numFmtId="0" fontId="6" fillId="2" borderId="1" xfId="49" applyFont="1" applyFill="1" applyBorder="1" applyAlignment="1">
      <alignment horizontal="center" wrapText="1"/>
    </xf>
    <xf numFmtId="0" fontId="6" fillId="4" borderId="0" xfId="50" applyFont="1" applyFill="1" applyAlignment="1">
      <alignment horizontal="left" vertical="top" wrapText="1"/>
    </xf>
    <xf numFmtId="0" fontId="5" fillId="2" borderId="1" xfId="50" applyFont="1" applyFill="1" applyBorder="1" applyAlignment="1">
      <alignment horizontal="center" vertical="center" wrapText="1"/>
    </xf>
    <xf numFmtId="0" fontId="6" fillId="2" borderId="0" xfId="50" applyFont="1" applyFill="1" applyAlignment="1">
      <alignment horizontal="center" vertical="center" wrapText="1"/>
    </xf>
    <xf numFmtId="0" fontId="6" fillId="2" borderId="1" xfId="50" applyFont="1" applyFill="1" applyBorder="1" applyAlignment="1">
      <alignment horizontal="center" wrapText="1"/>
    </xf>
    <xf numFmtId="0" fontId="5" fillId="2" borderId="0" xfId="51" applyFont="1" applyFill="1" applyAlignment="1">
      <alignment horizontal="center" vertical="center" wrapText="1"/>
    </xf>
    <xf numFmtId="0" fontId="6" fillId="2" borderId="0" xfId="51" applyFont="1" applyFill="1" applyAlignment="1">
      <alignment horizontal="center" vertical="center" wrapText="1"/>
    </xf>
    <xf numFmtId="0" fontId="6" fillId="2" borderId="1" xfId="51" applyFont="1" applyFill="1" applyBorder="1" applyAlignment="1">
      <alignment horizontal="center" vertical="center" wrapText="1"/>
    </xf>
    <xf numFmtId="0" fontId="6" fillId="2" borderId="2" xfId="52" applyFont="1" applyFill="1" applyBorder="1" applyAlignment="1">
      <alignment horizontal="center" vertical="center" wrapText="1"/>
    </xf>
    <xf numFmtId="0" fontId="6" fillId="2" borderId="0" xfId="52" applyFont="1" applyFill="1" applyAlignment="1">
      <alignment horizontal="center" vertical="center" wrapText="1"/>
    </xf>
    <xf numFmtId="0" fontId="5" fillId="2" borderId="1" xfId="52" applyFont="1" applyFill="1" applyBorder="1" applyAlignment="1">
      <alignment horizontal="center" vertical="center" wrapText="1"/>
    </xf>
    <xf numFmtId="0" fontId="6" fillId="2" borderId="3" xfId="52" applyFont="1" applyFill="1" applyBorder="1" applyAlignment="1">
      <alignment horizontal="center" wrapText="1"/>
    </xf>
    <xf numFmtId="0" fontId="5" fillId="2" borderId="1" xfId="53" applyFont="1" applyFill="1" applyBorder="1" applyAlignment="1">
      <alignment horizontal="center" vertical="center" wrapText="1"/>
    </xf>
    <xf numFmtId="0" fontId="6" fillId="2" borderId="8" xfId="53" applyFont="1" applyFill="1" applyBorder="1" applyAlignment="1">
      <alignment horizontal="left" vertical="center" wrapText="1"/>
    </xf>
    <xf numFmtId="0" fontId="6" fillId="2" borderId="12" xfId="53" applyFont="1" applyFill="1" applyBorder="1" applyAlignment="1">
      <alignment horizontal="left" vertical="center" wrapText="1"/>
    </xf>
    <xf numFmtId="0" fontId="6" fillId="2" borderId="10" xfId="53" applyFont="1" applyFill="1" applyBorder="1" applyAlignment="1">
      <alignment horizontal="left" vertical="center" wrapText="1"/>
    </xf>
    <xf numFmtId="0" fontId="6" fillId="2" borderId="11" xfId="53" applyFont="1" applyFill="1" applyBorder="1" applyAlignment="1">
      <alignment horizontal="center" vertical="center" wrapText="1"/>
    </xf>
    <xf numFmtId="0" fontId="6" fillId="2" borderId="7" xfId="53" applyFont="1" applyFill="1" applyBorder="1" applyAlignment="1">
      <alignment horizontal="center" vertical="center" wrapText="1"/>
    </xf>
    <xf numFmtId="0" fontId="6" fillId="2" borderId="13" xfId="53" applyFont="1" applyFill="1" applyBorder="1" applyAlignment="1">
      <alignment horizontal="center" vertical="center" wrapText="1"/>
    </xf>
    <xf numFmtId="0" fontId="6" fillId="2" borderId="9" xfId="53" applyFont="1" applyFill="1" applyBorder="1" applyAlignment="1">
      <alignment horizontal="center" vertical="center" wrapText="1"/>
    </xf>
    <xf numFmtId="0" fontId="6" fillId="2" borderId="14" xfId="53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6" fillId="2" borderId="11" xfId="54" applyFont="1" applyFill="1" applyBorder="1" applyAlignment="1">
      <alignment horizontal="center" vertical="center" wrapText="1"/>
    </xf>
    <xf numFmtId="0" fontId="6" fillId="2" borderId="11" xfId="54" applyFont="1" applyFill="1" applyBorder="1" applyAlignment="1">
      <alignment horizontal="center" wrapText="1"/>
    </xf>
    <xf numFmtId="0" fontId="5" fillId="2" borderId="1" xfId="74" applyFont="1" applyFill="1" applyBorder="1" applyAlignment="1">
      <alignment horizontal="center" vertical="center" wrapText="1"/>
    </xf>
    <xf numFmtId="0" fontId="6" fillId="2" borderId="2" xfId="74" applyFont="1" applyFill="1" applyBorder="1" applyAlignment="1">
      <alignment horizontal="center" vertical="center" wrapText="1"/>
    </xf>
    <xf numFmtId="0" fontId="6" fillId="2" borderId="1" xfId="74" applyFont="1" applyFill="1" applyBorder="1" applyAlignment="1">
      <alignment horizontal="center" vertical="center" wrapText="1"/>
    </xf>
    <xf numFmtId="0" fontId="6" fillId="2" borderId="2" xfId="74" applyFont="1" applyFill="1" applyBorder="1" applyAlignment="1">
      <alignment horizontal="center" wrapText="1"/>
    </xf>
    <xf numFmtId="0" fontId="6" fillId="2" borderId="1" xfId="74" applyFont="1" applyFill="1" applyBorder="1" applyAlignment="1">
      <alignment horizontal="center" wrapText="1"/>
    </xf>
    <xf numFmtId="0" fontId="5" fillId="2" borderId="2" xfId="74" applyFont="1" applyFill="1" applyBorder="1" applyAlignment="1">
      <alignment horizontal="center" wrapText="1"/>
    </xf>
    <xf numFmtId="0" fontId="5" fillId="2" borderId="0" xfId="56" applyFont="1" applyFill="1" applyAlignment="1">
      <alignment horizontal="center" vertical="center" wrapText="1"/>
    </xf>
    <xf numFmtId="0" fontId="6" fillId="2" borderId="2" xfId="56" applyFont="1" applyFill="1" applyBorder="1" applyAlignment="1">
      <alignment horizontal="center" wrapText="1"/>
    </xf>
    <xf numFmtId="0" fontId="5" fillId="2" borderId="1" xfId="57" applyFont="1" applyFill="1" applyBorder="1" applyAlignment="1">
      <alignment horizontal="center" vertical="center" wrapText="1"/>
    </xf>
    <xf numFmtId="0" fontId="6" fillId="2" borderId="2" xfId="57" applyFont="1" applyFill="1" applyBorder="1" applyAlignment="1">
      <alignment horizontal="center" vertical="center" wrapText="1"/>
    </xf>
    <xf numFmtId="0" fontId="6" fillId="2" borderId="2" xfId="57" applyFont="1" applyFill="1" applyBorder="1" applyAlignment="1">
      <alignment horizontal="center" wrapText="1"/>
    </xf>
    <xf numFmtId="0" fontId="6" fillId="2" borderId="2" xfId="58" applyFont="1" applyFill="1" applyBorder="1" applyAlignment="1">
      <alignment horizontal="center" vertical="center" wrapText="1"/>
    </xf>
    <xf numFmtId="0" fontId="6" fillId="2" borderId="1" xfId="58" applyFont="1" applyFill="1" applyBorder="1" applyAlignment="1">
      <alignment horizontal="center" vertical="center" wrapText="1"/>
    </xf>
    <xf numFmtId="0" fontId="6" fillId="2" borderId="2" xfId="58" applyFont="1" applyFill="1" applyBorder="1" applyAlignment="1">
      <alignment horizontal="center" wrapText="1"/>
    </xf>
    <xf numFmtId="0" fontId="6" fillId="2" borderId="3" xfId="58" applyFont="1" applyFill="1" applyBorder="1" applyAlignment="1">
      <alignment horizontal="center" wrapText="1"/>
    </xf>
    <xf numFmtId="0" fontId="6" fillId="2" borderId="2" xfId="59" applyFont="1" applyFill="1" applyBorder="1" applyAlignment="1">
      <alignment horizontal="center" vertical="center" wrapText="1"/>
    </xf>
    <xf numFmtId="0" fontId="6" fillId="2" borderId="2" xfId="59" applyFont="1" applyFill="1" applyBorder="1" applyAlignment="1">
      <alignment horizontal="center" wrapText="1"/>
    </xf>
    <xf numFmtId="0" fontId="5" fillId="2" borderId="1" xfId="62" applyFont="1" applyFill="1" applyBorder="1" applyAlignment="1">
      <alignment horizontal="center" vertical="center" wrapText="1"/>
    </xf>
    <xf numFmtId="0" fontId="6" fillId="2" borderId="2" xfId="62" applyFont="1" applyFill="1" applyBorder="1" applyAlignment="1">
      <alignment horizontal="center" vertical="center" wrapText="1"/>
    </xf>
    <xf numFmtId="0" fontId="6" fillId="2" borderId="1" xfId="62" applyFont="1" applyFill="1" applyBorder="1" applyAlignment="1">
      <alignment horizontal="center" vertical="center" wrapText="1"/>
    </xf>
    <xf numFmtId="0" fontId="6" fillId="2" borderId="3" xfId="62" applyFont="1" applyFill="1" applyBorder="1" applyAlignment="1">
      <alignment horizontal="center" wrapText="1"/>
    </xf>
    <xf numFmtId="0" fontId="5" fillId="2" borderId="1" xfId="75" applyFont="1" applyFill="1" applyBorder="1" applyAlignment="1">
      <alignment horizontal="center" vertical="center" wrapText="1"/>
    </xf>
    <xf numFmtId="0" fontId="6" fillId="2" borderId="2" xfId="75" applyFont="1" applyFill="1" applyBorder="1" applyAlignment="1">
      <alignment horizontal="center" vertical="center" wrapText="1"/>
    </xf>
    <xf numFmtId="0" fontId="6" fillId="2" borderId="1" xfId="75" applyFont="1" applyFill="1" applyBorder="1" applyAlignment="1">
      <alignment horizontal="center" vertical="center" wrapText="1"/>
    </xf>
    <xf numFmtId="0" fontId="6" fillId="2" borderId="2" xfId="75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23" fillId="2" borderId="8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vertical="center" wrapText="1"/>
    </xf>
    <xf numFmtId="0" fontId="24" fillId="2" borderId="11" xfId="0" applyFont="1" applyFill="1" applyBorder="1"/>
    <xf numFmtId="164" fontId="24" fillId="2" borderId="11" xfId="0" applyNumberFormat="1" applyFont="1" applyFill="1" applyBorder="1"/>
    <xf numFmtId="168" fontId="24" fillId="2" borderId="11" xfId="0" applyNumberFormat="1" applyFont="1" applyFill="1" applyBorder="1"/>
    <xf numFmtId="0" fontId="24" fillId="2" borderId="12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3" fillId="2" borderId="11" xfId="0" applyFont="1" applyFill="1" applyBorder="1"/>
    <xf numFmtId="164" fontId="23" fillId="2" borderId="11" xfId="0" applyNumberFormat="1" applyFont="1" applyFill="1" applyBorder="1"/>
    <xf numFmtId="168" fontId="23" fillId="2" borderId="11" xfId="0" applyNumberFormat="1" applyFont="1" applyFill="1" applyBorder="1"/>
    <xf numFmtId="0" fontId="24" fillId="2" borderId="11" xfId="0" applyFont="1" applyFill="1" applyBorder="1" applyAlignment="1">
      <alignment horizontal="center" vertical="center" wrapText="1"/>
    </xf>
    <xf numFmtId="0" fontId="24" fillId="2" borderId="16" xfId="0" applyFont="1" applyFill="1" applyBorder="1"/>
    <xf numFmtId="176" fontId="24" fillId="2" borderId="11" xfId="0" applyNumberFormat="1" applyFont="1" applyFill="1" applyBorder="1"/>
    <xf numFmtId="0" fontId="24" fillId="3" borderId="11" xfId="0" applyFont="1" applyFill="1" applyBorder="1"/>
    <xf numFmtId="176" fontId="23" fillId="2" borderId="11" xfId="0" applyNumberFormat="1" applyFont="1" applyFill="1" applyBorder="1"/>
    <xf numFmtId="0" fontId="24" fillId="2" borderId="2" xfId="0" applyFont="1" applyFill="1" applyBorder="1" applyAlignment="1">
      <alignment horizontal="left"/>
    </xf>
    <xf numFmtId="0" fontId="24" fillId="2" borderId="0" xfId="0" applyFont="1" applyFill="1" applyAlignment="1">
      <alignment horizontal="left" vertical="center" wrapText="1"/>
    </xf>
    <xf numFmtId="0" fontId="24" fillId="5" borderId="11" xfId="0" applyFont="1" applyFill="1" applyBorder="1"/>
    <xf numFmtId="164" fontId="24" fillId="5" borderId="8" xfId="0" applyNumberFormat="1" applyFont="1" applyFill="1" applyBorder="1"/>
    <xf numFmtId="168" fontId="24" fillId="5" borderId="8" xfId="0" applyNumberFormat="1" applyFont="1" applyFill="1" applyBorder="1"/>
  </cellXfs>
  <cellStyles count="81">
    <cellStyle name="Comma" xfId="14" builtinId="3"/>
    <cellStyle name="Normal" xfId="0" builtinId="0"/>
    <cellStyle name="Normal 14" xfId="2" xr:uid="{B2C98737-6185-4EC2-A13A-AB99B5BE9EB6}"/>
    <cellStyle name="Normal 14 2" xfId="15" xr:uid="{AC174903-D3AE-4903-9D6A-A5CDF2C90320}"/>
    <cellStyle name="Normal 2" xfId="24" xr:uid="{A6B8BBAD-2479-4F59-B000-E4B0745E239A}"/>
    <cellStyle name="Normal 2 3" xfId="13" xr:uid="{C2D9A2AA-E18F-4F27-BFA3-5942B936F45D}"/>
    <cellStyle name="Normal 2 4" xfId="12" xr:uid="{C80223BC-6A31-45BE-8F8F-BB59EDA3C36D}"/>
    <cellStyle name="Normal 22" xfId="68" xr:uid="{0BEA2135-3F37-48C7-8C22-9DCFDC0FF430}"/>
    <cellStyle name="Normal_Folha1" xfId="55" xr:uid="{F6B7503A-A7FF-4A6F-A46D-4EA20CA54D09}"/>
    <cellStyle name="Normal_Folha1 2" xfId="3" xr:uid="{E51B0527-75A0-47D4-84AF-4AF35213EB17}"/>
    <cellStyle name="Normal_Folha10 2" xfId="66" xr:uid="{C7990DA6-0353-46F8-BACA-BF3970581FAC}"/>
    <cellStyle name="Normal_Folha11 2" xfId="67" xr:uid="{34DA8748-3BD8-4BF6-8E53-DBF6A048501B}"/>
    <cellStyle name="Normal_Folha13 2" xfId="69" xr:uid="{0B7912B9-426D-4C33-ACFE-554312C60A8A}"/>
    <cellStyle name="Normal_Folha14 2" xfId="70" xr:uid="{9E6A48E8-C18A-41FD-B2B2-A84AE6AF89FC}"/>
    <cellStyle name="Normal_Folha15 2" xfId="71" xr:uid="{A7EF3183-7EA1-4111-A212-434C9728B7B5}"/>
    <cellStyle name="Normal_Folha16 2" xfId="73" xr:uid="{9059A416-AE8A-47C1-A95E-654282214FA5}"/>
    <cellStyle name="Normal_Folha2" xfId="56" xr:uid="{9C0CAD7B-E152-4DCB-8372-293BA8D86995}"/>
    <cellStyle name="Normal_Folha2 2" xfId="6" xr:uid="{A6D0A266-872E-443E-B8DA-3F80695BC3FF}"/>
    <cellStyle name="Normal_Folha3 2" xfId="57" xr:uid="{FF654422-CC17-491F-9AB4-0011D61BD2F3}"/>
    <cellStyle name="Normal_Folha4 2" xfId="58" xr:uid="{11482F91-536E-42F4-B1D1-8BBFF8C96CB3}"/>
    <cellStyle name="Normal_Folha5 2" xfId="59" xr:uid="{587E2A78-B259-4802-9530-E99AA973ACE4}"/>
    <cellStyle name="Normal_Folha6 2" xfId="60" xr:uid="{12D9FCC9-E010-4325-89C7-7296196DB46F}"/>
    <cellStyle name="Normal_Folha7 2" xfId="62" xr:uid="{AF01EE4D-01EC-4E75-B58E-9E069FBC3D5E}"/>
    <cellStyle name="Normal_Folha8 2" xfId="64" xr:uid="{8F825277-9972-493E-ADD2-157F25D647E8}"/>
    <cellStyle name="Normal_Folha9 2" xfId="65" xr:uid="{83CF6E26-D446-4A9E-A164-36FF468787D7}"/>
    <cellStyle name="Normal_gp_idade2" xfId="7" xr:uid="{61FF39D8-7BE1-4B89-811A-5701CD53C6A3}"/>
    <cellStyle name="Normal_Q 6.1_1" xfId="33" xr:uid="{8D8748EE-CFDB-430E-8EE7-002AFBCEAF16}"/>
    <cellStyle name="Normal_Q 6.1_1 2" xfId="78" xr:uid="{60C5647A-9839-45D4-B8D6-EEF9596DDC97}"/>
    <cellStyle name="Normal_Q 6.2" xfId="34" xr:uid="{E22726EC-D879-44E3-8927-88201F0A1144}"/>
    <cellStyle name="Normal_Q1" xfId="1" xr:uid="{CDF77C07-4583-454C-995A-F0D328EC20AD}"/>
    <cellStyle name="Normal_Q1.7" xfId="8" xr:uid="{CCB29E7F-810F-46A7-A350-B84D4664CCBA}"/>
    <cellStyle name="Normal_Q1.9" xfId="10" xr:uid="{2C0EF290-950F-467E-9F8C-0707E2FD4CFA}"/>
    <cellStyle name="Normal_Q2.1 2" xfId="26" xr:uid="{42FE3E6A-6329-4623-BFD1-922CB15067DF}"/>
    <cellStyle name="Normal_Q3.1" xfId="17" xr:uid="{12B360EC-A9DC-478B-A5EF-385CA3F4EDF9}"/>
    <cellStyle name="Normal_Q3.1_1" xfId="27" xr:uid="{56D74AFE-FEB3-4C0F-B1DB-54CCAC747B8A}"/>
    <cellStyle name="Normal_Q3.2" xfId="18" xr:uid="{9AECAAA0-27E4-4576-8D7C-A5A8495E76F3}"/>
    <cellStyle name="Normal_Q3.2_1" xfId="28" xr:uid="{8E7EB8E5-B71C-4A63-9449-6AB255740796}"/>
    <cellStyle name="Normal_Q3.3" xfId="19" xr:uid="{6AC66564-6CB7-4E8C-B7C2-6590A07BB890}"/>
    <cellStyle name="Normal_Q3.3_1" xfId="29" xr:uid="{09C39EEA-0C18-4B47-AE41-533A5221FFB5}"/>
    <cellStyle name="Normal_Q3.4" xfId="20" xr:uid="{AE14E4D7-231A-459D-9779-3361A620C516}"/>
    <cellStyle name="Normal_Q3.4_1" xfId="30" xr:uid="{0CC892ED-00E7-4A8D-A608-5FEC87B293C5}"/>
    <cellStyle name="Normal_Q5.1" xfId="21" xr:uid="{BE8990B6-B9CE-4FEC-924B-06DF5F1FC74F}"/>
    <cellStyle name="Normal_Q5.1_1" xfId="31" xr:uid="{336C5ACF-598D-446F-A6C1-EBA673D134DE}"/>
    <cellStyle name="Normal_Q5.2" xfId="23" xr:uid="{F4C2394F-DD3D-446E-A2FF-7C399D7A2568}"/>
    <cellStyle name="Normal_Q5.2_1 2 2" xfId="80" xr:uid="{80FE2382-C162-489A-9323-851D6C4EDAFE}"/>
    <cellStyle name="Normal_Q8.8" xfId="16" xr:uid="{2408B7DA-7002-435D-8354-B00350AF88AF}"/>
    <cellStyle name="Normal_Q9.1 2" xfId="35" xr:uid="{0DF0AAC7-EB0C-4516-9209-D8A7990E5AB3}"/>
    <cellStyle name="Normal_Q9.10" xfId="77" xr:uid="{24466F41-E6AA-4A82-8641-68F50E280BA6}"/>
    <cellStyle name="Normal_Q9.10 2" xfId="44" xr:uid="{E83CE1E6-138D-455F-9E95-BA3A5D78861D}"/>
    <cellStyle name="Normal_Q9.11 2" xfId="45" xr:uid="{8DED9070-A168-4775-B3E0-53501CA457C6}"/>
    <cellStyle name="Normal_Q9.12 2" xfId="46" xr:uid="{99FAB196-2690-4F6A-BD96-A78819BDE563}"/>
    <cellStyle name="Normal_Q9.13" xfId="47" xr:uid="{BBA81C6E-D0F1-483F-B378-60C1ACB0316A}"/>
    <cellStyle name="Normal_Q9.14 2" xfId="48" xr:uid="{8C541E94-3B60-4FA9-B88F-B566A4ABDF15}"/>
    <cellStyle name="Normal_Q9.15 2" xfId="49" xr:uid="{E01C9A0D-C2C7-4D25-89A2-A9B440CC3E12}"/>
    <cellStyle name="Normal_Q9.16" xfId="76" xr:uid="{744899DC-D1DF-4F53-97B4-13BD95EEA108}"/>
    <cellStyle name="Normal_Q9.16 2" xfId="50" xr:uid="{8520E526-AA17-472E-81C6-DE00CBF2E816}"/>
    <cellStyle name="Normal_Q9.17 2" xfId="51" xr:uid="{2252DD0E-BDD4-41B2-8001-3BEBB1173823}"/>
    <cellStyle name="Normal_Q9.18 2" xfId="52" xr:uid="{F28D57F1-7ECF-42E2-B792-552555CCEEDA}"/>
    <cellStyle name="Normal_Q9.19 2" xfId="53" xr:uid="{9635BFEB-A232-4C11-AE79-23F05C8CD027}"/>
    <cellStyle name="Normal_Q9.2 2" xfId="36" xr:uid="{79608401-D125-4BB2-9A0F-15E744167926}"/>
    <cellStyle name="Normal_Q9.20 2" xfId="54" xr:uid="{E781840D-05E4-4535-AE50-439F5DEE7643}"/>
    <cellStyle name="Normal_Q9.3 2" xfId="37" xr:uid="{F7B2D7F1-1C01-4148-ABD3-217D1C7D21A1}"/>
    <cellStyle name="Normal_Q9.4 2" xfId="38" xr:uid="{D7AB0897-4715-4E8B-8057-861F7463C48D}"/>
    <cellStyle name="Normal_Q9.5 2" xfId="39" xr:uid="{3A77D1F1-A403-4636-BAE5-3A323BF9B0E7}"/>
    <cellStyle name="Normal_Q9.6 2" xfId="40" xr:uid="{ADF78A92-A9A1-42DD-8743-E2537B515C0B}"/>
    <cellStyle name="Normal_Q9.7 2" xfId="41" xr:uid="{6F1DF62A-982A-49EF-9534-7E5EB6B7022A}"/>
    <cellStyle name="Normal_Q9.8 2" xfId="42" xr:uid="{B43E5479-4CDD-436C-84B4-DB66648AE333}"/>
    <cellStyle name="Normal_Q9.9 2" xfId="43" xr:uid="{421A0B9B-2E42-4999-858F-5B8B95E265FC}"/>
    <cellStyle name="Normal_Quadro 10.1" xfId="74" xr:uid="{9F0AE296-6F08-44A8-90B8-8ABB841377CB}"/>
    <cellStyle name="Normal_Quadro 10.7" xfId="75" xr:uid="{9A49C819-480A-470A-A9B6-82A1B35EA592}"/>
    <cellStyle name="Normal_Quadro 2_1" xfId="4" xr:uid="{06A57BB7-A265-47A7-B9A5-A8DBBCF760B1}"/>
    <cellStyle name="Normal_Quadro 3" xfId="5" xr:uid="{E4B78AEC-051A-4BAC-9E93-596A5ACB0E3A}"/>
    <cellStyle name="Normal_Sheet1" xfId="72" xr:uid="{205470AE-17E1-43E3-BE30-9745855ECE7F}"/>
    <cellStyle name="Normal_Sheet2" xfId="11" xr:uid="{8ECEAD8D-6FD2-4CB9-9B53-A32D882781DF}"/>
    <cellStyle name="Normal_Sheet2 2" xfId="32" xr:uid="{2D31ACBD-B4A6-4D44-BC20-ED42277EBCD5}"/>
    <cellStyle name="Normal_Sheet3" xfId="22" xr:uid="{2752EE6E-A94C-420E-9BBF-F6BDBF56EAC2}"/>
    <cellStyle name="Normal_Sheet5" xfId="9" xr:uid="{B80FF98E-B713-49C5-AD5B-8B66EC597BC3}"/>
    <cellStyle name="Normal_Sheet6" xfId="63" xr:uid="{6EED6684-FE13-4985-A3CF-0F0F4B86A077}"/>
    <cellStyle name="Normal_Sheet7" xfId="61" xr:uid="{90C846C7-DB32-44E8-A596-BF3BFF57F505}"/>
    <cellStyle name="Vírgula 2" xfId="25" xr:uid="{C36978BB-E8BF-4178-A16E-8AB73D11A77B}"/>
    <cellStyle name="Vírgula 2 2" xfId="79" xr:uid="{F551FCBD-8FAD-483D-B91B-3A59E0C26289}"/>
  </cellStyles>
  <dxfs count="0"/>
  <tableStyles count="0" defaultTableStyle="TableStyleMedium2" defaultPivotStyle="PivotStyleLight16"/>
  <colors>
    <mruColors>
      <color rgb="FF943634"/>
      <color rgb="FF808080"/>
      <color rgb="FFC76361"/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C7DF60-6861-440C-B143-3C3FD0263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D0844AE-BA5D-4064-BE25-10B3390597BA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08783" cy="9300011"/>
    <xdr:pic>
      <xdr:nvPicPr>
        <xdr:cNvPr id="2" name="Imagem 1">
          <a:extLst>
            <a:ext uri="{FF2B5EF4-FFF2-40B4-BE49-F238E27FC236}">
              <a16:creationId xmlns:a16="http://schemas.microsoft.com/office/drawing/2014/main" id="{4169E467-842F-4ED0-AC77-5F623051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one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55A1849-0755-4B22-BFEE-8DB9B0DA5BAD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15133" cy="9300011"/>
    <xdr:pic>
      <xdr:nvPicPr>
        <xdr:cNvPr id="2" name="Imagem 1">
          <a:extLst>
            <a:ext uri="{FF2B5EF4-FFF2-40B4-BE49-F238E27FC236}">
              <a16:creationId xmlns:a16="http://schemas.microsoft.com/office/drawing/2014/main" id="{5A44624D-CAC9-43CC-85E5-D104263A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8334E1D-D61F-4AC4-BE7D-6165214FE350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6CCDE8A2-E293-4315-8FF9-5C90F67C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8A38BB6-AA37-4BE8-ACEE-0933EA20883B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9C246386-2C64-4AB6-A39F-896509C9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D202F07-5584-4C85-86DA-EF3F48D70E3D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D1648450-CDC5-45D8-8041-45FFFE4D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E702FB5-3E19-4166-91AB-8AF0D41FF4F0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838BCBB7-1049-46EC-AEB2-565463E8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C8C72E-840A-4414-9C1D-6C1AD3E89844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08783" cy="9305681"/>
    <xdr:pic>
      <xdr:nvPicPr>
        <xdr:cNvPr id="2" name="Imagem 1">
          <a:extLst>
            <a:ext uri="{FF2B5EF4-FFF2-40B4-BE49-F238E27FC236}">
              <a16:creationId xmlns:a16="http://schemas.microsoft.com/office/drawing/2014/main" id="{EB6BA469-065B-4F5C-B569-68B0E9BA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DC1163-DF35-42ED-8183-D4D113FBC1DB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6611958" cy="9305681"/>
    <xdr:pic>
      <xdr:nvPicPr>
        <xdr:cNvPr id="2" name="Imagem 1">
          <a:extLst>
            <a:ext uri="{FF2B5EF4-FFF2-40B4-BE49-F238E27FC236}">
              <a16:creationId xmlns:a16="http://schemas.microsoft.com/office/drawing/2014/main" id="{9401DBBB-69F2-4903-AB3F-DD2108BC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078FB5C-7B73-417A-8B9F-BD6ACE94D34C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75165" cy="9666603"/>
    <xdr:pic>
      <xdr:nvPicPr>
        <xdr:cNvPr id="2" name="Imagem 1">
          <a:extLst>
            <a:ext uri="{FF2B5EF4-FFF2-40B4-BE49-F238E27FC236}">
              <a16:creationId xmlns:a16="http://schemas.microsoft.com/office/drawing/2014/main" id="{2C02C144-3946-4342-ACE7-0998F41F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3F90929-66FC-4487-BE1F-664449505B2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file:///\\euler-02\AppData\Roaming\Microsoft\Users\Nkina\Desktop\Censo24\FORMATAR\QUADROS_ANEXO1_5_11_2025.xlsx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9E1-27EA-4BAC-A06D-94122D3FE63E}">
  <sheetPr>
    <tabColor rgb="FFFFFF00"/>
  </sheetPr>
  <dimension ref="G23"/>
  <sheetViews>
    <sheetView zoomScaleNormal="100" workbookViewId="0">
      <selection sqref="A1:E1"/>
    </sheetView>
  </sheetViews>
  <sheetFormatPr defaultRowHeight="15" x14ac:dyDescent="0.25"/>
  <cols>
    <col min="1" max="16384" width="9.140625" style="2"/>
  </cols>
  <sheetData>
    <row r="23" spans="7:7" x14ac:dyDescent="0.25">
      <c r="G23" s="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FB09-4E07-4BAB-92AF-6D8F350523D0}">
  <dimension ref="A1:G146"/>
  <sheetViews>
    <sheetView zoomScale="120" zoomScaleNormal="120" workbookViewId="0">
      <selection activeCell="A2" sqref="A2"/>
    </sheetView>
  </sheetViews>
  <sheetFormatPr defaultColWidth="19.7109375" defaultRowHeight="12" x14ac:dyDescent="0.2"/>
  <cols>
    <col min="1" max="1" width="18.85546875" style="403" customWidth="1"/>
    <col min="2" max="2" width="10.42578125" style="378" customWidth="1"/>
    <col min="3" max="3" width="12" style="378" customWidth="1"/>
    <col min="4" max="4" width="13.85546875" style="378" customWidth="1"/>
    <col min="5" max="5" width="7.7109375" style="378" customWidth="1"/>
    <col min="6" max="16384" width="19.7109375" style="378"/>
  </cols>
  <sheetData>
    <row r="1" spans="1:5" ht="25.5" customHeight="1" x14ac:dyDescent="0.2">
      <c r="A1" s="919" t="s">
        <v>52</v>
      </c>
      <c r="B1" s="919"/>
      <c r="C1" s="919"/>
      <c r="D1" s="919"/>
    </row>
    <row r="2" spans="1:5" ht="28.5" customHeight="1" x14ac:dyDescent="0.2">
      <c r="A2" s="379" t="s">
        <v>562</v>
      </c>
      <c r="B2" s="380" t="s">
        <v>0</v>
      </c>
      <c r="C2" s="380" t="s">
        <v>1</v>
      </c>
      <c r="D2" s="380" t="s">
        <v>2</v>
      </c>
    </row>
    <row r="3" spans="1:5" x14ac:dyDescent="0.2">
      <c r="A3" s="381" t="s">
        <v>328</v>
      </c>
      <c r="B3" s="382">
        <v>1298250.1138683425</v>
      </c>
      <c r="C3" s="383">
        <v>638369.07408377668</v>
      </c>
      <c r="D3" s="383">
        <v>659881.03978143446</v>
      </c>
      <c r="E3" s="384"/>
    </row>
    <row r="4" spans="1:5" x14ac:dyDescent="0.2">
      <c r="A4" s="385"/>
      <c r="B4" s="386"/>
      <c r="C4" s="387"/>
      <c r="D4" s="387"/>
      <c r="E4" s="384"/>
    </row>
    <row r="5" spans="1:5" x14ac:dyDescent="0.2">
      <c r="A5" s="381" t="s">
        <v>3</v>
      </c>
      <c r="B5" s="382"/>
      <c r="C5" s="382"/>
      <c r="D5" s="382"/>
    </row>
    <row r="6" spans="1:5" x14ac:dyDescent="0.2">
      <c r="A6" s="296" t="s">
        <v>4</v>
      </c>
      <c r="B6" s="388">
        <v>729676.31796098396</v>
      </c>
      <c r="C6" s="388">
        <v>357292.04254297493</v>
      </c>
      <c r="D6" s="388">
        <v>372384.27541856928</v>
      </c>
      <c r="E6" s="384"/>
    </row>
    <row r="7" spans="1:5" x14ac:dyDescent="0.2">
      <c r="A7" s="296" t="s">
        <v>5</v>
      </c>
      <c r="B7" s="388">
        <v>568573.79590724595</v>
      </c>
      <c r="C7" s="388">
        <v>281077.03154242079</v>
      </c>
      <c r="D7" s="388">
        <v>287496.76436475443</v>
      </c>
    </row>
    <row r="8" spans="1:5" x14ac:dyDescent="0.2">
      <c r="A8" s="389" t="s">
        <v>471</v>
      </c>
      <c r="B8" s="383"/>
      <c r="C8" s="383"/>
      <c r="D8" s="383"/>
    </row>
    <row r="9" spans="1:5" ht="13.5" customHeight="1" x14ac:dyDescent="0.2">
      <c r="A9" s="291" t="s">
        <v>329</v>
      </c>
      <c r="B9" s="390">
        <v>65593.094286233696</v>
      </c>
      <c r="C9" s="390">
        <v>31707.955717273271</v>
      </c>
      <c r="D9" s="390">
        <v>33885.138568948329</v>
      </c>
      <c r="E9" s="391"/>
    </row>
    <row r="10" spans="1:5" ht="13.5" customHeight="1" x14ac:dyDescent="0.2">
      <c r="A10" s="293" t="s">
        <v>329</v>
      </c>
      <c r="B10" s="392">
        <v>36670.310246311528</v>
      </c>
      <c r="C10" s="392">
        <v>17866.196027567035</v>
      </c>
      <c r="D10" s="392">
        <v>18804.114218738447</v>
      </c>
      <c r="E10" s="393"/>
    </row>
    <row r="11" spans="1:5" ht="13.5" customHeight="1" x14ac:dyDescent="0.2">
      <c r="A11" s="293" t="s">
        <v>330</v>
      </c>
      <c r="B11" s="392">
        <v>28922.784039922139</v>
      </c>
      <c r="C11" s="392">
        <v>13841.759689706236</v>
      </c>
      <c r="D11" s="392">
        <v>15081.024350209878</v>
      </c>
      <c r="E11" s="391"/>
    </row>
    <row r="12" spans="1:5" ht="13.5" customHeight="1" x14ac:dyDescent="0.2">
      <c r="A12" s="295" t="s">
        <v>328</v>
      </c>
      <c r="B12" s="394">
        <f>+B13+B14</f>
        <v>377602.57595952746</v>
      </c>
      <c r="C12" s="394">
        <f t="shared" ref="C12:D12" si="0">+C13+C14</f>
        <v>184476.34805541299</v>
      </c>
      <c r="D12" s="394">
        <f t="shared" si="0"/>
        <v>193126.22790414377</v>
      </c>
      <c r="E12" s="391"/>
    </row>
    <row r="13" spans="1:5" ht="13.5" customHeight="1" x14ac:dyDescent="0.2">
      <c r="A13" s="296" t="s">
        <v>328</v>
      </c>
      <c r="B13" s="388">
        <v>352868.36451659852</v>
      </c>
      <c r="C13" s="388">
        <v>172466.75706786275</v>
      </c>
      <c r="D13" s="388">
        <v>180401.60744876866</v>
      </c>
      <c r="E13" s="391"/>
    </row>
    <row r="14" spans="1:5" ht="13.5" customHeight="1" x14ac:dyDescent="0.2">
      <c r="A14" s="296" t="s">
        <v>331</v>
      </c>
      <c r="B14" s="388">
        <v>24734.21144292895</v>
      </c>
      <c r="C14" s="388">
        <v>12009.590987550238</v>
      </c>
      <c r="D14" s="388">
        <v>12724.620455375114</v>
      </c>
      <c r="E14" s="391"/>
    </row>
    <row r="15" spans="1:5" ht="13.5" customHeight="1" x14ac:dyDescent="0.2">
      <c r="A15" s="295" t="s">
        <v>332</v>
      </c>
      <c r="B15" s="390">
        <f>+B16+B17</f>
        <v>60494.9367395503</v>
      </c>
      <c r="C15" s="390">
        <f t="shared" ref="C15:D15" si="1">+C16+C17</f>
        <v>29830.514782719212</v>
      </c>
      <c r="D15" s="390">
        <f t="shared" si="1"/>
        <v>30664.421956833212</v>
      </c>
      <c r="E15" s="391"/>
    </row>
    <row r="16" spans="1:5" ht="13.5" customHeight="1" x14ac:dyDescent="0.2">
      <c r="A16" s="296" t="s">
        <v>332</v>
      </c>
      <c r="B16" s="392">
        <v>55014.656238173928</v>
      </c>
      <c r="C16" s="392">
        <v>27136.561647961218</v>
      </c>
      <c r="D16" s="392">
        <v>27878.094590214827</v>
      </c>
      <c r="E16" s="391"/>
    </row>
    <row r="17" spans="1:7" ht="13.5" customHeight="1" x14ac:dyDescent="0.2">
      <c r="A17" s="296" t="s">
        <v>333</v>
      </c>
      <c r="B17" s="392">
        <v>5480.28050137637</v>
      </c>
      <c r="C17" s="392">
        <v>2693.9531347579955</v>
      </c>
      <c r="D17" s="392">
        <v>2786.3273666183859</v>
      </c>
      <c r="E17" s="391"/>
    </row>
    <row r="18" spans="1:7" ht="13.5" customHeight="1" x14ac:dyDescent="0.2">
      <c r="A18" s="295" t="s">
        <v>334</v>
      </c>
      <c r="B18" s="390">
        <v>27684.876841823156</v>
      </c>
      <c r="C18" s="390">
        <v>13764.148409795505</v>
      </c>
      <c r="D18" s="390">
        <v>13920.728432022213</v>
      </c>
      <c r="E18" s="391"/>
    </row>
    <row r="19" spans="1:7" s="395" customFormat="1" ht="13.5" customHeight="1" x14ac:dyDescent="0.2">
      <c r="A19" s="296" t="s">
        <v>334</v>
      </c>
      <c r="B19" s="392">
        <v>27684.876841823156</v>
      </c>
      <c r="C19" s="392">
        <v>13764.148409795505</v>
      </c>
      <c r="D19" s="392">
        <v>13920.728432022213</v>
      </c>
      <c r="E19" s="391"/>
    </row>
    <row r="20" spans="1:7" s="395" customFormat="1" ht="13.5" customHeight="1" x14ac:dyDescent="0.2">
      <c r="A20" s="295" t="s">
        <v>335</v>
      </c>
      <c r="B20" s="390">
        <f>+B21+B22</f>
        <v>14966.801580985168</v>
      </c>
      <c r="C20" s="390">
        <f t="shared" ref="C20:D20" si="2">+C21+C22</f>
        <v>7477.4764071138325</v>
      </c>
      <c r="D20" s="390">
        <f t="shared" si="2"/>
        <v>7489.3251738715553</v>
      </c>
      <c r="E20" s="391"/>
    </row>
    <row r="21" spans="1:7" s="395" customFormat="1" ht="13.5" customHeight="1" x14ac:dyDescent="0.2">
      <c r="A21" s="296" t="s">
        <v>335</v>
      </c>
      <c r="B21" s="392">
        <v>5812.757010316881</v>
      </c>
      <c r="C21" s="392">
        <v>2947.1556479645792</v>
      </c>
      <c r="D21" s="392">
        <v>2865.6013623523227</v>
      </c>
      <c r="E21" s="391"/>
    </row>
    <row r="22" spans="1:7" s="395" customFormat="1" ht="13.5" customHeight="1" x14ac:dyDescent="0.2">
      <c r="A22" s="296" t="s">
        <v>336</v>
      </c>
      <c r="B22" s="392">
        <v>9154.0445706682858</v>
      </c>
      <c r="C22" s="392">
        <v>4530.3207591492537</v>
      </c>
      <c r="D22" s="392">
        <v>4623.7238115192331</v>
      </c>
      <c r="E22" s="391"/>
    </row>
    <row r="23" spans="1:7" s="395" customFormat="1" ht="13.5" customHeight="1" x14ac:dyDescent="0.2">
      <c r="A23" s="295" t="s">
        <v>337</v>
      </c>
      <c r="B23" s="390">
        <f>+B24+B25</f>
        <v>14622.829315674406</v>
      </c>
      <c r="C23" s="390">
        <f t="shared" ref="C23:D23" si="3">+C24+C25</f>
        <v>7346.922586899268</v>
      </c>
      <c r="D23" s="390">
        <f t="shared" si="3"/>
        <v>7275.9067287753878</v>
      </c>
      <c r="E23" s="391"/>
      <c r="G23" s="395">
        <f>154+1902</f>
        <v>2056</v>
      </c>
    </row>
    <row r="24" spans="1:7" ht="13.5" customHeight="1" x14ac:dyDescent="0.2">
      <c r="A24" s="296" t="s">
        <v>337</v>
      </c>
      <c r="B24" s="392">
        <v>10449.503671003638</v>
      </c>
      <c r="C24" s="392">
        <v>5171.4601982974418</v>
      </c>
      <c r="D24" s="392">
        <v>5278.0434727064685</v>
      </c>
      <c r="E24" s="391"/>
    </row>
    <row r="25" spans="1:7" ht="13.5" customHeight="1" x14ac:dyDescent="0.2">
      <c r="A25" s="296" t="s">
        <v>338</v>
      </c>
      <c r="B25" s="392">
        <v>4173.3256446707674</v>
      </c>
      <c r="C25" s="392">
        <v>2175.4623886018262</v>
      </c>
      <c r="D25" s="392">
        <v>1997.8632560689189</v>
      </c>
      <c r="E25" s="391"/>
    </row>
    <row r="26" spans="1:7" ht="13.5" customHeight="1" x14ac:dyDescent="0.2">
      <c r="A26" s="295" t="s">
        <v>339</v>
      </c>
      <c r="B26" s="390">
        <f>+B27+B28</f>
        <v>35614.514766782224</v>
      </c>
      <c r="C26" s="390">
        <f t="shared" ref="C26:D26" si="4">+C27+C28</f>
        <v>17430.030715111083</v>
      </c>
      <c r="D26" s="390">
        <f t="shared" si="4"/>
        <v>18184.484051669551</v>
      </c>
      <c r="E26" s="391"/>
    </row>
    <row r="27" spans="1:7" ht="13.5" customHeight="1" x14ac:dyDescent="0.2">
      <c r="A27" s="296" t="s">
        <v>339</v>
      </c>
      <c r="B27" s="392">
        <v>21583.520047696376</v>
      </c>
      <c r="C27" s="392">
        <v>10547.41798338485</v>
      </c>
      <c r="D27" s="392">
        <v>11036.102064309442</v>
      </c>
      <c r="E27" s="391"/>
    </row>
    <row r="28" spans="1:7" ht="13.5" customHeight="1" x14ac:dyDescent="0.2">
      <c r="A28" s="296" t="s">
        <v>340</v>
      </c>
      <c r="B28" s="392">
        <v>14030.994719085846</v>
      </c>
      <c r="C28" s="392">
        <v>6882.6127317262308</v>
      </c>
      <c r="D28" s="392">
        <v>7148.3819873601105</v>
      </c>
      <c r="E28" s="391"/>
    </row>
    <row r="29" spans="1:7" ht="13.5" customHeight="1" x14ac:dyDescent="0.2">
      <c r="A29" s="295" t="s">
        <v>341</v>
      </c>
      <c r="B29" s="390">
        <f>+B30+B31+B32</f>
        <v>50618.260488274886</v>
      </c>
      <c r="C29" s="390">
        <f t="shared" ref="C29:D29" si="5">+C30+C31+C32</f>
        <v>24971.081761908703</v>
      </c>
      <c r="D29" s="390">
        <f t="shared" si="5"/>
        <v>25647.178726359656</v>
      </c>
      <c r="E29" s="391"/>
    </row>
    <row r="30" spans="1:7" ht="13.5" customHeight="1" x14ac:dyDescent="0.2">
      <c r="A30" s="296" t="s">
        <v>341</v>
      </c>
      <c r="B30" s="396">
        <v>35795.612610032993</v>
      </c>
      <c r="C30" s="396">
        <v>17387.69783657579</v>
      </c>
      <c r="D30" s="396">
        <v>18407.914773450451</v>
      </c>
      <c r="E30" s="391"/>
    </row>
    <row r="31" spans="1:7" ht="13.5" customHeight="1" x14ac:dyDescent="0.2">
      <c r="A31" s="296" t="s">
        <v>342</v>
      </c>
      <c r="B31" s="396">
        <v>10929.551396894889</v>
      </c>
      <c r="C31" s="396">
        <v>5576.2268162353021</v>
      </c>
      <c r="D31" s="396">
        <v>5353.324580659867</v>
      </c>
      <c r="E31" s="391"/>
    </row>
    <row r="32" spans="1:7" ht="13.5" customHeight="1" x14ac:dyDescent="0.2">
      <c r="A32" s="296" t="s">
        <v>343</v>
      </c>
      <c r="B32" s="396">
        <v>3893.0964813470086</v>
      </c>
      <c r="C32" s="396">
        <v>2007.1571090976101</v>
      </c>
      <c r="D32" s="396">
        <v>1885.9393722493382</v>
      </c>
      <c r="E32" s="391"/>
    </row>
    <row r="33" spans="1:5" ht="13.5" customHeight="1" x14ac:dyDescent="0.2">
      <c r="A33" s="295" t="s">
        <v>344</v>
      </c>
      <c r="B33" s="394">
        <f>+B34+B35</f>
        <v>20773.626500708026</v>
      </c>
      <c r="C33" s="394">
        <f t="shared" ref="C33:D33" si="6">+C34+C35</f>
        <v>10465.943678274896</v>
      </c>
      <c r="D33" s="394">
        <f t="shared" si="6"/>
        <v>10307.682822433753</v>
      </c>
      <c r="E33" s="391"/>
    </row>
    <row r="34" spans="1:5" ht="13.5" customHeight="1" x14ac:dyDescent="0.2">
      <c r="A34" s="296" t="s">
        <v>344</v>
      </c>
      <c r="B34" s="392">
        <v>15368.212263518404</v>
      </c>
      <c r="C34" s="392">
        <v>7789.6417385851619</v>
      </c>
      <c r="D34" s="392">
        <v>7578.5705249338289</v>
      </c>
      <c r="E34" s="391"/>
    </row>
    <row r="35" spans="1:5" ht="13.5" customHeight="1" x14ac:dyDescent="0.2">
      <c r="A35" s="296" t="s">
        <v>345</v>
      </c>
      <c r="B35" s="392">
        <v>5405.4142371896223</v>
      </c>
      <c r="C35" s="392">
        <v>2676.3019396897348</v>
      </c>
      <c r="D35" s="392">
        <v>2729.1122974999244</v>
      </c>
      <c r="E35" s="391"/>
    </row>
    <row r="36" spans="1:5" ht="13.5" customHeight="1" x14ac:dyDescent="0.2">
      <c r="A36" s="295" t="s">
        <v>346</v>
      </c>
      <c r="B36" s="390">
        <f>+B37+B38</f>
        <v>14842.638926187154</v>
      </c>
      <c r="C36" s="390">
        <f t="shared" ref="C36:D36" si="7">+C37+C38</f>
        <v>7410.3061354231104</v>
      </c>
      <c r="D36" s="390">
        <f t="shared" si="7"/>
        <v>7432.3327907642633</v>
      </c>
      <c r="E36" s="391"/>
    </row>
    <row r="37" spans="1:5" ht="13.5" customHeight="1" x14ac:dyDescent="0.2">
      <c r="A37" s="296" t="s">
        <v>346</v>
      </c>
      <c r="B37" s="392">
        <v>9561.818462546069</v>
      </c>
      <c r="C37" s="392">
        <v>4778.4343196941645</v>
      </c>
      <c r="D37" s="392">
        <v>4783.3841428521919</v>
      </c>
      <c r="E37" s="391"/>
    </row>
    <row r="38" spans="1:5" ht="13.5" customHeight="1" x14ac:dyDescent="0.2">
      <c r="A38" s="296" t="s">
        <v>347</v>
      </c>
      <c r="B38" s="392">
        <v>5280.8204636410846</v>
      </c>
      <c r="C38" s="392">
        <v>2631.8718157289459</v>
      </c>
      <c r="D38" s="392">
        <v>2648.9486479120715</v>
      </c>
      <c r="E38" s="391"/>
    </row>
    <row r="39" spans="1:5" ht="13.5" customHeight="1" x14ac:dyDescent="0.2">
      <c r="A39" s="295" t="s">
        <v>348</v>
      </c>
      <c r="B39" s="390">
        <f>+B40+B41</f>
        <v>48543.076638980259</v>
      </c>
      <c r="C39" s="390">
        <f t="shared" ref="C39:D39" si="8">+C40+C41</f>
        <v>24389.35251211092</v>
      </c>
      <c r="D39" s="390">
        <f t="shared" si="8"/>
        <v>24153.724126862067</v>
      </c>
      <c r="E39" s="391"/>
    </row>
    <row r="40" spans="1:5" ht="13.5" customHeight="1" x14ac:dyDescent="0.2">
      <c r="A40" s="296" t="s">
        <v>348</v>
      </c>
      <c r="B40" s="396">
        <v>35195.557885573733</v>
      </c>
      <c r="C40" s="396">
        <v>17810.099824802353</v>
      </c>
      <c r="D40" s="396">
        <v>17385.458060763605</v>
      </c>
      <c r="E40" s="391"/>
    </row>
    <row r="41" spans="1:5" ht="13.5" customHeight="1" x14ac:dyDescent="0.2">
      <c r="A41" s="296" t="s">
        <v>349</v>
      </c>
      <c r="B41" s="396">
        <v>13347.51875340653</v>
      </c>
      <c r="C41" s="396">
        <v>6579.2526873085671</v>
      </c>
      <c r="D41" s="396">
        <v>6768.266066098462</v>
      </c>
      <c r="E41" s="391"/>
    </row>
    <row r="42" spans="1:5" ht="13.5" customHeight="1" x14ac:dyDescent="0.2">
      <c r="A42" s="295" t="s">
        <v>350</v>
      </c>
      <c r="B42" s="394">
        <f>+B43+B44</f>
        <v>34863.714564866226</v>
      </c>
      <c r="C42" s="394">
        <f t="shared" ref="C42:D42" si="9">+C43+C44</f>
        <v>17519.396989596484</v>
      </c>
      <c r="D42" s="394">
        <f t="shared" si="9"/>
        <v>17344.317575267331</v>
      </c>
      <c r="E42" s="391"/>
    </row>
    <row r="43" spans="1:5" ht="13.5" customHeight="1" x14ac:dyDescent="0.2">
      <c r="A43" s="296" t="s">
        <v>350</v>
      </c>
      <c r="B43" s="392">
        <v>22435.35393412735</v>
      </c>
      <c r="C43" s="392">
        <v>11175.412039757031</v>
      </c>
      <c r="D43" s="392">
        <v>11259.941894367576</v>
      </c>
      <c r="E43" s="391"/>
    </row>
    <row r="44" spans="1:5" ht="13.5" customHeight="1" x14ac:dyDescent="0.2">
      <c r="A44" s="296" t="s">
        <v>351</v>
      </c>
      <c r="B44" s="392">
        <v>12428.360630738875</v>
      </c>
      <c r="C44" s="392">
        <v>6343.9849498394542</v>
      </c>
      <c r="D44" s="392">
        <v>6084.3756808997559</v>
      </c>
      <c r="E44" s="391"/>
    </row>
    <row r="45" spans="1:5" ht="13.5" customHeight="1" x14ac:dyDescent="0.2">
      <c r="A45" s="295" t="s">
        <v>352</v>
      </c>
      <c r="B45" s="390">
        <f>+B46+B47</f>
        <v>21139.034118523803</v>
      </c>
      <c r="C45" s="390">
        <f t="shared" ref="C45:D45" si="10">+C46+C47</f>
        <v>10628.800246455436</v>
      </c>
      <c r="D45" s="390">
        <f t="shared" si="10"/>
        <v>10510.233872069017</v>
      </c>
      <c r="E45" s="391"/>
    </row>
    <row r="46" spans="1:5" ht="13.5" customHeight="1" x14ac:dyDescent="0.2">
      <c r="A46" s="296" t="s">
        <v>352</v>
      </c>
      <c r="B46" s="396">
        <v>13437.12923869624</v>
      </c>
      <c r="C46" s="396">
        <v>6843.196476433207</v>
      </c>
      <c r="D46" s="396">
        <v>6593.9327622635101</v>
      </c>
      <c r="E46" s="391"/>
    </row>
    <row r="47" spans="1:5" ht="13.5" customHeight="1" x14ac:dyDescent="0.2">
      <c r="A47" s="296" t="s">
        <v>353</v>
      </c>
      <c r="B47" s="396">
        <v>7701.9048798275626</v>
      </c>
      <c r="C47" s="396">
        <v>3785.6037700222291</v>
      </c>
      <c r="D47" s="396">
        <v>3916.3011098055076</v>
      </c>
      <c r="E47" s="391"/>
    </row>
    <row r="48" spans="1:5" ht="13.5" customHeight="1" x14ac:dyDescent="0.2">
      <c r="A48" s="295" t="s">
        <v>354</v>
      </c>
      <c r="B48" s="394">
        <f>+B49+B50</f>
        <v>45868.190363011716</v>
      </c>
      <c r="C48" s="394">
        <f t="shared" ref="C48:D48" si="11">+C49+C50</f>
        <v>22393.156620437003</v>
      </c>
      <c r="D48" s="394">
        <f t="shared" si="11"/>
        <v>23475.033742569536</v>
      </c>
      <c r="E48" s="391"/>
    </row>
    <row r="49" spans="1:5" ht="13.5" customHeight="1" x14ac:dyDescent="0.2">
      <c r="A49" s="296" t="s">
        <v>354</v>
      </c>
      <c r="B49" s="392">
        <v>40630.530127880411</v>
      </c>
      <c r="C49" s="392">
        <v>19935.874005677451</v>
      </c>
      <c r="D49" s="392">
        <v>20694.656122197779</v>
      </c>
      <c r="E49" s="391"/>
    </row>
    <row r="50" spans="1:5" ht="13.5" customHeight="1" x14ac:dyDescent="0.2">
      <c r="A50" s="296" t="s">
        <v>355</v>
      </c>
      <c r="B50" s="392">
        <v>5237.6602351313022</v>
      </c>
      <c r="C50" s="392">
        <v>2457.282614759552</v>
      </c>
      <c r="D50" s="392">
        <v>2780.377620371758</v>
      </c>
      <c r="E50" s="391"/>
    </row>
    <row r="51" spans="1:5" ht="13.5" customHeight="1" x14ac:dyDescent="0.2">
      <c r="A51" s="295" t="s">
        <v>356</v>
      </c>
      <c r="B51" s="390">
        <v>24942.57584184418</v>
      </c>
      <c r="C51" s="390">
        <v>12069.494790330553</v>
      </c>
      <c r="D51" s="390">
        <v>12873.081051509585</v>
      </c>
      <c r="E51" s="393"/>
    </row>
    <row r="52" spans="1:5" ht="13.5" customHeight="1" x14ac:dyDescent="0.2">
      <c r="A52" s="296" t="s">
        <v>356</v>
      </c>
      <c r="B52" s="392">
        <v>10048.04291863513</v>
      </c>
      <c r="C52" s="392">
        <v>4824.2674811363959</v>
      </c>
      <c r="D52" s="392">
        <v>5223.7754374988717</v>
      </c>
      <c r="E52" s="391"/>
    </row>
    <row r="53" spans="1:5" ht="13.5" customHeight="1" x14ac:dyDescent="0.2">
      <c r="A53" s="296" t="s">
        <v>357</v>
      </c>
      <c r="B53" s="392">
        <v>14894.532923205117</v>
      </c>
      <c r="C53" s="392">
        <v>7245.2273091944626</v>
      </c>
      <c r="D53" s="392">
        <v>7649.3056140109193</v>
      </c>
      <c r="E53" s="391"/>
    </row>
    <row r="54" spans="1:5" ht="13.5" customHeight="1" x14ac:dyDescent="0.2">
      <c r="A54" s="295" t="s">
        <v>358</v>
      </c>
      <c r="B54" s="390">
        <v>6549.509664484759</v>
      </c>
      <c r="C54" s="390">
        <v>3428.5677071406326</v>
      </c>
      <c r="D54" s="390">
        <v>3120.9419573442474</v>
      </c>
      <c r="E54" s="391"/>
    </row>
    <row r="55" spans="1:5" ht="13.5" customHeight="1" x14ac:dyDescent="0.2">
      <c r="A55" s="296" t="s">
        <v>358</v>
      </c>
      <c r="B55" s="392">
        <v>6549.509664484759</v>
      </c>
      <c r="C55" s="392">
        <v>3428.5677071406326</v>
      </c>
      <c r="D55" s="392">
        <v>3120.9419573442474</v>
      </c>
      <c r="E55" s="391"/>
    </row>
    <row r="56" spans="1:5" ht="13.5" customHeight="1" x14ac:dyDescent="0.2">
      <c r="A56" s="295" t="s">
        <v>359</v>
      </c>
      <c r="B56" s="390">
        <v>10295.250400441566</v>
      </c>
      <c r="C56" s="390">
        <v>5209.8916272090928</v>
      </c>
      <c r="D56" s="390">
        <v>5085.358773232856</v>
      </c>
      <c r="E56" s="391"/>
    </row>
    <row r="57" spans="1:5" ht="13.5" customHeight="1" x14ac:dyDescent="0.2">
      <c r="A57" s="296" t="s">
        <v>359</v>
      </c>
      <c r="B57" s="392">
        <v>8021.7399346059246</v>
      </c>
      <c r="C57" s="392">
        <v>4034.3847492645955</v>
      </c>
      <c r="D57" s="392">
        <v>3987.3551853414938</v>
      </c>
      <c r="E57" s="391"/>
    </row>
    <row r="58" spans="1:5" ht="13.5" customHeight="1" x14ac:dyDescent="0.2">
      <c r="A58" s="296" t="s">
        <v>360</v>
      </c>
      <c r="B58" s="392">
        <v>2273.5104658359123</v>
      </c>
      <c r="C58" s="392">
        <v>1175.5068779445187</v>
      </c>
      <c r="D58" s="392">
        <v>1098.0035878913814</v>
      </c>
      <c r="E58" s="391"/>
    </row>
    <row r="59" spans="1:5" ht="13.5" customHeight="1" x14ac:dyDescent="0.2">
      <c r="A59" s="295" t="s">
        <v>361</v>
      </c>
      <c r="B59" s="390">
        <v>10513.888839539724</v>
      </c>
      <c r="C59" s="390">
        <v>5157.0908733611923</v>
      </c>
      <c r="D59" s="390">
        <v>5356.7979661788559</v>
      </c>
      <c r="E59" s="391"/>
    </row>
    <row r="60" spans="1:5" ht="13.5" customHeight="1" x14ac:dyDescent="0.2">
      <c r="A60" s="296" t="s">
        <v>361</v>
      </c>
      <c r="B60" s="392">
        <v>10513.888839539724</v>
      </c>
      <c r="C60" s="392">
        <v>5157.0908733611923</v>
      </c>
      <c r="D60" s="392">
        <v>5356.7979661788559</v>
      </c>
      <c r="E60" s="391"/>
    </row>
    <row r="61" spans="1:5" ht="13.5" customHeight="1" x14ac:dyDescent="0.2">
      <c r="A61" s="295" t="s">
        <v>362</v>
      </c>
      <c r="B61" s="390">
        <v>20507.815375354839</v>
      </c>
      <c r="C61" s="390">
        <v>10089.937583742125</v>
      </c>
      <c r="D61" s="390">
        <v>10417.877791611016</v>
      </c>
      <c r="E61" s="391"/>
    </row>
    <row r="62" spans="1:5" ht="13.5" customHeight="1" x14ac:dyDescent="0.2">
      <c r="A62" s="296" t="s">
        <v>362</v>
      </c>
      <c r="B62" s="392">
        <v>7836.6677396868172</v>
      </c>
      <c r="C62" s="392">
        <v>3806.2597544942369</v>
      </c>
      <c r="D62" s="392">
        <v>4030.4079851927713</v>
      </c>
      <c r="E62" s="391"/>
    </row>
    <row r="63" spans="1:5" ht="13.5" customHeight="1" x14ac:dyDescent="0.2">
      <c r="A63" s="296" t="s">
        <v>363</v>
      </c>
      <c r="B63" s="392">
        <v>7968.4572960921005</v>
      </c>
      <c r="C63" s="392">
        <v>3949.0984843278516</v>
      </c>
      <c r="D63" s="392">
        <v>4019.3588117643662</v>
      </c>
      <c r="E63" s="391"/>
    </row>
    <row r="64" spans="1:5" ht="13.5" customHeight="1" x14ac:dyDescent="0.2">
      <c r="A64" s="296" t="s">
        <v>364</v>
      </c>
      <c r="B64" s="392">
        <v>4702.6903395744848</v>
      </c>
      <c r="C64" s="392">
        <v>2334.5793449202879</v>
      </c>
      <c r="D64" s="392">
        <v>2368.1109946541646</v>
      </c>
      <c r="E64" s="391"/>
    </row>
    <row r="65" spans="1:5" ht="13.5" customHeight="1" x14ac:dyDescent="0.2">
      <c r="A65" s="295" t="s">
        <v>365</v>
      </c>
      <c r="B65" s="390">
        <v>14070.523506733336</v>
      </c>
      <c r="C65" s="390">
        <v>7131.9621348386763</v>
      </c>
      <c r="D65" s="390">
        <v>6938.5613718951045</v>
      </c>
      <c r="E65" s="391"/>
    </row>
    <row r="66" spans="1:5" ht="13.5" customHeight="1" x14ac:dyDescent="0.2">
      <c r="A66" s="296" t="s">
        <v>365</v>
      </c>
      <c r="B66" s="392">
        <v>5470.9192237673096</v>
      </c>
      <c r="C66" s="392">
        <v>2791.5063127027547</v>
      </c>
      <c r="D66" s="392">
        <v>2679.4129110645931</v>
      </c>
      <c r="E66" s="391"/>
    </row>
    <row r="67" spans="1:5" ht="13.5" customHeight="1" x14ac:dyDescent="0.2">
      <c r="A67" s="296" t="s">
        <v>366</v>
      </c>
      <c r="B67" s="392">
        <v>8599.6042829663857</v>
      </c>
      <c r="C67" s="392">
        <v>4340.4558221360248</v>
      </c>
      <c r="D67" s="392">
        <v>4259.1484608306037</v>
      </c>
      <c r="E67" s="391"/>
    </row>
    <row r="68" spans="1:5" ht="13.5" customHeight="1" x14ac:dyDescent="0.2">
      <c r="A68" s="295" t="s">
        <v>367</v>
      </c>
      <c r="B68" s="390">
        <v>6851.828461448702</v>
      </c>
      <c r="C68" s="390">
        <v>3480.1731098700761</v>
      </c>
      <c r="D68" s="390">
        <v>3371.6553515787073</v>
      </c>
      <c r="E68" s="391"/>
    </row>
    <row r="69" spans="1:5" ht="13.5" customHeight="1" x14ac:dyDescent="0.2">
      <c r="A69" s="296" t="s">
        <v>367</v>
      </c>
      <c r="B69" s="392">
        <v>6851.828461448702</v>
      </c>
      <c r="C69" s="392">
        <v>3480.1731098700761</v>
      </c>
      <c r="D69" s="392">
        <v>3371.6553515787073</v>
      </c>
      <c r="E69" s="391"/>
    </row>
    <row r="70" spans="1:5" ht="13.5" customHeight="1" x14ac:dyDescent="0.2">
      <c r="A70" s="295" t="s">
        <v>368</v>
      </c>
      <c r="B70" s="390">
        <v>2955.8335661735491</v>
      </c>
      <c r="C70" s="390">
        <v>1510.1908894267585</v>
      </c>
      <c r="D70" s="390">
        <v>1445.6426767467576</v>
      </c>
      <c r="E70" s="391"/>
    </row>
    <row r="71" spans="1:5" ht="13.5" customHeight="1" x14ac:dyDescent="0.2">
      <c r="A71" s="296" t="s">
        <v>368</v>
      </c>
      <c r="B71" s="392">
        <v>2955.8335661735491</v>
      </c>
      <c r="C71" s="392">
        <v>1510.1908894267585</v>
      </c>
      <c r="D71" s="392">
        <v>1445.6426767467576</v>
      </c>
      <c r="E71" s="391"/>
    </row>
    <row r="72" spans="1:5" ht="13.5" customHeight="1" x14ac:dyDescent="0.2">
      <c r="A72" s="295" t="s">
        <v>369</v>
      </c>
      <c r="B72" s="390">
        <v>25949.892276197832</v>
      </c>
      <c r="C72" s="390">
        <v>12634.7726124653</v>
      </c>
      <c r="D72" s="390">
        <v>13315.119663727961</v>
      </c>
      <c r="E72" s="391"/>
    </row>
    <row r="73" spans="1:5" ht="13.5" customHeight="1" x14ac:dyDescent="0.2">
      <c r="A73" s="296" t="s">
        <v>369</v>
      </c>
      <c r="B73" s="392">
        <v>25949.892276197832</v>
      </c>
      <c r="C73" s="392">
        <v>12634.7726124653</v>
      </c>
      <c r="D73" s="392">
        <v>13315.119663727961</v>
      </c>
      <c r="E73" s="391"/>
    </row>
    <row r="74" spans="1:5" ht="13.5" customHeight="1" x14ac:dyDescent="0.2">
      <c r="A74" s="299" t="s">
        <v>370</v>
      </c>
      <c r="B74" s="390">
        <v>27434.56471433588</v>
      </c>
      <c r="C74" s="390">
        <v>13283.772716465934</v>
      </c>
      <c r="D74" s="390">
        <v>14150.791997864528</v>
      </c>
      <c r="E74" s="391"/>
    </row>
    <row r="75" spans="1:5" ht="13.5" customHeight="1" x14ac:dyDescent="0.2">
      <c r="A75" s="300" t="s">
        <v>370</v>
      </c>
      <c r="B75" s="392">
        <v>27434.56471433588</v>
      </c>
      <c r="C75" s="392">
        <v>13283.772716465934</v>
      </c>
      <c r="D75" s="392">
        <v>14150.791997864528</v>
      </c>
      <c r="E75" s="391"/>
    </row>
    <row r="76" spans="1:5" ht="13.5" customHeight="1" x14ac:dyDescent="0.2">
      <c r="A76" s="299" t="s">
        <v>371</v>
      </c>
      <c r="B76" s="390">
        <v>17582.420587274351</v>
      </c>
      <c r="C76" s="390">
        <v>8932.9453936671398</v>
      </c>
      <c r="D76" s="390">
        <v>8649.4751936071098</v>
      </c>
      <c r="E76" s="391"/>
    </row>
    <row r="77" spans="1:5" ht="13.5" customHeight="1" x14ac:dyDescent="0.2">
      <c r="A77" s="300" t="s">
        <v>371</v>
      </c>
      <c r="B77" s="392">
        <v>17582.420587274351</v>
      </c>
      <c r="C77" s="392">
        <v>8932.9453936671398</v>
      </c>
      <c r="D77" s="392">
        <v>8649.4751936071098</v>
      </c>
      <c r="E77" s="391"/>
    </row>
    <row r="78" spans="1:5" ht="13.5" customHeight="1" x14ac:dyDescent="0.2">
      <c r="A78" s="299" t="s">
        <v>372</v>
      </c>
      <c r="B78" s="390">
        <v>19722.687305388808</v>
      </c>
      <c r="C78" s="390">
        <v>9735.7780936635627</v>
      </c>
      <c r="D78" s="390">
        <v>9986.9092117239616</v>
      </c>
      <c r="E78" s="391"/>
    </row>
    <row r="79" spans="1:5" ht="13.5" customHeight="1" x14ac:dyDescent="0.2">
      <c r="A79" s="300" t="s">
        <v>372</v>
      </c>
      <c r="B79" s="392">
        <v>15645.310968059513</v>
      </c>
      <c r="C79" s="392">
        <v>7712.0635291378958</v>
      </c>
      <c r="D79" s="392">
        <v>7933.2474389219733</v>
      </c>
      <c r="E79" s="391"/>
    </row>
    <row r="80" spans="1:5" ht="13.5" customHeight="1" x14ac:dyDescent="0.2">
      <c r="A80" s="300" t="s">
        <v>373</v>
      </c>
      <c r="B80" s="392">
        <v>4077.3763373279594</v>
      </c>
      <c r="C80" s="392">
        <v>2023.7145645257699</v>
      </c>
      <c r="D80" s="392">
        <v>2053.6617728021147</v>
      </c>
      <c r="E80" s="391"/>
    </row>
    <row r="81" spans="1:5" ht="13.5" customHeight="1" x14ac:dyDescent="0.2">
      <c r="A81" s="299" t="s">
        <v>374</v>
      </c>
      <c r="B81" s="390">
        <v>277645.15223851404</v>
      </c>
      <c r="C81" s="390">
        <v>135893.06193471988</v>
      </c>
      <c r="D81" s="390">
        <v>141752.09030378258</v>
      </c>
      <c r="E81" s="391"/>
    </row>
    <row r="82" spans="1:5" ht="13.5" customHeight="1" thickBot="1" x14ac:dyDescent="0.25">
      <c r="A82" s="912" t="s">
        <v>374</v>
      </c>
      <c r="B82" s="916">
        <v>277645.15223851404</v>
      </c>
      <c r="C82" s="916">
        <v>135893.06193471988</v>
      </c>
      <c r="D82" s="916">
        <v>141752.09030378258</v>
      </c>
      <c r="E82" s="391"/>
    </row>
    <row r="83" spans="1:5" x14ac:dyDescent="0.2">
      <c r="A83" s="397"/>
      <c r="B83" s="398"/>
      <c r="C83" s="398"/>
      <c r="D83" s="398"/>
      <c r="E83" s="391"/>
    </row>
    <row r="84" spans="1:5" x14ac:dyDescent="0.2">
      <c r="A84" s="397"/>
      <c r="B84" s="398"/>
      <c r="C84" s="398"/>
      <c r="D84" s="398"/>
      <c r="E84" s="391"/>
    </row>
    <row r="85" spans="1:5" x14ac:dyDescent="0.2">
      <c r="A85" s="399"/>
      <c r="B85" s="400"/>
      <c r="C85" s="400"/>
      <c r="D85" s="400"/>
      <c r="E85" s="391"/>
    </row>
    <row r="86" spans="1:5" x14ac:dyDescent="0.2">
      <c r="A86" s="397"/>
      <c r="B86" s="398"/>
      <c r="C86" s="398"/>
      <c r="D86" s="398"/>
      <c r="E86" s="391"/>
    </row>
    <row r="87" spans="1:5" x14ac:dyDescent="0.2">
      <c r="A87" s="397"/>
      <c r="B87" s="398"/>
      <c r="C87" s="398"/>
      <c r="D87" s="398"/>
      <c r="E87" s="391"/>
    </row>
    <row r="88" spans="1:5" x14ac:dyDescent="0.2">
      <c r="A88" s="399"/>
      <c r="B88" s="400"/>
      <c r="C88" s="400"/>
      <c r="D88" s="400"/>
      <c r="E88" s="391"/>
    </row>
    <row r="89" spans="1:5" x14ac:dyDescent="0.2">
      <c r="A89" s="397"/>
      <c r="B89" s="398"/>
      <c r="C89" s="398"/>
      <c r="D89" s="398"/>
      <c r="E89" s="391"/>
    </row>
    <row r="90" spans="1:5" x14ac:dyDescent="0.2">
      <c r="A90" s="399"/>
      <c r="B90" s="401"/>
      <c r="C90" s="401"/>
      <c r="D90" s="401"/>
      <c r="E90" s="391"/>
    </row>
    <row r="91" spans="1:5" x14ac:dyDescent="0.2">
      <c r="A91" s="397"/>
      <c r="B91" s="393"/>
      <c r="C91" s="393"/>
      <c r="D91" s="393"/>
      <c r="E91" s="391"/>
    </row>
    <row r="92" spans="1:5" x14ac:dyDescent="0.2">
      <c r="A92" s="399"/>
      <c r="B92" s="401"/>
      <c r="C92" s="401"/>
      <c r="D92" s="401"/>
      <c r="E92" s="391"/>
    </row>
    <row r="93" spans="1:5" x14ac:dyDescent="0.2">
      <c r="A93" s="397"/>
      <c r="B93" s="393"/>
      <c r="C93" s="393"/>
      <c r="D93" s="393"/>
      <c r="E93" s="391"/>
    </row>
    <row r="94" spans="1:5" x14ac:dyDescent="0.2">
      <c r="A94" s="399"/>
      <c r="B94" s="401"/>
      <c r="C94" s="401"/>
      <c r="D94" s="401"/>
      <c r="E94" s="391"/>
    </row>
    <row r="95" spans="1:5" x14ac:dyDescent="0.2">
      <c r="A95" s="397"/>
      <c r="B95" s="393"/>
      <c r="C95" s="393"/>
      <c r="D95" s="393"/>
      <c r="E95" s="391"/>
    </row>
    <row r="96" spans="1:5" x14ac:dyDescent="0.2">
      <c r="A96" s="399"/>
      <c r="B96" s="401"/>
      <c r="C96" s="401"/>
      <c r="D96" s="401"/>
      <c r="E96" s="391"/>
    </row>
    <row r="97" spans="1:5" x14ac:dyDescent="0.2">
      <c r="A97" s="402"/>
      <c r="B97" s="393"/>
      <c r="C97" s="393"/>
      <c r="D97" s="393"/>
      <c r="E97" s="391"/>
    </row>
    <row r="98" spans="1:5" x14ac:dyDescent="0.2">
      <c r="A98" s="378"/>
    </row>
    <row r="99" spans="1:5" x14ac:dyDescent="0.2">
      <c r="A99" s="378"/>
    </row>
    <row r="100" spans="1:5" x14ac:dyDescent="0.2">
      <c r="A100" s="378"/>
    </row>
    <row r="101" spans="1:5" x14ac:dyDescent="0.2">
      <c r="A101" s="378"/>
    </row>
    <row r="102" spans="1:5" x14ac:dyDescent="0.2">
      <c r="A102" s="378"/>
    </row>
    <row r="103" spans="1:5" x14ac:dyDescent="0.2">
      <c r="A103" s="378"/>
    </row>
    <row r="104" spans="1:5" x14ac:dyDescent="0.2">
      <c r="A104" s="378"/>
    </row>
    <row r="105" spans="1:5" x14ac:dyDescent="0.2">
      <c r="A105" s="378"/>
    </row>
    <row r="106" spans="1:5" x14ac:dyDescent="0.2">
      <c r="A106" s="378"/>
    </row>
    <row r="107" spans="1:5" x14ac:dyDescent="0.2">
      <c r="A107" s="378"/>
    </row>
    <row r="108" spans="1:5" x14ac:dyDescent="0.2">
      <c r="A108" s="378"/>
    </row>
    <row r="109" spans="1:5" x14ac:dyDescent="0.2">
      <c r="A109" s="378"/>
    </row>
    <row r="110" spans="1:5" x14ac:dyDescent="0.2">
      <c r="A110" s="378"/>
    </row>
    <row r="111" spans="1:5" x14ac:dyDescent="0.2">
      <c r="A111" s="378"/>
    </row>
    <row r="112" spans="1:5" x14ac:dyDescent="0.2">
      <c r="A112" s="378"/>
    </row>
    <row r="113" s="378" customFormat="1" x14ac:dyDescent="0.2"/>
    <row r="114" s="378" customFormat="1" x14ac:dyDescent="0.2"/>
    <row r="115" s="378" customFormat="1" x14ac:dyDescent="0.2"/>
    <row r="116" s="378" customFormat="1" x14ac:dyDescent="0.2"/>
    <row r="117" s="378" customFormat="1" x14ac:dyDescent="0.2"/>
    <row r="118" s="378" customFormat="1" x14ac:dyDescent="0.2"/>
    <row r="119" s="378" customFormat="1" x14ac:dyDescent="0.2"/>
    <row r="120" s="378" customFormat="1" x14ac:dyDescent="0.2"/>
    <row r="121" s="378" customFormat="1" x14ac:dyDescent="0.2"/>
    <row r="122" s="378" customFormat="1" x14ac:dyDescent="0.2"/>
    <row r="123" s="378" customFormat="1" x14ac:dyDescent="0.2"/>
    <row r="124" s="378" customFormat="1" x14ac:dyDescent="0.2"/>
    <row r="125" s="378" customFormat="1" x14ac:dyDescent="0.2"/>
    <row r="126" s="378" customFormat="1" x14ac:dyDescent="0.2"/>
    <row r="127" s="378" customFormat="1" x14ac:dyDescent="0.2"/>
    <row r="128" s="378" customFormat="1" x14ac:dyDescent="0.2"/>
    <row r="129" s="378" customFormat="1" x14ac:dyDescent="0.2"/>
    <row r="130" s="378" customFormat="1" x14ac:dyDescent="0.2"/>
    <row r="131" s="378" customFormat="1" x14ac:dyDescent="0.2"/>
    <row r="132" s="378" customFormat="1" x14ac:dyDescent="0.2"/>
    <row r="133" s="378" customFormat="1" x14ac:dyDescent="0.2"/>
    <row r="134" s="378" customFormat="1" x14ac:dyDescent="0.2"/>
    <row r="135" s="378" customFormat="1" x14ac:dyDescent="0.2"/>
    <row r="136" s="378" customFormat="1" x14ac:dyDescent="0.2"/>
    <row r="137" s="378" customFormat="1" x14ac:dyDescent="0.2"/>
    <row r="138" s="378" customFormat="1" x14ac:dyDescent="0.2"/>
    <row r="139" s="378" customFormat="1" x14ac:dyDescent="0.2"/>
    <row r="140" s="378" customFormat="1" x14ac:dyDescent="0.2"/>
    <row r="141" s="378" customFormat="1" x14ac:dyDescent="0.2"/>
    <row r="142" s="378" customFormat="1" x14ac:dyDescent="0.2"/>
    <row r="143" s="378" customFormat="1" x14ac:dyDescent="0.2"/>
    <row r="144" s="378" customFormat="1" x14ac:dyDescent="0.2"/>
    <row r="145" s="378" customFormat="1" x14ac:dyDescent="0.2"/>
    <row r="146" s="378" customFormat="1" x14ac:dyDescent="0.2"/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B489-B5B2-488D-AC4F-AAEFD5A2BF07}">
  <dimension ref="A1:D121"/>
  <sheetViews>
    <sheetView zoomScaleNormal="100" workbookViewId="0">
      <selection activeCell="A2" sqref="A2"/>
    </sheetView>
  </sheetViews>
  <sheetFormatPr defaultColWidth="10.28515625" defaultRowHeight="12" x14ac:dyDescent="0.2"/>
  <cols>
    <col min="1" max="1" width="13" style="278" customWidth="1"/>
    <col min="2" max="4" width="9.85546875" style="278" customWidth="1"/>
    <col min="5" max="16384" width="10.28515625" style="278"/>
  </cols>
  <sheetData>
    <row r="1" spans="1:4" ht="23.25" customHeight="1" thickBot="1" x14ac:dyDescent="0.25">
      <c r="A1" s="920" t="s">
        <v>7</v>
      </c>
      <c r="B1" s="920"/>
      <c r="C1" s="920"/>
      <c r="D1" s="920"/>
    </row>
    <row r="2" spans="1:4" x14ac:dyDescent="0.2">
      <c r="A2" s="350" t="s">
        <v>375</v>
      </c>
      <c r="B2" s="370" t="s">
        <v>0</v>
      </c>
      <c r="C2" s="370" t="s">
        <v>1</v>
      </c>
      <c r="D2" s="370" t="s">
        <v>2</v>
      </c>
    </row>
    <row r="3" spans="1:4" x14ac:dyDescent="0.2">
      <c r="A3" s="371" t="s">
        <v>328</v>
      </c>
      <c r="B3" s="372">
        <v>1298250.1138631997</v>
      </c>
      <c r="C3" s="372">
        <v>638369.07408519287</v>
      </c>
      <c r="D3" s="372">
        <v>659881.03978322772</v>
      </c>
    </row>
    <row r="4" spans="1:4" x14ac:dyDescent="0.2">
      <c r="A4" s="350"/>
      <c r="B4" s="373"/>
      <c r="C4" s="373"/>
      <c r="D4" s="373"/>
    </row>
    <row r="5" spans="1:4" ht="14.25" customHeight="1" x14ac:dyDescent="0.2">
      <c r="A5" s="371" t="s">
        <v>8</v>
      </c>
      <c r="B5" s="374"/>
      <c r="C5" s="374"/>
      <c r="D5" s="374"/>
    </row>
    <row r="6" spans="1:4" ht="14.25" customHeight="1" x14ac:dyDescent="0.2">
      <c r="A6" s="375" t="s">
        <v>376</v>
      </c>
      <c r="B6" s="376">
        <v>40409.160765460751</v>
      </c>
      <c r="C6" s="376">
        <v>20135.356980996679</v>
      </c>
      <c r="D6" s="376">
        <v>20273.803784475844</v>
      </c>
    </row>
    <row r="7" spans="1:4" x14ac:dyDescent="0.2">
      <c r="A7" s="375" t="s">
        <v>377</v>
      </c>
      <c r="B7" s="376">
        <v>39078.340867020081</v>
      </c>
      <c r="C7" s="376">
        <v>19754.628271428977</v>
      </c>
      <c r="D7" s="376">
        <v>19323.712595600078</v>
      </c>
    </row>
    <row r="8" spans="1:4" x14ac:dyDescent="0.2">
      <c r="A8" s="375" t="s">
        <v>378</v>
      </c>
      <c r="B8" s="376">
        <v>36645.138295878882</v>
      </c>
      <c r="C8" s="376">
        <v>18299.206249854262</v>
      </c>
      <c r="D8" s="376">
        <v>18345.93204602848</v>
      </c>
    </row>
    <row r="9" spans="1:4" x14ac:dyDescent="0.2">
      <c r="A9" s="375" t="s">
        <v>379</v>
      </c>
      <c r="B9" s="376">
        <v>38483.019612060925</v>
      </c>
      <c r="C9" s="376">
        <v>19072.777764294093</v>
      </c>
      <c r="D9" s="376">
        <v>19410.241847774556</v>
      </c>
    </row>
    <row r="10" spans="1:4" x14ac:dyDescent="0.2">
      <c r="A10" s="375" t="s">
        <v>380</v>
      </c>
      <c r="B10" s="376">
        <v>40931.797448593497</v>
      </c>
      <c r="C10" s="376">
        <v>20656.263079087035</v>
      </c>
      <c r="D10" s="376">
        <v>20275.534369519333</v>
      </c>
    </row>
    <row r="11" spans="1:4" x14ac:dyDescent="0.2">
      <c r="A11" s="375" t="s">
        <v>381</v>
      </c>
      <c r="B11" s="376">
        <v>37918.800353548264</v>
      </c>
      <c r="C11" s="376">
        <v>18886.625719140342</v>
      </c>
      <c r="D11" s="376">
        <v>19032.174634394352</v>
      </c>
    </row>
    <row r="12" spans="1:4" x14ac:dyDescent="0.2">
      <c r="A12" s="375" t="s">
        <v>382</v>
      </c>
      <c r="B12" s="376">
        <v>36537.739623581234</v>
      </c>
      <c r="C12" s="376">
        <v>18355.702971452418</v>
      </c>
      <c r="D12" s="376">
        <v>18182.036652115246</v>
      </c>
    </row>
    <row r="13" spans="1:4" x14ac:dyDescent="0.2">
      <c r="A13" s="375" t="s">
        <v>383</v>
      </c>
      <c r="B13" s="376">
        <v>33309.200048855913</v>
      </c>
      <c r="C13" s="376">
        <v>16916.753468372997</v>
      </c>
      <c r="D13" s="376">
        <v>16392.446580469346</v>
      </c>
    </row>
    <row r="14" spans="1:4" x14ac:dyDescent="0.2">
      <c r="A14" s="375" t="s">
        <v>384</v>
      </c>
      <c r="B14" s="376">
        <v>32586.417367424066</v>
      </c>
      <c r="C14" s="376">
        <v>16349.443491871607</v>
      </c>
      <c r="D14" s="376">
        <v>16236.973875539086</v>
      </c>
    </row>
    <row r="15" spans="1:4" x14ac:dyDescent="0.2">
      <c r="A15" s="375" t="s">
        <v>385</v>
      </c>
      <c r="B15" s="376">
        <v>35078.942541148994</v>
      </c>
      <c r="C15" s="376">
        <v>17831.396083548767</v>
      </c>
      <c r="D15" s="376">
        <v>17247.546457586657</v>
      </c>
    </row>
    <row r="16" spans="1:4" x14ac:dyDescent="0.2">
      <c r="A16" s="375" t="s">
        <v>386</v>
      </c>
      <c r="B16" s="376">
        <v>35168.256648236682</v>
      </c>
      <c r="C16" s="376">
        <v>17899.208646337567</v>
      </c>
      <c r="D16" s="376">
        <v>17269.048001885545</v>
      </c>
    </row>
    <row r="17" spans="1:4" x14ac:dyDescent="0.2">
      <c r="A17" s="375" t="s">
        <v>387</v>
      </c>
      <c r="B17" s="376">
        <v>33047.873587377122</v>
      </c>
      <c r="C17" s="376">
        <v>16556.189110130108</v>
      </c>
      <c r="D17" s="376">
        <v>16491.684477233444</v>
      </c>
    </row>
    <row r="18" spans="1:4" x14ac:dyDescent="0.2">
      <c r="A18" s="375" t="s">
        <v>388</v>
      </c>
      <c r="B18" s="376">
        <v>34933.393625894983</v>
      </c>
      <c r="C18" s="376">
        <v>17814.856434088084</v>
      </c>
      <c r="D18" s="376">
        <v>17118.53719179333</v>
      </c>
    </row>
    <row r="19" spans="1:4" x14ac:dyDescent="0.2">
      <c r="A19" s="375" t="s">
        <v>389</v>
      </c>
      <c r="B19" s="376">
        <v>33487.82826303129</v>
      </c>
      <c r="C19" s="376">
        <v>17166.502175229311</v>
      </c>
      <c r="D19" s="376">
        <v>16321.326087788477</v>
      </c>
    </row>
    <row r="20" spans="1:4" x14ac:dyDescent="0.2">
      <c r="A20" s="375" t="s">
        <v>390</v>
      </c>
      <c r="B20" s="376">
        <v>36464.965165954229</v>
      </c>
      <c r="C20" s="376">
        <v>18663.340451421122</v>
      </c>
      <c r="D20" s="376">
        <v>17801.624714519538</v>
      </c>
    </row>
    <row r="21" spans="1:4" x14ac:dyDescent="0.2">
      <c r="A21" s="375" t="s">
        <v>391</v>
      </c>
      <c r="B21" s="376">
        <v>32788.414214304896</v>
      </c>
      <c r="C21" s="376">
        <v>16655.966739175783</v>
      </c>
      <c r="D21" s="376">
        <v>16132.447475130155</v>
      </c>
    </row>
    <row r="22" spans="1:4" x14ac:dyDescent="0.2">
      <c r="A22" s="375" t="s">
        <v>392</v>
      </c>
      <c r="B22" s="376">
        <v>32759.419301219245</v>
      </c>
      <c r="C22" s="376">
        <v>16612.474369547377</v>
      </c>
      <c r="D22" s="376">
        <v>16146.944931672957</v>
      </c>
    </row>
    <row r="23" spans="1:4" x14ac:dyDescent="0.2">
      <c r="A23" s="375" t="s">
        <v>393</v>
      </c>
      <c r="B23" s="376">
        <v>31053.551914682881</v>
      </c>
      <c r="C23" s="376">
        <v>15594.430754541727</v>
      </c>
      <c r="D23" s="376">
        <v>15459.121160142242</v>
      </c>
    </row>
    <row r="24" spans="1:4" x14ac:dyDescent="0.2">
      <c r="A24" s="375" t="s">
        <v>394</v>
      </c>
      <c r="B24" s="376">
        <v>30417.274655304351</v>
      </c>
      <c r="C24" s="376">
        <v>15236.826826485945</v>
      </c>
      <c r="D24" s="376">
        <v>15180.447828819493</v>
      </c>
    </row>
    <row r="25" spans="1:4" x14ac:dyDescent="0.2">
      <c r="A25" s="375" t="s">
        <v>395</v>
      </c>
      <c r="B25" s="376">
        <v>29470.107494507956</v>
      </c>
      <c r="C25" s="376">
        <v>14238.113153537366</v>
      </c>
      <c r="D25" s="376">
        <v>15231.994340971678</v>
      </c>
    </row>
    <row r="26" spans="1:4" x14ac:dyDescent="0.2">
      <c r="A26" s="375" t="s">
        <v>396</v>
      </c>
      <c r="B26" s="376">
        <v>28559.837228855751</v>
      </c>
      <c r="C26" s="376">
        <v>13913.251692565893</v>
      </c>
      <c r="D26" s="376">
        <v>14646.585536289596</v>
      </c>
    </row>
    <row r="27" spans="1:4" x14ac:dyDescent="0.2">
      <c r="A27" s="375" t="s">
        <v>397</v>
      </c>
      <c r="B27" s="376">
        <v>25613.107628504797</v>
      </c>
      <c r="C27" s="376">
        <v>12123.448315989091</v>
      </c>
      <c r="D27" s="376">
        <v>13489.659312515443</v>
      </c>
    </row>
    <row r="28" spans="1:4" x14ac:dyDescent="0.2">
      <c r="A28" s="375" t="s">
        <v>398</v>
      </c>
      <c r="B28" s="376">
        <v>24126.348602873179</v>
      </c>
      <c r="C28" s="376">
        <v>11616.142026837762</v>
      </c>
      <c r="D28" s="376">
        <v>12510.206576035154</v>
      </c>
    </row>
    <row r="29" spans="1:4" x14ac:dyDescent="0.2">
      <c r="A29" s="375" t="s">
        <v>399</v>
      </c>
      <c r="B29" s="376">
        <v>21628.325555302938</v>
      </c>
      <c r="C29" s="376">
        <v>10281.742315769745</v>
      </c>
      <c r="D29" s="376">
        <v>11346.583239532931</v>
      </c>
    </row>
    <row r="30" spans="1:4" x14ac:dyDescent="0.2">
      <c r="A30" s="375" t="s">
        <v>400</v>
      </c>
      <c r="B30" s="376">
        <v>25730.307101246028</v>
      </c>
      <c r="C30" s="376">
        <v>12672.61155969086</v>
      </c>
      <c r="D30" s="376">
        <v>13057.695541554906</v>
      </c>
    </row>
    <row r="31" spans="1:4" x14ac:dyDescent="0.2">
      <c r="A31" s="375" t="s">
        <v>401</v>
      </c>
      <c r="B31" s="376">
        <v>20791.186464294144</v>
      </c>
      <c r="C31" s="376">
        <v>10231.513970309217</v>
      </c>
      <c r="D31" s="376">
        <v>10559.672493984664</v>
      </c>
    </row>
    <row r="32" spans="1:4" x14ac:dyDescent="0.2">
      <c r="A32" s="375" t="s">
        <v>402</v>
      </c>
      <c r="B32" s="376">
        <v>18338.368927638377</v>
      </c>
      <c r="C32" s="376">
        <v>8694.5265992170716</v>
      </c>
      <c r="D32" s="376">
        <v>9643.8423284210439</v>
      </c>
    </row>
    <row r="33" spans="1:4" x14ac:dyDescent="0.2">
      <c r="A33" s="375" t="s">
        <v>403</v>
      </c>
      <c r="B33" s="376">
        <v>16900.16396928527</v>
      </c>
      <c r="C33" s="376">
        <v>8021.4667700460022</v>
      </c>
      <c r="D33" s="376">
        <v>8878.6971992390063</v>
      </c>
    </row>
    <row r="34" spans="1:4" x14ac:dyDescent="0.2">
      <c r="A34" s="375" t="s">
        <v>404</v>
      </c>
      <c r="B34" s="376">
        <v>15947.499683717262</v>
      </c>
      <c r="C34" s="376">
        <v>7601.2229463595877</v>
      </c>
      <c r="D34" s="376">
        <v>8346.2767373574134</v>
      </c>
    </row>
    <row r="35" spans="1:4" x14ac:dyDescent="0.2">
      <c r="A35" s="375" t="s">
        <v>405</v>
      </c>
      <c r="B35" s="376">
        <v>15297.879749094438</v>
      </c>
      <c r="C35" s="376">
        <v>7495.7434208924797</v>
      </c>
      <c r="D35" s="376">
        <v>7802.1363282016982</v>
      </c>
    </row>
    <row r="36" spans="1:4" x14ac:dyDescent="0.2">
      <c r="A36" s="375" t="s">
        <v>406</v>
      </c>
      <c r="B36" s="376">
        <v>14773.711075573654</v>
      </c>
      <c r="C36" s="376">
        <v>7022.6851577502266</v>
      </c>
      <c r="D36" s="376">
        <v>7751.0259178234783</v>
      </c>
    </row>
    <row r="37" spans="1:4" x14ac:dyDescent="0.2">
      <c r="A37" s="375" t="s">
        <v>407</v>
      </c>
      <c r="B37" s="376">
        <v>16158.063143796024</v>
      </c>
      <c r="C37" s="376">
        <v>7495.3497156730527</v>
      </c>
      <c r="D37" s="376">
        <v>8662.7134281230228</v>
      </c>
    </row>
    <row r="38" spans="1:4" x14ac:dyDescent="0.2">
      <c r="A38" s="375" t="s">
        <v>408</v>
      </c>
      <c r="B38" s="376">
        <v>17917.519113859162</v>
      </c>
      <c r="C38" s="376">
        <v>8585.337735366973</v>
      </c>
      <c r="D38" s="376">
        <v>9332.1813784905844</v>
      </c>
    </row>
    <row r="39" spans="1:4" x14ac:dyDescent="0.2">
      <c r="A39" s="375" t="s">
        <v>409</v>
      </c>
      <c r="B39" s="376">
        <v>12775.399706134802</v>
      </c>
      <c r="C39" s="376">
        <v>6442.3674620798529</v>
      </c>
      <c r="D39" s="376">
        <v>6333.0322440549999</v>
      </c>
    </row>
    <row r="40" spans="1:4" x14ac:dyDescent="0.2">
      <c r="A40" s="375" t="s">
        <v>410</v>
      </c>
      <c r="B40" s="376">
        <v>15034.433518555996</v>
      </c>
      <c r="C40" s="376">
        <v>7581.1358098156297</v>
      </c>
      <c r="D40" s="376">
        <v>7453.297708740417</v>
      </c>
    </row>
    <row r="41" spans="1:4" x14ac:dyDescent="0.2">
      <c r="A41" s="375" t="s">
        <v>411</v>
      </c>
      <c r="B41" s="376">
        <v>13978.087104408185</v>
      </c>
      <c r="C41" s="376">
        <v>6756.9164739359685</v>
      </c>
      <c r="D41" s="376">
        <v>7221.1706304722675</v>
      </c>
    </row>
    <row r="42" spans="1:4" x14ac:dyDescent="0.2">
      <c r="A42" s="375" t="s">
        <v>412</v>
      </c>
      <c r="B42" s="376">
        <v>13745.960026140036</v>
      </c>
      <c r="C42" s="376">
        <v>6576.9338842642874</v>
      </c>
      <c r="D42" s="376">
        <v>7169.0261418757991</v>
      </c>
    </row>
    <row r="43" spans="1:4" x14ac:dyDescent="0.2">
      <c r="A43" s="375" t="s">
        <v>413</v>
      </c>
      <c r="B43" s="376">
        <v>12228.723616010537</v>
      </c>
      <c r="C43" s="376">
        <v>5825.0440003087597</v>
      </c>
      <c r="D43" s="376">
        <v>6403.679615701828</v>
      </c>
    </row>
    <row r="44" spans="1:4" x14ac:dyDescent="0.2">
      <c r="A44" s="375" t="s">
        <v>414</v>
      </c>
      <c r="B44" s="376">
        <v>12005.006939128914</v>
      </c>
      <c r="C44" s="376">
        <v>5609.7377248136645</v>
      </c>
      <c r="D44" s="376">
        <v>6395.2692143153008</v>
      </c>
    </row>
    <row r="45" spans="1:4" x14ac:dyDescent="0.2">
      <c r="A45" s="375" t="s">
        <v>415</v>
      </c>
      <c r="B45" s="376">
        <v>12602.145437572342</v>
      </c>
      <c r="C45" s="376">
        <v>6067.2635602407418</v>
      </c>
      <c r="D45" s="376">
        <v>6534.8818773316516</v>
      </c>
    </row>
    <row r="46" spans="1:4" x14ac:dyDescent="0.2">
      <c r="A46" s="375" t="s">
        <v>416</v>
      </c>
      <c r="B46" s="376">
        <v>11888.94339999484</v>
      </c>
      <c r="C46" s="376">
        <v>5804.8590369810945</v>
      </c>
      <c r="D46" s="376">
        <v>6084.0843630137961</v>
      </c>
    </row>
    <row r="47" spans="1:4" x14ac:dyDescent="0.2">
      <c r="A47" s="375" t="s">
        <v>417</v>
      </c>
      <c r="B47" s="376">
        <v>9298.5397729444758</v>
      </c>
      <c r="C47" s="376">
        <v>4566.8479528842972</v>
      </c>
      <c r="D47" s="376">
        <v>4731.6918200602295</v>
      </c>
    </row>
    <row r="48" spans="1:4" x14ac:dyDescent="0.2">
      <c r="A48" s="375" t="s">
        <v>418</v>
      </c>
      <c r="B48" s="376">
        <v>9426.3778740196885</v>
      </c>
      <c r="C48" s="376">
        <v>4687.9577328502883</v>
      </c>
      <c r="D48" s="376">
        <v>4738.4201411694512</v>
      </c>
    </row>
    <row r="49" spans="1:4" x14ac:dyDescent="0.2">
      <c r="A49" s="375" t="s">
        <v>419</v>
      </c>
      <c r="B49" s="376">
        <v>8062.210769124983</v>
      </c>
      <c r="C49" s="376">
        <v>4065.5880302472788</v>
      </c>
      <c r="D49" s="376">
        <v>3996.6227388777561</v>
      </c>
    </row>
    <row r="50" spans="1:4" x14ac:dyDescent="0.2">
      <c r="A50" s="375" t="s">
        <v>420</v>
      </c>
      <c r="B50" s="376">
        <v>10242.186808512823</v>
      </c>
      <c r="C50" s="376">
        <v>5031.1021094205962</v>
      </c>
      <c r="D50" s="376">
        <v>5211.0846990922773</v>
      </c>
    </row>
    <row r="51" spans="1:4" x14ac:dyDescent="0.2">
      <c r="A51" s="375" t="s">
        <v>421</v>
      </c>
      <c r="B51" s="376">
        <v>9777.2451020145581</v>
      </c>
      <c r="C51" s="376">
        <v>4572.294760917438</v>
      </c>
      <c r="D51" s="376">
        <v>5204.9503410979296</v>
      </c>
    </row>
    <row r="52" spans="1:4" x14ac:dyDescent="0.2">
      <c r="A52" s="375" t="s">
        <v>422</v>
      </c>
      <c r="B52" s="376">
        <v>7709.285033834557</v>
      </c>
      <c r="C52" s="376">
        <v>3512.0270988419475</v>
      </c>
      <c r="D52" s="376">
        <v>4197.2579349932685</v>
      </c>
    </row>
    <row r="53" spans="1:4" x14ac:dyDescent="0.2">
      <c r="A53" s="375" t="s">
        <v>423</v>
      </c>
      <c r="B53" s="376">
        <v>7954.6362283643875</v>
      </c>
      <c r="C53" s="376">
        <v>3806.4485322778205</v>
      </c>
      <c r="D53" s="376">
        <v>4148.1876960873024</v>
      </c>
    </row>
    <row r="54" spans="1:4" x14ac:dyDescent="0.2">
      <c r="A54" s="375" t="s">
        <v>424</v>
      </c>
      <c r="B54" s="376">
        <v>10241.65986308888</v>
      </c>
      <c r="C54" s="376">
        <v>4805.378395720777</v>
      </c>
      <c r="D54" s="376">
        <v>5436.2814673689127</v>
      </c>
    </row>
    <row r="55" spans="1:4" x14ac:dyDescent="0.2">
      <c r="A55" s="375" t="s">
        <v>425</v>
      </c>
      <c r="B55" s="376">
        <v>12875.680187219847</v>
      </c>
      <c r="C55" s="376">
        <v>6054.9169792905568</v>
      </c>
      <c r="D55" s="376">
        <v>6820.7632079300993</v>
      </c>
    </row>
    <row r="56" spans="1:4" x14ac:dyDescent="0.2">
      <c r="A56" s="375" t="s">
        <v>426</v>
      </c>
      <c r="B56" s="376">
        <v>8680.1747607597445</v>
      </c>
      <c r="C56" s="376">
        <v>4139.4251534255227</v>
      </c>
      <c r="D56" s="376">
        <v>4540.7496073350312</v>
      </c>
    </row>
    <row r="57" spans="1:4" x14ac:dyDescent="0.2">
      <c r="A57" s="375" t="s">
        <v>427</v>
      </c>
      <c r="B57" s="376">
        <v>7516.5090952754044</v>
      </c>
      <c r="C57" s="376">
        <v>3524.2946585684422</v>
      </c>
      <c r="D57" s="376">
        <v>3992.2144367075975</v>
      </c>
    </row>
    <row r="58" spans="1:4" x14ac:dyDescent="0.2">
      <c r="A58" s="375" t="s">
        <v>428</v>
      </c>
      <c r="B58" s="376">
        <v>7300.9505457956247</v>
      </c>
      <c r="C58" s="376">
        <v>3429.6591978211973</v>
      </c>
      <c r="D58" s="376">
        <v>3871.2913479750068</v>
      </c>
    </row>
    <row r="59" spans="1:4" x14ac:dyDescent="0.2">
      <c r="A59" s="375" t="s">
        <v>429</v>
      </c>
      <c r="B59" s="376">
        <v>6074.1945731464721</v>
      </c>
      <c r="C59" s="376">
        <v>2884.6290442583609</v>
      </c>
      <c r="D59" s="376">
        <v>3189.5655288883722</v>
      </c>
    </row>
    <row r="60" spans="1:4" x14ac:dyDescent="0.2">
      <c r="A60" s="375" t="s">
        <v>430</v>
      </c>
      <c r="B60" s="376">
        <v>7952.8837198320316</v>
      </c>
      <c r="C60" s="376">
        <v>3669.7528667540223</v>
      </c>
      <c r="D60" s="376">
        <v>4283.1308530787092</v>
      </c>
    </row>
    <row r="61" spans="1:4" x14ac:dyDescent="0.2">
      <c r="A61" s="375" t="s">
        <v>431</v>
      </c>
      <c r="B61" s="376">
        <v>6578.9170304649806</v>
      </c>
      <c r="C61" s="376">
        <v>3144.0003070471062</v>
      </c>
      <c r="D61" s="376">
        <v>3434.9167234182664</v>
      </c>
    </row>
    <row r="62" spans="1:4" x14ac:dyDescent="0.2">
      <c r="A62" s="375" t="s">
        <v>432</v>
      </c>
      <c r="B62" s="376">
        <v>6212.6427472025907</v>
      </c>
      <c r="C62" s="376">
        <v>3080.9099998822762</v>
      </c>
      <c r="D62" s="376">
        <v>3131.7327473206115</v>
      </c>
    </row>
    <row r="63" spans="1:4" x14ac:dyDescent="0.2">
      <c r="A63" s="375" t="s">
        <v>433</v>
      </c>
      <c r="B63" s="376">
        <v>5168.147661918455</v>
      </c>
      <c r="C63" s="376">
        <v>2467.5320135575407</v>
      </c>
      <c r="D63" s="376">
        <v>2700.6156483609402</v>
      </c>
    </row>
    <row r="64" spans="1:4" x14ac:dyDescent="0.2">
      <c r="A64" s="375" t="s">
        <v>434</v>
      </c>
      <c r="B64" s="376">
        <v>5168.147661918455</v>
      </c>
      <c r="C64" s="376">
        <v>2414.9567575868491</v>
      </c>
      <c r="D64" s="376">
        <v>2753.1909043316318</v>
      </c>
    </row>
    <row r="65" spans="1:4" x14ac:dyDescent="0.2">
      <c r="A65" s="375" t="s">
        <v>435</v>
      </c>
      <c r="B65" s="376">
        <v>5692.1477130928788</v>
      </c>
      <c r="C65" s="376">
        <v>2521.8597780605887</v>
      </c>
      <c r="D65" s="376">
        <v>3170.287935032452</v>
      </c>
    </row>
    <row r="66" spans="1:4" x14ac:dyDescent="0.2">
      <c r="A66" s="375" t="s">
        <v>436</v>
      </c>
      <c r="B66" s="376">
        <v>6352.8434297910653</v>
      </c>
      <c r="C66" s="376">
        <v>3026.5822353792282</v>
      </c>
      <c r="D66" s="376">
        <v>3326.2611944121704</v>
      </c>
    </row>
    <row r="67" spans="1:4" x14ac:dyDescent="0.2">
      <c r="A67" s="375" t="s">
        <v>437</v>
      </c>
      <c r="B67" s="376">
        <v>5064.749658509455</v>
      </c>
      <c r="C67" s="376">
        <v>2374.6490613426522</v>
      </c>
      <c r="D67" s="376">
        <v>2690.1005971668019</v>
      </c>
    </row>
    <row r="68" spans="1:4" x14ac:dyDescent="0.2">
      <c r="A68" s="375" t="s">
        <v>438</v>
      </c>
      <c r="B68" s="376">
        <v>5700.9102557546585</v>
      </c>
      <c r="C68" s="376">
        <v>2627.010290001972</v>
      </c>
      <c r="D68" s="376">
        <v>3073.8999657528507</v>
      </c>
    </row>
    <row r="69" spans="1:4" x14ac:dyDescent="0.2">
      <c r="A69" s="375" t="s">
        <v>439</v>
      </c>
      <c r="B69" s="376">
        <v>5942.7564332197771</v>
      </c>
      <c r="C69" s="376">
        <v>2616.4952388078336</v>
      </c>
      <c r="D69" s="376">
        <v>3326.2611944121704</v>
      </c>
    </row>
    <row r="70" spans="1:4" x14ac:dyDescent="0.2">
      <c r="A70" s="375" t="s">
        <v>440</v>
      </c>
      <c r="B70" s="376">
        <v>5038.462030524116</v>
      </c>
      <c r="C70" s="376">
        <v>2248.4684470129923</v>
      </c>
      <c r="D70" s="376">
        <v>2789.993583511116</v>
      </c>
    </row>
    <row r="71" spans="1:4" x14ac:dyDescent="0.2">
      <c r="A71" s="375" t="s">
        <v>441</v>
      </c>
      <c r="B71" s="376">
        <v>3982.9784294753244</v>
      </c>
      <c r="C71" s="376">
        <v>1872.324855560332</v>
      </c>
      <c r="D71" s="376">
        <v>2110.6535739151668</v>
      </c>
    </row>
    <row r="72" spans="1:4" x14ac:dyDescent="0.2">
      <c r="A72" s="375" t="s">
        <v>442</v>
      </c>
      <c r="B72" s="376">
        <v>3553.2645281992227</v>
      </c>
      <c r="C72" s="376">
        <v>1657.4679049222541</v>
      </c>
      <c r="D72" s="376">
        <v>1895.7966232770968</v>
      </c>
    </row>
    <row r="73" spans="1:4" x14ac:dyDescent="0.2">
      <c r="A73" s="375" t="s">
        <v>443</v>
      </c>
      <c r="B73" s="376">
        <v>3354.6572629035454</v>
      </c>
      <c r="C73" s="376">
        <v>1594.2746841463488</v>
      </c>
      <c r="D73" s="376">
        <v>1760.3825787572998</v>
      </c>
    </row>
    <row r="74" spans="1:4" x14ac:dyDescent="0.2">
      <c r="A74" s="375" t="s">
        <v>444</v>
      </c>
      <c r="B74" s="376">
        <v>3273.4088361916774</v>
      </c>
      <c r="C74" s="376">
        <v>1547.3311487128192</v>
      </c>
      <c r="D74" s="376">
        <v>1726.0776874789512</v>
      </c>
    </row>
    <row r="75" spans="1:4" x14ac:dyDescent="0.2">
      <c r="A75" s="375" t="s">
        <v>445</v>
      </c>
      <c r="B75" s="376">
        <v>3629.0963931302995</v>
      </c>
      <c r="C75" s="376">
        <v>1706.216960949381</v>
      </c>
      <c r="D75" s="376">
        <v>1922.8794321810562</v>
      </c>
    </row>
    <row r="76" spans="1:4" x14ac:dyDescent="0.2">
      <c r="A76" s="375" t="s">
        <v>446</v>
      </c>
      <c r="B76" s="376">
        <v>3349.2407011227542</v>
      </c>
      <c r="C76" s="376">
        <v>1559.9697928680002</v>
      </c>
      <c r="D76" s="376">
        <v>1789.2709082548565</v>
      </c>
    </row>
    <row r="77" spans="1:4" x14ac:dyDescent="0.2">
      <c r="A77" s="375" t="s">
        <v>447</v>
      </c>
      <c r="B77" s="376">
        <v>2524.117789848895</v>
      </c>
      <c r="C77" s="376">
        <v>1206.0877565229307</v>
      </c>
      <c r="D77" s="376">
        <v>1318.0300333259629</v>
      </c>
    </row>
    <row r="78" spans="1:4" x14ac:dyDescent="0.2">
      <c r="A78" s="375" t="s">
        <v>448</v>
      </c>
      <c r="B78" s="376">
        <v>2675.7815197110485</v>
      </c>
      <c r="C78" s="376">
        <v>1386.6398158826601</v>
      </c>
      <c r="D78" s="376">
        <v>1289.1417038284062</v>
      </c>
    </row>
    <row r="79" spans="1:4" x14ac:dyDescent="0.2">
      <c r="A79" s="375" t="s">
        <v>449</v>
      </c>
      <c r="B79" s="376">
        <v>2610.7827783415541</v>
      </c>
      <c r="C79" s="376">
        <v>1218.7264006781118</v>
      </c>
      <c r="D79" s="376">
        <v>1392.0563776634519</v>
      </c>
    </row>
    <row r="80" spans="1:4" x14ac:dyDescent="0.2">
      <c r="A80" s="375" t="s">
        <v>450</v>
      </c>
      <c r="B80" s="376">
        <v>2894.2495115362935</v>
      </c>
      <c r="C80" s="376">
        <v>1296.3637862027954</v>
      </c>
      <c r="D80" s="376">
        <v>1597.8857253335434</v>
      </c>
    </row>
    <row r="81" spans="1:4" x14ac:dyDescent="0.2">
      <c r="A81" s="375" t="s">
        <v>451</v>
      </c>
      <c r="B81" s="376">
        <v>1928.2959939618481</v>
      </c>
      <c r="C81" s="376">
        <v>893.7326938306071</v>
      </c>
      <c r="D81" s="376">
        <v>1034.5633001311878</v>
      </c>
    </row>
    <row r="82" spans="1:4" x14ac:dyDescent="0.2">
      <c r="A82" s="375" t="s">
        <v>452</v>
      </c>
      <c r="B82" s="376">
        <v>1670.1065490774351</v>
      </c>
      <c r="C82" s="376">
        <v>774.56833465319323</v>
      </c>
      <c r="D82" s="376">
        <v>895.53821442420428</v>
      </c>
    </row>
    <row r="83" spans="1:4" x14ac:dyDescent="0.2">
      <c r="A83" s="375" t="s">
        <v>453</v>
      </c>
      <c r="B83" s="376">
        <v>1610.5243694887245</v>
      </c>
      <c r="C83" s="376">
        <v>747.48552574923553</v>
      </c>
      <c r="D83" s="376">
        <v>863.03884373945505</v>
      </c>
    </row>
    <row r="84" spans="1:4" x14ac:dyDescent="0.2">
      <c r="A84" s="375" t="s">
        <v>454</v>
      </c>
      <c r="B84" s="376">
        <v>1540.10906633843</v>
      </c>
      <c r="C84" s="376">
        <v>646.37637250779346</v>
      </c>
      <c r="D84" s="376">
        <v>893.7326938306071</v>
      </c>
    </row>
    <row r="85" spans="1:4" x14ac:dyDescent="0.2">
      <c r="A85" s="375" t="s">
        <v>455</v>
      </c>
      <c r="B85" s="376">
        <v>1926.4904733682508</v>
      </c>
      <c r="C85" s="376">
        <v>859.42780255226069</v>
      </c>
      <c r="D85" s="376">
        <v>1067.0626708159391</v>
      </c>
    </row>
    <row r="86" spans="1:4" x14ac:dyDescent="0.2">
      <c r="A86" s="375" t="s">
        <v>456</v>
      </c>
      <c r="B86" s="376">
        <v>1722.4666462917567</v>
      </c>
      <c r="C86" s="376">
        <v>790.81801999556785</v>
      </c>
      <c r="D86" s="376">
        <v>931.64862629614788</v>
      </c>
    </row>
    <row r="87" spans="1:4" x14ac:dyDescent="0.2">
      <c r="A87" s="375" t="s">
        <v>457</v>
      </c>
      <c r="B87" s="376">
        <v>1437.1943925033843</v>
      </c>
      <c r="C87" s="376">
        <v>733.0413610004581</v>
      </c>
      <c r="D87" s="376">
        <v>704.15303150290322</v>
      </c>
    </row>
    <row r="88" spans="1:4" x14ac:dyDescent="0.2">
      <c r="A88" s="375" t="s">
        <v>458</v>
      </c>
      <c r="B88" s="376">
        <v>1532.8869839640408</v>
      </c>
      <c r="C88" s="376">
        <v>742.068963968444</v>
      </c>
      <c r="D88" s="376">
        <v>790.81801999556785</v>
      </c>
    </row>
    <row r="89" spans="1:4" x14ac:dyDescent="0.2">
      <c r="A89" s="375" t="s">
        <v>459</v>
      </c>
      <c r="B89" s="376">
        <v>1514.8317780280679</v>
      </c>
      <c r="C89" s="376">
        <v>684.29230497333424</v>
      </c>
      <c r="D89" s="376">
        <v>830.53947305470581</v>
      </c>
    </row>
    <row r="90" spans="1:4" x14ac:dyDescent="0.2">
      <c r="A90" s="375" t="s">
        <v>460</v>
      </c>
      <c r="B90" s="376">
        <v>1606.9133283015299</v>
      </c>
      <c r="C90" s="376">
        <v>725.81927862606938</v>
      </c>
      <c r="D90" s="376">
        <v>881.09404967542685</v>
      </c>
    </row>
    <row r="91" spans="1:4" x14ac:dyDescent="0.2">
      <c r="A91" s="375" t="s">
        <v>461</v>
      </c>
      <c r="B91" s="376">
        <v>366.52068050023058</v>
      </c>
      <c r="C91" s="376">
        <v>160.6913328301506</v>
      </c>
      <c r="D91" s="376">
        <v>205.82934767008081</v>
      </c>
    </row>
    <row r="92" spans="1:4" x14ac:dyDescent="0.2">
      <c r="A92" s="375" t="s">
        <v>462</v>
      </c>
      <c r="B92" s="376">
        <v>279.85569200756595</v>
      </c>
      <c r="C92" s="376">
        <v>122.77540036460925</v>
      </c>
      <c r="D92" s="376">
        <v>157.08029164295618</v>
      </c>
    </row>
    <row r="93" spans="1:4" x14ac:dyDescent="0.2">
      <c r="A93" s="375" t="s">
        <v>463</v>
      </c>
      <c r="B93" s="376">
        <v>259.99496547799697</v>
      </c>
      <c r="C93" s="376">
        <v>104.72019442863731</v>
      </c>
      <c r="D93" s="376">
        <v>155.27477104935898</v>
      </c>
    </row>
    <row r="94" spans="1:4" x14ac:dyDescent="0.2">
      <c r="A94" s="375" t="s">
        <v>464</v>
      </c>
      <c r="B94" s="376">
        <v>250.96736251001101</v>
      </c>
      <c r="C94" s="376">
        <v>102.91467383504012</v>
      </c>
      <c r="D94" s="376">
        <v>148.05268867497014</v>
      </c>
    </row>
    <row r="95" spans="1:4" x14ac:dyDescent="0.2">
      <c r="A95" s="375" t="s">
        <v>465</v>
      </c>
      <c r="B95" s="376">
        <v>324.99370684749545</v>
      </c>
      <c r="C95" s="376">
        <v>119.16435917741487</v>
      </c>
      <c r="D95" s="376">
        <v>205.82934767008081</v>
      </c>
    </row>
    <row r="96" spans="1:4" x14ac:dyDescent="0.2">
      <c r="A96" s="375" t="s">
        <v>466</v>
      </c>
      <c r="B96" s="376">
        <v>269.02256844598287</v>
      </c>
      <c r="C96" s="376">
        <v>102.91467383504012</v>
      </c>
      <c r="D96" s="376">
        <v>166.10789461094222</v>
      </c>
    </row>
    <row r="97" spans="1:4" x14ac:dyDescent="0.2">
      <c r="A97" s="375" t="s">
        <v>467</v>
      </c>
      <c r="B97" s="376">
        <v>169.71893579813664</v>
      </c>
      <c r="C97" s="376">
        <v>83.053947305470984</v>
      </c>
      <c r="D97" s="376">
        <v>86.664988492665373</v>
      </c>
    </row>
    <row r="98" spans="1:4" x14ac:dyDescent="0.2">
      <c r="A98" s="375" t="s">
        <v>468</v>
      </c>
      <c r="B98" s="376">
        <v>180.55205935971989</v>
      </c>
      <c r="C98" s="376">
        <v>70.415303150290626</v>
      </c>
      <c r="D98" s="376">
        <v>110.1367562094289</v>
      </c>
    </row>
    <row r="99" spans="1:4" x14ac:dyDescent="0.2">
      <c r="A99" s="375" t="s">
        <v>469</v>
      </c>
      <c r="B99" s="376">
        <v>180.55205935971989</v>
      </c>
      <c r="C99" s="376">
        <v>70.415303150290626</v>
      </c>
      <c r="D99" s="376">
        <v>110.1367562094289</v>
      </c>
    </row>
    <row r="100" spans="1:4" x14ac:dyDescent="0.2">
      <c r="A100" s="375" t="s">
        <v>470</v>
      </c>
      <c r="B100" s="376">
        <v>269.02256844598287</v>
      </c>
      <c r="C100" s="376">
        <v>133.60852392619248</v>
      </c>
      <c r="D100" s="376">
        <v>135.41404451978968</v>
      </c>
    </row>
    <row r="101" spans="1:4" ht="12.75" thickBot="1" x14ac:dyDescent="0.25">
      <c r="A101" s="914" t="s">
        <v>544</v>
      </c>
      <c r="B101" s="915">
        <v>718.59719625168384</v>
      </c>
      <c r="C101" s="915">
        <v>267.21704785238506</v>
      </c>
      <c r="D101" s="915">
        <v>451.38014839929906</v>
      </c>
    </row>
    <row r="102" spans="1:4" x14ac:dyDescent="0.2">
      <c r="A102" s="301"/>
      <c r="B102" s="377"/>
      <c r="C102" s="377"/>
      <c r="D102" s="377"/>
    </row>
    <row r="103" spans="1:4" x14ac:dyDescent="0.2">
      <c r="A103" s="301"/>
      <c r="B103" s="377"/>
      <c r="C103" s="377"/>
      <c r="D103" s="377"/>
    </row>
    <row r="104" spans="1:4" x14ac:dyDescent="0.2">
      <c r="A104" s="301"/>
      <c r="B104" s="377"/>
      <c r="C104" s="377"/>
      <c r="D104" s="377"/>
    </row>
    <row r="105" spans="1:4" x14ac:dyDescent="0.2">
      <c r="A105" s="301"/>
      <c r="B105" s="377"/>
      <c r="C105" s="377"/>
      <c r="D105" s="377"/>
    </row>
    <row r="106" spans="1:4" x14ac:dyDescent="0.2">
      <c r="A106" s="301"/>
      <c r="B106" s="377"/>
      <c r="C106" s="377"/>
      <c r="D106" s="377"/>
    </row>
    <row r="107" spans="1:4" x14ac:dyDescent="0.2">
      <c r="A107" s="301"/>
      <c r="B107" s="377"/>
      <c r="C107" s="377"/>
      <c r="D107" s="377"/>
    </row>
    <row r="108" spans="1:4" x14ac:dyDescent="0.2">
      <c r="A108" s="301"/>
      <c r="B108" s="377"/>
      <c r="C108" s="377"/>
      <c r="D108" s="377"/>
    </row>
    <row r="109" spans="1:4" x14ac:dyDescent="0.2">
      <c r="A109" s="301"/>
      <c r="B109" s="377"/>
      <c r="C109" s="377"/>
      <c r="D109" s="377"/>
    </row>
    <row r="110" spans="1:4" x14ac:dyDescent="0.2">
      <c r="A110" s="301"/>
      <c r="B110" s="377"/>
      <c r="C110" s="377"/>
      <c r="D110" s="377"/>
    </row>
    <row r="111" spans="1:4" x14ac:dyDescent="0.2">
      <c r="A111" s="301"/>
      <c r="B111" s="377"/>
      <c r="C111" s="377"/>
      <c r="D111" s="377"/>
    </row>
    <row r="112" spans="1:4" x14ac:dyDescent="0.2">
      <c r="A112" s="301"/>
      <c r="B112" s="377"/>
      <c r="C112" s="377"/>
      <c r="D112" s="377"/>
    </row>
    <row r="113" spans="1:4" x14ac:dyDescent="0.2">
      <c r="A113" s="301"/>
      <c r="B113" s="377"/>
      <c r="C113" s="377"/>
      <c r="D113" s="377"/>
    </row>
    <row r="114" spans="1:4" x14ac:dyDescent="0.2">
      <c r="A114" s="301"/>
      <c r="B114" s="377"/>
      <c r="C114" s="377"/>
      <c r="D114" s="377"/>
    </row>
    <row r="115" spans="1:4" x14ac:dyDescent="0.2">
      <c r="A115" s="301"/>
      <c r="B115" s="377"/>
      <c r="C115" s="377"/>
      <c r="D115" s="377"/>
    </row>
    <row r="116" spans="1:4" x14ac:dyDescent="0.2">
      <c r="A116" s="301"/>
      <c r="B116" s="377"/>
      <c r="C116" s="377"/>
      <c r="D116" s="377"/>
    </row>
    <row r="117" spans="1:4" x14ac:dyDescent="0.2">
      <c r="A117" s="301"/>
      <c r="B117" s="377"/>
      <c r="C117" s="377"/>
      <c r="D117" s="377"/>
    </row>
    <row r="118" spans="1:4" x14ac:dyDescent="0.2">
      <c r="A118" s="301"/>
      <c r="B118" s="377"/>
      <c r="C118" s="377"/>
      <c r="D118" s="377"/>
    </row>
    <row r="119" spans="1:4" x14ac:dyDescent="0.2">
      <c r="A119" s="301"/>
      <c r="B119" s="377"/>
      <c r="C119" s="377"/>
      <c r="D119" s="377"/>
    </row>
    <row r="120" spans="1:4" x14ac:dyDescent="0.2">
      <c r="A120" s="301"/>
      <c r="B120" s="377"/>
      <c r="C120" s="377"/>
      <c r="D120" s="377"/>
    </row>
    <row r="121" spans="1:4" x14ac:dyDescent="0.2">
      <c r="A121" s="301"/>
      <c r="B121" s="377"/>
      <c r="C121" s="377"/>
      <c r="D121" s="377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3156-40A2-46AA-B68D-566E88161FC3}">
  <dimension ref="A1:K27"/>
  <sheetViews>
    <sheetView workbookViewId="0">
      <selection activeCell="F37" sqref="F37"/>
    </sheetView>
  </sheetViews>
  <sheetFormatPr defaultColWidth="17.140625" defaultRowHeight="14.25" customHeight="1" x14ac:dyDescent="0.2"/>
  <cols>
    <col min="1" max="1" width="14.7109375" style="278" customWidth="1"/>
    <col min="2" max="2" width="10.28515625" style="278" customWidth="1"/>
    <col min="3" max="3" width="12.140625" style="278" customWidth="1"/>
    <col min="4" max="4" width="12.5703125" style="278" customWidth="1"/>
    <col min="5" max="5" width="14.5703125" style="278" customWidth="1"/>
    <col min="6" max="6" width="10.5703125" style="278" customWidth="1"/>
    <col min="7" max="7" width="13.140625" style="278" customWidth="1"/>
    <col min="8" max="8" width="13.42578125" style="278" customWidth="1"/>
    <col min="9" max="9" width="9.85546875" style="278" customWidth="1"/>
    <col min="10" max="16384" width="17.140625" style="278"/>
  </cols>
  <sheetData>
    <row r="1" spans="1:11" ht="12" x14ac:dyDescent="0.2">
      <c r="A1" s="921" t="s">
        <v>9</v>
      </c>
      <c r="B1" s="921"/>
      <c r="C1" s="921"/>
      <c r="D1" s="921"/>
    </row>
    <row r="2" spans="1:11" ht="12" x14ac:dyDescent="0.2">
      <c r="A2" s="355"/>
      <c r="B2" s="356" t="s">
        <v>0</v>
      </c>
      <c r="C2" s="356" t="s">
        <v>1</v>
      </c>
      <c r="D2" s="356" t="s">
        <v>2</v>
      </c>
    </row>
    <row r="3" spans="1:11" ht="12" x14ac:dyDescent="0.2">
      <c r="A3" s="357" t="s">
        <v>328</v>
      </c>
      <c r="B3" s="358">
        <v>1298250.1138631997</v>
      </c>
      <c r="C3" s="358">
        <v>638369.07408519287</v>
      </c>
      <c r="D3" s="358">
        <v>659881.03978322772</v>
      </c>
    </row>
    <row r="4" spans="1:11" ht="12" x14ac:dyDescent="0.2">
      <c r="A4" s="359"/>
      <c r="B4" s="360"/>
      <c r="C4" s="360"/>
      <c r="D4" s="360"/>
      <c r="E4" s="922"/>
      <c r="F4" s="922"/>
    </row>
    <row r="5" spans="1:11" ht="12" x14ac:dyDescent="0.2">
      <c r="A5" s="361" t="s">
        <v>121</v>
      </c>
      <c r="B5" s="362"/>
      <c r="C5" s="362"/>
      <c r="D5" s="362"/>
      <c r="E5" s="303"/>
      <c r="F5" s="303"/>
    </row>
    <row r="6" spans="1:11" ht="14.25" customHeight="1" x14ac:dyDescent="0.2">
      <c r="A6" s="363" t="s">
        <v>11</v>
      </c>
      <c r="B6" s="364">
        <v>195547.45698930236</v>
      </c>
      <c r="C6" s="364">
        <v>97918.232345677388</v>
      </c>
      <c r="D6" s="364">
        <v>97629.224643414025</v>
      </c>
      <c r="E6" s="365"/>
      <c r="F6" s="366"/>
    </row>
    <row r="7" spans="1:11" ht="12" x14ac:dyDescent="0.2">
      <c r="A7" s="363" t="s">
        <v>12</v>
      </c>
      <c r="B7" s="364">
        <v>175431.09993451959</v>
      </c>
      <c r="C7" s="364">
        <v>88339.921734340052</v>
      </c>
      <c r="D7" s="364">
        <v>87091.17820006398</v>
      </c>
      <c r="E7" s="365"/>
      <c r="F7" s="366"/>
      <c r="G7" s="367"/>
      <c r="H7" s="367"/>
      <c r="I7" s="367"/>
      <c r="K7" s="368"/>
    </row>
    <row r="8" spans="1:11" ht="12" x14ac:dyDescent="0.2">
      <c r="A8" s="363" t="s">
        <v>13</v>
      </c>
      <c r="B8" s="364">
        <v>173102.31729044518</v>
      </c>
      <c r="C8" s="364">
        <v>88100.096817161204</v>
      </c>
      <c r="D8" s="364">
        <v>85002.220473188907</v>
      </c>
      <c r="E8" s="365"/>
      <c r="F8" s="366"/>
      <c r="G8" s="368"/>
      <c r="H8" s="368"/>
      <c r="I8" s="368"/>
      <c r="K8" s="368"/>
    </row>
    <row r="9" spans="1:11" ht="12" x14ac:dyDescent="0.2">
      <c r="A9" s="363" t="s">
        <v>14</v>
      </c>
      <c r="B9" s="364">
        <v>156488.76757988351</v>
      </c>
      <c r="C9" s="364">
        <v>78337.811843328935</v>
      </c>
      <c r="D9" s="364">
        <v>78150.955736777687</v>
      </c>
      <c r="E9" s="365"/>
      <c r="F9" s="366"/>
      <c r="G9" s="368"/>
      <c r="H9" s="368"/>
      <c r="I9" s="368"/>
      <c r="K9" s="368"/>
    </row>
    <row r="10" spans="1:11" ht="12" x14ac:dyDescent="0.2">
      <c r="A10" s="363" t="s">
        <v>15</v>
      </c>
      <c r="B10" s="364">
        <v>125657.92611684318</v>
      </c>
      <c r="C10" s="364">
        <v>60607.195910793911</v>
      </c>
      <c r="D10" s="364">
        <v>65050.730205858934</v>
      </c>
      <c r="E10" s="365"/>
      <c r="F10" s="366"/>
      <c r="G10" s="368"/>
      <c r="H10" s="368"/>
      <c r="I10" s="368"/>
      <c r="K10" s="368"/>
    </row>
    <row r="11" spans="1:11" ht="12" x14ac:dyDescent="0.2">
      <c r="A11" s="363" t="s">
        <v>16</v>
      </c>
      <c r="B11" s="364">
        <v>87275.098794006582</v>
      </c>
      <c r="C11" s="364">
        <v>42044.473706805249</v>
      </c>
      <c r="D11" s="364">
        <v>45230.625087177796</v>
      </c>
      <c r="E11" s="365"/>
      <c r="F11" s="366"/>
      <c r="G11" s="368"/>
      <c r="H11" s="368"/>
      <c r="I11" s="368"/>
      <c r="K11" s="368"/>
    </row>
    <row r="12" spans="1:11" ht="12" x14ac:dyDescent="0.2">
      <c r="A12" s="363" t="s">
        <v>17</v>
      </c>
      <c r="B12" s="364">
        <v>76659.12655793484</v>
      </c>
      <c r="C12" s="364">
        <v>37126.875880707958</v>
      </c>
      <c r="D12" s="364">
        <v>39532.250677257325</v>
      </c>
      <c r="E12" s="365"/>
      <c r="F12" s="366"/>
      <c r="G12" s="368"/>
      <c r="H12" s="368"/>
      <c r="I12" s="368"/>
      <c r="K12" s="368"/>
    </row>
    <row r="13" spans="1:11" ht="12" x14ac:dyDescent="0.2">
      <c r="A13" s="363" t="s">
        <v>18</v>
      </c>
      <c r="B13" s="364">
        <v>64559.923123311899</v>
      </c>
      <c r="C13" s="364">
        <v>30835.895643578842</v>
      </c>
      <c r="D13" s="364">
        <v>33724.027479715391</v>
      </c>
      <c r="E13" s="365"/>
      <c r="F13" s="366"/>
      <c r="G13" s="368"/>
      <c r="H13" s="368"/>
      <c r="I13" s="368"/>
      <c r="K13" s="368"/>
    </row>
    <row r="14" spans="1:11" ht="12" x14ac:dyDescent="0.2">
      <c r="A14" s="363" t="s">
        <v>19</v>
      </c>
      <c r="B14" s="364">
        <v>48918.258624631781</v>
      </c>
      <c r="C14" s="364">
        <v>24156.354862391752</v>
      </c>
      <c r="D14" s="364">
        <v>24761.903762222362</v>
      </c>
      <c r="E14" s="365"/>
      <c r="F14" s="366"/>
      <c r="G14" s="368"/>
      <c r="H14" s="368"/>
      <c r="I14" s="368"/>
      <c r="K14" s="368"/>
    </row>
    <row r="15" spans="1:11" ht="12" x14ac:dyDescent="0.2">
      <c r="A15" s="363" t="s">
        <v>20</v>
      </c>
      <c r="B15" s="364">
        <v>48558.506414552379</v>
      </c>
      <c r="C15" s="364">
        <v>22751.065767052136</v>
      </c>
      <c r="D15" s="364">
        <v>25807.440647484054</v>
      </c>
      <c r="E15" s="365"/>
      <c r="F15" s="366"/>
      <c r="G15" s="368"/>
      <c r="H15" s="368"/>
      <c r="I15" s="368"/>
      <c r="K15" s="368"/>
    </row>
    <row r="16" spans="1:11" ht="12" x14ac:dyDescent="0.2">
      <c r="A16" s="363" t="s">
        <v>21</v>
      </c>
      <c r="B16" s="364">
        <v>37524.712694827977</v>
      </c>
      <c r="C16" s="364">
        <v>17647.760920826364</v>
      </c>
      <c r="D16" s="364">
        <v>19876.951773985424</v>
      </c>
      <c r="E16" s="365"/>
      <c r="F16" s="366"/>
      <c r="G16" s="368"/>
      <c r="H16" s="368"/>
      <c r="I16" s="368"/>
      <c r="K16" s="368"/>
    </row>
    <row r="17" spans="1:11" ht="12" x14ac:dyDescent="0.2">
      <c r="A17" s="369" t="s">
        <v>22</v>
      </c>
      <c r="B17" s="364">
        <v>28820.002814607029</v>
      </c>
      <c r="C17" s="364">
        <v>13629.258856132898</v>
      </c>
      <c r="D17" s="364">
        <v>15190.743958462033</v>
      </c>
      <c r="E17" s="365"/>
      <c r="F17" s="366"/>
      <c r="G17" s="368"/>
      <c r="H17" s="368"/>
      <c r="I17" s="368"/>
      <c r="K17" s="368"/>
    </row>
    <row r="18" spans="1:11" ht="12" x14ac:dyDescent="0.2">
      <c r="A18" s="369" t="s">
        <v>23</v>
      </c>
      <c r="B18" s="364">
        <v>28099.721807807993</v>
      </c>
      <c r="C18" s="364">
        <v>12893.205272543406</v>
      </c>
      <c r="D18" s="364">
        <v>15206.516535253237</v>
      </c>
      <c r="E18" s="365"/>
      <c r="F18" s="366"/>
      <c r="G18" s="368"/>
      <c r="H18" s="368"/>
      <c r="I18" s="368"/>
      <c r="K18" s="368"/>
    </row>
    <row r="19" spans="1:11" ht="12" x14ac:dyDescent="0.2">
      <c r="A19" s="363" t="s">
        <v>24</v>
      </c>
      <c r="B19" s="364">
        <v>17793.405449902701</v>
      </c>
      <c r="C19" s="364">
        <v>8377.6155542906763</v>
      </c>
      <c r="D19" s="364">
        <v>9415.7898956095123</v>
      </c>
      <c r="E19" s="365"/>
      <c r="F19" s="366"/>
      <c r="G19" s="368"/>
      <c r="H19" s="368"/>
      <c r="I19" s="368"/>
      <c r="K19" s="368"/>
    </row>
    <row r="20" spans="1:11" ht="12" x14ac:dyDescent="0.2">
      <c r="A20" s="363" t="s">
        <v>25</v>
      </c>
      <c r="B20" s="364">
        <v>14054.172300562712</v>
      </c>
      <c r="C20" s="364">
        <v>6667.7875521541619</v>
      </c>
      <c r="D20" s="364">
        <v>7386.3847484057942</v>
      </c>
      <c r="E20" s="365"/>
      <c r="F20" s="366"/>
      <c r="G20" s="368"/>
      <c r="H20" s="368"/>
      <c r="I20" s="368"/>
      <c r="K20" s="368"/>
    </row>
    <row r="21" spans="1:11" ht="12" x14ac:dyDescent="0.2">
      <c r="A21" s="363" t="s">
        <v>26</v>
      </c>
      <c r="B21" s="364">
        <v>8675.5264522343423</v>
      </c>
      <c r="C21" s="364">
        <v>3921.5907292930242</v>
      </c>
      <c r="D21" s="364">
        <v>4753.9357229412717</v>
      </c>
      <c r="E21" s="365"/>
      <c r="F21" s="366"/>
      <c r="G21" s="368"/>
      <c r="H21" s="368"/>
      <c r="I21" s="368"/>
      <c r="K21" s="368"/>
    </row>
    <row r="22" spans="1:11" ht="12" x14ac:dyDescent="0.2">
      <c r="A22" s="363" t="s">
        <v>27</v>
      </c>
      <c r="B22" s="364">
        <v>7814.2931290882989</v>
      </c>
      <c r="C22" s="364">
        <v>3676.0399285638232</v>
      </c>
      <c r="D22" s="364">
        <v>4138.2532005246721</v>
      </c>
      <c r="E22" s="365"/>
      <c r="F22" s="366"/>
      <c r="G22" s="368"/>
      <c r="H22" s="368"/>
      <c r="I22" s="368"/>
      <c r="K22" s="368"/>
    </row>
    <row r="23" spans="1:11" ht="14.25" customHeight="1" x14ac:dyDescent="0.2">
      <c r="A23" s="363" t="s">
        <v>28</v>
      </c>
      <c r="B23" s="364">
        <v>1482.3324073433166</v>
      </c>
      <c r="C23" s="364">
        <v>610.26596063584986</v>
      </c>
      <c r="D23" s="364">
        <v>872.06644670744095</v>
      </c>
      <c r="E23" s="365"/>
      <c r="F23" s="366"/>
      <c r="G23" s="368"/>
      <c r="H23" s="368"/>
      <c r="I23" s="368"/>
      <c r="K23" s="368"/>
    </row>
    <row r="24" spans="1:11" ht="10.5" customHeight="1" x14ac:dyDescent="0.2">
      <c r="A24" s="363" t="s">
        <v>29</v>
      </c>
      <c r="B24" s="364">
        <v>1068.8681914095364</v>
      </c>
      <c r="C24" s="364">
        <v>460.40775136728394</v>
      </c>
      <c r="D24" s="364">
        <v>608.46044004225269</v>
      </c>
      <c r="E24" s="365"/>
      <c r="F24" s="366"/>
      <c r="G24" s="368"/>
      <c r="H24" s="368"/>
      <c r="I24" s="368"/>
      <c r="K24" s="368"/>
    </row>
    <row r="25" spans="1:11" ht="15" customHeight="1" thickBot="1" x14ac:dyDescent="0.25">
      <c r="A25" s="910" t="s">
        <v>10</v>
      </c>
      <c r="B25" s="911">
        <v>718.59719625168066</v>
      </c>
      <c r="C25" s="911">
        <v>267.21704785238569</v>
      </c>
      <c r="D25" s="911">
        <v>451.38014839929804</v>
      </c>
      <c r="E25" s="365"/>
      <c r="F25" s="366"/>
      <c r="G25" s="368"/>
      <c r="H25" s="368"/>
      <c r="I25" s="368"/>
      <c r="K25" s="368"/>
    </row>
    <row r="26" spans="1:11" ht="15" customHeight="1" x14ac:dyDescent="0.2">
      <c r="A26" s="301"/>
      <c r="B26" s="301"/>
      <c r="C26" s="301"/>
      <c r="D26" s="301"/>
      <c r="G26" s="368"/>
      <c r="H26" s="368"/>
      <c r="I26" s="368"/>
      <c r="K26" s="368"/>
    </row>
    <row r="27" spans="1:11" ht="14.25" customHeight="1" x14ac:dyDescent="0.2">
      <c r="G27" s="368"/>
      <c r="H27" s="368"/>
      <c r="I27" s="368"/>
      <c r="K27" s="368"/>
    </row>
  </sheetData>
  <mergeCells count="2">
    <mergeCell ref="A1:D1"/>
    <mergeCell ref="E4:F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DB81-56F1-424B-ABD5-569446118130}">
  <dimension ref="A1:CH84"/>
  <sheetViews>
    <sheetView zoomScale="98" zoomScaleNormal="98" workbookViewId="0">
      <selection activeCell="A2" sqref="A2:A3"/>
    </sheetView>
  </sheetViews>
  <sheetFormatPr defaultColWidth="14.85546875" defaultRowHeight="12.75" customHeight="1" x14ac:dyDescent="0.2"/>
  <cols>
    <col min="1" max="1" width="19.7109375" style="278" customWidth="1"/>
    <col min="2" max="2" width="9.85546875" style="278" customWidth="1"/>
    <col min="3" max="3" width="11" style="278" customWidth="1"/>
    <col min="4" max="4" width="10" style="278" customWidth="1"/>
    <col min="5" max="5" width="15.7109375" style="278" customWidth="1"/>
    <col min="6" max="6" width="9.7109375" style="301" customWidth="1"/>
    <col min="7" max="86" width="14.85546875" style="301"/>
    <col min="87" max="16384" width="14.85546875" style="278"/>
  </cols>
  <sheetData>
    <row r="1" spans="1:86" ht="23.25" customHeight="1" x14ac:dyDescent="0.2">
      <c r="A1" s="923" t="s">
        <v>49</v>
      </c>
      <c r="B1" s="923"/>
      <c r="C1" s="923"/>
      <c r="D1" s="923"/>
      <c r="E1" s="923"/>
    </row>
    <row r="2" spans="1:86" ht="12" x14ac:dyDescent="0.2">
      <c r="A2" s="924" t="s">
        <v>562</v>
      </c>
      <c r="B2" s="926" t="s">
        <v>0</v>
      </c>
      <c r="C2" s="926" t="s">
        <v>30</v>
      </c>
      <c r="D2" s="926" t="s">
        <v>31</v>
      </c>
      <c r="E2" s="926" t="s">
        <v>32</v>
      </c>
    </row>
    <row r="3" spans="1:86" ht="12" x14ac:dyDescent="0.2">
      <c r="A3" s="925"/>
      <c r="B3" s="927"/>
      <c r="C3" s="927"/>
      <c r="D3" s="927"/>
      <c r="E3" s="927"/>
    </row>
    <row r="4" spans="1:86" ht="12" x14ac:dyDescent="0.2">
      <c r="A4" s="337" t="s">
        <v>328</v>
      </c>
      <c r="B4" s="343">
        <v>1298250.1138631997</v>
      </c>
      <c r="C4" s="343">
        <v>544080.87421225244</v>
      </c>
      <c r="D4" s="343">
        <v>702562.04453107179</v>
      </c>
      <c r="E4" s="343">
        <v>51607.195126771527</v>
      </c>
    </row>
    <row r="5" spans="1:86" ht="12" x14ac:dyDescent="0.2">
      <c r="A5" s="339"/>
      <c r="B5" s="348"/>
      <c r="C5" s="348"/>
      <c r="D5" s="348"/>
      <c r="E5" s="348"/>
    </row>
    <row r="6" spans="1:86" ht="12" x14ac:dyDescent="0.2">
      <c r="A6" s="337" t="s">
        <v>3</v>
      </c>
      <c r="B6" s="343"/>
      <c r="C6" s="343"/>
      <c r="D6" s="343"/>
      <c r="E6" s="343"/>
    </row>
    <row r="7" spans="1:86" s="350" customFormat="1" ht="12" x14ac:dyDescent="0.2">
      <c r="A7" s="341" t="s">
        <v>4</v>
      </c>
      <c r="B7" s="349">
        <v>729676.31796098396</v>
      </c>
      <c r="C7" s="349">
        <v>304061.42917345022</v>
      </c>
      <c r="D7" s="349">
        <v>405212.50608128938</v>
      </c>
      <c r="E7" s="349">
        <v>20402.382707649147</v>
      </c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1"/>
      <c r="AN7" s="301"/>
      <c r="AO7" s="301"/>
      <c r="AP7" s="301"/>
      <c r="AQ7" s="301"/>
      <c r="AR7" s="301"/>
      <c r="AS7" s="301"/>
      <c r="AT7" s="301"/>
      <c r="AU7" s="301"/>
      <c r="AV7" s="301"/>
      <c r="AW7" s="301"/>
      <c r="AX7" s="301"/>
      <c r="AY7" s="301"/>
      <c r="AZ7" s="301"/>
      <c r="BA7" s="301"/>
      <c r="BB7" s="301"/>
      <c r="BC7" s="301"/>
      <c r="BD7" s="301"/>
      <c r="BE7" s="301"/>
      <c r="BF7" s="301"/>
      <c r="BG7" s="301"/>
      <c r="BH7" s="301"/>
      <c r="BI7" s="301"/>
      <c r="BJ7" s="301"/>
      <c r="BK7" s="301"/>
      <c r="BL7" s="301"/>
      <c r="BM7" s="301"/>
      <c r="BN7" s="301"/>
      <c r="BO7" s="301"/>
      <c r="BP7" s="301"/>
      <c r="BQ7" s="301"/>
      <c r="BR7" s="301"/>
      <c r="BS7" s="301"/>
      <c r="BT7" s="301"/>
      <c r="BU7" s="301"/>
      <c r="BV7" s="301"/>
      <c r="BW7" s="301"/>
      <c r="BX7" s="301"/>
      <c r="BY7" s="301"/>
      <c r="BZ7" s="301"/>
      <c r="CA7" s="301"/>
      <c r="CB7" s="301"/>
      <c r="CC7" s="301"/>
      <c r="CD7" s="301"/>
      <c r="CE7" s="301"/>
      <c r="CF7" s="301"/>
      <c r="CG7" s="301"/>
      <c r="CH7" s="301"/>
    </row>
    <row r="8" spans="1:86" ht="12" x14ac:dyDescent="0.2">
      <c r="A8" s="341" t="s">
        <v>5</v>
      </c>
      <c r="B8" s="349">
        <v>568573.79590724595</v>
      </c>
      <c r="C8" s="349">
        <v>240019.44504104054</v>
      </c>
      <c r="D8" s="349">
        <v>297349.53844719409</v>
      </c>
      <c r="E8" s="349">
        <v>31204.812419134953</v>
      </c>
    </row>
    <row r="9" spans="1:86" ht="12" x14ac:dyDescent="0.2">
      <c r="A9" s="290" t="s">
        <v>471</v>
      </c>
      <c r="B9" s="343"/>
      <c r="C9" s="343"/>
      <c r="D9" s="343"/>
      <c r="E9" s="351"/>
    </row>
    <row r="10" spans="1:86" ht="13.5" customHeight="1" x14ac:dyDescent="0.2">
      <c r="A10" s="291" t="s">
        <v>329</v>
      </c>
      <c r="B10" s="352">
        <f>+B11+B12</f>
        <v>65593.094286233667</v>
      </c>
      <c r="C10" s="352">
        <f t="shared" ref="C10:E10" si="0">+C11+C12</f>
        <v>26565.274895100854</v>
      </c>
      <c r="D10" s="352">
        <f t="shared" si="0"/>
        <v>34783.040475572619</v>
      </c>
      <c r="E10" s="352">
        <f t="shared" si="0"/>
        <v>4244.7789155470955</v>
      </c>
    </row>
    <row r="11" spans="1:86" ht="13.5" customHeight="1" x14ac:dyDescent="0.2">
      <c r="A11" s="293" t="s">
        <v>329</v>
      </c>
      <c r="B11" s="353">
        <v>36670.310246311528</v>
      </c>
      <c r="C11" s="349">
        <v>15918.499444059458</v>
      </c>
      <c r="D11" s="349">
        <v>18576.158486960467</v>
      </c>
      <c r="E11" s="349">
        <v>2175.6523152846612</v>
      </c>
    </row>
    <row r="12" spans="1:86" ht="13.5" customHeight="1" x14ac:dyDescent="0.2">
      <c r="A12" s="293" t="s">
        <v>330</v>
      </c>
      <c r="B12" s="353">
        <v>28922.784039922139</v>
      </c>
      <c r="C12" s="349">
        <v>10646.775451041398</v>
      </c>
      <c r="D12" s="349">
        <v>16206.881988612153</v>
      </c>
      <c r="E12" s="349">
        <v>2069.1266002624343</v>
      </c>
    </row>
    <row r="13" spans="1:86" ht="13.5" customHeight="1" x14ac:dyDescent="0.2">
      <c r="A13" s="295" t="s">
        <v>328</v>
      </c>
      <c r="B13" s="352">
        <f>+B14+B15</f>
        <v>377602.57595952746</v>
      </c>
      <c r="C13" s="352">
        <f t="shared" ref="C13:E13" si="1">+C14+C15</f>
        <v>149002.4705916158</v>
      </c>
      <c r="D13" s="352">
        <f t="shared" si="1"/>
        <v>216983.38586844658</v>
      </c>
      <c r="E13" s="352">
        <f t="shared" si="1"/>
        <v>11616.719499204843</v>
      </c>
    </row>
    <row r="14" spans="1:86" ht="13.5" customHeight="1" x14ac:dyDescent="0.2">
      <c r="A14" s="296" t="s">
        <v>328</v>
      </c>
      <c r="B14" s="353">
        <v>352868.36451659852</v>
      </c>
      <c r="C14" s="349">
        <v>139736.49650472146</v>
      </c>
      <c r="D14" s="349">
        <v>202946.9263431381</v>
      </c>
      <c r="E14" s="349">
        <v>10184.94166848225</v>
      </c>
    </row>
    <row r="15" spans="1:86" ht="13.5" customHeight="1" x14ac:dyDescent="0.2">
      <c r="A15" s="296" t="s">
        <v>331</v>
      </c>
      <c r="B15" s="353">
        <v>24734.21144292895</v>
      </c>
      <c r="C15" s="353">
        <v>9265.9740868943281</v>
      </c>
      <c r="D15" s="353">
        <v>14036.459525308475</v>
      </c>
      <c r="E15" s="353">
        <v>1431.7778307225924</v>
      </c>
    </row>
    <row r="16" spans="1:86" ht="13.5" customHeight="1" x14ac:dyDescent="0.2">
      <c r="A16" s="295" t="s">
        <v>332</v>
      </c>
      <c r="B16" s="352">
        <f>+B17+B18</f>
        <v>60494.9367395503</v>
      </c>
      <c r="C16" s="352">
        <f t="shared" ref="C16:E16" si="2">+C17+C18</f>
        <v>25788.920697422833</v>
      </c>
      <c r="D16" s="352">
        <f t="shared" si="2"/>
        <v>32403.977285292556</v>
      </c>
      <c r="E16" s="352">
        <f t="shared" si="2"/>
        <v>2302.0387568364663</v>
      </c>
    </row>
    <row r="17" spans="1:5" ht="13.5" customHeight="1" x14ac:dyDescent="0.2">
      <c r="A17" s="296" t="s">
        <v>332</v>
      </c>
      <c r="B17" s="353">
        <v>55014.656238173928</v>
      </c>
      <c r="C17" s="349">
        <v>23850.849563657372</v>
      </c>
      <c r="D17" s="349">
        <v>29255.371407085811</v>
      </c>
      <c r="E17" s="349">
        <v>1908.4352674322779</v>
      </c>
    </row>
    <row r="18" spans="1:5" ht="13.5" customHeight="1" x14ac:dyDescent="0.2">
      <c r="A18" s="296" t="s">
        <v>333</v>
      </c>
      <c r="B18" s="353">
        <v>5480.28050137637</v>
      </c>
      <c r="C18" s="353">
        <v>1938.0711337654614</v>
      </c>
      <c r="D18" s="353">
        <v>3148.6058782067444</v>
      </c>
      <c r="E18" s="353">
        <v>393.60348940418828</v>
      </c>
    </row>
    <row r="19" spans="1:5" ht="13.5" customHeight="1" x14ac:dyDescent="0.2">
      <c r="A19" s="295" t="s">
        <v>334</v>
      </c>
      <c r="B19" s="352">
        <v>27684.876841823156</v>
      </c>
      <c r="C19" s="354">
        <v>13346.473483960186</v>
      </c>
      <c r="D19" s="354">
        <v>13159.398410238613</v>
      </c>
      <c r="E19" s="354">
        <v>1179.0049476189713</v>
      </c>
    </row>
    <row r="20" spans="1:5" ht="13.5" customHeight="1" x14ac:dyDescent="0.2">
      <c r="A20" s="296" t="s">
        <v>334</v>
      </c>
      <c r="B20" s="353">
        <v>27684.876841823156</v>
      </c>
      <c r="C20" s="353">
        <v>13346.473483960186</v>
      </c>
      <c r="D20" s="353">
        <v>13159.398410238613</v>
      </c>
      <c r="E20" s="353">
        <v>1179.0049476189713</v>
      </c>
    </row>
    <row r="21" spans="1:5" ht="13.5" customHeight="1" x14ac:dyDescent="0.2">
      <c r="A21" s="295" t="s">
        <v>335</v>
      </c>
      <c r="B21" s="352">
        <f>+B22+B23</f>
        <v>14966.801580985168</v>
      </c>
      <c r="C21" s="352">
        <f t="shared" ref="C21:E21" si="3">+C22+C23</f>
        <v>6542.4361096447647</v>
      </c>
      <c r="D21" s="352">
        <f t="shared" si="3"/>
        <v>7705.7682750889453</v>
      </c>
      <c r="E21" s="352">
        <f t="shared" si="3"/>
        <v>718.59719625168373</v>
      </c>
    </row>
    <row r="22" spans="1:5" ht="13.5" customHeight="1" x14ac:dyDescent="0.2">
      <c r="A22" s="296" t="s">
        <v>335</v>
      </c>
      <c r="B22" s="353">
        <v>5812.757010316881</v>
      </c>
      <c r="C22" s="349">
        <v>2488.1570257202698</v>
      </c>
      <c r="D22" s="349">
        <v>3050.1608543698662</v>
      </c>
      <c r="E22" s="349">
        <v>274.43913022677441</v>
      </c>
    </row>
    <row r="23" spans="1:5" ht="13.5" customHeight="1" x14ac:dyDescent="0.2">
      <c r="A23" s="296" t="s">
        <v>336</v>
      </c>
      <c r="B23" s="353">
        <v>9154.0445706682858</v>
      </c>
      <c r="C23" s="353">
        <v>4054.2790839244954</v>
      </c>
      <c r="D23" s="353">
        <v>4655.6074207190795</v>
      </c>
      <c r="E23" s="353">
        <v>444.15806602490932</v>
      </c>
    </row>
    <row r="24" spans="1:5" ht="13.5" customHeight="1" x14ac:dyDescent="0.2">
      <c r="A24" s="295" t="s">
        <v>337</v>
      </c>
      <c r="B24" s="352">
        <f>+B25+B26</f>
        <v>14622.829315674406</v>
      </c>
      <c r="C24" s="352">
        <f t="shared" ref="C24:E24" si="4">+C25+C26</f>
        <v>6012.6206946389311</v>
      </c>
      <c r="D24" s="352">
        <f t="shared" si="4"/>
        <v>7813.9740392593285</v>
      </c>
      <c r="E24" s="352">
        <f t="shared" si="4"/>
        <v>796.23458177636098</v>
      </c>
    </row>
    <row r="25" spans="1:5" ht="13.5" customHeight="1" x14ac:dyDescent="0.2">
      <c r="A25" s="296" t="s">
        <v>337</v>
      </c>
      <c r="B25" s="353">
        <v>10449.503671003638</v>
      </c>
      <c r="C25" s="353">
        <v>4231.694642244056</v>
      </c>
      <c r="D25" s="353">
        <v>5585.8768210008247</v>
      </c>
      <c r="E25" s="353">
        <v>631.93220775901602</v>
      </c>
    </row>
    <row r="26" spans="1:5" ht="13.5" customHeight="1" x14ac:dyDescent="0.2">
      <c r="A26" s="296" t="s">
        <v>338</v>
      </c>
      <c r="B26" s="353">
        <v>4173.3256446707674</v>
      </c>
      <c r="C26" s="349">
        <v>1780.9260523948753</v>
      </c>
      <c r="D26" s="349">
        <v>2228.0972182585033</v>
      </c>
      <c r="E26" s="349">
        <v>164.30237401734502</v>
      </c>
    </row>
    <row r="27" spans="1:5" ht="13.5" customHeight="1" x14ac:dyDescent="0.2">
      <c r="A27" s="295" t="s">
        <v>339</v>
      </c>
      <c r="B27" s="352">
        <f>+B28+B29</f>
        <v>35614.514766782224</v>
      </c>
      <c r="C27" s="352">
        <f t="shared" ref="C27:E27" si="5">+C28+C29</f>
        <v>17962.593011942467</v>
      </c>
      <c r="D27" s="352">
        <f t="shared" si="5"/>
        <v>16557.776275118256</v>
      </c>
      <c r="E27" s="352">
        <f t="shared" si="5"/>
        <v>1094.1454797198971</v>
      </c>
    </row>
    <row r="28" spans="1:5" ht="13.5" customHeight="1" x14ac:dyDescent="0.2">
      <c r="A28" s="296" t="s">
        <v>339</v>
      </c>
      <c r="B28" s="353">
        <v>21583.520047696376</v>
      </c>
      <c r="C28" s="349">
        <v>10606.900520734944</v>
      </c>
      <c r="D28" s="349">
        <v>10292.327221985963</v>
      </c>
      <c r="E28" s="349">
        <v>684.29230497333424</v>
      </c>
    </row>
    <row r="29" spans="1:5" ht="13.5" customHeight="1" x14ac:dyDescent="0.2">
      <c r="A29" s="296" t="s">
        <v>340</v>
      </c>
      <c r="B29" s="353">
        <v>14030.994719085846</v>
      </c>
      <c r="C29" s="349">
        <v>7355.692491207521</v>
      </c>
      <c r="D29" s="349">
        <v>6265.4490531322945</v>
      </c>
      <c r="E29" s="349">
        <v>409.8531747465629</v>
      </c>
    </row>
    <row r="30" spans="1:5" ht="13.5" customHeight="1" x14ac:dyDescent="0.2">
      <c r="A30" s="295" t="s">
        <v>341</v>
      </c>
      <c r="B30" s="352">
        <f>+B31+B32+B33</f>
        <v>50618.260488274886</v>
      </c>
      <c r="C30" s="352">
        <f t="shared" ref="C30:E30" si="6">+C31+C32+C33</f>
        <v>21287.371205597283</v>
      </c>
      <c r="D30" s="352">
        <f t="shared" si="6"/>
        <v>27213.013626381733</v>
      </c>
      <c r="E30" s="352">
        <f t="shared" si="6"/>
        <v>2117.8756562895319</v>
      </c>
    </row>
    <row r="31" spans="1:5" ht="13.5" customHeight="1" x14ac:dyDescent="0.2">
      <c r="A31" s="296" t="s">
        <v>341</v>
      </c>
      <c r="B31" s="331">
        <v>35795.612610032993</v>
      </c>
      <c r="C31" s="331">
        <v>14342.160381492327</v>
      </c>
      <c r="D31" s="331">
        <v>19925.981806350857</v>
      </c>
      <c r="E31" s="331">
        <v>1527.470422183249</v>
      </c>
    </row>
    <row r="32" spans="1:5" ht="13.5" customHeight="1" x14ac:dyDescent="0.2">
      <c r="A32" s="296" t="s">
        <v>342</v>
      </c>
      <c r="B32" s="331">
        <v>10929.551396894889</v>
      </c>
      <c r="C32" s="331">
        <v>5208.2839215743052</v>
      </c>
      <c r="D32" s="331">
        <v>5327.6639859166817</v>
      </c>
      <c r="E32" s="331">
        <v>393.60348940418828</v>
      </c>
    </row>
    <row r="33" spans="1:5" ht="13.5" customHeight="1" x14ac:dyDescent="0.2">
      <c r="A33" s="296" t="s">
        <v>343</v>
      </c>
      <c r="B33" s="331">
        <v>3893.0964813470086</v>
      </c>
      <c r="C33" s="331">
        <v>1736.9269025306487</v>
      </c>
      <c r="D33" s="331">
        <v>1959.367834114194</v>
      </c>
      <c r="E33" s="331">
        <v>196.80174470209477</v>
      </c>
    </row>
    <row r="34" spans="1:5" ht="13.5" customHeight="1" x14ac:dyDescent="0.2">
      <c r="A34" s="295" t="s">
        <v>344</v>
      </c>
      <c r="B34" s="332">
        <f>+B35+B36</f>
        <v>20773.626500708026</v>
      </c>
      <c r="C34" s="332">
        <f t="shared" ref="C34:E34" si="7">+C35+C36</f>
        <v>9304.5332098417166</v>
      </c>
      <c r="D34" s="332">
        <f t="shared" si="7"/>
        <v>10244.950328408022</v>
      </c>
      <c r="E34" s="332">
        <f t="shared" si="7"/>
        <v>1224.1429624588941</v>
      </c>
    </row>
    <row r="35" spans="1:5" ht="13.5" customHeight="1" x14ac:dyDescent="0.2">
      <c r="A35" s="296" t="s">
        <v>344</v>
      </c>
      <c r="B35" s="331">
        <v>15368.212263518404</v>
      </c>
      <c r="C35" s="331">
        <v>6813.1448743267356</v>
      </c>
      <c r="D35" s="331">
        <v>7713.6947925759678</v>
      </c>
      <c r="E35" s="331">
        <v>841.37259661628889</v>
      </c>
    </row>
    <row r="36" spans="1:5" ht="13.5" customHeight="1" x14ac:dyDescent="0.2">
      <c r="A36" s="296" t="s">
        <v>345</v>
      </c>
      <c r="B36" s="331">
        <v>5405.4142371896223</v>
      </c>
      <c r="C36" s="331">
        <v>2491.3883355149815</v>
      </c>
      <c r="D36" s="331">
        <v>2531.2555358320537</v>
      </c>
      <c r="E36" s="331">
        <v>382.7703658426052</v>
      </c>
    </row>
    <row r="37" spans="1:5" ht="13.5" customHeight="1" x14ac:dyDescent="0.2">
      <c r="A37" s="295" t="s">
        <v>346</v>
      </c>
      <c r="B37" s="332">
        <f>+B38+B39</f>
        <v>14842.638926187154</v>
      </c>
      <c r="C37" s="332">
        <f t="shared" ref="C37:E37" si="8">+C38+C39</f>
        <v>6814.7008335604769</v>
      </c>
      <c r="D37" s="332">
        <f t="shared" si="8"/>
        <v>7471.8377497989495</v>
      </c>
      <c r="E37" s="332">
        <f t="shared" si="8"/>
        <v>556.10034282793606</v>
      </c>
    </row>
    <row r="38" spans="1:5" ht="13.5" customHeight="1" x14ac:dyDescent="0.2">
      <c r="A38" s="296" t="s">
        <v>346</v>
      </c>
      <c r="B38" s="331">
        <v>9561.818462546069</v>
      </c>
      <c r="C38" s="331">
        <v>4278.4388499124316</v>
      </c>
      <c r="D38" s="331">
        <v>4889.7761232297071</v>
      </c>
      <c r="E38" s="331">
        <v>393.60348940418828</v>
      </c>
    </row>
    <row r="39" spans="1:5" ht="13.5" customHeight="1" x14ac:dyDescent="0.2">
      <c r="A39" s="296" t="s">
        <v>347</v>
      </c>
      <c r="B39" s="331">
        <v>5280.8204636410846</v>
      </c>
      <c r="C39" s="331">
        <v>2536.2619836480458</v>
      </c>
      <c r="D39" s="331">
        <v>2582.061626569242</v>
      </c>
      <c r="E39" s="331">
        <v>162.49685342374781</v>
      </c>
    </row>
    <row r="40" spans="1:5" ht="13.5" customHeight="1" x14ac:dyDescent="0.2">
      <c r="A40" s="295" t="s">
        <v>348</v>
      </c>
      <c r="B40" s="332">
        <f>+B41+B42</f>
        <v>48543.076638980259</v>
      </c>
      <c r="C40" s="332">
        <f t="shared" ref="C40:E40" si="9">+C41+C42</f>
        <v>23464.381664241449</v>
      </c>
      <c r="D40" s="332">
        <f t="shared" si="9"/>
        <v>23556.641114328388</v>
      </c>
      <c r="E40" s="332">
        <f t="shared" si="9"/>
        <v>1522.0538604024296</v>
      </c>
    </row>
    <row r="41" spans="1:5" ht="13.5" customHeight="1" x14ac:dyDescent="0.2">
      <c r="A41" s="296" t="s">
        <v>348</v>
      </c>
      <c r="B41" s="331">
        <v>35195.557885573733</v>
      </c>
      <c r="C41" s="331">
        <v>17301.704734303723</v>
      </c>
      <c r="D41" s="331">
        <v>16855.678809943143</v>
      </c>
      <c r="E41" s="331">
        <v>1038.1743413183824</v>
      </c>
    </row>
    <row r="42" spans="1:5" ht="13.5" customHeight="1" x14ac:dyDescent="0.2">
      <c r="A42" s="296" t="s">
        <v>349</v>
      </c>
      <c r="B42" s="331">
        <v>13347.51875340653</v>
      </c>
      <c r="C42" s="331">
        <v>6162.6769299377274</v>
      </c>
      <c r="D42" s="331">
        <v>6700.9623043852444</v>
      </c>
      <c r="E42" s="331">
        <v>483.87951908404727</v>
      </c>
    </row>
    <row r="43" spans="1:5" ht="13.5" customHeight="1" x14ac:dyDescent="0.2">
      <c r="A43" s="295" t="s">
        <v>350</v>
      </c>
      <c r="B43" s="332">
        <f>+B44+B45</f>
        <v>34863.714564866226</v>
      </c>
      <c r="C43" s="332">
        <f t="shared" ref="C43:E43" si="10">+C44+C45</f>
        <v>15697.021381482162</v>
      </c>
      <c r="D43" s="332">
        <f t="shared" si="10"/>
        <v>17523.669443208379</v>
      </c>
      <c r="E43" s="332">
        <f t="shared" si="10"/>
        <v>1643.0237401734416</v>
      </c>
    </row>
    <row r="44" spans="1:5" ht="13.5" customHeight="1" x14ac:dyDescent="0.2">
      <c r="A44" s="296" t="s">
        <v>350</v>
      </c>
      <c r="B44" s="331">
        <v>22435.35393412735</v>
      </c>
      <c r="C44" s="331">
        <v>10181.694529224513</v>
      </c>
      <c r="D44" s="331">
        <v>11202.846419426707</v>
      </c>
      <c r="E44" s="331">
        <v>1050.8129854735635</v>
      </c>
    </row>
    <row r="45" spans="1:5" ht="13.5" customHeight="1" x14ac:dyDescent="0.2">
      <c r="A45" s="296" t="s">
        <v>351</v>
      </c>
      <c r="B45" s="331">
        <v>12428.360630738875</v>
      </c>
      <c r="C45" s="331">
        <v>5515.3268522576491</v>
      </c>
      <c r="D45" s="331">
        <v>6320.8230237816724</v>
      </c>
      <c r="E45" s="331">
        <v>592.21075469987807</v>
      </c>
    </row>
    <row r="46" spans="1:5" ht="13.5" customHeight="1" x14ac:dyDescent="0.2">
      <c r="A46" s="295" t="s">
        <v>352</v>
      </c>
      <c r="B46" s="332">
        <f>+B47+B48</f>
        <v>21139.034118523803</v>
      </c>
      <c r="C46" s="332">
        <f t="shared" ref="C46:E46" si="11">+C47+C48</f>
        <v>8703.0160185728164</v>
      </c>
      <c r="D46" s="332">
        <f t="shared" si="11"/>
        <v>10986.18506329308</v>
      </c>
      <c r="E46" s="332">
        <f t="shared" si="11"/>
        <v>1449.8330366585415</v>
      </c>
    </row>
    <row r="47" spans="1:5" ht="13.5" customHeight="1" x14ac:dyDescent="0.2">
      <c r="A47" s="296" t="s">
        <v>352</v>
      </c>
      <c r="B47" s="331">
        <v>13437.12923869624</v>
      </c>
      <c r="C47" s="331">
        <v>5397.4437404141972</v>
      </c>
      <c r="D47" s="331">
        <v>7135.1196808903087</v>
      </c>
      <c r="E47" s="331">
        <v>904.56581739219018</v>
      </c>
    </row>
    <row r="48" spans="1:5" ht="13.5" customHeight="1" x14ac:dyDescent="0.2">
      <c r="A48" s="296" t="s">
        <v>353</v>
      </c>
      <c r="B48" s="331">
        <v>7701.9048798275626</v>
      </c>
      <c r="C48" s="331">
        <v>3305.5722781586187</v>
      </c>
      <c r="D48" s="331">
        <v>3851.0653824027713</v>
      </c>
      <c r="E48" s="331">
        <v>545.26721926635139</v>
      </c>
    </row>
    <row r="49" spans="1:5" ht="13.5" customHeight="1" x14ac:dyDescent="0.2">
      <c r="A49" s="295" t="s">
        <v>354</v>
      </c>
      <c r="B49" s="332">
        <f>+B50+B51</f>
        <v>45868.190363011716</v>
      </c>
      <c r="C49" s="332">
        <f t="shared" ref="C49:E49" si="12">+C50+C51</f>
        <v>19899.446344061693</v>
      </c>
      <c r="D49" s="332">
        <f t="shared" si="12"/>
        <v>24224.611125529722</v>
      </c>
      <c r="E49" s="332">
        <f t="shared" si="12"/>
        <v>1744.1328934149078</v>
      </c>
    </row>
    <row r="50" spans="1:5" ht="13.5" customHeight="1" x14ac:dyDescent="0.2">
      <c r="A50" s="296" t="s">
        <v>354</v>
      </c>
      <c r="B50" s="331">
        <v>40630.530127880411</v>
      </c>
      <c r="C50" s="331">
        <v>18638.515068499706</v>
      </c>
      <c r="D50" s="331">
        <v>20556.626187465481</v>
      </c>
      <c r="E50" s="331">
        <v>1435.388871909787</v>
      </c>
    </row>
    <row r="51" spans="1:5" ht="13.5" customHeight="1" x14ac:dyDescent="0.2">
      <c r="A51" s="296" t="s">
        <v>355</v>
      </c>
      <c r="B51" s="331">
        <v>5237.6602351313022</v>
      </c>
      <c r="C51" s="331">
        <v>1260.9312755619883</v>
      </c>
      <c r="D51" s="331">
        <v>3667.984938064239</v>
      </c>
      <c r="E51" s="331">
        <v>308.74402150512083</v>
      </c>
    </row>
    <row r="52" spans="1:5" ht="13.5" customHeight="1" x14ac:dyDescent="0.2">
      <c r="A52" s="295" t="s">
        <v>356</v>
      </c>
      <c r="B52" s="332">
        <f>+B53+B54</f>
        <v>24942.575841840247</v>
      </c>
      <c r="C52" s="332">
        <f t="shared" ref="C52:E52" si="13">+C53+C54</f>
        <v>11392.575838896693</v>
      </c>
      <c r="D52" s="332">
        <f t="shared" si="13"/>
        <v>12587.657526556672</v>
      </c>
      <c r="E52" s="332">
        <f t="shared" si="13"/>
        <v>962.34247638730301</v>
      </c>
    </row>
    <row r="53" spans="1:5" ht="13.5" customHeight="1" x14ac:dyDescent="0.2">
      <c r="A53" s="296" t="s">
        <v>356</v>
      </c>
      <c r="B53" s="331">
        <v>10048.04291863513</v>
      </c>
      <c r="C53" s="331">
        <v>4614.8118405346386</v>
      </c>
      <c r="D53" s="331">
        <v>4956.5736413909863</v>
      </c>
      <c r="E53" s="331">
        <v>476.65743670965855</v>
      </c>
    </row>
    <row r="54" spans="1:5" ht="13.5" customHeight="1" x14ac:dyDescent="0.2">
      <c r="A54" s="296" t="s">
        <v>357</v>
      </c>
      <c r="B54" s="331">
        <v>14894.532923205117</v>
      </c>
      <c r="C54" s="331">
        <v>6777.7639983620538</v>
      </c>
      <c r="D54" s="331">
        <v>7631.0838851656845</v>
      </c>
      <c r="E54" s="331">
        <v>485.68503967764445</v>
      </c>
    </row>
    <row r="55" spans="1:5" ht="13.5" customHeight="1" x14ac:dyDescent="0.2">
      <c r="A55" s="295" t="s">
        <v>358</v>
      </c>
      <c r="B55" s="332">
        <v>6549.509664484759</v>
      </c>
      <c r="C55" s="332">
        <v>2386.2241598434625</v>
      </c>
      <c r="D55" s="332">
        <v>3959.2616775649503</v>
      </c>
      <c r="E55" s="332">
        <v>204.0238270764836</v>
      </c>
    </row>
    <row r="56" spans="1:5" ht="13.5" customHeight="1" x14ac:dyDescent="0.2">
      <c r="A56" s="296" t="s">
        <v>358</v>
      </c>
      <c r="B56" s="331">
        <v>6549.509664484759</v>
      </c>
      <c r="C56" s="331">
        <v>2386.2241598434625</v>
      </c>
      <c r="D56" s="331">
        <v>3959.2616775649503</v>
      </c>
      <c r="E56" s="331">
        <v>204.0238270764836</v>
      </c>
    </row>
    <row r="57" spans="1:5" ht="13.5" customHeight="1" x14ac:dyDescent="0.2">
      <c r="A57" s="295" t="s">
        <v>359</v>
      </c>
      <c r="B57" s="332">
        <f>+B58+B59</f>
        <v>10295.250400441837</v>
      </c>
      <c r="C57" s="332">
        <f t="shared" ref="C57:E57" si="14">+C58+C59</f>
        <v>4299.9536599142939</v>
      </c>
      <c r="D57" s="332">
        <f t="shared" si="14"/>
        <v>5529.4724273796091</v>
      </c>
      <c r="E57" s="332">
        <f t="shared" si="14"/>
        <v>465.82431314807616</v>
      </c>
    </row>
    <row r="58" spans="1:5" ht="13.5" customHeight="1" x14ac:dyDescent="0.2">
      <c r="A58" s="296" t="s">
        <v>359</v>
      </c>
      <c r="B58" s="331">
        <v>8021.7399346059246</v>
      </c>
      <c r="C58" s="331">
        <v>3372.2406852772247</v>
      </c>
      <c r="D58" s="331">
        <v>4259.5068011118647</v>
      </c>
      <c r="E58" s="331">
        <v>389.99244821699392</v>
      </c>
    </row>
    <row r="59" spans="1:5" ht="13.5" customHeight="1" x14ac:dyDescent="0.2">
      <c r="A59" s="296" t="s">
        <v>360</v>
      </c>
      <c r="B59" s="331">
        <v>2273.5104658359123</v>
      </c>
      <c r="C59" s="331">
        <v>927.71297463706924</v>
      </c>
      <c r="D59" s="331">
        <v>1269.9656262677445</v>
      </c>
      <c r="E59" s="331">
        <v>75.831864931082208</v>
      </c>
    </row>
    <row r="60" spans="1:5" ht="13.5" customHeight="1" x14ac:dyDescent="0.2">
      <c r="A60" s="295" t="s">
        <v>361</v>
      </c>
      <c r="B60" s="332">
        <v>10513.888839539724</v>
      </c>
      <c r="C60" s="332">
        <v>4549.5542723668214</v>
      </c>
      <c r="D60" s="332">
        <v>5308.9305916974527</v>
      </c>
      <c r="E60" s="332">
        <v>655.40397547577936</v>
      </c>
    </row>
    <row r="61" spans="1:5" ht="13.5" customHeight="1" x14ac:dyDescent="0.2">
      <c r="A61" s="296" t="s">
        <v>361</v>
      </c>
      <c r="B61" s="331">
        <v>10513.888839539724</v>
      </c>
      <c r="C61" s="331">
        <v>4549.5542723668214</v>
      </c>
      <c r="D61" s="331">
        <v>5308.9305916974527</v>
      </c>
      <c r="E61" s="331">
        <v>655.40397547577936</v>
      </c>
    </row>
    <row r="62" spans="1:5" ht="13.5" customHeight="1" x14ac:dyDescent="0.2">
      <c r="A62" s="295" t="s">
        <v>362</v>
      </c>
      <c r="B62" s="332">
        <f>+B63+B64+B65</f>
        <v>20507.815375353402</v>
      </c>
      <c r="C62" s="332">
        <f t="shared" ref="C62:E62" si="15">+C63+C64+C65</f>
        <v>8797.7325271387417</v>
      </c>
      <c r="D62" s="332">
        <f t="shared" si="15"/>
        <v>10906.626184064156</v>
      </c>
      <c r="E62" s="332">
        <f t="shared" si="15"/>
        <v>803.45666415075289</v>
      </c>
    </row>
    <row r="63" spans="1:5" ht="13.5" customHeight="1" x14ac:dyDescent="0.2">
      <c r="A63" s="296" t="s">
        <v>362</v>
      </c>
      <c r="B63" s="331">
        <v>7836.6677396868172</v>
      </c>
      <c r="C63" s="331">
        <v>3872.7628633325558</v>
      </c>
      <c r="D63" s="331">
        <v>3770.7141728395413</v>
      </c>
      <c r="E63" s="331">
        <v>193.19070351490035</v>
      </c>
    </row>
    <row r="64" spans="1:5" ht="13.5" customHeight="1" x14ac:dyDescent="0.2">
      <c r="A64" s="296" t="s">
        <v>363</v>
      </c>
      <c r="B64" s="331">
        <v>7968.4572960921005</v>
      </c>
      <c r="C64" s="331">
        <v>3092.6174578883765</v>
      </c>
      <c r="D64" s="331">
        <v>4496.6805135484083</v>
      </c>
      <c r="E64" s="331">
        <v>379.15932465541084</v>
      </c>
    </row>
    <row r="65" spans="1:5" ht="13.5" customHeight="1" x14ac:dyDescent="0.2">
      <c r="A65" s="296" t="s">
        <v>364</v>
      </c>
      <c r="B65" s="331">
        <v>4702.6903395744848</v>
      </c>
      <c r="C65" s="331">
        <v>1832.3522059178101</v>
      </c>
      <c r="D65" s="331">
        <v>2639.2314976762073</v>
      </c>
      <c r="E65" s="331">
        <v>231.10663598044172</v>
      </c>
    </row>
    <row r="66" spans="1:5" ht="13.5" customHeight="1" x14ac:dyDescent="0.2">
      <c r="A66" s="295" t="s">
        <v>365</v>
      </c>
      <c r="B66" s="332">
        <f>+B67+B68</f>
        <v>14070.523506733694</v>
      </c>
      <c r="C66" s="332">
        <f t="shared" ref="C66:E66" si="16">+C67+C68</f>
        <v>6092.1878095303491</v>
      </c>
      <c r="D66" s="332">
        <f t="shared" si="16"/>
        <v>6862.5239703605494</v>
      </c>
      <c r="E66" s="332">
        <f t="shared" si="16"/>
        <v>1115.8117268430633</v>
      </c>
    </row>
    <row r="67" spans="1:5" ht="13.5" customHeight="1" x14ac:dyDescent="0.2">
      <c r="A67" s="296" t="s">
        <v>365</v>
      </c>
      <c r="B67" s="331">
        <v>5470.9192237673096</v>
      </c>
      <c r="C67" s="331">
        <v>2644.7340892116999</v>
      </c>
      <c r="D67" s="331">
        <v>2575.2177720456216</v>
      </c>
      <c r="E67" s="331">
        <v>250.96736251001101</v>
      </c>
    </row>
    <row r="68" spans="1:5" ht="13.5" customHeight="1" x14ac:dyDescent="0.2">
      <c r="A68" s="296" t="s">
        <v>366</v>
      </c>
      <c r="B68" s="331">
        <v>8599.6042829663857</v>
      </c>
      <c r="C68" s="331">
        <v>3447.4537203186492</v>
      </c>
      <c r="D68" s="331">
        <v>4287.3061983149273</v>
      </c>
      <c r="E68" s="331">
        <v>864.84436433305223</v>
      </c>
    </row>
    <row r="69" spans="1:5" ht="13.5" customHeight="1" x14ac:dyDescent="0.2">
      <c r="A69" s="295" t="s">
        <v>367</v>
      </c>
      <c r="B69" s="332">
        <v>6851.8284614487002</v>
      </c>
      <c r="C69" s="332">
        <v>3101.6166606045645</v>
      </c>
      <c r="D69" s="332">
        <v>3436.0512175583044</v>
      </c>
      <c r="E69" s="332">
        <v>314.16058328591237</v>
      </c>
    </row>
    <row r="70" spans="1:5" ht="13.5" customHeight="1" x14ac:dyDescent="0.2">
      <c r="A70" s="296" t="s">
        <v>367</v>
      </c>
      <c r="B70" s="331">
        <v>6851.828461448702</v>
      </c>
      <c r="C70" s="331">
        <v>3101.6166606045645</v>
      </c>
      <c r="D70" s="331">
        <v>3436.0512175583044</v>
      </c>
      <c r="E70" s="331">
        <v>314.16058328591237</v>
      </c>
    </row>
    <row r="71" spans="1:5" ht="13.5" customHeight="1" x14ac:dyDescent="0.2">
      <c r="A71" s="295" t="s">
        <v>368</v>
      </c>
      <c r="B71" s="332">
        <v>2955.8335661735491</v>
      </c>
      <c r="C71" s="332">
        <v>1349.1911127799096</v>
      </c>
      <c r="D71" s="332">
        <v>1440.5345587826585</v>
      </c>
      <c r="E71" s="332">
        <v>166.10789461094222</v>
      </c>
    </row>
    <row r="72" spans="1:5" ht="13.5" customHeight="1" x14ac:dyDescent="0.2">
      <c r="A72" s="296" t="s">
        <v>368</v>
      </c>
      <c r="B72" s="331">
        <v>2955.8335661735491</v>
      </c>
      <c r="C72" s="331">
        <v>1349.1911127799096</v>
      </c>
      <c r="D72" s="331">
        <v>1440.5345587826585</v>
      </c>
      <c r="E72" s="331">
        <v>166.10789461094222</v>
      </c>
    </row>
    <row r="73" spans="1:5" ht="13.5" customHeight="1" x14ac:dyDescent="0.2">
      <c r="A73" s="295" t="s">
        <v>369</v>
      </c>
      <c r="B73" s="332">
        <v>25949.892276197832</v>
      </c>
      <c r="C73" s="332">
        <v>10607.365387110638</v>
      </c>
      <c r="D73" s="332">
        <v>13535.200774891726</v>
      </c>
      <c r="E73" s="332">
        <v>1807.3261141908295</v>
      </c>
    </row>
    <row r="74" spans="1:5" ht="13.5" customHeight="1" x14ac:dyDescent="0.2">
      <c r="A74" s="296" t="s">
        <v>369</v>
      </c>
      <c r="B74" s="331">
        <v>25949.892276197832</v>
      </c>
      <c r="C74" s="331">
        <v>10607.365387110638</v>
      </c>
      <c r="D74" s="331">
        <v>13535.200774891726</v>
      </c>
      <c r="E74" s="331">
        <v>1807.3261141908295</v>
      </c>
    </row>
    <row r="75" spans="1:5" ht="13.5" customHeight="1" x14ac:dyDescent="0.2">
      <c r="A75" s="299" t="s">
        <v>370</v>
      </c>
      <c r="B75" s="332">
        <v>27434.56471433588</v>
      </c>
      <c r="C75" s="332">
        <v>12162.211025290548</v>
      </c>
      <c r="D75" s="332">
        <v>13607.663701743215</v>
      </c>
      <c r="E75" s="332">
        <v>1664.6899872966433</v>
      </c>
    </row>
    <row r="76" spans="1:5" ht="13.5" customHeight="1" x14ac:dyDescent="0.2">
      <c r="A76" s="300" t="s">
        <v>370</v>
      </c>
      <c r="B76" s="331">
        <v>27434.56471433588</v>
      </c>
      <c r="C76" s="331">
        <v>12162.211025290548</v>
      </c>
      <c r="D76" s="331">
        <v>13607.663701743215</v>
      </c>
      <c r="E76" s="331">
        <v>1664.6899872966433</v>
      </c>
    </row>
    <row r="77" spans="1:5" ht="13.5" customHeight="1" x14ac:dyDescent="0.2">
      <c r="A77" s="299" t="s">
        <v>371</v>
      </c>
      <c r="B77" s="332">
        <v>17582.420587274351</v>
      </c>
      <c r="C77" s="332">
        <v>7189.2815238401326</v>
      </c>
      <c r="D77" s="332">
        <v>9784.6786233918756</v>
      </c>
      <c r="E77" s="332">
        <v>608.46044004225269</v>
      </c>
    </row>
    <row r="78" spans="1:5" ht="13.5" customHeight="1" x14ac:dyDescent="0.2">
      <c r="A78" s="300" t="s">
        <v>371</v>
      </c>
      <c r="B78" s="331">
        <v>17582.420587274351</v>
      </c>
      <c r="C78" s="331">
        <v>7189.2815238401326</v>
      </c>
      <c r="D78" s="331">
        <v>9784.6786233918756</v>
      </c>
      <c r="E78" s="331">
        <v>608.46044004225269</v>
      </c>
    </row>
    <row r="79" spans="1:5" ht="13.5" customHeight="1" x14ac:dyDescent="0.2">
      <c r="A79" s="299" t="s">
        <v>372</v>
      </c>
      <c r="B79" s="332">
        <f>+B80+B81</f>
        <v>19722.687305387473</v>
      </c>
      <c r="C79" s="332">
        <f t="shared" ref="C79:E79" si="17">+C80+C81</f>
        <v>6575.7135916611696</v>
      </c>
      <c r="D79" s="332">
        <f t="shared" si="17"/>
        <v>11399.229779124465</v>
      </c>
      <c r="E79" s="332">
        <f t="shared" si="17"/>
        <v>1747.7439346021015</v>
      </c>
    </row>
    <row r="80" spans="1:5" ht="13.5" customHeight="1" x14ac:dyDescent="0.2">
      <c r="A80" s="300" t="s">
        <v>372</v>
      </c>
      <c r="B80" s="331">
        <v>15645.310968059513</v>
      </c>
      <c r="C80" s="331">
        <v>5032.0125189249029</v>
      </c>
      <c r="D80" s="331">
        <v>9188.7427007867518</v>
      </c>
      <c r="E80" s="331">
        <v>1424.5557483482032</v>
      </c>
    </row>
    <row r="81" spans="1:5" ht="13.5" customHeight="1" x14ac:dyDescent="0.2">
      <c r="A81" s="300" t="s">
        <v>373</v>
      </c>
      <c r="B81" s="331">
        <v>4077.3763373279594</v>
      </c>
      <c r="C81" s="331">
        <v>1543.7010727362672</v>
      </c>
      <c r="D81" s="331">
        <v>2210.4870783377132</v>
      </c>
      <c r="E81" s="331">
        <v>323.18818625389827</v>
      </c>
    </row>
    <row r="82" spans="1:5" ht="13.5" customHeight="1" x14ac:dyDescent="0.2">
      <c r="A82" s="299" t="s">
        <v>374</v>
      </c>
      <c r="B82" s="332">
        <v>277645.15223851404</v>
      </c>
      <c r="C82" s="332">
        <v>115186.0065031804</v>
      </c>
      <c r="D82" s="332">
        <v>153575.98441476328</v>
      </c>
      <c r="E82" s="332">
        <v>8883.1613204981095</v>
      </c>
    </row>
    <row r="83" spans="1:5" ht="13.5" customHeight="1" thickBot="1" x14ac:dyDescent="0.25">
      <c r="A83" s="912" t="s">
        <v>374</v>
      </c>
      <c r="B83" s="911">
        <v>277645.15223851404</v>
      </c>
      <c r="C83" s="911">
        <v>115186.0065031804</v>
      </c>
      <c r="D83" s="911">
        <v>153575.98441476328</v>
      </c>
      <c r="E83" s="911">
        <v>8883.1613204981095</v>
      </c>
    </row>
    <row r="84" spans="1:5" ht="12.75" customHeight="1" x14ac:dyDescent="0.2">
      <c r="A84" s="301"/>
      <c r="B84" s="301"/>
      <c r="C84" s="301"/>
      <c r="D84" s="301"/>
      <c r="E84" s="301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F6FF-D397-4487-A91D-4DC069992AFA}">
  <dimension ref="A1:H108"/>
  <sheetViews>
    <sheetView workbookViewId="0">
      <selection activeCell="A82" sqref="A82:H82"/>
    </sheetView>
  </sheetViews>
  <sheetFormatPr defaultColWidth="10.28515625" defaultRowHeight="12" x14ac:dyDescent="0.2"/>
  <cols>
    <col min="1" max="1" width="18.28515625" style="278" customWidth="1"/>
    <col min="2" max="7" width="9.85546875" style="278" customWidth="1"/>
    <col min="8" max="8" width="10" style="278" customWidth="1"/>
    <col min="9" max="16384" width="10.28515625" style="278"/>
  </cols>
  <sheetData>
    <row r="1" spans="1:8" x14ac:dyDescent="0.2">
      <c r="A1" s="923" t="s">
        <v>555</v>
      </c>
      <c r="B1" s="923"/>
      <c r="C1" s="923"/>
      <c r="D1" s="923"/>
      <c r="E1" s="923"/>
      <c r="F1" s="923"/>
      <c r="G1" s="923"/>
      <c r="H1" s="923"/>
    </row>
    <row r="2" spans="1:8" ht="29.25" customHeight="1" x14ac:dyDescent="0.2">
      <c r="A2" s="334" t="s">
        <v>562</v>
      </c>
      <c r="B2" s="335" t="s">
        <v>0</v>
      </c>
      <c r="C2" s="336" t="s">
        <v>33</v>
      </c>
      <c r="D2" s="336" t="s">
        <v>34</v>
      </c>
      <c r="E2" s="336" t="s">
        <v>35</v>
      </c>
      <c r="F2" s="336" t="s">
        <v>36</v>
      </c>
      <c r="G2" s="336" t="s">
        <v>37</v>
      </c>
      <c r="H2" s="336" t="s">
        <v>38</v>
      </c>
    </row>
    <row r="3" spans="1:8" ht="17.25" customHeight="1" x14ac:dyDescent="0.2">
      <c r="A3" s="337" t="s">
        <v>328</v>
      </c>
      <c r="B3" s="338">
        <v>1298250.1138631997</v>
      </c>
      <c r="C3" s="338">
        <v>700569.6417914842</v>
      </c>
      <c r="D3" s="338">
        <v>212933.02491035213</v>
      </c>
      <c r="E3" s="338">
        <v>276220.527414424</v>
      </c>
      <c r="F3" s="338">
        <v>56919.724622431211</v>
      </c>
      <c r="G3" s="338">
        <v>31847.577750455184</v>
      </c>
      <c r="H3" s="338">
        <v>19759.617376328915</v>
      </c>
    </row>
    <row r="4" spans="1:8" ht="17.25" customHeight="1" x14ac:dyDescent="0.2">
      <c r="A4" s="339"/>
      <c r="B4" s="340"/>
      <c r="C4" s="340"/>
      <c r="D4" s="340"/>
      <c r="E4" s="340"/>
      <c r="F4" s="340"/>
      <c r="G4" s="340"/>
      <c r="H4" s="340"/>
    </row>
    <row r="5" spans="1:8" ht="13.5" customHeight="1" x14ac:dyDescent="0.2">
      <c r="A5" s="337" t="s">
        <v>3</v>
      </c>
      <c r="B5" s="338"/>
      <c r="C5" s="338"/>
      <c r="D5" s="338"/>
      <c r="E5" s="338"/>
      <c r="F5" s="338"/>
      <c r="G5" s="338"/>
      <c r="H5" s="338"/>
    </row>
    <row r="6" spans="1:8" x14ac:dyDescent="0.2">
      <c r="A6" s="341" t="s">
        <v>4</v>
      </c>
      <c r="B6" s="342">
        <v>729676.31796098396</v>
      </c>
      <c r="C6" s="342">
        <v>401576.15436562803</v>
      </c>
      <c r="D6" s="342">
        <v>131042.40475022345</v>
      </c>
      <c r="E6" s="342">
        <v>152293.75502975029</v>
      </c>
      <c r="F6" s="342">
        <v>24361.621108288909</v>
      </c>
      <c r="G6" s="342">
        <v>12842.66798225847</v>
      </c>
      <c r="H6" s="342">
        <v>7559.7147253911126</v>
      </c>
    </row>
    <row r="7" spans="1:8" x14ac:dyDescent="0.2">
      <c r="A7" s="341" t="s">
        <v>5</v>
      </c>
      <c r="B7" s="342">
        <v>568573.79590724595</v>
      </c>
      <c r="C7" s="342">
        <v>298993.48742851656</v>
      </c>
      <c r="D7" s="342">
        <v>81890.62016062632</v>
      </c>
      <c r="E7" s="342">
        <v>123926.77238511777</v>
      </c>
      <c r="F7" s="342">
        <v>32558.103514126113</v>
      </c>
      <c r="G7" s="342">
        <v>19004.909768205722</v>
      </c>
      <c r="H7" s="342">
        <v>12199.902650937591</v>
      </c>
    </row>
    <row r="8" spans="1:8" ht="15" customHeight="1" x14ac:dyDescent="0.2">
      <c r="A8" s="290" t="s">
        <v>471</v>
      </c>
      <c r="B8" s="343"/>
      <c r="C8" s="343"/>
      <c r="D8" s="343"/>
      <c r="E8" s="344"/>
      <c r="F8" s="344"/>
      <c r="G8" s="344"/>
      <c r="H8" s="344"/>
    </row>
    <row r="9" spans="1:8" ht="15.75" customHeight="1" x14ac:dyDescent="0.2">
      <c r="A9" s="291" t="s">
        <v>329</v>
      </c>
      <c r="B9" s="345">
        <f>+B10+B11</f>
        <v>65593.094286233667</v>
      </c>
      <c r="C9" s="345">
        <f t="shared" ref="C9:H9" si="0">+C10+C11</f>
        <v>33034.36217020201</v>
      </c>
      <c r="D9" s="345">
        <f t="shared" si="0"/>
        <v>9419.489052030427</v>
      </c>
      <c r="E9" s="345">
        <f t="shared" si="0"/>
        <v>14576.28312471615</v>
      </c>
      <c r="F9" s="345">
        <f t="shared" si="0"/>
        <v>4318.1810237256395</v>
      </c>
      <c r="G9" s="345">
        <f t="shared" si="0"/>
        <v>2645.087669619912</v>
      </c>
      <c r="H9" s="345">
        <f t="shared" si="0"/>
        <v>1599.6912459271075</v>
      </c>
    </row>
    <row r="10" spans="1:8" ht="15.75" customHeight="1" x14ac:dyDescent="0.2">
      <c r="A10" s="293" t="s">
        <v>329</v>
      </c>
      <c r="B10" s="346">
        <v>36670.310246311528</v>
      </c>
      <c r="C10" s="346">
        <v>19895.63502230329</v>
      </c>
      <c r="D10" s="346">
        <v>5176.8681387981205</v>
      </c>
      <c r="E10" s="346">
        <v>7426.0475515653652</v>
      </c>
      <c r="F10" s="346">
        <v>1996.1072183536794</v>
      </c>
      <c r="G10" s="346">
        <v>1357.7514863851034</v>
      </c>
      <c r="H10" s="346">
        <v>817.90082889952555</v>
      </c>
    </row>
    <row r="11" spans="1:8" ht="15.75" customHeight="1" x14ac:dyDescent="0.2">
      <c r="A11" s="293" t="s">
        <v>330</v>
      </c>
      <c r="B11" s="346">
        <v>28922.784039922139</v>
      </c>
      <c r="C11" s="346">
        <v>13138.727147898722</v>
      </c>
      <c r="D11" s="346">
        <v>4242.6209132323065</v>
      </c>
      <c r="E11" s="346">
        <v>7150.2355731507851</v>
      </c>
      <c r="F11" s="346">
        <v>2322.0738053719606</v>
      </c>
      <c r="G11" s="346">
        <v>1287.3361832348089</v>
      </c>
      <c r="H11" s="346">
        <v>781.79041702758195</v>
      </c>
    </row>
    <row r="12" spans="1:8" ht="15.75" customHeight="1" x14ac:dyDescent="0.2">
      <c r="A12" s="295" t="s">
        <v>328</v>
      </c>
      <c r="B12" s="345">
        <f>+B13+B14</f>
        <v>377602.57595952746</v>
      </c>
      <c r="C12" s="345">
        <f t="shared" ref="C12:H12" si="1">+C13+C14</f>
        <v>199060.57720553284</v>
      </c>
      <c r="D12" s="345">
        <f t="shared" si="1"/>
        <v>71190.30829931944</v>
      </c>
      <c r="E12" s="345">
        <f t="shared" si="1"/>
        <v>81636.039812865303</v>
      </c>
      <c r="F12" s="345">
        <f t="shared" si="1"/>
        <v>14098.931142804511</v>
      </c>
      <c r="G12" s="345">
        <f t="shared" si="1"/>
        <v>7348.4688159403149</v>
      </c>
      <c r="H12" s="345">
        <f t="shared" si="1"/>
        <v>4268.2506832636982</v>
      </c>
    </row>
    <row r="13" spans="1:8" ht="15.75" customHeight="1" x14ac:dyDescent="0.2">
      <c r="A13" s="296" t="s">
        <v>328</v>
      </c>
      <c r="B13" s="346">
        <v>352868.36451659852</v>
      </c>
      <c r="C13" s="346">
        <v>187273.65650869568</v>
      </c>
      <c r="D13" s="346">
        <v>67066.561137010387</v>
      </c>
      <c r="E13" s="346">
        <v>75868.849469302921</v>
      </c>
      <c r="F13" s="346">
        <v>12474.355733310338</v>
      </c>
      <c r="G13" s="346">
        <v>6461.9582044840963</v>
      </c>
      <c r="H13" s="346">
        <v>3722.9834639973469</v>
      </c>
    </row>
    <row r="14" spans="1:8" ht="15.75" customHeight="1" x14ac:dyDescent="0.2">
      <c r="A14" s="296" t="s">
        <v>331</v>
      </c>
      <c r="B14" s="346">
        <v>24734.21144292895</v>
      </c>
      <c r="C14" s="346">
        <v>11786.920696837171</v>
      </c>
      <c r="D14" s="346">
        <v>4123.7471623090578</v>
      </c>
      <c r="E14" s="346">
        <v>5767.1903435623799</v>
      </c>
      <c r="F14" s="346">
        <v>1624.5754094941735</v>
      </c>
      <c r="G14" s="346">
        <v>886.51061145621838</v>
      </c>
      <c r="H14" s="346">
        <v>545.26721926635139</v>
      </c>
    </row>
    <row r="15" spans="1:8" ht="15.75" customHeight="1" x14ac:dyDescent="0.2">
      <c r="A15" s="295" t="s">
        <v>332</v>
      </c>
      <c r="B15" s="345">
        <f>+B16+B17</f>
        <v>60494.9367395503</v>
      </c>
      <c r="C15" s="345">
        <f t="shared" ref="C15:H15" si="2">+C16+C17</f>
        <v>32448.085736085632</v>
      </c>
      <c r="D15" s="345">
        <f t="shared" si="2"/>
        <v>10414.010292149029</v>
      </c>
      <c r="E15" s="345">
        <f t="shared" si="2"/>
        <v>12789.664582560205</v>
      </c>
      <c r="F15" s="345">
        <f t="shared" si="2"/>
        <v>2541.1373719164594</v>
      </c>
      <c r="G15" s="345">
        <f t="shared" si="2"/>
        <v>1419.1391865673993</v>
      </c>
      <c r="H15" s="345">
        <f t="shared" si="2"/>
        <v>882.89957026902562</v>
      </c>
    </row>
    <row r="16" spans="1:8" ht="15.75" customHeight="1" x14ac:dyDescent="0.2">
      <c r="A16" s="296" t="s">
        <v>332</v>
      </c>
      <c r="B16" s="346">
        <v>55014.656238173928</v>
      </c>
      <c r="C16" s="346">
        <v>29994.549480798185</v>
      </c>
      <c r="D16" s="346">
        <v>9513.2486302236721</v>
      </c>
      <c r="E16" s="346">
        <v>11532.215300069369</v>
      </c>
      <c r="F16" s="346">
        <v>2066.2075596479281</v>
      </c>
      <c r="G16" s="346">
        <v>1184.4215093997632</v>
      </c>
      <c r="H16" s="346">
        <v>724.0137580324722</v>
      </c>
    </row>
    <row r="17" spans="1:8" ht="15.75" customHeight="1" x14ac:dyDescent="0.2">
      <c r="A17" s="296" t="s">
        <v>333</v>
      </c>
      <c r="B17" s="346">
        <v>5480.28050137637</v>
      </c>
      <c r="C17" s="346">
        <v>2453.5362552874458</v>
      </c>
      <c r="D17" s="346">
        <v>900.76166192535709</v>
      </c>
      <c r="E17" s="346">
        <v>1257.4492824908359</v>
      </c>
      <c r="F17" s="346">
        <v>474.92981226853135</v>
      </c>
      <c r="G17" s="346">
        <v>234.71767716763614</v>
      </c>
      <c r="H17" s="346">
        <v>158.88581223655339</v>
      </c>
    </row>
    <row r="18" spans="1:8" ht="15.75" customHeight="1" x14ac:dyDescent="0.2">
      <c r="A18" s="295" t="s">
        <v>334</v>
      </c>
      <c r="B18" s="345">
        <v>27684.876841823156</v>
      </c>
      <c r="C18" s="345">
        <v>16266.90556308229</v>
      </c>
      <c r="D18" s="345">
        <v>3770.4744659033468</v>
      </c>
      <c r="E18" s="345">
        <v>5395.9566434109247</v>
      </c>
      <c r="F18" s="345">
        <v>1072.5352218019832</v>
      </c>
      <c r="G18" s="345">
        <v>720.40271684527784</v>
      </c>
      <c r="H18" s="345">
        <v>458.60223077368676</v>
      </c>
    </row>
    <row r="19" spans="1:8" ht="15.75" customHeight="1" x14ac:dyDescent="0.2">
      <c r="A19" s="296" t="s">
        <v>334</v>
      </c>
      <c r="B19" s="331">
        <v>27684.876841823156</v>
      </c>
      <c r="C19" s="331">
        <v>16266.90556308229</v>
      </c>
      <c r="D19" s="331">
        <v>3770.4744659033468</v>
      </c>
      <c r="E19" s="331">
        <v>5395.9566434109247</v>
      </c>
      <c r="F19" s="331">
        <v>1072.5352218019832</v>
      </c>
      <c r="G19" s="331">
        <v>720.40271684527784</v>
      </c>
      <c r="H19" s="331">
        <v>458.60223077368676</v>
      </c>
    </row>
    <row r="20" spans="1:8" ht="15.75" customHeight="1" x14ac:dyDescent="0.2">
      <c r="A20" s="295" t="s">
        <v>335</v>
      </c>
      <c r="B20" s="332">
        <f>+B21+B22</f>
        <v>14966.801580985168</v>
      </c>
      <c r="C20" s="332">
        <f t="shared" ref="C20:H20" si="3">+C21+C22</f>
        <v>7993.7925924300844</v>
      </c>
      <c r="D20" s="332">
        <f t="shared" si="3"/>
        <v>2215.0700348090022</v>
      </c>
      <c r="E20" s="332">
        <f t="shared" si="3"/>
        <v>3261.2279691283497</v>
      </c>
      <c r="F20" s="332">
        <f t="shared" si="3"/>
        <v>778.11378836615347</v>
      </c>
      <c r="G20" s="332">
        <f t="shared" si="3"/>
        <v>426.10286008893928</v>
      </c>
      <c r="H20" s="332">
        <f t="shared" si="3"/>
        <v>292.49433616274609</v>
      </c>
    </row>
    <row r="21" spans="1:8" ht="15.75" customHeight="1" x14ac:dyDescent="0.2">
      <c r="A21" s="296" t="s">
        <v>335</v>
      </c>
      <c r="B21" s="331">
        <v>5812.757010316881</v>
      </c>
      <c r="C21" s="331">
        <v>3090.6068864990912</v>
      </c>
      <c r="D21" s="331">
        <v>902.43594010737445</v>
      </c>
      <c r="E21" s="331">
        <v>1271.8837224360782</v>
      </c>
      <c r="F21" s="331">
        <v>273.39133104756644</v>
      </c>
      <c r="G21" s="331">
        <v>178.74653876612268</v>
      </c>
      <c r="H21" s="331">
        <v>95.692591460651343</v>
      </c>
    </row>
    <row r="22" spans="1:8" ht="15.75" customHeight="1" x14ac:dyDescent="0.2">
      <c r="A22" s="296" t="s">
        <v>336</v>
      </c>
      <c r="B22" s="331">
        <v>9154.0445706682858</v>
      </c>
      <c r="C22" s="331">
        <v>4903.1857059309932</v>
      </c>
      <c r="D22" s="331">
        <v>1312.6340947016279</v>
      </c>
      <c r="E22" s="331">
        <v>1989.3442466922716</v>
      </c>
      <c r="F22" s="331">
        <v>504.72245731858703</v>
      </c>
      <c r="G22" s="331">
        <v>247.3563213228166</v>
      </c>
      <c r="H22" s="331">
        <v>196.80174470209477</v>
      </c>
    </row>
    <row r="23" spans="1:8" ht="15.75" customHeight="1" x14ac:dyDescent="0.2">
      <c r="A23" s="295" t="s">
        <v>337</v>
      </c>
      <c r="B23" s="332">
        <f>+B24+B25</f>
        <v>14622.829315674406</v>
      </c>
      <c r="C23" s="332">
        <f t="shared" ref="C23:H23" si="4">+C24+C25</f>
        <v>7615.3950568712789</v>
      </c>
      <c r="D23" s="332">
        <f t="shared" si="4"/>
        <v>2128.0075693440995</v>
      </c>
      <c r="E23" s="332">
        <f t="shared" si="4"/>
        <v>3285.8007254607496</v>
      </c>
      <c r="F23" s="332">
        <f t="shared" si="4"/>
        <v>797.39138222207032</v>
      </c>
      <c r="G23" s="332">
        <f t="shared" si="4"/>
        <v>498.32368383282562</v>
      </c>
      <c r="H23" s="332">
        <f t="shared" si="4"/>
        <v>297.91089794353803</v>
      </c>
    </row>
    <row r="24" spans="1:8" ht="15.75" customHeight="1" x14ac:dyDescent="0.2">
      <c r="A24" s="296" t="s">
        <v>337</v>
      </c>
      <c r="B24" s="331">
        <v>10449.503671003638</v>
      </c>
      <c r="C24" s="331">
        <v>5401.1561366969872</v>
      </c>
      <c r="D24" s="331">
        <v>1548.7073183660757</v>
      </c>
      <c r="E24" s="331">
        <v>2289.3801925041948</v>
      </c>
      <c r="F24" s="331">
        <v>578.32781567754603</v>
      </c>
      <c r="G24" s="331">
        <v>388.18692762339674</v>
      </c>
      <c r="H24" s="331">
        <v>243.74528013562218</v>
      </c>
    </row>
    <row r="25" spans="1:8" ht="15.75" customHeight="1" x14ac:dyDescent="0.2">
      <c r="A25" s="296" t="s">
        <v>338</v>
      </c>
      <c r="B25" s="331">
        <v>4173.3256446707674</v>
      </c>
      <c r="C25" s="331">
        <v>2214.2389201742913</v>
      </c>
      <c r="D25" s="331">
        <v>579.30025097802388</v>
      </c>
      <c r="E25" s="331">
        <v>996.42053295655489</v>
      </c>
      <c r="F25" s="331">
        <v>219.06356654452432</v>
      </c>
      <c r="G25" s="331">
        <v>110.1367562094289</v>
      </c>
      <c r="H25" s="331">
        <v>54.165617807915872</v>
      </c>
    </row>
    <row r="26" spans="1:8" ht="15.75" customHeight="1" x14ac:dyDescent="0.2">
      <c r="A26" s="295" t="s">
        <v>339</v>
      </c>
      <c r="B26" s="332">
        <f>+B27+B28</f>
        <v>35614.514766782224</v>
      </c>
      <c r="C26" s="332">
        <f t="shared" ref="C26:H26" si="5">+C27+C28</f>
        <v>21928.452790651419</v>
      </c>
      <c r="D26" s="332">
        <f t="shared" si="5"/>
        <v>4527.2482041750809</v>
      </c>
      <c r="E26" s="332">
        <f t="shared" si="5"/>
        <v>6720.4942479167412</v>
      </c>
      <c r="F26" s="332">
        <f t="shared" si="5"/>
        <v>1344.1740443171989</v>
      </c>
      <c r="G26" s="332">
        <f t="shared" si="5"/>
        <v>707.76407269010065</v>
      </c>
      <c r="H26" s="332">
        <f t="shared" si="5"/>
        <v>386.3814070298007</v>
      </c>
    </row>
    <row r="27" spans="1:8" ht="15.75" customHeight="1" x14ac:dyDescent="0.2">
      <c r="A27" s="296" t="s">
        <v>339</v>
      </c>
      <c r="B27" s="331">
        <v>21583.520047696376</v>
      </c>
      <c r="C27" s="331">
        <v>13016.699963849673</v>
      </c>
      <c r="D27" s="331">
        <v>2816.1359021533217</v>
      </c>
      <c r="E27" s="331">
        <v>4167.3549996190968</v>
      </c>
      <c r="F27" s="331">
        <v>899.03687709872327</v>
      </c>
      <c r="G27" s="331">
        <v>440.54702483771496</v>
      </c>
      <c r="H27" s="331">
        <v>243.74528013562218</v>
      </c>
    </row>
    <row r="28" spans="1:8" ht="15.75" customHeight="1" x14ac:dyDescent="0.2">
      <c r="A28" s="296" t="s">
        <v>340</v>
      </c>
      <c r="B28" s="331">
        <v>14030.994719085846</v>
      </c>
      <c r="C28" s="331">
        <v>8911.7528268017486</v>
      </c>
      <c r="D28" s="331">
        <v>1711.1123020217597</v>
      </c>
      <c r="E28" s="331">
        <v>2553.1392482976444</v>
      </c>
      <c r="F28" s="331">
        <v>445.13716721847567</v>
      </c>
      <c r="G28" s="331">
        <v>267.21704785238569</v>
      </c>
      <c r="H28" s="331">
        <v>142.63612689417852</v>
      </c>
    </row>
    <row r="29" spans="1:8" ht="15.75" customHeight="1" x14ac:dyDescent="0.2">
      <c r="A29" s="295" t="s">
        <v>341</v>
      </c>
      <c r="B29" s="332">
        <f>+B30+B31+B32</f>
        <v>50618.260488274886</v>
      </c>
      <c r="C29" s="332">
        <f t="shared" ref="C29:H29" si="6">+C30+C31+C32</f>
        <v>27696.857826022111</v>
      </c>
      <c r="D29" s="332">
        <f t="shared" si="6"/>
        <v>7730.1423663747046</v>
      </c>
      <c r="E29" s="332">
        <f t="shared" si="6"/>
        <v>10686.468018512494</v>
      </c>
      <c r="F29" s="332">
        <f t="shared" si="6"/>
        <v>2386.9166210691183</v>
      </c>
      <c r="G29" s="332">
        <f t="shared" si="6"/>
        <v>1343.3073216363089</v>
      </c>
      <c r="H29" s="332">
        <f t="shared" si="6"/>
        <v>774.56833465319517</v>
      </c>
    </row>
    <row r="30" spans="1:8" ht="15.75" customHeight="1" x14ac:dyDescent="0.2">
      <c r="A30" s="296" t="s">
        <v>341</v>
      </c>
      <c r="B30" s="331">
        <v>35795.612610032993</v>
      </c>
      <c r="C30" s="331">
        <v>18934.632448552296</v>
      </c>
      <c r="D30" s="331">
        <v>5726.0313824998893</v>
      </c>
      <c r="E30" s="331">
        <v>7877.7524353549643</v>
      </c>
      <c r="F30" s="331">
        <v>1729.7259214355431</v>
      </c>
      <c r="G30" s="331">
        <v>971.37007935528584</v>
      </c>
      <c r="H30" s="331">
        <v>556.10034282793447</v>
      </c>
    </row>
    <row r="31" spans="1:8" ht="15.75" customHeight="1" x14ac:dyDescent="0.2">
      <c r="A31" s="296" t="s">
        <v>342</v>
      </c>
      <c r="B31" s="331">
        <v>10929.551396894889</v>
      </c>
      <c r="C31" s="331">
        <v>6558.158208559872</v>
      </c>
      <c r="D31" s="331">
        <v>1475.0390783573118</v>
      </c>
      <c r="E31" s="331">
        <v>2055.8609448228449</v>
      </c>
      <c r="F31" s="331">
        <v>446.88967575083188</v>
      </c>
      <c r="G31" s="331">
        <v>243.74528013562218</v>
      </c>
      <c r="H31" s="331">
        <v>149.85820926856735</v>
      </c>
    </row>
    <row r="32" spans="1:8" ht="15.75" customHeight="1" x14ac:dyDescent="0.2">
      <c r="A32" s="296" t="s">
        <v>343</v>
      </c>
      <c r="B32" s="331">
        <v>3893.0964813470086</v>
      </c>
      <c r="C32" s="331">
        <v>2204.0671689099454</v>
      </c>
      <c r="D32" s="331">
        <v>529.07190551750307</v>
      </c>
      <c r="E32" s="331">
        <v>752.854638334686</v>
      </c>
      <c r="F32" s="331">
        <v>210.30102388274338</v>
      </c>
      <c r="G32" s="331">
        <v>128.19196214540085</v>
      </c>
      <c r="H32" s="331">
        <v>68.609782556693432</v>
      </c>
    </row>
    <row r="33" spans="1:8" ht="15.75" customHeight="1" x14ac:dyDescent="0.2">
      <c r="A33" s="295" t="s">
        <v>344</v>
      </c>
      <c r="B33" s="332">
        <f>+B34+B35</f>
        <v>20773.626500708026</v>
      </c>
      <c r="C33" s="332">
        <f t="shared" ref="C33:H33" si="7">+C34+C35</f>
        <v>11572.57974453818</v>
      </c>
      <c r="D33" s="332">
        <f t="shared" si="7"/>
        <v>2621.919633039221</v>
      </c>
      <c r="E33" s="332">
        <f t="shared" si="7"/>
        <v>4243.8937511584581</v>
      </c>
      <c r="F33" s="332">
        <f t="shared" si="7"/>
        <v>1111.0904095138249</v>
      </c>
      <c r="G33" s="332">
        <f t="shared" si="7"/>
        <v>700.54199031571147</v>
      </c>
      <c r="H33" s="332">
        <f t="shared" si="7"/>
        <v>523.60097214318682</v>
      </c>
    </row>
    <row r="34" spans="1:8" ht="15.75" customHeight="1" x14ac:dyDescent="0.2">
      <c r="A34" s="296" t="s">
        <v>344</v>
      </c>
      <c r="B34" s="331">
        <v>15368.212263518404</v>
      </c>
      <c r="C34" s="331">
        <v>8541.5638599298672</v>
      </c>
      <c r="D34" s="331">
        <v>1989.0424802366415</v>
      </c>
      <c r="E34" s="331">
        <v>3177.8118421257832</v>
      </c>
      <c r="F34" s="331">
        <v>818.42148461033992</v>
      </c>
      <c r="G34" s="331">
        <v>476.65743670965855</v>
      </c>
      <c r="H34" s="331">
        <v>364.7151599066334</v>
      </c>
    </row>
    <row r="35" spans="1:8" ht="15.75" customHeight="1" x14ac:dyDescent="0.2">
      <c r="A35" s="296" t="s">
        <v>345</v>
      </c>
      <c r="B35" s="331">
        <v>5405.4142371896223</v>
      </c>
      <c r="C35" s="331">
        <v>3031.0158846083132</v>
      </c>
      <c r="D35" s="331">
        <v>632.87715280257942</v>
      </c>
      <c r="E35" s="331">
        <v>1066.0819090326752</v>
      </c>
      <c r="F35" s="331">
        <v>292.66892490348482</v>
      </c>
      <c r="G35" s="331">
        <v>223.88455360605289</v>
      </c>
      <c r="H35" s="331">
        <v>158.88581223655339</v>
      </c>
    </row>
    <row r="36" spans="1:8" ht="15.75" customHeight="1" x14ac:dyDescent="0.2">
      <c r="A36" s="295" t="s">
        <v>346</v>
      </c>
      <c r="B36" s="332">
        <f>+B37+B38</f>
        <v>14842.638926187154</v>
      </c>
      <c r="C36" s="332">
        <f t="shared" ref="C36:H36" si="8">+C37+C38</f>
        <v>8473.8541934593013</v>
      </c>
      <c r="D36" s="332">
        <f t="shared" si="8"/>
        <v>1930.4427438660509</v>
      </c>
      <c r="E36" s="332">
        <f t="shared" si="8"/>
        <v>3135.6730112502519</v>
      </c>
      <c r="F36" s="332">
        <f t="shared" si="8"/>
        <v>746.56863478374157</v>
      </c>
      <c r="G36" s="332">
        <f t="shared" si="8"/>
        <v>357.49307753224548</v>
      </c>
      <c r="H36" s="332">
        <f t="shared" si="8"/>
        <v>198.60726529569166</v>
      </c>
    </row>
    <row r="37" spans="1:8" ht="15.75" customHeight="1" x14ac:dyDescent="0.2">
      <c r="A37" s="296" t="s">
        <v>346</v>
      </c>
      <c r="B37" s="331">
        <v>9561.818462546069</v>
      </c>
      <c r="C37" s="331">
        <v>5365.7480906228056</v>
      </c>
      <c r="D37" s="331">
        <v>1284.1713656073327</v>
      </c>
      <c r="E37" s="331">
        <v>2043.3657046433759</v>
      </c>
      <c r="F37" s="331">
        <v>474.92981226853135</v>
      </c>
      <c r="G37" s="331">
        <v>241.93975954202497</v>
      </c>
      <c r="H37" s="331">
        <v>151.66372986216456</v>
      </c>
    </row>
    <row r="38" spans="1:8" ht="15.75" customHeight="1" x14ac:dyDescent="0.2">
      <c r="A38" s="296" t="s">
        <v>347</v>
      </c>
      <c r="B38" s="331">
        <v>5280.8204636410846</v>
      </c>
      <c r="C38" s="331">
        <v>3108.1061028364966</v>
      </c>
      <c r="D38" s="331">
        <v>646.2713782587183</v>
      </c>
      <c r="E38" s="331">
        <v>1092.307306606876</v>
      </c>
      <c r="F38" s="331">
        <v>271.63882251521022</v>
      </c>
      <c r="G38" s="331">
        <v>115.55331799022048</v>
      </c>
      <c r="H38" s="331">
        <v>46.943535433527096</v>
      </c>
    </row>
    <row r="39" spans="1:8" ht="15.75" customHeight="1" x14ac:dyDescent="0.2">
      <c r="A39" s="295" t="s">
        <v>348</v>
      </c>
      <c r="B39" s="332">
        <f>+B40+B41</f>
        <v>48543.076638980259</v>
      </c>
      <c r="C39" s="332">
        <f t="shared" ref="C39:H39" si="9">+C40+C41</f>
        <v>29107.113916403447</v>
      </c>
      <c r="D39" s="332">
        <f t="shared" si="9"/>
        <v>6211.5720552847733</v>
      </c>
      <c r="E39" s="332">
        <f t="shared" si="9"/>
        <v>9592.3165339267271</v>
      </c>
      <c r="F39" s="332">
        <f t="shared" si="9"/>
        <v>2110.0202729568432</v>
      </c>
      <c r="G39" s="332">
        <f t="shared" si="9"/>
        <v>919.00998214097069</v>
      </c>
      <c r="H39" s="332">
        <f t="shared" si="9"/>
        <v>603.04387826146342</v>
      </c>
    </row>
    <row r="40" spans="1:8" ht="15.75" customHeight="1" x14ac:dyDescent="0.2">
      <c r="A40" s="296" t="s">
        <v>348</v>
      </c>
      <c r="B40" s="331">
        <v>35195.557885573733</v>
      </c>
      <c r="C40" s="331">
        <v>21343.273452738256</v>
      </c>
      <c r="D40" s="331">
        <v>4492.0883623529271</v>
      </c>
      <c r="E40" s="331">
        <v>6886.7172411580013</v>
      </c>
      <c r="F40" s="331">
        <v>1435.3044879997083</v>
      </c>
      <c r="G40" s="331">
        <v>640.95981072700192</v>
      </c>
      <c r="H40" s="331">
        <v>397.21453059138264</v>
      </c>
    </row>
    <row r="41" spans="1:8" ht="15.75" customHeight="1" x14ac:dyDescent="0.2">
      <c r="A41" s="296" t="s">
        <v>349</v>
      </c>
      <c r="B41" s="331">
        <v>13347.51875340653</v>
      </c>
      <c r="C41" s="331">
        <v>7763.8404636651894</v>
      </c>
      <c r="D41" s="331">
        <v>1719.4836929318465</v>
      </c>
      <c r="E41" s="331">
        <v>2705.5992927687262</v>
      </c>
      <c r="F41" s="331">
        <v>674.71578495713482</v>
      </c>
      <c r="G41" s="331">
        <v>278.05017141396877</v>
      </c>
      <c r="H41" s="331">
        <v>205.82934767008081</v>
      </c>
    </row>
    <row r="42" spans="1:8" ht="15.75" customHeight="1" x14ac:dyDescent="0.2">
      <c r="A42" s="295" t="s">
        <v>350</v>
      </c>
      <c r="B42" s="332">
        <f>+B43+B44</f>
        <v>34863.714564866226</v>
      </c>
      <c r="C42" s="332">
        <f t="shared" ref="C42:H42" si="10">+C43+C44</f>
        <v>19912.559578428125</v>
      </c>
      <c r="D42" s="332">
        <f t="shared" si="10"/>
        <v>4791.7841569338625</v>
      </c>
      <c r="E42" s="332">
        <f t="shared" si="10"/>
        <v>6818.1663214750715</v>
      </c>
      <c r="F42" s="332">
        <f t="shared" si="10"/>
        <v>1698.1807678531454</v>
      </c>
      <c r="G42" s="332">
        <f t="shared" si="10"/>
        <v>978.59216172967763</v>
      </c>
      <c r="H42" s="332">
        <f t="shared" si="10"/>
        <v>664.43157844376833</v>
      </c>
    </row>
    <row r="43" spans="1:8" ht="15.75" customHeight="1" x14ac:dyDescent="0.2">
      <c r="A43" s="296" t="s">
        <v>350</v>
      </c>
      <c r="B43" s="331">
        <v>22435.35393412735</v>
      </c>
      <c r="C43" s="331">
        <v>13026.417668623082</v>
      </c>
      <c r="D43" s="331">
        <v>3095.7403585502589</v>
      </c>
      <c r="E43" s="331">
        <v>4212.6303105962425</v>
      </c>
      <c r="F43" s="331">
        <v>1049.7526108813531</v>
      </c>
      <c r="G43" s="331">
        <v>646.37637250779346</v>
      </c>
      <c r="H43" s="331">
        <v>404.43661296577136</v>
      </c>
    </row>
    <row r="44" spans="1:8" ht="15.75" customHeight="1" x14ac:dyDescent="0.2">
      <c r="A44" s="296" t="s">
        <v>351</v>
      </c>
      <c r="B44" s="331">
        <v>12428.360630738875</v>
      </c>
      <c r="C44" s="331">
        <v>6886.1419098050428</v>
      </c>
      <c r="D44" s="331">
        <v>1696.0437983836034</v>
      </c>
      <c r="E44" s="331">
        <v>2605.5360108788286</v>
      </c>
      <c r="F44" s="331">
        <v>648.42815697179242</v>
      </c>
      <c r="G44" s="331">
        <v>332.21578922188417</v>
      </c>
      <c r="H44" s="331">
        <v>259.99496547799697</v>
      </c>
    </row>
    <row r="45" spans="1:8" ht="15.75" customHeight="1" x14ac:dyDescent="0.2">
      <c r="A45" s="295" t="s">
        <v>352</v>
      </c>
      <c r="B45" s="332">
        <f>+B46+B47</f>
        <v>21139.034118523803</v>
      </c>
      <c r="C45" s="332">
        <f t="shared" ref="C45:H45" si="11">+C46+C47</f>
        <v>11294.839082725393</v>
      </c>
      <c r="D45" s="332">
        <f t="shared" si="11"/>
        <v>2923.2897058023459</v>
      </c>
      <c r="E45" s="332">
        <f t="shared" si="11"/>
        <v>4240.811303624022</v>
      </c>
      <c r="F45" s="332">
        <f t="shared" si="11"/>
        <v>1230.2609897140501</v>
      </c>
      <c r="G45" s="332">
        <f t="shared" si="11"/>
        <v>857.62228195866658</v>
      </c>
      <c r="H45" s="332">
        <f t="shared" si="11"/>
        <v>592.21075469988023</v>
      </c>
    </row>
    <row r="46" spans="1:8" ht="15.75" customHeight="1" x14ac:dyDescent="0.2">
      <c r="A46" s="296" t="s">
        <v>352</v>
      </c>
      <c r="B46" s="331">
        <v>13437.12923869624</v>
      </c>
      <c r="C46" s="331">
        <v>7095.2569844270774</v>
      </c>
      <c r="D46" s="331">
        <v>1999.0881493287457</v>
      </c>
      <c r="E46" s="331">
        <v>2703.9172124914189</v>
      </c>
      <c r="F46" s="331">
        <v>734.30107505724425</v>
      </c>
      <c r="G46" s="331">
        <v>507.35128680081061</v>
      </c>
      <c r="H46" s="331">
        <v>397.21453059138264</v>
      </c>
    </row>
    <row r="47" spans="1:8" ht="15.75" customHeight="1" x14ac:dyDescent="0.2">
      <c r="A47" s="296" t="s">
        <v>353</v>
      </c>
      <c r="B47" s="331">
        <v>7701.9048798275626</v>
      </c>
      <c r="C47" s="331">
        <v>4199.582098298315</v>
      </c>
      <c r="D47" s="331">
        <v>924.20155647360014</v>
      </c>
      <c r="E47" s="331">
        <v>1536.8940911326033</v>
      </c>
      <c r="F47" s="331">
        <v>495.95991465680595</v>
      </c>
      <c r="G47" s="331">
        <v>350.27099515785596</v>
      </c>
      <c r="H47" s="331">
        <v>194.99622410849756</v>
      </c>
    </row>
    <row r="48" spans="1:8" ht="15.75" customHeight="1" x14ac:dyDescent="0.2">
      <c r="A48" s="295" t="s">
        <v>354</v>
      </c>
      <c r="B48" s="332">
        <f>+B49+B50</f>
        <v>45868.190363011716</v>
      </c>
      <c r="C48" s="332">
        <f t="shared" ref="C48:H48" si="12">+C49+C50</f>
        <v>25461.637170985556</v>
      </c>
      <c r="D48" s="332">
        <f t="shared" si="12"/>
        <v>7006.854191743214</v>
      </c>
      <c r="E48" s="332">
        <f t="shared" si="12"/>
        <v>9396.5826086553498</v>
      </c>
      <c r="F48" s="332">
        <f t="shared" si="12"/>
        <v>2258.9834982071138</v>
      </c>
      <c r="G48" s="332">
        <f t="shared" si="12"/>
        <v>1065.2571502223414</v>
      </c>
      <c r="H48" s="332">
        <f t="shared" si="12"/>
        <v>678.87574319254361</v>
      </c>
    </row>
    <row r="49" spans="1:8" ht="15.75" customHeight="1" x14ac:dyDescent="0.2">
      <c r="A49" s="296" t="s">
        <v>354</v>
      </c>
      <c r="B49" s="331">
        <v>40630.530127880411</v>
      </c>
      <c r="C49" s="331">
        <v>23649.802546796949</v>
      </c>
      <c r="D49" s="331">
        <v>5923.5962079779647</v>
      </c>
      <c r="E49" s="331">
        <v>7783.3610507485464</v>
      </c>
      <c r="F49" s="331">
        <v>1838.381450441625</v>
      </c>
      <c r="G49" s="331">
        <v>866.64988492664941</v>
      </c>
      <c r="H49" s="331">
        <v>568.73898698311473</v>
      </c>
    </row>
    <row r="50" spans="1:8" ht="15.75" customHeight="1" x14ac:dyDescent="0.2">
      <c r="A50" s="296" t="s">
        <v>355</v>
      </c>
      <c r="B50" s="331">
        <v>5237.6602351313022</v>
      </c>
      <c r="C50" s="331">
        <v>1811.8346241886068</v>
      </c>
      <c r="D50" s="331">
        <v>1083.2579837652495</v>
      </c>
      <c r="E50" s="331">
        <v>1613.2215579068036</v>
      </c>
      <c r="F50" s="331">
        <v>420.60204776548863</v>
      </c>
      <c r="G50" s="331">
        <v>198.60726529569197</v>
      </c>
      <c r="H50" s="331">
        <v>110.1367562094289</v>
      </c>
    </row>
    <row r="51" spans="1:8" ht="15.75" customHeight="1" x14ac:dyDescent="0.2">
      <c r="A51" s="295" t="s">
        <v>356</v>
      </c>
      <c r="B51" s="332">
        <f>+B52+B53</f>
        <v>24942.575841840247</v>
      </c>
      <c r="C51" s="332">
        <f t="shared" ref="C51:H51" si="13">+C52+C53</f>
        <v>13800.764453506974</v>
      </c>
      <c r="D51" s="332">
        <f t="shared" si="13"/>
        <v>3845.8169840939545</v>
      </c>
      <c r="E51" s="332">
        <f t="shared" si="13"/>
        <v>5226.0665354031498</v>
      </c>
      <c r="F51" s="332">
        <f t="shared" si="13"/>
        <v>1107.5853924491166</v>
      </c>
      <c r="G51" s="332">
        <f t="shared" si="13"/>
        <v>637.34876953981063</v>
      </c>
      <c r="H51" s="332">
        <f t="shared" si="13"/>
        <v>324.99370684749562</v>
      </c>
    </row>
    <row r="52" spans="1:8" ht="15.75" customHeight="1" x14ac:dyDescent="0.2">
      <c r="A52" s="296" t="s">
        <v>356</v>
      </c>
      <c r="B52" s="331">
        <v>10048.04291863513</v>
      </c>
      <c r="C52" s="331">
        <v>5676.3478251689066</v>
      </c>
      <c r="D52" s="331">
        <v>1478.3876347213466</v>
      </c>
      <c r="E52" s="331">
        <v>1997.8004828021176</v>
      </c>
      <c r="F52" s="331">
        <v>418.84953923313242</v>
      </c>
      <c r="G52" s="331">
        <v>308.74402150512083</v>
      </c>
      <c r="H52" s="331">
        <v>167.91341520453943</v>
      </c>
    </row>
    <row r="53" spans="1:8" ht="15.75" customHeight="1" x14ac:dyDescent="0.2">
      <c r="A53" s="296" t="s">
        <v>357</v>
      </c>
      <c r="B53" s="331">
        <v>14894.532923205117</v>
      </c>
      <c r="C53" s="331">
        <v>8124.4166283380664</v>
      </c>
      <c r="D53" s="331">
        <v>2367.4293493726082</v>
      </c>
      <c r="E53" s="331">
        <v>3228.2660526010318</v>
      </c>
      <c r="F53" s="331">
        <v>688.73585321598409</v>
      </c>
      <c r="G53" s="331">
        <v>328.60474803468981</v>
      </c>
      <c r="H53" s="331">
        <v>157.08029164295618</v>
      </c>
    </row>
    <row r="54" spans="1:8" ht="15.75" customHeight="1" x14ac:dyDescent="0.2">
      <c r="A54" s="295" t="s">
        <v>358</v>
      </c>
      <c r="B54" s="332">
        <v>6549.509664484759</v>
      </c>
      <c r="C54" s="332">
        <v>3083.7129024028941</v>
      </c>
      <c r="D54" s="332">
        <v>1138.5091637718224</v>
      </c>
      <c r="E54" s="332">
        <v>1785.0296244888461</v>
      </c>
      <c r="F54" s="332">
        <v>338.23414674474645</v>
      </c>
      <c r="G54" s="332">
        <v>153.46925045576177</v>
      </c>
      <c r="H54" s="332">
        <v>50.554576620721484</v>
      </c>
    </row>
    <row r="55" spans="1:8" ht="15.75" customHeight="1" x14ac:dyDescent="0.2">
      <c r="A55" s="296" t="s">
        <v>358</v>
      </c>
      <c r="B55" s="331">
        <v>6549.509664484759</v>
      </c>
      <c r="C55" s="331">
        <v>3083.7129024028941</v>
      </c>
      <c r="D55" s="331">
        <v>1138.5091637718224</v>
      </c>
      <c r="E55" s="331">
        <v>1785.0296244888461</v>
      </c>
      <c r="F55" s="331">
        <v>338.23414674474645</v>
      </c>
      <c r="G55" s="331">
        <v>153.46925045576177</v>
      </c>
      <c r="H55" s="331">
        <v>50.554576620721484</v>
      </c>
    </row>
    <row r="56" spans="1:8" ht="15.75" customHeight="1" x14ac:dyDescent="0.2">
      <c r="A56" s="295" t="s">
        <v>359</v>
      </c>
      <c r="B56" s="332">
        <f>+B57+B58</f>
        <v>10295.250400441837</v>
      </c>
      <c r="C56" s="332">
        <f t="shared" ref="C56:H56" si="14">+C57+C58</f>
        <v>5522.5724950242429</v>
      </c>
      <c r="D56" s="332">
        <f t="shared" si="14"/>
        <v>1525.2674238178445</v>
      </c>
      <c r="E56" s="332">
        <f t="shared" si="14"/>
        <v>2252.3285916801669</v>
      </c>
      <c r="F56" s="332">
        <f t="shared" si="14"/>
        <v>529.25757677157276</v>
      </c>
      <c r="G56" s="332">
        <f t="shared" si="14"/>
        <v>269.0225684459827</v>
      </c>
      <c r="H56" s="332">
        <f t="shared" si="14"/>
        <v>196.80174470209462</v>
      </c>
    </row>
    <row r="57" spans="1:8" ht="15.75" customHeight="1" x14ac:dyDescent="0.2">
      <c r="A57" s="296" t="s">
        <v>359</v>
      </c>
      <c r="B57" s="331">
        <v>8021.7399346059246</v>
      </c>
      <c r="C57" s="331">
        <v>4345.1811021499707</v>
      </c>
      <c r="D57" s="331">
        <v>1171.9947274121696</v>
      </c>
      <c r="E57" s="331">
        <v>1718.5047285143626</v>
      </c>
      <c r="F57" s="331">
        <v>396.0669283125016</v>
      </c>
      <c r="G57" s="331">
        <v>214.85695063806685</v>
      </c>
      <c r="H57" s="331">
        <v>175.13549757892827</v>
      </c>
    </row>
    <row r="58" spans="1:8" ht="15.75" customHeight="1" x14ac:dyDescent="0.2">
      <c r="A58" s="296" t="s">
        <v>360</v>
      </c>
      <c r="B58" s="331">
        <v>2273.5104658359123</v>
      </c>
      <c r="C58" s="331">
        <v>1177.3913928742725</v>
      </c>
      <c r="D58" s="331">
        <v>353.27269640567482</v>
      </c>
      <c r="E58" s="331">
        <v>533.82386316580426</v>
      </c>
      <c r="F58" s="331">
        <v>133.1906484590711</v>
      </c>
      <c r="G58" s="331">
        <v>54.165617807915872</v>
      </c>
      <c r="H58" s="331">
        <v>21.666247123166357</v>
      </c>
    </row>
    <row r="59" spans="1:8" ht="15.75" customHeight="1" x14ac:dyDescent="0.2">
      <c r="A59" s="295" t="s">
        <v>361</v>
      </c>
      <c r="B59" s="332">
        <v>10513.888839539724</v>
      </c>
      <c r="C59" s="332">
        <v>5727.0699093435187</v>
      </c>
      <c r="D59" s="332">
        <v>1392.9994474384612</v>
      </c>
      <c r="E59" s="332">
        <v>2089.9873503103963</v>
      </c>
      <c r="F59" s="332">
        <v>648.42815697179242</v>
      </c>
      <c r="G59" s="332">
        <v>379.15932465541084</v>
      </c>
      <c r="H59" s="332">
        <v>276.24465082037159</v>
      </c>
    </row>
    <row r="60" spans="1:8" ht="15.75" customHeight="1" x14ac:dyDescent="0.2">
      <c r="A60" s="296" t="s">
        <v>361</v>
      </c>
      <c r="B60" s="331">
        <v>10513.888839539724</v>
      </c>
      <c r="C60" s="331">
        <v>5727.0699093435187</v>
      </c>
      <c r="D60" s="331">
        <v>1392.9994474384612</v>
      </c>
      <c r="E60" s="331">
        <v>2089.9873503103963</v>
      </c>
      <c r="F60" s="331">
        <v>648.42815697179242</v>
      </c>
      <c r="G60" s="331">
        <v>379.15932465541084</v>
      </c>
      <c r="H60" s="331">
        <v>276.24465082037159</v>
      </c>
    </row>
    <row r="61" spans="1:8" ht="15.75" customHeight="1" x14ac:dyDescent="0.2">
      <c r="A61" s="295" t="s">
        <v>362</v>
      </c>
      <c r="B61" s="332">
        <f>+B62+B63+B64</f>
        <v>20507.815375353402</v>
      </c>
      <c r="C61" s="332">
        <f t="shared" ref="C61:H61" si="15">+C62+C63+C64</f>
        <v>10895.031240331304</v>
      </c>
      <c r="D61" s="332">
        <f t="shared" si="15"/>
        <v>3855.8626531860327</v>
      </c>
      <c r="E61" s="332">
        <f t="shared" si="15"/>
        <v>4050.9229235219223</v>
      </c>
      <c r="F61" s="332">
        <f t="shared" si="15"/>
        <v>902.54189416344229</v>
      </c>
      <c r="G61" s="332">
        <f t="shared" si="15"/>
        <v>501.93472502002112</v>
      </c>
      <c r="H61" s="332">
        <f t="shared" si="15"/>
        <v>301.52193913073177</v>
      </c>
    </row>
    <row r="62" spans="1:8" ht="15.75" customHeight="1" x14ac:dyDescent="0.2">
      <c r="A62" s="296" t="s">
        <v>362</v>
      </c>
      <c r="B62" s="331">
        <v>7836.6677396868172</v>
      </c>
      <c r="C62" s="331">
        <v>4742.6102559008932</v>
      </c>
      <c r="D62" s="331">
        <v>1106.6978783134925</v>
      </c>
      <c r="E62" s="331">
        <v>1475.2123490687952</v>
      </c>
      <c r="F62" s="331">
        <v>318.95655288882807</v>
      </c>
      <c r="G62" s="331">
        <v>137.21956511338689</v>
      </c>
      <c r="H62" s="331">
        <v>55.971138401513066</v>
      </c>
    </row>
    <row r="63" spans="1:8" ht="15.75" customHeight="1" x14ac:dyDescent="0.2">
      <c r="A63" s="296" t="s">
        <v>363</v>
      </c>
      <c r="B63" s="331">
        <v>7968.4572960921005</v>
      </c>
      <c r="C63" s="331">
        <v>3849.706855123793</v>
      </c>
      <c r="D63" s="331">
        <v>1652.512565651152</v>
      </c>
      <c r="E63" s="331">
        <v>1717.2992503345881</v>
      </c>
      <c r="F63" s="331">
        <v>369.77930032715835</v>
      </c>
      <c r="G63" s="331">
        <v>227.49559479324731</v>
      </c>
      <c r="H63" s="331">
        <v>151.66372986216456</v>
      </c>
    </row>
    <row r="64" spans="1:8" ht="15.75" customHeight="1" x14ac:dyDescent="0.2">
      <c r="A64" s="296" t="s">
        <v>364</v>
      </c>
      <c r="B64" s="331">
        <v>4702.6903395744848</v>
      </c>
      <c r="C64" s="331">
        <v>2302.7141293066188</v>
      </c>
      <c r="D64" s="331">
        <v>1096.6522092213884</v>
      </c>
      <c r="E64" s="331">
        <v>858.41132411853903</v>
      </c>
      <c r="F64" s="331">
        <v>213.80604094745576</v>
      </c>
      <c r="G64" s="331">
        <v>137.21956511338689</v>
      </c>
      <c r="H64" s="331">
        <v>93.887070867054149</v>
      </c>
    </row>
    <row r="65" spans="1:8" ht="15.75" customHeight="1" x14ac:dyDescent="0.2">
      <c r="A65" s="295" t="s">
        <v>365</v>
      </c>
      <c r="B65" s="332">
        <f>+B66+B67</f>
        <v>14070.523506733694</v>
      </c>
      <c r="C65" s="332">
        <f t="shared" ref="C65:H65" si="16">+C66+C67</f>
        <v>7374.4072993162918</v>
      </c>
      <c r="D65" s="332">
        <f t="shared" si="16"/>
        <v>1729.5293620239677</v>
      </c>
      <c r="E65" s="332">
        <f t="shared" si="16"/>
        <v>3048.1262107314078</v>
      </c>
      <c r="F65" s="332">
        <f t="shared" si="16"/>
        <v>802.64890781913903</v>
      </c>
      <c r="G65" s="332">
        <f t="shared" si="16"/>
        <v>630.12668716542021</v>
      </c>
      <c r="H65" s="332">
        <f t="shared" si="16"/>
        <v>485.68503967764531</v>
      </c>
    </row>
    <row r="66" spans="1:8" ht="15.75" customHeight="1" x14ac:dyDescent="0.2">
      <c r="A66" s="296" t="s">
        <v>365</v>
      </c>
      <c r="B66" s="331">
        <v>5470.9192237673096</v>
      </c>
      <c r="C66" s="331">
        <v>3197.2482663430801</v>
      </c>
      <c r="D66" s="331">
        <v>684.77977644511759</v>
      </c>
      <c r="E66" s="331">
        <v>1106.5926921981059</v>
      </c>
      <c r="F66" s="331">
        <v>231.33112627101764</v>
      </c>
      <c r="G66" s="331">
        <v>149.85820926856735</v>
      </c>
      <c r="H66" s="331">
        <v>101.10915324144293</v>
      </c>
    </row>
    <row r="67" spans="1:8" ht="15.75" customHeight="1" x14ac:dyDescent="0.2">
      <c r="A67" s="296" t="s">
        <v>366</v>
      </c>
      <c r="B67" s="331">
        <v>8599.6042829663857</v>
      </c>
      <c r="C67" s="331">
        <v>4177.1590329732117</v>
      </c>
      <c r="D67" s="331">
        <v>1044.7495855788502</v>
      </c>
      <c r="E67" s="331">
        <v>1941.533518533302</v>
      </c>
      <c r="F67" s="331">
        <v>571.31778154812139</v>
      </c>
      <c r="G67" s="331">
        <v>480.26847789685291</v>
      </c>
      <c r="H67" s="331">
        <v>384.57588643620238</v>
      </c>
    </row>
    <row r="68" spans="1:8" ht="15.75" customHeight="1" x14ac:dyDescent="0.2">
      <c r="A68" s="295" t="s">
        <v>367</v>
      </c>
      <c r="B68" s="332">
        <v>6851.828461448702</v>
      </c>
      <c r="C68" s="332">
        <v>3768.4996615736354</v>
      </c>
      <c r="D68" s="332">
        <v>922.52727829158277</v>
      </c>
      <c r="E68" s="332">
        <v>1597.784726703029</v>
      </c>
      <c r="F68" s="332">
        <v>248.85621159457952</v>
      </c>
      <c r="G68" s="332">
        <v>200.41278588928918</v>
      </c>
      <c r="H68" s="332">
        <v>113.74779739662328</v>
      </c>
    </row>
    <row r="69" spans="1:8" ht="15.75" customHeight="1" x14ac:dyDescent="0.2">
      <c r="A69" s="296" t="s">
        <v>367</v>
      </c>
      <c r="B69" s="331">
        <v>6851.828461448702</v>
      </c>
      <c r="C69" s="331">
        <v>3768.4996615736354</v>
      </c>
      <c r="D69" s="331">
        <v>922.52727829158277</v>
      </c>
      <c r="E69" s="331">
        <v>1597.784726703029</v>
      </c>
      <c r="F69" s="331">
        <v>248.85621159457952</v>
      </c>
      <c r="G69" s="331">
        <v>200.41278588928918</v>
      </c>
      <c r="H69" s="331">
        <v>113.74779739662328</v>
      </c>
    </row>
    <row r="70" spans="1:8" ht="15.75" customHeight="1" x14ac:dyDescent="0.2">
      <c r="A70" s="295" t="s">
        <v>368</v>
      </c>
      <c r="B70" s="332">
        <v>2955.8335661735491</v>
      </c>
      <c r="C70" s="332">
        <v>1603.7020165313868</v>
      </c>
      <c r="D70" s="332">
        <v>388.43253822804058</v>
      </c>
      <c r="E70" s="332">
        <v>645.1228744881704</v>
      </c>
      <c r="F70" s="332">
        <v>152.46824231498917</v>
      </c>
      <c r="G70" s="332">
        <v>75.831864931082208</v>
      </c>
      <c r="H70" s="332">
        <v>90.276029679859761</v>
      </c>
    </row>
    <row r="71" spans="1:8" ht="15.75" customHeight="1" x14ac:dyDescent="0.2">
      <c r="A71" s="296" t="s">
        <v>368</v>
      </c>
      <c r="B71" s="331">
        <v>2955.8335661735491</v>
      </c>
      <c r="C71" s="331">
        <v>1603.7020165313868</v>
      </c>
      <c r="D71" s="331">
        <v>388.43253822804058</v>
      </c>
      <c r="E71" s="331">
        <v>645.1228744881704</v>
      </c>
      <c r="F71" s="331">
        <v>152.46824231498917</v>
      </c>
      <c r="G71" s="331">
        <v>75.831864931082208</v>
      </c>
      <c r="H71" s="331">
        <v>90.276029679859761</v>
      </c>
    </row>
    <row r="72" spans="1:8" ht="15.75" customHeight="1" x14ac:dyDescent="0.2">
      <c r="A72" s="295" t="s">
        <v>369</v>
      </c>
      <c r="B72" s="332">
        <v>25949.892276197832</v>
      </c>
      <c r="C72" s="332">
        <v>12997.834888168331</v>
      </c>
      <c r="D72" s="332">
        <v>3698.4805040765905</v>
      </c>
      <c r="E72" s="332">
        <v>5793.6352237456731</v>
      </c>
      <c r="F72" s="332">
        <v>1652.6155460118721</v>
      </c>
      <c r="G72" s="332">
        <v>1056.2295472543553</v>
      </c>
      <c r="H72" s="332">
        <v>751.09656693642989</v>
      </c>
    </row>
    <row r="73" spans="1:8" ht="15.75" customHeight="1" x14ac:dyDescent="0.2">
      <c r="A73" s="296" t="s">
        <v>369</v>
      </c>
      <c r="B73" s="331">
        <v>25949.892276197832</v>
      </c>
      <c r="C73" s="331">
        <v>12997.834888168331</v>
      </c>
      <c r="D73" s="331">
        <v>3698.4805040765905</v>
      </c>
      <c r="E73" s="331">
        <v>5793.6352237456731</v>
      </c>
      <c r="F73" s="331">
        <v>1652.6155460118721</v>
      </c>
      <c r="G73" s="331">
        <v>1056.2295472543553</v>
      </c>
      <c r="H73" s="331">
        <v>751.09656693642989</v>
      </c>
    </row>
    <row r="74" spans="1:8" ht="15.75" customHeight="1" x14ac:dyDescent="0.2">
      <c r="A74" s="299" t="s">
        <v>370</v>
      </c>
      <c r="B74" s="332">
        <v>27434.56471433588</v>
      </c>
      <c r="C74" s="332">
        <v>14924.781910946676</v>
      </c>
      <c r="D74" s="332">
        <v>3582.9553095173769</v>
      </c>
      <c r="E74" s="332">
        <v>5705.9099298373158</v>
      </c>
      <c r="F74" s="332">
        <v>1556.2275767322833</v>
      </c>
      <c r="G74" s="332">
        <v>965.9535175744943</v>
      </c>
      <c r="H74" s="332">
        <v>698.73646972211168</v>
      </c>
    </row>
    <row r="75" spans="1:8" ht="15.75" customHeight="1" x14ac:dyDescent="0.2">
      <c r="A75" s="300" t="s">
        <v>370</v>
      </c>
      <c r="B75" s="331">
        <v>27434.56471433588</v>
      </c>
      <c r="C75" s="331">
        <v>14924.781910946676</v>
      </c>
      <c r="D75" s="331">
        <v>3582.9553095173769</v>
      </c>
      <c r="E75" s="331">
        <v>5705.9099298373158</v>
      </c>
      <c r="F75" s="331">
        <v>1556.2275767322833</v>
      </c>
      <c r="G75" s="331">
        <v>965.9535175744943</v>
      </c>
      <c r="H75" s="331">
        <v>698.73646972211168</v>
      </c>
    </row>
    <row r="76" spans="1:8" ht="15.75" customHeight="1" x14ac:dyDescent="0.2">
      <c r="A76" s="299" t="s">
        <v>371</v>
      </c>
      <c r="B76" s="332">
        <v>17582.420587274351</v>
      </c>
      <c r="C76" s="332">
        <v>8906.424709909963</v>
      </c>
      <c r="D76" s="332">
        <v>2901.5240894362187</v>
      </c>
      <c r="E76" s="332">
        <v>4231.9243001399755</v>
      </c>
      <c r="F76" s="332">
        <v>934.08704774584646</v>
      </c>
      <c r="G76" s="332">
        <v>413.46421593375726</v>
      </c>
      <c r="H76" s="332">
        <v>194.99622410849756</v>
      </c>
    </row>
    <row r="77" spans="1:8" ht="15.75" customHeight="1" x14ac:dyDescent="0.2">
      <c r="A77" s="300" t="s">
        <v>371</v>
      </c>
      <c r="B77" s="331">
        <v>17582.420587274351</v>
      </c>
      <c r="C77" s="331">
        <v>8906.424709909963</v>
      </c>
      <c r="D77" s="331">
        <v>2901.5240894362187</v>
      </c>
      <c r="E77" s="331">
        <v>4231.9243001399755</v>
      </c>
      <c r="F77" s="331">
        <v>934.08704774584646</v>
      </c>
      <c r="G77" s="331">
        <v>413.46421593375726</v>
      </c>
      <c r="H77" s="331">
        <v>194.99622410849756</v>
      </c>
    </row>
    <row r="78" spans="1:8" ht="15.75" customHeight="1" x14ac:dyDescent="0.2">
      <c r="A78" s="299" t="s">
        <v>372</v>
      </c>
      <c r="B78" s="332">
        <f>+B79+B80</f>
        <v>19722.687305387473</v>
      </c>
      <c r="C78" s="332">
        <f t="shared" ref="C78:H78" si="17">+C79+C80</f>
        <v>8246.1427510932481</v>
      </c>
      <c r="D78" s="332">
        <f t="shared" si="17"/>
        <v>2767.5818348747512</v>
      </c>
      <c r="E78" s="332">
        <f t="shared" si="17"/>
        <v>5145.6199452967976</v>
      </c>
      <c r="F78" s="332">
        <f t="shared" si="17"/>
        <v>1815.5988395210015</v>
      </c>
      <c r="G78" s="332">
        <f t="shared" si="17"/>
        <v>1110.3951650622707</v>
      </c>
      <c r="H78" s="332">
        <f t="shared" si="17"/>
        <v>637.3487695398087</v>
      </c>
    </row>
    <row r="79" spans="1:8" ht="15.75" customHeight="1" x14ac:dyDescent="0.2">
      <c r="A79" s="300" t="s">
        <v>372</v>
      </c>
      <c r="B79" s="331">
        <v>15645.310968059513</v>
      </c>
      <c r="C79" s="331">
        <v>6269.1288105775639</v>
      </c>
      <c r="D79" s="331">
        <v>2194.9786966247966</v>
      </c>
      <c r="E79" s="331">
        <v>4245.9853576184059</v>
      </c>
      <c r="F79" s="331">
        <v>1510.6623548910231</v>
      </c>
      <c r="G79" s="331">
        <v>917.20446154737044</v>
      </c>
      <c r="H79" s="331">
        <v>507.35128680081061</v>
      </c>
    </row>
    <row r="80" spans="1:8" ht="15.75" customHeight="1" x14ac:dyDescent="0.2">
      <c r="A80" s="300" t="s">
        <v>373</v>
      </c>
      <c r="B80" s="331">
        <v>4077.3763373279594</v>
      </c>
      <c r="C80" s="331">
        <v>1977.0139405156842</v>
      </c>
      <c r="D80" s="331">
        <v>572.60313824995444</v>
      </c>
      <c r="E80" s="331">
        <v>899.63458767839143</v>
      </c>
      <c r="F80" s="331">
        <v>304.93648462997834</v>
      </c>
      <c r="G80" s="331">
        <v>193.19070351490035</v>
      </c>
      <c r="H80" s="331">
        <v>129.99748273899806</v>
      </c>
    </row>
    <row r="81" spans="1:8" ht="15.75" customHeight="1" x14ac:dyDescent="0.2">
      <c r="A81" s="299" t="s">
        <v>374</v>
      </c>
      <c r="B81" s="332">
        <v>277645.15223851398</v>
      </c>
      <c r="C81" s="332">
        <v>151851.68492845428</v>
      </c>
      <c r="D81" s="332">
        <v>48302.925551173394</v>
      </c>
      <c r="E81" s="332">
        <v>58868.69052417799</v>
      </c>
      <c r="F81" s="332">
        <v>9738.6899143027276</v>
      </c>
      <c r="G81" s="332">
        <v>5467.1163574121128</v>
      </c>
      <c r="H81" s="332">
        <v>3416.0449630858457</v>
      </c>
    </row>
    <row r="82" spans="1:8" ht="12.75" thickBot="1" x14ac:dyDescent="0.25">
      <c r="A82" s="912" t="s">
        <v>374</v>
      </c>
      <c r="B82" s="913">
        <v>277645.15223851404</v>
      </c>
      <c r="C82" s="913">
        <v>151851.68492845428</v>
      </c>
      <c r="D82" s="913">
        <v>48302.925551173394</v>
      </c>
      <c r="E82" s="913">
        <v>58868.69052417799</v>
      </c>
      <c r="F82" s="913">
        <v>9738.6899143027276</v>
      </c>
      <c r="G82" s="913">
        <v>5467.1163574121128</v>
      </c>
      <c r="H82" s="913">
        <v>3416.0449630858457</v>
      </c>
    </row>
    <row r="83" spans="1:8" x14ac:dyDescent="0.2">
      <c r="A83" s="301"/>
      <c r="B83" s="347"/>
      <c r="C83" s="347"/>
      <c r="D83" s="347"/>
      <c r="E83" s="347"/>
      <c r="F83" s="347"/>
      <c r="G83" s="347"/>
      <c r="H83" s="347"/>
    </row>
    <row r="84" spans="1:8" x14ac:dyDescent="0.2">
      <c r="A84" s="301"/>
      <c r="B84" s="301"/>
      <c r="C84" s="301"/>
      <c r="D84" s="301"/>
      <c r="E84" s="301"/>
      <c r="F84" s="301"/>
      <c r="G84" s="301"/>
      <c r="H84" s="301"/>
    </row>
    <row r="85" spans="1:8" x14ac:dyDescent="0.2">
      <c r="A85" s="301"/>
      <c r="B85" s="301"/>
      <c r="C85" s="301"/>
      <c r="D85" s="301"/>
      <c r="E85" s="301"/>
      <c r="F85" s="301"/>
      <c r="G85" s="301"/>
      <c r="H85" s="301"/>
    </row>
    <row r="86" spans="1:8" x14ac:dyDescent="0.2">
      <c r="A86" s="301"/>
      <c r="B86" s="301"/>
      <c r="C86" s="301"/>
      <c r="D86" s="301"/>
      <c r="E86" s="301"/>
      <c r="F86" s="301"/>
      <c r="G86" s="301"/>
      <c r="H86" s="301"/>
    </row>
    <row r="87" spans="1:8" x14ac:dyDescent="0.2">
      <c r="A87" s="301"/>
      <c r="B87" s="301"/>
      <c r="C87" s="301"/>
      <c r="D87" s="301"/>
      <c r="E87" s="301"/>
      <c r="F87" s="301"/>
      <c r="G87" s="301"/>
      <c r="H87" s="301"/>
    </row>
    <row r="88" spans="1:8" x14ac:dyDescent="0.2">
      <c r="A88" s="301"/>
      <c r="B88" s="301"/>
      <c r="C88" s="301"/>
      <c r="D88" s="301"/>
      <c r="E88" s="301"/>
      <c r="F88" s="301"/>
      <c r="G88" s="301"/>
      <c r="H88" s="301"/>
    </row>
    <row r="89" spans="1:8" x14ac:dyDescent="0.2">
      <c r="A89" s="301"/>
      <c r="B89" s="301"/>
      <c r="C89" s="301"/>
      <c r="D89" s="301"/>
      <c r="E89" s="301"/>
      <c r="F89" s="301"/>
      <c r="G89" s="301"/>
      <c r="H89" s="301"/>
    </row>
    <row r="90" spans="1:8" x14ac:dyDescent="0.2">
      <c r="A90" s="301"/>
      <c r="B90" s="301"/>
      <c r="C90" s="301"/>
      <c r="D90" s="301"/>
      <c r="E90" s="301"/>
      <c r="F90" s="301"/>
      <c r="G90" s="301"/>
      <c r="H90" s="301"/>
    </row>
    <row r="91" spans="1:8" x14ac:dyDescent="0.2">
      <c r="A91" s="301"/>
      <c r="B91" s="301"/>
      <c r="C91" s="301"/>
      <c r="D91" s="301"/>
      <c r="E91" s="301"/>
      <c r="F91" s="301"/>
      <c r="G91" s="301"/>
      <c r="H91" s="301"/>
    </row>
    <row r="92" spans="1:8" x14ac:dyDescent="0.2">
      <c r="A92" s="301"/>
      <c r="B92" s="301"/>
      <c r="C92" s="301"/>
      <c r="D92" s="301"/>
      <c r="E92" s="301"/>
      <c r="F92" s="301"/>
      <c r="G92" s="301"/>
      <c r="H92" s="301"/>
    </row>
    <row r="93" spans="1:8" x14ac:dyDescent="0.2">
      <c r="A93" s="301"/>
      <c r="B93" s="301"/>
      <c r="C93" s="301"/>
      <c r="D93" s="301"/>
      <c r="E93" s="301"/>
      <c r="F93" s="301"/>
      <c r="G93" s="301"/>
      <c r="H93" s="301"/>
    </row>
    <row r="94" spans="1:8" x14ac:dyDescent="0.2">
      <c r="A94" s="301"/>
      <c r="B94" s="301"/>
      <c r="C94" s="301"/>
      <c r="D94" s="301"/>
      <c r="E94" s="301"/>
      <c r="F94" s="301"/>
      <c r="G94" s="301"/>
      <c r="H94" s="301"/>
    </row>
    <row r="95" spans="1:8" x14ac:dyDescent="0.2">
      <c r="A95" s="301"/>
      <c r="B95" s="301"/>
      <c r="C95" s="301"/>
      <c r="D95" s="301"/>
      <c r="E95" s="301"/>
      <c r="F95" s="301"/>
      <c r="G95" s="301"/>
      <c r="H95" s="301"/>
    </row>
    <row r="96" spans="1:8" x14ac:dyDescent="0.2">
      <c r="A96" s="301"/>
      <c r="B96" s="301"/>
      <c r="C96" s="301"/>
      <c r="D96" s="301"/>
      <c r="E96" s="301"/>
      <c r="F96" s="301"/>
      <c r="G96" s="301"/>
      <c r="H96" s="301"/>
    </row>
    <row r="97" spans="1:8" x14ac:dyDescent="0.2">
      <c r="A97" s="301"/>
      <c r="B97" s="301"/>
      <c r="C97" s="301"/>
      <c r="D97" s="301"/>
      <c r="E97" s="301"/>
      <c r="F97" s="301"/>
      <c r="G97" s="301"/>
      <c r="H97" s="301"/>
    </row>
    <row r="98" spans="1:8" x14ac:dyDescent="0.2">
      <c r="A98" s="301"/>
      <c r="B98" s="301"/>
      <c r="C98" s="301"/>
      <c r="D98" s="301"/>
      <c r="E98" s="301"/>
      <c r="F98" s="301"/>
      <c r="G98" s="301"/>
      <c r="H98" s="301"/>
    </row>
    <row r="99" spans="1:8" x14ac:dyDescent="0.2">
      <c r="A99" s="301"/>
      <c r="B99" s="301"/>
      <c r="C99" s="301"/>
      <c r="D99" s="301"/>
      <c r="E99" s="301"/>
      <c r="F99" s="301"/>
      <c r="G99" s="301"/>
      <c r="H99" s="301"/>
    </row>
    <row r="100" spans="1:8" x14ac:dyDescent="0.2">
      <c r="A100" s="301"/>
      <c r="B100" s="301"/>
      <c r="C100" s="301"/>
      <c r="D100" s="301"/>
      <c r="E100" s="301"/>
      <c r="F100" s="301"/>
      <c r="G100" s="301"/>
      <c r="H100" s="301"/>
    </row>
    <row r="101" spans="1:8" x14ac:dyDescent="0.2">
      <c r="A101" s="301"/>
      <c r="B101" s="301"/>
      <c r="C101" s="301"/>
      <c r="D101" s="301"/>
      <c r="E101" s="301"/>
      <c r="F101" s="301"/>
      <c r="G101" s="301"/>
      <c r="H101" s="301"/>
    </row>
    <row r="102" spans="1:8" x14ac:dyDescent="0.2">
      <c r="A102" s="301"/>
      <c r="B102" s="301"/>
      <c r="C102" s="301"/>
      <c r="D102" s="301"/>
      <c r="E102" s="301"/>
      <c r="F102" s="301"/>
      <c r="G102" s="301"/>
      <c r="H102" s="301"/>
    </row>
    <row r="103" spans="1:8" x14ac:dyDescent="0.2">
      <c r="A103" s="301"/>
      <c r="B103" s="301"/>
      <c r="C103" s="301"/>
      <c r="D103" s="301"/>
      <c r="E103" s="301"/>
      <c r="F103" s="301"/>
      <c r="G103" s="301"/>
      <c r="H103" s="301"/>
    </row>
    <row r="104" spans="1:8" x14ac:dyDescent="0.2">
      <c r="A104" s="301"/>
      <c r="B104" s="301"/>
      <c r="C104" s="301"/>
      <c r="D104" s="301"/>
      <c r="E104" s="301"/>
      <c r="F104" s="301"/>
      <c r="G104" s="301"/>
      <c r="H104" s="301"/>
    </row>
    <row r="105" spans="1:8" x14ac:dyDescent="0.2">
      <c r="A105" s="301"/>
      <c r="B105" s="301"/>
      <c r="C105" s="301"/>
      <c r="D105" s="301"/>
      <c r="E105" s="301"/>
      <c r="F105" s="301"/>
      <c r="G105" s="301"/>
      <c r="H105" s="301"/>
    </row>
    <row r="106" spans="1:8" x14ac:dyDescent="0.2">
      <c r="A106" s="301"/>
      <c r="B106" s="301"/>
      <c r="C106" s="301"/>
      <c r="D106" s="301"/>
      <c r="E106" s="301"/>
      <c r="F106" s="301"/>
      <c r="G106" s="301"/>
      <c r="H106" s="301"/>
    </row>
    <row r="107" spans="1:8" x14ac:dyDescent="0.2">
      <c r="A107" s="301"/>
      <c r="B107" s="301"/>
      <c r="C107" s="301"/>
      <c r="D107" s="301"/>
      <c r="E107" s="301"/>
      <c r="F107" s="301"/>
      <c r="G107" s="301"/>
      <c r="H107" s="301"/>
    </row>
    <row r="108" spans="1:8" x14ac:dyDescent="0.2">
      <c r="A108" s="301"/>
      <c r="B108" s="301"/>
      <c r="C108" s="301"/>
      <c r="D108" s="301"/>
      <c r="E108" s="301"/>
      <c r="F108" s="301"/>
      <c r="G108" s="301"/>
      <c r="H108" s="301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6296-3944-482E-A56E-19E7C68610A2}">
  <dimension ref="A1:M84"/>
  <sheetViews>
    <sheetView workbookViewId="0">
      <selection activeCell="A84" sqref="A84:L84"/>
    </sheetView>
  </sheetViews>
  <sheetFormatPr defaultColWidth="10.28515625" defaultRowHeight="12" x14ac:dyDescent="0.2"/>
  <cols>
    <col min="1" max="1" width="22.140625" style="278" customWidth="1"/>
    <col min="2" max="4" width="9.85546875" style="333" customWidth="1"/>
    <col min="5" max="5" width="3" style="333" customWidth="1"/>
    <col min="6" max="8" width="9.85546875" style="333" customWidth="1"/>
    <col min="9" max="9" width="3" style="333" customWidth="1"/>
    <col min="10" max="12" width="9.85546875" style="333" customWidth="1"/>
    <col min="13" max="13" width="6.5703125" style="278" customWidth="1"/>
    <col min="14" max="16384" width="10.28515625" style="278"/>
  </cols>
  <sheetData>
    <row r="1" spans="1:13" ht="21.75" customHeight="1" x14ac:dyDescent="0.2">
      <c r="A1" s="928" t="s">
        <v>556</v>
      </c>
      <c r="B1" s="928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304"/>
    </row>
    <row r="2" spans="1:13" ht="14.25" customHeight="1" x14ac:dyDescent="0.2">
      <c r="A2" s="305"/>
      <c r="B2" s="929" t="s">
        <v>39</v>
      </c>
      <c r="C2" s="929"/>
      <c r="D2" s="929"/>
      <c r="E2" s="929"/>
      <c r="F2" s="929"/>
      <c r="G2" s="929"/>
      <c r="H2" s="929"/>
      <c r="I2" s="929"/>
      <c r="J2" s="929"/>
      <c r="K2" s="929"/>
      <c r="L2" s="306"/>
      <c r="M2" s="304"/>
    </row>
    <row r="3" spans="1:13" x14ac:dyDescent="0.2">
      <c r="A3" s="930" t="s">
        <v>562</v>
      </c>
      <c r="B3" s="931" t="s">
        <v>40</v>
      </c>
      <c r="C3" s="931"/>
      <c r="D3" s="931"/>
      <c r="E3" s="307"/>
      <c r="F3" s="931" t="s">
        <v>41</v>
      </c>
      <c r="G3" s="931"/>
      <c r="H3" s="931"/>
      <c r="I3" s="307"/>
      <c r="J3" s="931" t="s">
        <v>42</v>
      </c>
      <c r="K3" s="931"/>
      <c r="L3" s="931"/>
    </row>
    <row r="4" spans="1:13" x14ac:dyDescent="0.2">
      <c r="A4" s="930"/>
      <c r="B4" s="308" t="s">
        <v>0</v>
      </c>
      <c r="C4" s="309" t="s">
        <v>1</v>
      </c>
      <c r="D4" s="309" t="s">
        <v>2</v>
      </c>
      <c r="E4" s="307"/>
      <c r="F4" s="308" t="s">
        <v>0</v>
      </c>
      <c r="G4" s="309" t="s">
        <v>1</v>
      </c>
      <c r="H4" s="309" t="s">
        <v>2</v>
      </c>
      <c r="I4" s="308"/>
      <c r="J4" s="308" t="s">
        <v>0</v>
      </c>
      <c r="K4" s="309" t="s">
        <v>1</v>
      </c>
      <c r="L4" s="309" t="s">
        <v>2</v>
      </c>
    </row>
    <row r="5" spans="1:13" ht="15" customHeight="1" x14ac:dyDescent="0.2">
      <c r="A5" s="310" t="s">
        <v>328</v>
      </c>
      <c r="B5" s="311">
        <f>+B8+B9</f>
        <v>544080.87421380717</v>
      </c>
      <c r="C5" s="312">
        <v>274358.25089760456</v>
      </c>
      <c r="D5" s="312">
        <v>269722.62331710104</v>
      </c>
      <c r="E5" s="313"/>
      <c r="F5" s="314">
        <f>+F8+F9</f>
        <v>702562.04452739691</v>
      </c>
      <c r="G5" s="312">
        <v>340029.89866411634</v>
      </c>
      <c r="H5" s="312">
        <v>362532.1458643119</v>
      </c>
      <c r="I5" s="313"/>
      <c r="J5" s="314">
        <f>+J8+J9</f>
        <v>51607.195126794868</v>
      </c>
      <c r="K5" s="312">
        <v>23980.92452415673</v>
      </c>
      <c r="L5" s="312">
        <v>27626.27060262737</v>
      </c>
    </row>
    <row r="6" spans="1:13" ht="15" customHeight="1" x14ac:dyDescent="0.2">
      <c r="A6" s="315"/>
      <c r="B6" s="316"/>
      <c r="C6" s="317"/>
      <c r="D6" s="317"/>
      <c r="E6" s="318"/>
      <c r="F6" s="319"/>
      <c r="G6" s="317"/>
      <c r="H6" s="317"/>
      <c r="I6" s="318"/>
      <c r="J6" s="319"/>
      <c r="K6" s="317"/>
      <c r="L6" s="317"/>
    </row>
    <row r="7" spans="1:13" ht="15" customHeight="1" x14ac:dyDescent="0.2">
      <c r="A7" s="310" t="s">
        <v>3</v>
      </c>
      <c r="B7" s="311"/>
      <c r="C7" s="312"/>
      <c r="D7" s="312"/>
      <c r="E7" s="320"/>
      <c r="F7" s="314"/>
      <c r="G7" s="312"/>
      <c r="H7" s="312"/>
      <c r="I7" s="320"/>
      <c r="J7" s="314"/>
      <c r="K7" s="312"/>
      <c r="L7" s="312"/>
    </row>
    <row r="8" spans="1:13" ht="15" customHeight="1" x14ac:dyDescent="0.2">
      <c r="A8" s="321" t="s">
        <v>4</v>
      </c>
      <c r="B8" s="322">
        <f>+C8+D8</f>
        <v>304061.42917326617</v>
      </c>
      <c r="C8" s="323">
        <v>152080.3718450646</v>
      </c>
      <c r="D8" s="323">
        <v>151981.0573282016</v>
      </c>
      <c r="E8" s="318"/>
      <c r="F8" s="324">
        <f>+G8+H8</f>
        <v>405212.50608004455</v>
      </c>
      <c r="G8" s="323">
        <v>195705.60477233428</v>
      </c>
      <c r="H8" s="323">
        <v>209506.9013077103</v>
      </c>
      <c r="I8" s="318"/>
      <c r="J8" s="324">
        <f>+K8+L8</f>
        <v>20402.382707649263</v>
      </c>
      <c r="K8" s="323">
        <v>9506.0659252894111</v>
      </c>
      <c r="L8" s="323">
        <v>10896.316782359852</v>
      </c>
    </row>
    <row r="9" spans="1:13" ht="15.75" customHeight="1" x14ac:dyDescent="0.2">
      <c r="A9" s="321" t="s">
        <v>5</v>
      </c>
      <c r="B9" s="322">
        <f>+C9+D9</f>
        <v>240019.44504054097</v>
      </c>
      <c r="C9" s="318">
        <v>122277.8790520997</v>
      </c>
      <c r="D9" s="318">
        <v>117741.56598844127</v>
      </c>
      <c r="E9" s="318"/>
      <c r="F9" s="324">
        <f>+G9+H9</f>
        <v>297349.53844735236</v>
      </c>
      <c r="G9" s="318">
        <v>144324.293891398</v>
      </c>
      <c r="H9" s="318">
        <v>153025.24455595436</v>
      </c>
      <c r="I9" s="318"/>
      <c r="J9" s="324">
        <f>+K9+L9</f>
        <v>31204.812419145605</v>
      </c>
      <c r="K9" s="318">
        <v>14474.85859887104</v>
      </c>
      <c r="L9" s="318">
        <v>16729.953820274564</v>
      </c>
    </row>
    <row r="10" spans="1:13" x14ac:dyDescent="0.2">
      <c r="A10" s="290" t="s">
        <v>471</v>
      </c>
      <c r="B10" s="325"/>
      <c r="C10" s="326"/>
      <c r="D10" s="326"/>
      <c r="E10" s="326"/>
      <c r="F10" s="327"/>
      <c r="G10" s="326"/>
      <c r="H10" s="326"/>
      <c r="I10" s="326"/>
      <c r="J10" s="327"/>
      <c r="K10" s="326"/>
      <c r="L10" s="326"/>
    </row>
    <row r="11" spans="1:13" ht="15" customHeight="1" x14ac:dyDescent="0.2">
      <c r="A11" s="291" t="s">
        <v>329</v>
      </c>
      <c r="B11" s="328">
        <v>26565.274895102251</v>
      </c>
      <c r="C11" s="328">
        <v>13632.680893936638</v>
      </c>
      <c r="D11" s="328">
        <v>12932.594001165613</v>
      </c>
      <c r="E11" s="328"/>
      <c r="F11" s="328">
        <v>34783.040475572139</v>
      </c>
      <c r="G11" s="328">
        <v>16334.752971109168</v>
      </c>
      <c r="H11" s="328">
        <v>18448.287504462969</v>
      </c>
      <c r="I11" s="328"/>
      <c r="J11" s="328">
        <v>4244.7789155470109</v>
      </c>
      <c r="K11" s="328">
        <v>1740.5218522276875</v>
      </c>
      <c r="L11" s="328">
        <v>2504.2570633193236</v>
      </c>
    </row>
    <row r="12" spans="1:13" ht="15" customHeight="1" x14ac:dyDescent="0.2">
      <c r="A12" s="293" t="s">
        <v>329</v>
      </c>
      <c r="B12" s="329">
        <v>15918.499444060591</v>
      </c>
      <c r="C12" s="323">
        <v>8120.6487058681078</v>
      </c>
      <c r="D12" s="323">
        <v>7797.8507381924837</v>
      </c>
      <c r="E12" s="318"/>
      <c r="F12" s="323">
        <v>18576.158486959601</v>
      </c>
      <c r="G12" s="323">
        <v>8819.3152571835399</v>
      </c>
      <c r="H12" s="323">
        <v>9756.843229776061</v>
      </c>
      <c r="I12" s="318"/>
      <c r="J12" s="323">
        <v>2175.6523152846221</v>
      </c>
      <c r="K12" s="323">
        <v>926.23206451535634</v>
      </c>
      <c r="L12" s="323">
        <v>1249.4202507692657</v>
      </c>
    </row>
    <row r="13" spans="1:13" ht="15" customHeight="1" x14ac:dyDescent="0.2">
      <c r="A13" s="293" t="s">
        <v>330</v>
      </c>
      <c r="B13" s="329">
        <v>10646.77545104166</v>
      </c>
      <c r="C13" s="323">
        <v>5512.0321880685315</v>
      </c>
      <c r="D13" s="323">
        <v>5134.7432629731284</v>
      </c>
      <c r="E13" s="318"/>
      <c r="F13" s="323">
        <v>16206.881988612535</v>
      </c>
      <c r="G13" s="323">
        <v>7515.4377139256285</v>
      </c>
      <c r="H13" s="323">
        <v>8691.4442746869063</v>
      </c>
      <c r="I13" s="318"/>
      <c r="J13" s="323">
        <v>2069.1266002623888</v>
      </c>
      <c r="K13" s="323">
        <v>814.28978771233119</v>
      </c>
      <c r="L13" s="323">
        <v>1254.8368125500576</v>
      </c>
    </row>
    <row r="14" spans="1:13" ht="15" customHeight="1" x14ac:dyDescent="0.2">
      <c r="A14" s="295" t="s">
        <v>328</v>
      </c>
      <c r="B14" s="328">
        <v>149002.47059168547</v>
      </c>
      <c r="C14" s="328">
        <v>74007.760679689673</v>
      </c>
      <c r="D14" s="328">
        <v>74994.7099119958</v>
      </c>
      <c r="E14" s="328"/>
      <c r="F14" s="328">
        <v>216983.38586881515</v>
      </c>
      <c r="G14" s="328">
        <v>105015.91518312917</v>
      </c>
      <c r="H14" s="328">
        <v>111967.47068568597</v>
      </c>
      <c r="I14" s="328"/>
      <c r="J14" s="328">
        <v>11616.719499204013</v>
      </c>
      <c r="K14" s="328">
        <v>5452.6721926633809</v>
      </c>
      <c r="L14" s="328">
        <v>6164.0473065406313</v>
      </c>
    </row>
    <row r="15" spans="1:13" ht="15" customHeight="1" x14ac:dyDescent="0.2">
      <c r="A15" s="296" t="s">
        <v>328</v>
      </c>
      <c r="B15" s="329">
        <v>139736.49650479108</v>
      </c>
      <c r="C15" s="323">
        <v>69388.803233982428</v>
      </c>
      <c r="D15" s="323">
        <v>70347.693270808653</v>
      </c>
      <c r="E15" s="318"/>
      <c r="F15" s="323">
        <v>202946.92634350635</v>
      </c>
      <c r="G15" s="323">
        <v>98289.713219729747</v>
      </c>
      <c r="H15" s="323">
        <v>104657.2131237766</v>
      </c>
      <c r="I15" s="318"/>
      <c r="J15" s="323">
        <v>10184.941668481442</v>
      </c>
      <c r="K15" s="323">
        <v>4788.240614219616</v>
      </c>
      <c r="L15" s="323">
        <v>5396.7010542618273</v>
      </c>
    </row>
    <row r="16" spans="1:13" ht="15" customHeight="1" x14ac:dyDescent="0.2">
      <c r="A16" s="296" t="s">
        <v>331</v>
      </c>
      <c r="B16" s="329">
        <v>9265.9740868944027</v>
      </c>
      <c r="C16" s="323">
        <v>4618.9574457072513</v>
      </c>
      <c r="D16" s="323">
        <v>4647.0166411871523</v>
      </c>
      <c r="E16" s="318"/>
      <c r="F16" s="323">
        <v>14036.459525308794</v>
      </c>
      <c r="G16" s="323">
        <v>6726.2019633994259</v>
      </c>
      <c r="H16" s="323">
        <v>7310.2575619093677</v>
      </c>
      <c r="I16" s="318"/>
      <c r="J16" s="323">
        <v>1431.7778307225699</v>
      </c>
      <c r="K16" s="323">
        <v>664.43157844376526</v>
      </c>
      <c r="L16" s="323">
        <v>767.34625227880451</v>
      </c>
    </row>
    <row r="17" spans="1:12" ht="15" customHeight="1" x14ac:dyDescent="0.2">
      <c r="A17" s="295" t="s">
        <v>332</v>
      </c>
      <c r="B17" s="328">
        <v>25788.920697419137</v>
      </c>
      <c r="C17" s="328">
        <v>13073.933956852063</v>
      </c>
      <c r="D17" s="328">
        <v>12714.986740567078</v>
      </c>
      <c r="E17" s="328"/>
      <c r="F17" s="328">
        <v>32403.977285286455</v>
      </c>
      <c r="G17" s="328">
        <v>15696.740237420554</v>
      </c>
      <c r="H17" s="328">
        <v>16707.2370478659</v>
      </c>
      <c r="I17" s="328"/>
      <c r="J17" s="328">
        <v>2302.0387568364149</v>
      </c>
      <c r="K17" s="328">
        <v>1059.8405884415495</v>
      </c>
      <c r="L17" s="328">
        <v>1242.1981683948654</v>
      </c>
    </row>
    <row r="18" spans="1:12" ht="15" customHeight="1" x14ac:dyDescent="0.2">
      <c r="A18" s="296" t="s">
        <v>332</v>
      </c>
      <c r="B18" s="329">
        <v>23850.849563653697</v>
      </c>
      <c r="C18" s="323">
        <v>12105.434730651292</v>
      </c>
      <c r="D18" s="323">
        <v>11745.414833002407</v>
      </c>
      <c r="E18" s="318"/>
      <c r="F18" s="323">
        <v>29255.371407079776</v>
      </c>
      <c r="G18" s="323">
        <v>14144.616305848696</v>
      </c>
      <c r="H18" s="323">
        <v>15110.75510123108</v>
      </c>
      <c r="I18" s="318"/>
      <c r="J18" s="323">
        <v>1908.4352674322254</v>
      </c>
      <c r="K18" s="323">
        <v>886.51061145621838</v>
      </c>
      <c r="L18" s="323">
        <v>1021.9246559760069</v>
      </c>
    </row>
    <row r="19" spans="1:12" ht="15" customHeight="1" x14ac:dyDescent="0.2">
      <c r="A19" s="296" t="s">
        <v>333</v>
      </c>
      <c r="B19" s="329">
        <v>1938.0711337654409</v>
      </c>
      <c r="C19" s="323">
        <v>968.49922620077098</v>
      </c>
      <c r="D19" s="323">
        <v>969.57190756466991</v>
      </c>
      <c r="E19" s="318"/>
      <c r="F19" s="323">
        <v>3148.6058782066793</v>
      </c>
      <c r="G19" s="323">
        <v>1552.1239315718581</v>
      </c>
      <c r="H19" s="323">
        <v>1596.481946634821</v>
      </c>
      <c r="I19" s="318"/>
      <c r="J19" s="323">
        <v>393.60348940418953</v>
      </c>
      <c r="K19" s="323">
        <v>173.32997698533106</v>
      </c>
      <c r="L19" s="323">
        <v>220.27351241885847</v>
      </c>
    </row>
    <row r="20" spans="1:12" ht="15" customHeight="1" x14ac:dyDescent="0.2">
      <c r="A20" s="295" t="s">
        <v>334</v>
      </c>
      <c r="B20" s="328">
        <v>13346.473483960724</v>
      </c>
      <c r="C20" s="324">
        <v>6870.38088955067</v>
      </c>
      <c r="D20" s="324">
        <v>6476.0925944100545</v>
      </c>
      <c r="E20" s="330"/>
      <c r="F20" s="324">
        <v>13159.39841023893</v>
      </c>
      <c r="G20" s="324">
        <v>6388.2217540381407</v>
      </c>
      <c r="H20" s="324">
        <v>6771.1766562007888</v>
      </c>
      <c r="I20" s="330"/>
      <c r="J20" s="324">
        <v>1179.0049476189647</v>
      </c>
      <c r="K20" s="324">
        <v>505.54576620721343</v>
      </c>
      <c r="L20" s="324">
        <v>673.45918141175116</v>
      </c>
    </row>
    <row r="21" spans="1:12" ht="15" customHeight="1" x14ac:dyDescent="0.2">
      <c r="A21" s="296" t="s">
        <v>334</v>
      </c>
      <c r="B21" s="331">
        <v>13346.473483960724</v>
      </c>
      <c r="C21" s="323">
        <v>6870.38088955067</v>
      </c>
      <c r="D21" s="323">
        <v>6476.0925944100545</v>
      </c>
      <c r="E21" s="318"/>
      <c r="F21" s="323">
        <v>13159.39841023893</v>
      </c>
      <c r="G21" s="323">
        <v>6388.2217540381407</v>
      </c>
      <c r="H21" s="323">
        <v>6771.1766562007888</v>
      </c>
      <c r="I21" s="318"/>
      <c r="J21" s="323">
        <v>1179.0049476189647</v>
      </c>
      <c r="K21" s="323">
        <v>505.54576620721343</v>
      </c>
      <c r="L21" s="323">
        <v>673.45918141175116</v>
      </c>
    </row>
    <row r="22" spans="1:12" ht="15" customHeight="1" x14ac:dyDescent="0.2">
      <c r="A22" s="295" t="s">
        <v>335</v>
      </c>
      <c r="B22" s="332">
        <v>6542.4361096447101</v>
      </c>
      <c r="C22" s="332">
        <v>3372.3622482748397</v>
      </c>
      <c r="D22" s="332">
        <v>3170.0738613698704</v>
      </c>
      <c r="E22" s="332"/>
      <c r="F22" s="332">
        <v>7705.7682750888107</v>
      </c>
      <c r="G22" s="332">
        <v>3740.3989989322558</v>
      </c>
      <c r="H22" s="332">
        <v>3965.3692761565558</v>
      </c>
      <c r="I22" s="332"/>
      <c r="J22" s="332">
        <v>718.59719625168509</v>
      </c>
      <c r="K22" s="332">
        <v>364.7151599066342</v>
      </c>
      <c r="L22" s="332">
        <v>353.88203634505095</v>
      </c>
    </row>
    <row r="23" spans="1:12" ht="15" customHeight="1" x14ac:dyDescent="0.2">
      <c r="A23" s="296" t="s">
        <v>335</v>
      </c>
      <c r="B23" s="331">
        <v>2488.1570257202416</v>
      </c>
      <c r="C23" s="323">
        <v>1306.967490859392</v>
      </c>
      <c r="D23" s="323">
        <v>1181.1895348608496</v>
      </c>
      <c r="E23" s="318"/>
      <c r="F23" s="323">
        <v>3050.1608543698062</v>
      </c>
      <c r="G23" s="323">
        <v>1504.7741125853554</v>
      </c>
      <c r="H23" s="323">
        <v>1545.3867417844508</v>
      </c>
      <c r="I23" s="318"/>
      <c r="J23" s="323">
        <v>274.43913022677378</v>
      </c>
      <c r="K23" s="323">
        <v>135.41404451978968</v>
      </c>
      <c r="L23" s="323">
        <v>139.0250857069841</v>
      </c>
    </row>
    <row r="24" spans="1:12" ht="15" customHeight="1" x14ac:dyDescent="0.2">
      <c r="A24" s="296" t="s">
        <v>336</v>
      </c>
      <c r="B24" s="331">
        <v>4054.2790839244681</v>
      </c>
      <c r="C24" s="323">
        <v>2065.3947574154477</v>
      </c>
      <c r="D24" s="323">
        <v>1988.8843265090206</v>
      </c>
      <c r="E24" s="318"/>
      <c r="F24" s="323">
        <v>4655.6074207190049</v>
      </c>
      <c r="G24" s="323">
        <v>2235.6248863469004</v>
      </c>
      <c r="H24" s="323">
        <v>2419.982534372105</v>
      </c>
      <c r="I24" s="318"/>
      <c r="J24" s="323">
        <v>444.15806602491136</v>
      </c>
      <c r="K24" s="323">
        <v>229.30111538684451</v>
      </c>
      <c r="L24" s="323">
        <v>214.85695063806685</v>
      </c>
    </row>
    <row r="25" spans="1:12" ht="15" customHeight="1" x14ac:dyDescent="0.2">
      <c r="A25" s="295" t="s">
        <v>337</v>
      </c>
      <c r="B25" s="332">
        <v>6012.6206946388857</v>
      </c>
      <c r="C25" s="332">
        <v>3090.755018264897</v>
      </c>
      <c r="D25" s="332">
        <v>2921.8656763739882</v>
      </c>
      <c r="E25" s="332"/>
      <c r="F25" s="332">
        <v>7813.9740392593658</v>
      </c>
      <c r="G25" s="332">
        <v>3864.369599823749</v>
      </c>
      <c r="H25" s="332">
        <v>3949.6044394356168</v>
      </c>
      <c r="I25" s="332"/>
      <c r="J25" s="332">
        <v>796.23458177636394</v>
      </c>
      <c r="K25" s="332">
        <v>391.7979688105919</v>
      </c>
      <c r="L25" s="332">
        <v>404.43661296577193</v>
      </c>
    </row>
    <row r="26" spans="1:12" ht="15" customHeight="1" x14ac:dyDescent="0.2">
      <c r="A26" s="296" t="s">
        <v>337</v>
      </c>
      <c r="B26" s="331">
        <v>4231.6946422440233</v>
      </c>
      <c r="C26" s="323">
        <v>2150.8645939290009</v>
      </c>
      <c r="D26" s="323">
        <v>2080.8300483150219</v>
      </c>
      <c r="E26" s="318"/>
      <c r="F26" s="323">
        <v>5585.8768210008766</v>
      </c>
      <c r="G26" s="323">
        <v>2724.4902270184975</v>
      </c>
      <c r="H26" s="323">
        <v>2861.3865939823791</v>
      </c>
      <c r="I26" s="318"/>
      <c r="J26" s="323">
        <v>631.93220775901909</v>
      </c>
      <c r="K26" s="323">
        <v>296.10537734994057</v>
      </c>
      <c r="L26" s="323">
        <v>335.82683040907853</v>
      </c>
    </row>
    <row r="27" spans="1:12" ht="15" customHeight="1" x14ac:dyDescent="0.2">
      <c r="A27" s="296" t="s">
        <v>338</v>
      </c>
      <c r="B27" s="331">
        <v>1780.9260523948624</v>
      </c>
      <c r="C27" s="323">
        <v>939.890424335896</v>
      </c>
      <c r="D27" s="323">
        <v>841.03562805896649</v>
      </c>
      <c r="E27" s="318"/>
      <c r="F27" s="323">
        <v>2228.0972182584892</v>
      </c>
      <c r="G27" s="323">
        <v>1139.8793728052515</v>
      </c>
      <c r="H27" s="323">
        <v>1088.2178454532377</v>
      </c>
      <c r="I27" s="318"/>
      <c r="J27" s="323">
        <v>164.30237401734479</v>
      </c>
      <c r="K27" s="323">
        <v>95.692591460651343</v>
      </c>
      <c r="L27" s="323">
        <v>68.609782556693432</v>
      </c>
    </row>
    <row r="28" spans="1:12" ht="15" customHeight="1" x14ac:dyDescent="0.2">
      <c r="A28" s="295" t="s">
        <v>339</v>
      </c>
      <c r="B28" s="332">
        <v>17962.593011942659</v>
      </c>
      <c r="C28" s="332">
        <v>9044.6359988080367</v>
      </c>
      <c r="D28" s="332">
        <v>8917.9570131346227</v>
      </c>
      <c r="E28" s="332"/>
      <c r="F28" s="332">
        <v>16557.776275118784</v>
      </c>
      <c r="G28" s="332">
        <v>7865.4047853474112</v>
      </c>
      <c r="H28" s="332">
        <v>8692.3714897713726</v>
      </c>
      <c r="I28" s="332"/>
      <c r="J28" s="332">
        <v>1094.1454797199017</v>
      </c>
      <c r="K28" s="332">
        <v>519.98993095599337</v>
      </c>
      <c r="L28" s="332">
        <v>574.15554876390831</v>
      </c>
    </row>
    <row r="29" spans="1:12" ht="15" customHeight="1" x14ac:dyDescent="0.2">
      <c r="A29" s="296" t="s">
        <v>339</v>
      </c>
      <c r="B29" s="331">
        <v>10606.900520735166</v>
      </c>
      <c r="C29" s="323">
        <v>5425.5979674857044</v>
      </c>
      <c r="D29" s="323">
        <v>5181.3025532494603</v>
      </c>
      <c r="E29" s="318"/>
      <c r="F29" s="323">
        <v>10292.327221986332</v>
      </c>
      <c r="G29" s="323">
        <v>4820.2980767686986</v>
      </c>
      <c r="H29" s="323">
        <v>5472.0291452176343</v>
      </c>
      <c r="I29" s="318"/>
      <c r="J29" s="323">
        <v>684.29230497333731</v>
      </c>
      <c r="K29" s="323">
        <v>301.52193913073211</v>
      </c>
      <c r="L29" s="323">
        <v>382.7703658426052</v>
      </c>
    </row>
    <row r="30" spans="1:12" ht="15" customHeight="1" x14ac:dyDescent="0.2">
      <c r="A30" s="296" t="s">
        <v>340</v>
      </c>
      <c r="B30" s="331">
        <v>7355.6924912074937</v>
      </c>
      <c r="C30" s="323">
        <v>3619.0380313223322</v>
      </c>
      <c r="D30" s="323">
        <v>3736.6544598851619</v>
      </c>
      <c r="E30" s="318"/>
      <c r="F30" s="323">
        <v>6265.4490531324518</v>
      </c>
      <c r="G30" s="323">
        <v>3045.1067085787126</v>
      </c>
      <c r="H30" s="323">
        <v>3220.3423445537387</v>
      </c>
      <c r="I30" s="318"/>
      <c r="J30" s="323">
        <v>409.85317474656438</v>
      </c>
      <c r="K30" s="323">
        <v>218.46799182526127</v>
      </c>
      <c r="L30" s="323">
        <v>191.38518292130314</v>
      </c>
    </row>
    <row r="31" spans="1:12" ht="15" customHeight="1" x14ac:dyDescent="0.2">
      <c r="A31" s="295" t="s">
        <v>341</v>
      </c>
      <c r="B31" s="332">
        <v>21287.371205598203</v>
      </c>
      <c r="C31" s="332">
        <v>10800.697342529365</v>
      </c>
      <c r="D31" s="332">
        <v>10486.673863068836</v>
      </c>
      <c r="E31" s="332"/>
      <c r="F31" s="332">
        <v>27213.013626380463</v>
      </c>
      <c r="G31" s="332">
        <v>13105.127269157172</v>
      </c>
      <c r="H31" s="332">
        <v>14107.886357223293</v>
      </c>
      <c r="I31" s="332"/>
      <c r="J31" s="332">
        <v>2117.8756562895041</v>
      </c>
      <c r="K31" s="332">
        <v>1065.2571502223425</v>
      </c>
      <c r="L31" s="332">
        <v>1052.6185060671617</v>
      </c>
    </row>
    <row r="32" spans="1:12" ht="15" customHeight="1" x14ac:dyDescent="0.2">
      <c r="A32" s="296" t="s">
        <v>341</v>
      </c>
      <c r="B32" s="331">
        <v>14342.160381493291</v>
      </c>
      <c r="C32" s="318">
        <v>7114.568006492289</v>
      </c>
      <c r="D32" s="318">
        <v>7227.5923750010024</v>
      </c>
      <c r="E32" s="318"/>
      <c r="F32" s="323">
        <v>19925.981806349537</v>
      </c>
      <c r="G32" s="318">
        <v>9520.2277425536577</v>
      </c>
      <c r="H32" s="318">
        <v>10405.754063795879</v>
      </c>
      <c r="I32" s="318"/>
      <c r="J32" s="323">
        <v>1527.4704221832203</v>
      </c>
      <c r="K32" s="318">
        <v>752.90208753002707</v>
      </c>
      <c r="L32" s="318">
        <v>774.56833465319323</v>
      </c>
    </row>
    <row r="33" spans="1:12" ht="15" customHeight="1" x14ac:dyDescent="0.2">
      <c r="A33" s="296" t="s">
        <v>342</v>
      </c>
      <c r="B33" s="331">
        <v>5208.2839215742752</v>
      </c>
      <c r="C33" s="323">
        <v>2741.551820055462</v>
      </c>
      <c r="D33" s="323">
        <v>2466.7321015188136</v>
      </c>
      <c r="E33" s="318"/>
      <c r="F33" s="323">
        <v>5327.6639859167299</v>
      </c>
      <c r="G33" s="323">
        <v>2621.6235661353767</v>
      </c>
      <c r="H33" s="323">
        <v>2706.0404197813527</v>
      </c>
      <c r="I33" s="318"/>
      <c r="J33" s="323">
        <v>393.60348940418953</v>
      </c>
      <c r="K33" s="323">
        <v>213.05143004446964</v>
      </c>
      <c r="L33" s="323">
        <v>180.55205935971989</v>
      </c>
    </row>
    <row r="34" spans="1:12" ht="15" customHeight="1" x14ac:dyDescent="0.2">
      <c r="A34" s="296" t="s">
        <v>343</v>
      </c>
      <c r="B34" s="331">
        <v>1736.9269025306351</v>
      </c>
      <c r="C34" s="323">
        <v>944.57751598161508</v>
      </c>
      <c r="D34" s="323">
        <v>792.34938654901998</v>
      </c>
      <c r="E34" s="318"/>
      <c r="F34" s="323">
        <v>1959.3678341141974</v>
      </c>
      <c r="G34" s="323">
        <v>963.27596046813733</v>
      </c>
      <c r="H34" s="323">
        <v>996.09187364606009</v>
      </c>
      <c r="I34" s="318"/>
      <c r="J34" s="323">
        <v>196.80174470209425</v>
      </c>
      <c r="K34" s="323">
        <v>99.303632647845731</v>
      </c>
      <c r="L34" s="323">
        <v>97.498112054248537</v>
      </c>
    </row>
    <row r="35" spans="1:12" ht="15" customHeight="1" x14ac:dyDescent="0.2">
      <c r="A35" s="295" t="s">
        <v>344</v>
      </c>
      <c r="B35" s="332">
        <v>9304.5332098416566</v>
      </c>
      <c r="C35" s="332">
        <v>4711.0748192022438</v>
      </c>
      <c r="D35" s="332">
        <v>4593.4583906394128</v>
      </c>
      <c r="E35" s="332"/>
      <c r="F35" s="332">
        <v>10244.950328408371</v>
      </c>
      <c r="G35" s="332">
        <v>5178.907789715302</v>
      </c>
      <c r="H35" s="332">
        <v>5066.0425386930683</v>
      </c>
      <c r="I35" s="332"/>
      <c r="J35" s="332">
        <v>1224.1429624588982</v>
      </c>
      <c r="K35" s="332">
        <v>575.96106935750561</v>
      </c>
      <c r="L35" s="332">
        <v>648.18189310139269</v>
      </c>
    </row>
    <row r="36" spans="1:12" ht="15" customHeight="1" x14ac:dyDescent="0.2">
      <c r="A36" s="296" t="s">
        <v>344</v>
      </c>
      <c r="B36" s="331">
        <v>6813.1448743267038</v>
      </c>
      <c r="C36" s="323">
        <v>3462.1942845502731</v>
      </c>
      <c r="D36" s="323">
        <v>3350.9505897764307</v>
      </c>
      <c r="E36" s="318"/>
      <c r="F36" s="323">
        <v>7713.6947925763379</v>
      </c>
      <c r="G36" s="323">
        <v>3946.4826087860674</v>
      </c>
      <c r="H36" s="323">
        <v>3767.21218379027</v>
      </c>
      <c r="I36" s="318"/>
      <c r="J36" s="323">
        <v>841.37259661629196</v>
      </c>
      <c r="K36" s="323">
        <v>380.96484524900802</v>
      </c>
      <c r="L36" s="323">
        <v>460.40775136728394</v>
      </c>
    </row>
    <row r="37" spans="1:12" ht="15" customHeight="1" x14ac:dyDescent="0.2">
      <c r="A37" s="296" t="s">
        <v>345</v>
      </c>
      <c r="B37" s="331">
        <v>2491.3883355149524</v>
      </c>
      <c r="C37" s="323">
        <v>1248.8805346519703</v>
      </c>
      <c r="D37" s="323">
        <v>1242.5078008629821</v>
      </c>
      <c r="E37" s="318"/>
      <c r="F37" s="323">
        <v>2531.2555358320333</v>
      </c>
      <c r="G37" s="323">
        <v>1232.425180929235</v>
      </c>
      <c r="H37" s="323">
        <v>1298.830354902798</v>
      </c>
      <c r="I37" s="318"/>
      <c r="J37" s="323">
        <v>382.77036584260628</v>
      </c>
      <c r="K37" s="323">
        <v>194.99622410849756</v>
      </c>
      <c r="L37" s="323">
        <v>187.77414173410872</v>
      </c>
    </row>
    <row r="38" spans="1:12" ht="15" customHeight="1" x14ac:dyDescent="0.2">
      <c r="A38" s="295" t="s">
        <v>346</v>
      </c>
      <c r="B38" s="332">
        <v>6814.7008335604187</v>
      </c>
      <c r="C38" s="332">
        <v>3432.9327247969413</v>
      </c>
      <c r="D38" s="332">
        <v>3381.7681087634774</v>
      </c>
      <c r="E38" s="318"/>
      <c r="F38" s="324">
        <v>7471.8377497989241</v>
      </c>
      <c r="G38" s="324">
        <v>3730.0170893033101</v>
      </c>
      <c r="H38" s="324">
        <v>3741.8206604956149</v>
      </c>
      <c r="I38" s="324"/>
      <c r="J38" s="324">
        <v>556.10034282793708</v>
      </c>
      <c r="K38" s="324">
        <v>247.35632132281609</v>
      </c>
      <c r="L38" s="324">
        <v>308.74402150512105</v>
      </c>
    </row>
    <row r="39" spans="1:12" ht="15" customHeight="1" x14ac:dyDescent="0.2">
      <c r="A39" s="296" t="s">
        <v>346</v>
      </c>
      <c r="B39" s="331">
        <v>4278.4388499124034</v>
      </c>
      <c r="C39" s="323">
        <v>2167.8639639742041</v>
      </c>
      <c r="D39" s="323">
        <v>2110.5748859381997</v>
      </c>
      <c r="E39" s="318"/>
      <c r="F39" s="323">
        <v>4889.7761232296943</v>
      </c>
      <c r="G39" s="323">
        <v>2435.4348581410022</v>
      </c>
      <c r="H39" s="323">
        <v>2454.3412650886926</v>
      </c>
      <c r="I39" s="318"/>
      <c r="J39" s="323">
        <v>393.60348940418953</v>
      </c>
      <c r="K39" s="323">
        <v>175.13549757892827</v>
      </c>
      <c r="L39" s="323">
        <v>218.46799182526127</v>
      </c>
    </row>
    <row r="40" spans="1:12" ht="15" customHeight="1" x14ac:dyDescent="0.2">
      <c r="A40" s="296" t="s">
        <v>347</v>
      </c>
      <c r="B40" s="331">
        <v>2536.2619836480153</v>
      </c>
      <c r="C40" s="323">
        <v>1265.0687608227374</v>
      </c>
      <c r="D40" s="323">
        <v>1271.1932228252776</v>
      </c>
      <c r="E40" s="318"/>
      <c r="F40" s="323">
        <v>2582.0616265692302</v>
      </c>
      <c r="G40" s="323">
        <v>1294.5822311623081</v>
      </c>
      <c r="H40" s="323">
        <v>1287.4793954069221</v>
      </c>
      <c r="I40" s="318"/>
      <c r="J40" s="323">
        <v>162.49685342374758</v>
      </c>
      <c r="K40" s="323">
        <v>72.22082374388782</v>
      </c>
      <c r="L40" s="323">
        <v>90.276029679859761</v>
      </c>
    </row>
    <row r="41" spans="1:12" ht="15" customHeight="1" x14ac:dyDescent="0.2">
      <c r="A41" s="295" t="s">
        <v>348</v>
      </c>
      <c r="B41" s="332">
        <v>23464.381664242024</v>
      </c>
      <c r="C41" s="332">
        <v>12096.480470835671</v>
      </c>
      <c r="D41" s="332">
        <v>11367.901193406355</v>
      </c>
      <c r="E41" s="318"/>
      <c r="F41" s="324">
        <v>23556.641114328842</v>
      </c>
      <c r="G41" s="324">
        <v>11586.913489178807</v>
      </c>
      <c r="H41" s="324">
        <v>11969.727625150032</v>
      </c>
      <c r="I41" s="318"/>
      <c r="J41" s="324">
        <v>1522.0538604024343</v>
      </c>
      <c r="K41" s="324">
        <v>705.95855209650313</v>
      </c>
      <c r="L41" s="324">
        <v>816.09530830593144</v>
      </c>
    </row>
    <row r="42" spans="1:12" ht="15" customHeight="1" x14ac:dyDescent="0.2">
      <c r="A42" s="296" t="s">
        <v>348</v>
      </c>
      <c r="B42" s="331">
        <v>17301.704734304327</v>
      </c>
      <c r="C42" s="323">
        <v>8963.3169132581825</v>
      </c>
      <c r="D42" s="323">
        <v>8338.3878210461444</v>
      </c>
      <c r="E42" s="318"/>
      <c r="F42" s="323">
        <v>16855.678809943362</v>
      </c>
      <c r="G42" s="323">
        <v>8371.9309954280743</v>
      </c>
      <c r="H42" s="323">
        <v>8483.7478145152854</v>
      </c>
      <c r="I42" s="318"/>
      <c r="J42" s="323">
        <v>1038.1743413183844</v>
      </c>
      <c r="K42" s="323">
        <v>474.85191611606137</v>
      </c>
      <c r="L42" s="323">
        <v>563.32242520232319</v>
      </c>
    </row>
    <row r="43" spans="1:12" ht="15" customHeight="1" x14ac:dyDescent="0.2">
      <c r="A43" s="296" t="s">
        <v>349</v>
      </c>
      <c r="B43" s="331">
        <v>6162.6769299376983</v>
      </c>
      <c r="C43" s="323">
        <v>3133.1635575774885</v>
      </c>
      <c r="D43" s="323">
        <v>3029.5133723602098</v>
      </c>
      <c r="E43" s="318"/>
      <c r="F43" s="323">
        <v>6700.962304385479</v>
      </c>
      <c r="G43" s="323">
        <v>3214.9824937507324</v>
      </c>
      <c r="H43" s="323">
        <v>3485.9798106347466</v>
      </c>
      <c r="I43" s="318"/>
      <c r="J43" s="323">
        <v>483.87951908404995</v>
      </c>
      <c r="K43" s="323">
        <v>231.10663598044172</v>
      </c>
      <c r="L43" s="323">
        <v>252.77288310360822</v>
      </c>
    </row>
    <row r="44" spans="1:12" ht="15" customHeight="1" x14ac:dyDescent="0.2">
      <c r="A44" s="295" t="s">
        <v>350</v>
      </c>
      <c r="B44" s="332">
        <v>15697.021381482335</v>
      </c>
      <c r="C44" s="332">
        <v>7957.5957570841929</v>
      </c>
      <c r="D44" s="332">
        <v>7739.4256243981417</v>
      </c>
      <c r="E44" s="318"/>
      <c r="F44" s="324">
        <v>17523.669443208957</v>
      </c>
      <c r="G44" s="324">
        <v>8763.7611301428115</v>
      </c>
      <c r="H44" s="324">
        <v>8759.9083130661456</v>
      </c>
      <c r="I44" s="324"/>
      <c r="J44" s="324">
        <v>1643.023740173446</v>
      </c>
      <c r="K44" s="324">
        <v>798.04010236995964</v>
      </c>
      <c r="L44" s="324">
        <v>844.98363780348632</v>
      </c>
    </row>
    <row r="45" spans="1:12" ht="15" customHeight="1" x14ac:dyDescent="0.2">
      <c r="A45" s="296" t="s">
        <v>350</v>
      </c>
      <c r="B45" s="331">
        <v>10181.694529224715</v>
      </c>
      <c r="C45" s="323">
        <v>5133.0075321384757</v>
      </c>
      <c r="D45" s="323">
        <v>5048.6869970862381</v>
      </c>
      <c r="E45" s="318"/>
      <c r="F45" s="323">
        <v>11202.846419427111</v>
      </c>
      <c r="G45" s="323">
        <v>5551.3029061605257</v>
      </c>
      <c r="H45" s="323">
        <v>5651.5435132665853</v>
      </c>
      <c r="I45" s="318"/>
      <c r="J45" s="323">
        <v>1050.8129854735648</v>
      </c>
      <c r="K45" s="323">
        <v>491.10160145843599</v>
      </c>
      <c r="L45" s="323">
        <v>559.71138401512883</v>
      </c>
    </row>
    <row r="46" spans="1:12" ht="15" customHeight="1" x14ac:dyDescent="0.2">
      <c r="A46" s="296" t="s">
        <v>351</v>
      </c>
      <c r="B46" s="331">
        <v>5515.32685225762</v>
      </c>
      <c r="C46" s="323">
        <v>2824.5882249457172</v>
      </c>
      <c r="D46" s="323">
        <v>2690.7386273119032</v>
      </c>
      <c r="E46" s="318"/>
      <c r="F46" s="323">
        <v>6320.823023781848</v>
      </c>
      <c r="G46" s="323">
        <v>3212.4582239822867</v>
      </c>
      <c r="H46" s="323">
        <v>3108.3647997995608</v>
      </c>
      <c r="I46" s="318"/>
      <c r="J46" s="323">
        <v>592.21075469988114</v>
      </c>
      <c r="K46" s="323">
        <v>306.93850091152365</v>
      </c>
      <c r="L46" s="323">
        <v>285.27225378835749</v>
      </c>
    </row>
    <row r="47" spans="1:12" ht="15" customHeight="1" x14ac:dyDescent="0.2">
      <c r="A47" s="295" t="s">
        <v>352</v>
      </c>
      <c r="B47" s="332">
        <v>8703.0160185727527</v>
      </c>
      <c r="C47" s="332">
        <v>4465.5932805163138</v>
      </c>
      <c r="D47" s="332">
        <v>4237.422738056438</v>
      </c>
      <c r="E47" s="318"/>
      <c r="F47" s="324">
        <v>10986.185063293253</v>
      </c>
      <c r="G47" s="324">
        <v>5498.7753874954142</v>
      </c>
      <c r="H47" s="324">
        <v>5487.4096757978386</v>
      </c>
      <c r="I47" s="324"/>
      <c r="J47" s="324">
        <v>1449.8330366585474</v>
      </c>
      <c r="K47" s="324">
        <v>664.4315784437681</v>
      </c>
      <c r="L47" s="324">
        <v>785.40145821477938</v>
      </c>
    </row>
    <row r="48" spans="1:12" ht="15" customHeight="1" x14ac:dyDescent="0.2">
      <c r="A48" s="296" t="s">
        <v>352</v>
      </c>
      <c r="B48" s="331">
        <v>5397.4437404141663</v>
      </c>
      <c r="C48" s="323">
        <v>2793.9556233506892</v>
      </c>
      <c r="D48" s="323">
        <v>2603.4881170634767</v>
      </c>
      <c r="E48" s="318"/>
      <c r="F48" s="323">
        <v>7135.1196808905934</v>
      </c>
      <c r="G48" s="323">
        <v>3626.7490341808998</v>
      </c>
      <c r="H48" s="323">
        <v>3508.3706467096936</v>
      </c>
      <c r="I48" s="318"/>
      <c r="J48" s="323">
        <v>904.56581739219325</v>
      </c>
      <c r="K48" s="323">
        <v>422.49181890174316</v>
      </c>
      <c r="L48" s="323">
        <v>482.07399849045009</v>
      </c>
    </row>
    <row r="49" spans="1:12" ht="15" customHeight="1" x14ac:dyDescent="0.2">
      <c r="A49" s="296" t="s">
        <v>353</v>
      </c>
      <c r="B49" s="331">
        <v>3305.5722781585864</v>
      </c>
      <c r="C49" s="323">
        <v>1671.6376571656251</v>
      </c>
      <c r="D49" s="323">
        <v>1633.9346209929615</v>
      </c>
      <c r="E49" s="318"/>
      <c r="F49" s="323">
        <v>3851.0653824026595</v>
      </c>
      <c r="G49" s="323">
        <v>1872.0263533145142</v>
      </c>
      <c r="H49" s="323">
        <v>1979.0390290881451</v>
      </c>
      <c r="I49" s="318"/>
      <c r="J49" s="323">
        <v>545.26721926635423</v>
      </c>
      <c r="K49" s="323">
        <v>241.93975954202497</v>
      </c>
      <c r="L49" s="323">
        <v>303.32745972432929</v>
      </c>
    </row>
    <row r="50" spans="1:12" ht="15" customHeight="1" x14ac:dyDescent="0.2">
      <c r="A50" s="295" t="s">
        <v>354</v>
      </c>
      <c r="B50" s="332">
        <v>19899.446344061016</v>
      </c>
      <c r="C50" s="332">
        <v>10181.303308825603</v>
      </c>
      <c r="D50" s="332">
        <v>9718.1430352354128</v>
      </c>
      <c r="E50" s="318"/>
      <c r="F50" s="324">
        <v>24224.611125527925</v>
      </c>
      <c r="G50" s="324">
        <v>11440.896018144311</v>
      </c>
      <c r="H50" s="324">
        <v>12783.715107383614</v>
      </c>
      <c r="I50" s="324"/>
      <c r="J50" s="324">
        <v>1744.1328934148846</v>
      </c>
      <c r="K50" s="324">
        <v>770.95729346600024</v>
      </c>
      <c r="L50" s="324">
        <v>973.17559994888461</v>
      </c>
    </row>
    <row r="51" spans="1:12" ht="15" customHeight="1" x14ac:dyDescent="0.2">
      <c r="A51" s="296" t="s">
        <v>354</v>
      </c>
      <c r="B51" s="331">
        <v>18638.515068499022</v>
      </c>
      <c r="C51" s="323">
        <v>9625.7191813506543</v>
      </c>
      <c r="D51" s="323">
        <v>9012.7958871483679</v>
      </c>
      <c r="E51" s="318"/>
      <c r="F51" s="323">
        <v>20556.626187463797</v>
      </c>
      <c r="G51" s="323">
        <v>9683.6391783475083</v>
      </c>
      <c r="H51" s="323">
        <v>10872.987009116288</v>
      </c>
      <c r="I51" s="318"/>
      <c r="J51" s="323">
        <v>1435.388871909764</v>
      </c>
      <c r="K51" s="323">
        <v>626.51564597822448</v>
      </c>
      <c r="L51" s="323">
        <v>808.87322593153965</v>
      </c>
    </row>
    <row r="52" spans="1:12" ht="15" customHeight="1" x14ac:dyDescent="0.2">
      <c r="A52" s="296" t="s">
        <v>355</v>
      </c>
      <c r="B52" s="331">
        <v>1260.9312755619926</v>
      </c>
      <c r="C52" s="323">
        <v>555.58412747494845</v>
      </c>
      <c r="D52" s="323">
        <v>705.34714808704405</v>
      </c>
      <c r="E52" s="318"/>
      <c r="F52" s="323">
        <v>3667.984938064129</v>
      </c>
      <c r="G52" s="323">
        <v>1757.2568397968034</v>
      </c>
      <c r="H52" s="323">
        <v>1910.7280982673255</v>
      </c>
      <c r="I52" s="318"/>
      <c r="J52" s="323">
        <v>308.74402150512071</v>
      </c>
      <c r="K52" s="323">
        <v>144.44164748777573</v>
      </c>
      <c r="L52" s="323">
        <v>164.30237401734502</v>
      </c>
    </row>
    <row r="53" spans="1:12" ht="15" customHeight="1" x14ac:dyDescent="0.2">
      <c r="A53" s="295" t="s">
        <v>356</v>
      </c>
      <c r="B53" s="332">
        <v>11392.575838896631</v>
      </c>
      <c r="C53" s="332">
        <v>5804.635889118751</v>
      </c>
      <c r="D53" s="332">
        <v>5587.9399497778813</v>
      </c>
      <c r="E53" s="318"/>
      <c r="F53" s="324">
        <v>12587.657526556901</v>
      </c>
      <c r="G53" s="324">
        <v>5777.3683409409205</v>
      </c>
      <c r="H53" s="324">
        <v>6810.2891856159786</v>
      </c>
      <c r="I53" s="324"/>
      <c r="J53" s="324">
        <v>962.34247638730835</v>
      </c>
      <c r="K53" s="324">
        <v>487.49056027124436</v>
      </c>
      <c r="L53" s="324">
        <v>474.85191611606388</v>
      </c>
    </row>
    <row r="54" spans="1:12" ht="15" customHeight="1" x14ac:dyDescent="0.2">
      <c r="A54" s="296" t="s">
        <v>356</v>
      </c>
      <c r="B54" s="331">
        <v>4614.8118405346104</v>
      </c>
      <c r="C54" s="318">
        <v>2318.3165654630966</v>
      </c>
      <c r="D54" s="318">
        <v>2296.4952750715133</v>
      </c>
      <c r="E54" s="318"/>
      <c r="F54" s="323">
        <v>4956.5736413909563</v>
      </c>
      <c r="G54" s="318">
        <v>2269.4277179120295</v>
      </c>
      <c r="H54" s="318">
        <v>2687.1459234789268</v>
      </c>
      <c r="I54" s="318"/>
      <c r="J54" s="323">
        <v>476.65743670966111</v>
      </c>
      <c r="K54" s="318">
        <v>236.52319776123335</v>
      </c>
      <c r="L54" s="318">
        <v>240.13423894842776</v>
      </c>
    </row>
    <row r="55" spans="1:12" ht="15" customHeight="1" x14ac:dyDescent="0.2">
      <c r="A55" s="296" t="s">
        <v>357</v>
      </c>
      <c r="B55" s="331">
        <v>6777.763998362022</v>
      </c>
      <c r="C55" s="323">
        <v>3486.3193236556544</v>
      </c>
      <c r="D55" s="323">
        <v>3291.4446747063676</v>
      </c>
      <c r="E55" s="318"/>
      <c r="F55" s="323">
        <v>7631.0838851659437</v>
      </c>
      <c r="G55" s="323">
        <v>3507.9406230288914</v>
      </c>
      <c r="H55" s="323">
        <v>4123.1432621370523</v>
      </c>
      <c r="I55" s="318"/>
      <c r="J55" s="323">
        <v>485.68503967764718</v>
      </c>
      <c r="K55" s="323">
        <v>250.96736251001101</v>
      </c>
      <c r="L55" s="323">
        <v>234.71767716763614</v>
      </c>
    </row>
    <row r="56" spans="1:12" ht="15" customHeight="1" x14ac:dyDescent="0.2">
      <c r="A56" s="295" t="s">
        <v>358</v>
      </c>
      <c r="B56" s="332">
        <v>2386.2241598434357</v>
      </c>
      <c r="C56" s="332">
        <v>1228.1135141301068</v>
      </c>
      <c r="D56" s="332">
        <v>1158.1106457133287</v>
      </c>
      <c r="E56" s="318"/>
      <c r="F56" s="324">
        <v>3959.2616775648348</v>
      </c>
      <c r="G56" s="324">
        <v>2081.2898338330465</v>
      </c>
      <c r="H56" s="324">
        <v>1877.9718437317886</v>
      </c>
      <c r="I56" s="324"/>
      <c r="J56" s="324">
        <v>204.02382707648303</v>
      </c>
      <c r="K56" s="324">
        <v>119.16435917741487</v>
      </c>
      <c r="L56" s="324">
        <v>84.859467899068179</v>
      </c>
    </row>
    <row r="57" spans="1:12" ht="15" customHeight="1" x14ac:dyDescent="0.2">
      <c r="A57" s="296" t="s">
        <v>358</v>
      </c>
      <c r="B57" s="331">
        <v>2386.2241598434357</v>
      </c>
      <c r="C57" s="323">
        <v>1228.1135141301068</v>
      </c>
      <c r="D57" s="323">
        <v>1158.1106457133287</v>
      </c>
      <c r="E57" s="318"/>
      <c r="F57" s="323">
        <v>3959.2616775648348</v>
      </c>
      <c r="G57" s="323">
        <v>2081.2898338330465</v>
      </c>
      <c r="H57" s="323">
        <v>1877.9718437317886</v>
      </c>
      <c r="I57" s="318"/>
      <c r="J57" s="323">
        <v>204.02382707648303</v>
      </c>
      <c r="K57" s="323">
        <v>119.16435917741487</v>
      </c>
      <c r="L57" s="323">
        <v>84.859467899068179</v>
      </c>
    </row>
    <row r="58" spans="1:12" ht="15" customHeight="1" x14ac:dyDescent="0.2">
      <c r="A58" s="295" t="s">
        <v>359</v>
      </c>
      <c r="B58" s="332">
        <v>4299.9536599142784</v>
      </c>
      <c r="C58" s="332">
        <v>2203.9763895951928</v>
      </c>
      <c r="D58" s="332">
        <v>2095.9772703190852</v>
      </c>
      <c r="E58" s="318"/>
      <c r="F58" s="324">
        <v>5529.4724273795036</v>
      </c>
      <c r="G58" s="324">
        <v>2778.419642820606</v>
      </c>
      <c r="H58" s="324">
        <v>2751.0527845588986</v>
      </c>
      <c r="I58" s="324"/>
      <c r="J58" s="324">
        <v>465.82431314807735</v>
      </c>
      <c r="K58" s="324">
        <v>227.49559479324705</v>
      </c>
      <c r="L58" s="324">
        <v>238.32871835483033</v>
      </c>
    </row>
    <row r="59" spans="1:12" ht="15" customHeight="1" x14ac:dyDescent="0.2">
      <c r="A59" s="296" t="s">
        <v>359</v>
      </c>
      <c r="B59" s="331">
        <v>3372.2406852771969</v>
      </c>
      <c r="C59" s="323">
        <v>1724.8128072262286</v>
      </c>
      <c r="D59" s="323">
        <v>1647.4278780509683</v>
      </c>
      <c r="E59" s="318"/>
      <c r="F59" s="323">
        <v>4259.5068011117564</v>
      </c>
      <c r="G59" s="323">
        <v>2121.7978003041853</v>
      </c>
      <c r="H59" s="323">
        <v>2137.7090008075716</v>
      </c>
      <c r="I59" s="318"/>
      <c r="J59" s="323">
        <v>389.99244821699511</v>
      </c>
      <c r="K59" s="323">
        <v>187.77414173410872</v>
      </c>
      <c r="L59" s="323">
        <v>202.21830648288639</v>
      </c>
    </row>
    <row r="60" spans="1:12" ht="15" customHeight="1" x14ac:dyDescent="0.2">
      <c r="A60" s="296" t="s">
        <v>360</v>
      </c>
      <c r="B60" s="331">
        <v>927.71297463708129</v>
      </c>
      <c r="C60" s="323">
        <v>479.16358236896423</v>
      </c>
      <c r="D60" s="323">
        <v>448.54939226811706</v>
      </c>
      <c r="E60" s="318"/>
      <c r="F60" s="323">
        <v>1269.9656262677477</v>
      </c>
      <c r="G60" s="323">
        <v>656.62184251642088</v>
      </c>
      <c r="H60" s="323">
        <v>613.34378375132678</v>
      </c>
      <c r="I60" s="318"/>
      <c r="J60" s="323">
        <v>75.831864931082251</v>
      </c>
      <c r="K60" s="323">
        <v>39.721453059138319</v>
      </c>
      <c r="L60" s="323">
        <v>36.110411871943931</v>
      </c>
    </row>
    <row r="61" spans="1:12" ht="15" customHeight="1" x14ac:dyDescent="0.2">
      <c r="A61" s="295" t="s">
        <v>361</v>
      </c>
      <c r="B61" s="332">
        <v>4549.5542723667895</v>
      </c>
      <c r="C61" s="332">
        <v>2273.2764114321694</v>
      </c>
      <c r="D61" s="332">
        <v>2276.2778609346205</v>
      </c>
      <c r="E61" s="318"/>
      <c r="F61" s="324">
        <v>5308.9305916974808</v>
      </c>
      <c r="G61" s="324">
        <v>2585.9035639854847</v>
      </c>
      <c r="H61" s="324">
        <v>2723.0270277119967</v>
      </c>
      <c r="I61" s="324"/>
      <c r="J61" s="324">
        <v>655.40397547578243</v>
      </c>
      <c r="K61" s="324">
        <v>297.91089794353775</v>
      </c>
      <c r="L61" s="324">
        <v>357.49307753224468</v>
      </c>
    </row>
    <row r="62" spans="1:12" ht="15" customHeight="1" x14ac:dyDescent="0.2">
      <c r="A62" s="296" t="s">
        <v>361</v>
      </c>
      <c r="B62" s="331">
        <v>4549.5542723667895</v>
      </c>
      <c r="C62" s="323">
        <v>2273.2764114321694</v>
      </c>
      <c r="D62" s="323">
        <v>2276.2778609346205</v>
      </c>
      <c r="E62" s="318"/>
      <c r="F62" s="323">
        <v>5308.9305916974808</v>
      </c>
      <c r="G62" s="323">
        <v>2585.9035639854847</v>
      </c>
      <c r="H62" s="323">
        <v>2723.0270277119967</v>
      </c>
      <c r="I62" s="318"/>
      <c r="J62" s="323">
        <v>655.40397547578243</v>
      </c>
      <c r="K62" s="323">
        <v>297.91089794353775</v>
      </c>
      <c r="L62" s="323">
        <v>357.49307753224468</v>
      </c>
    </row>
    <row r="63" spans="1:12" ht="15" customHeight="1" x14ac:dyDescent="0.2">
      <c r="A63" s="295" t="s">
        <v>362</v>
      </c>
      <c r="B63" s="332">
        <v>8797.7325271386817</v>
      </c>
      <c r="C63" s="332">
        <v>4277.2048084417866</v>
      </c>
      <c r="D63" s="332">
        <v>4520.5277186968951</v>
      </c>
      <c r="E63" s="318"/>
      <c r="F63" s="324">
        <v>10906.626184063916</v>
      </c>
      <c r="G63" s="324">
        <v>5366.7691886819312</v>
      </c>
      <c r="H63" s="324">
        <v>5539.8569953819861</v>
      </c>
      <c r="I63" s="324"/>
      <c r="J63" s="324">
        <v>803.45666415075289</v>
      </c>
      <c r="K63" s="324">
        <v>445.96358661850792</v>
      </c>
      <c r="L63" s="324">
        <v>357.49307753224497</v>
      </c>
    </row>
    <row r="64" spans="1:12" ht="15" customHeight="1" x14ac:dyDescent="0.2">
      <c r="A64" s="296" t="s">
        <v>362</v>
      </c>
      <c r="B64" s="331">
        <v>3872.7628633325376</v>
      </c>
      <c r="C64" s="323">
        <v>1978.0595071577482</v>
      </c>
      <c r="D64" s="323">
        <v>1894.7033561747894</v>
      </c>
      <c r="E64" s="318"/>
      <c r="F64" s="323">
        <v>3770.7141728394354</v>
      </c>
      <c r="G64" s="323">
        <v>1739.7297382501672</v>
      </c>
      <c r="H64" s="323">
        <v>2030.9844345892682</v>
      </c>
      <c r="I64" s="318"/>
      <c r="J64" s="323">
        <v>193.19070351489989</v>
      </c>
      <c r="K64" s="323">
        <v>88.470509086262567</v>
      </c>
      <c r="L64" s="323">
        <v>104.72019442863731</v>
      </c>
    </row>
    <row r="65" spans="1:12" ht="15" customHeight="1" x14ac:dyDescent="0.2">
      <c r="A65" s="296" t="s">
        <v>363</v>
      </c>
      <c r="B65" s="331">
        <v>3092.6174578883533</v>
      </c>
      <c r="C65" s="323">
        <v>1451.831971027691</v>
      </c>
      <c r="D65" s="323">
        <v>1640.7854868606623</v>
      </c>
      <c r="E65" s="318"/>
      <c r="F65" s="323">
        <v>4496.6805135483082</v>
      </c>
      <c r="G65" s="323">
        <v>2286.0206038492156</v>
      </c>
      <c r="H65" s="323">
        <v>2210.6599096990922</v>
      </c>
      <c r="I65" s="318"/>
      <c r="J65" s="323">
        <v>379.15932465541187</v>
      </c>
      <c r="K65" s="323">
        <v>211.24590945087243</v>
      </c>
      <c r="L65" s="323">
        <v>167.91341520453943</v>
      </c>
    </row>
    <row r="66" spans="1:12" ht="15" customHeight="1" x14ac:dyDescent="0.2">
      <c r="A66" s="296" t="s">
        <v>364</v>
      </c>
      <c r="B66" s="331">
        <v>1832.3522059177906</v>
      </c>
      <c r="C66" s="323">
        <v>847.31333025634717</v>
      </c>
      <c r="D66" s="323">
        <v>985.0388756614434</v>
      </c>
      <c r="E66" s="318"/>
      <c r="F66" s="323">
        <v>2639.2314976761745</v>
      </c>
      <c r="G66" s="323">
        <v>1341.0188465825486</v>
      </c>
      <c r="H66" s="323">
        <v>1298.2126510936259</v>
      </c>
      <c r="I66" s="318"/>
      <c r="J66" s="323">
        <v>231.10663598044113</v>
      </c>
      <c r="K66" s="323">
        <v>146.24716808137293</v>
      </c>
      <c r="L66" s="323">
        <v>84.859467899068179</v>
      </c>
    </row>
    <row r="67" spans="1:12" ht="15" customHeight="1" x14ac:dyDescent="0.2">
      <c r="A67" s="295" t="s">
        <v>365</v>
      </c>
      <c r="B67" s="332">
        <v>6092.1878095302982</v>
      </c>
      <c r="C67" s="332">
        <v>3167.6220182523894</v>
      </c>
      <c r="D67" s="332">
        <v>2924.5657912779093</v>
      </c>
      <c r="E67" s="318"/>
      <c r="F67" s="324">
        <v>6862.5239703603911</v>
      </c>
      <c r="G67" s="324">
        <v>3437.1281032558954</v>
      </c>
      <c r="H67" s="324">
        <v>3425.3958671044957</v>
      </c>
      <c r="I67" s="324"/>
      <c r="J67" s="324">
        <v>1115.8117268430656</v>
      </c>
      <c r="K67" s="324">
        <v>527.21201333038039</v>
      </c>
      <c r="L67" s="324">
        <v>588.59971351268518</v>
      </c>
    </row>
    <row r="68" spans="1:12" ht="15" customHeight="1" x14ac:dyDescent="0.2">
      <c r="A68" s="296" t="s">
        <v>365</v>
      </c>
      <c r="B68" s="331">
        <v>2644.7340892116727</v>
      </c>
      <c r="C68" s="323">
        <v>1365.117801461214</v>
      </c>
      <c r="D68" s="323">
        <v>1279.6162877504587</v>
      </c>
      <c r="E68" s="318"/>
      <c r="F68" s="323">
        <v>2575.2177720455816</v>
      </c>
      <c r="G68" s="323">
        <v>1327.0848785936503</v>
      </c>
      <c r="H68" s="323">
        <v>1248.1328934519313</v>
      </c>
      <c r="I68" s="318"/>
      <c r="J68" s="323">
        <v>250.96736251001028</v>
      </c>
      <c r="K68" s="323">
        <v>99.303632647845731</v>
      </c>
      <c r="L68" s="323">
        <v>151.66372986216456</v>
      </c>
    </row>
    <row r="69" spans="1:12" ht="15" customHeight="1" x14ac:dyDescent="0.2">
      <c r="A69" s="296" t="s">
        <v>366</v>
      </c>
      <c r="B69" s="331">
        <v>3447.4537203186255</v>
      </c>
      <c r="C69" s="323">
        <v>1802.5042167911752</v>
      </c>
      <c r="D69" s="323">
        <v>1644.9495035274506</v>
      </c>
      <c r="E69" s="318"/>
      <c r="F69" s="323">
        <v>4287.30619831481</v>
      </c>
      <c r="G69" s="323">
        <v>2110.0432246622454</v>
      </c>
      <c r="H69" s="323">
        <v>2177.2629736525646</v>
      </c>
      <c r="I69" s="318"/>
      <c r="J69" s="323">
        <v>864.8443643330553</v>
      </c>
      <c r="K69" s="323">
        <v>427.9083806825347</v>
      </c>
      <c r="L69" s="323">
        <v>436.9359836505206</v>
      </c>
    </row>
    <row r="70" spans="1:12" ht="15" customHeight="1" x14ac:dyDescent="0.2">
      <c r="A70" s="295" t="s">
        <v>367</v>
      </c>
      <c r="B70" s="332">
        <v>3101.6166606045372</v>
      </c>
      <c r="C70" s="332">
        <v>1632.145827346237</v>
      </c>
      <c r="D70" s="332">
        <v>1469.4708332583004</v>
      </c>
      <c r="E70" s="318"/>
      <c r="F70" s="324">
        <v>3436.0512175582253</v>
      </c>
      <c r="G70" s="324">
        <v>1703.5856350360136</v>
      </c>
      <c r="H70" s="324">
        <v>1732.4655825222117</v>
      </c>
      <c r="I70" s="324"/>
      <c r="J70" s="324">
        <v>314.16058328591237</v>
      </c>
      <c r="K70" s="324">
        <v>144.44164748777573</v>
      </c>
      <c r="L70" s="324">
        <v>169.71893579813664</v>
      </c>
    </row>
    <row r="71" spans="1:12" ht="15" customHeight="1" x14ac:dyDescent="0.2">
      <c r="A71" s="296" t="s">
        <v>367</v>
      </c>
      <c r="B71" s="331">
        <v>3101.6166606045372</v>
      </c>
      <c r="C71" s="323">
        <v>1632.145827346237</v>
      </c>
      <c r="D71" s="323">
        <v>1469.4708332583004</v>
      </c>
      <c r="E71" s="318"/>
      <c r="F71" s="323">
        <v>3436.0512175582253</v>
      </c>
      <c r="G71" s="323">
        <v>1703.5856350360136</v>
      </c>
      <c r="H71" s="323">
        <v>1732.4655825222117</v>
      </c>
      <c r="I71" s="318"/>
      <c r="J71" s="323">
        <v>314.16058328591237</v>
      </c>
      <c r="K71" s="323">
        <v>144.44164748777573</v>
      </c>
      <c r="L71" s="323">
        <v>169.71893579813664</v>
      </c>
    </row>
    <row r="72" spans="1:12" ht="15" customHeight="1" x14ac:dyDescent="0.2">
      <c r="A72" s="295" t="s">
        <v>368</v>
      </c>
      <c r="B72" s="332">
        <v>1349.1911127799131</v>
      </c>
      <c r="C72" s="332">
        <v>679.38837243471437</v>
      </c>
      <c r="D72" s="332">
        <v>669.8027403451988</v>
      </c>
      <c r="E72" s="318"/>
      <c r="F72" s="324">
        <v>1440.5345587826641</v>
      </c>
      <c r="G72" s="324">
        <v>749.55409028016913</v>
      </c>
      <c r="H72" s="324">
        <v>690.980468502495</v>
      </c>
      <c r="I72" s="324"/>
      <c r="J72" s="324">
        <v>166.10789461094197</v>
      </c>
      <c r="K72" s="324">
        <v>81.24842671187379</v>
      </c>
      <c r="L72" s="324">
        <v>84.859467899068179</v>
      </c>
    </row>
    <row r="73" spans="1:12" ht="15" customHeight="1" x14ac:dyDescent="0.2">
      <c r="A73" s="296" t="s">
        <v>368</v>
      </c>
      <c r="B73" s="331">
        <v>1349.1911127799131</v>
      </c>
      <c r="C73" s="323">
        <v>679.38837243471437</v>
      </c>
      <c r="D73" s="323">
        <v>669.8027403451988</v>
      </c>
      <c r="E73" s="318"/>
      <c r="F73" s="323">
        <v>1440.5345587826641</v>
      </c>
      <c r="G73" s="323">
        <v>749.55409028016913</v>
      </c>
      <c r="H73" s="323">
        <v>690.980468502495</v>
      </c>
      <c r="I73" s="318"/>
      <c r="J73" s="323">
        <v>166.10789461094197</v>
      </c>
      <c r="K73" s="323">
        <v>81.24842671187379</v>
      </c>
      <c r="L73" s="323">
        <v>84.859467899068179</v>
      </c>
    </row>
    <row r="74" spans="1:12" ht="15" customHeight="1" x14ac:dyDescent="0.2">
      <c r="A74" s="295" t="s">
        <v>369</v>
      </c>
      <c r="B74" s="332">
        <v>10607.365387110851</v>
      </c>
      <c r="C74" s="332">
        <v>5485.8486979151003</v>
      </c>
      <c r="D74" s="332">
        <v>5121.5166891957515</v>
      </c>
      <c r="E74" s="332"/>
      <c r="F74" s="332">
        <v>13535.200774892117</v>
      </c>
      <c r="G74" s="332">
        <v>6421.299115330813</v>
      </c>
      <c r="H74" s="332">
        <v>7113.9016595613039</v>
      </c>
      <c r="I74" s="332"/>
      <c r="J74" s="332">
        <v>1807.3261141907867</v>
      </c>
      <c r="K74" s="332">
        <v>727.62479921966656</v>
      </c>
      <c r="L74" s="332">
        <v>1079.7013149711202</v>
      </c>
    </row>
    <row r="75" spans="1:12" ht="15" customHeight="1" x14ac:dyDescent="0.2">
      <c r="A75" s="296" t="s">
        <v>369</v>
      </c>
      <c r="B75" s="331">
        <v>10607.365387110851</v>
      </c>
      <c r="C75" s="323">
        <v>5485.8486979151003</v>
      </c>
      <c r="D75" s="323">
        <v>5121.5166891957515</v>
      </c>
      <c r="E75" s="318"/>
      <c r="F75" s="323">
        <v>13535.200774892117</v>
      </c>
      <c r="G75" s="323">
        <v>6421.299115330813</v>
      </c>
      <c r="H75" s="323">
        <v>7113.9016595613039</v>
      </c>
      <c r="I75" s="318"/>
      <c r="J75" s="323">
        <v>1807.3261141907867</v>
      </c>
      <c r="K75" s="323">
        <v>727.62479921966656</v>
      </c>
      <c r="L75" s="323">
        <v>1079.7013149711202</v>
      </c>
    </row>
    <row r="76" spans="1:12" ht="15" customHeight="1" x14ac:dyDescent="0.2">
      <c r="A76" s="299" t="s">
        <v>370</v>
      </c>
      <c r="B76" s="332">
        <v>12162.211025291135</v>
      </c>
      <c r="C76" s="332">
        <v>6178.2389296261053</v>
      </c>
      <c r="D76" s="332">
        <v>5983.9720956650299</v>
      </c>
      <c r="E76" s="332"/>
      <c r="F76" s="332">
        <v>13607.663701743601</v>
      </c>
      <c r="G76" s="332">
        <v>6417.6304406797408</v>
      </c>
      <c r="H76" s="332">
        <v>7190.0332610638607</v>
      </c>
      <c r="I76" s="332"/>
      <c r="J76" s="332">
        <v>1664.689987296606</v>
      </c>
      <c r="K76" s="332">
        <v>687.9033461605286</v>
      </c>
      <c r="L76" s="332">
        <v>976.78664113607738</v>
      </c>
    </row>
    <row r="77" spans="1:12" ht="15" customHeight="1" x14ac:dyDescent="0.2">
      <c r="A77" s="300" t="s">
        <v>370</v>
      </c>
      <c r="B77" s="331">
        <v>12162.211025291135</v>
      </c>
      <c r="C77" s="331">
        <v>6178.2389296261053</v>
      </c>
      <c r="D77" s="331">
        <v>5983.9720956650299</v>
      </c>
      <c r="E77" s="331"/>
      <c r="F77" s="323">
        <v>13607.663701743601</v>
      </c>
      <c r="G77" s="331">
        <v>6417.6304406797408</v>
      </c>
      <c r="H77" s="331">
        <v>7190.0332610638607</v>
      </c>
      <c r="I77" s="331"/>
      <c r="J77" s="331">
        <v>1664.689987296606</v>
      </c>
      <c r="K77" s="331">
        <v>687.9033461605286</v>
      </c>
      <c r="L77" s="331">
        <v>976.78664113607738</v>
      </c>
    </row>
    <row r="78" spans="1:12" ht="15" customHeight="1" x14ac:dyDescent="0.2">
      <c r="A78" s="299" t="s">
        <v>371</v>
      </c>
      <c r="B78" s="332">
        <v>7189.2815238401017</v>
      </c>
      <c r="C78" s="332">
        <v>3621.3815771451932</v>
      </c>
      <c r="D78" s="332">
        <v>3567.8999466949085</v>
      </c>
      <c r="E78" s="332"/>
      <c r="F78" s="332">
        <v>9784.6786233921484</v>
      </c>
      <c r="G78" s="332">
        <v>5033.5136451081316</v>
      </c>
      <c r="H78" s="332">
        <v>4751.1649782840177</v>
      </c>
      <c r="I78" s="332"/>
      <c r="J78" s="332">
        <v>608.46044004225575</v>
      </c>
      <c r="K78" s="332">
        <v>278.05017141396877</v>
      </c>
      <c r="L78" s="332">
        <v>330.41026862828699</v>
      </c>
    </row>
    <row r="79" spans="1:12" ht="15" customHeight="1" x14ac:dyDescent="0.2">
      <c r="A79" s="300" t="s">
        <v>371</v>
      </c>
      <c r="B79" s="331">
        <v>7189.2815238401017</v>
      </c>
      <c r="C79" s="331">
        <v>3621.3815771451932</v>
      </c>
      <c r="D79" s="331">
        <v>3567.8999466949085</v>
      </c>
      <c r="E79" s="331"/>
      <c r="F79" s="323">
        <v>9784.6786233921484</v>
      </c>
      <c r="G79" s="331">
        <v>5033.5136451081316</v>
      </c>
      <c r="H79" s="331">
        <v>4751.1649782840177</v>
      </c>
      <c r="I79" s="331"/>
      <c r="J79" s="331">
        <v>608.46044004225575</v>
      </c>
      <c r="K79" s="331">
        <v>278.05017141396877</v>
      </c>
      <c r="L79" s="331">
        <v>330.41026862828699</v>
      </c>
    </row>
    <row r="80" spans="1:12" ht="15" customHeight="1" x14ac:dyDescent="0.2">
      <c r="A80" s="299" t="s">
        <v>372</v>
      </c>
      <c r="B80" s="332">
        <v>6575.713591661136</v>
      </c>
      <c r="C80" s="332">
        <v>3362.6683188907045</v>
      </c>
      <c r="D80" s="332">
        <v>3213.0452727704323</v>
      </c>
      <c r="E80" s="332"/>
      <c r="F80" s="332">
        <v>11399.229779124831</v>
      </c>
      <c r="G80" s="332">
        <v>5531.7371781568218</v>
      </c>
      <c r="H80" s="332">
        <v>5867.4926009680084</v>
      </c>
      <c r="I80" s="332"/>
      <c r="J80" s="332">
        <v>1747.7439346020797</v>
      </c>
      <c r="K80" s="332">
        <v>841.37259661629014</v>
      </c>
      <c r="L80" s="332">
        <v>906.3713379857893</v>
      </c>
    </row>
    <row r="81" spans="1:12" ht="15" customHeight="1" x14ac:dyDescent="0.2">
      <c r="A81" s="300" t="s">
        <v>372</v>
      </c>
      <c r="B81" s="331">
        <v>5032.0125189248738</v>
      </c>
      <c r="C81" s="331">
        <v>2555.280007632236</v>
      </c>
      <c r="D81" s="331">
        <v>2476.7325112926383</v>
      </c>
      <c r="E81" s="331"/>
      <c r="F81" s="323">
        <v>9188.7427007871192</v>
      </c>
      <c r="G81" s="331">
        <v>4456.2415311901077</v>
      </c>
      <c r="H81" s="331">
        <v>4732.5011695970115</v>
      </c>
      <c r="I81" s="331"/>
      <c r="J81" s="331">
        <v>1424.5557483481812</v>
      </c>
      <c r="K81" s="331">
        <v>700.54199031570886</v>
      </c>
      <c r="L81" s="331">
        <v>724.0137580324722</v>
      </c>
    </row>
    <row r="82" spans="1:12" ht="15" customHeight="1" x14ac:dyDescent="0.2">
      <c r="A82" s="300" t="s">
        <v>373</v>
      </c>
      <c r="B82" s="331">
        <v>1543.7010727362622</v>
      </c>
      <c r="C82" s="331">
        <v>807.38831125846832</v>
      </c>
      <c r="D82" s="331">
        <v>736.31276147779386</v>
      </c>
      <c r="E82" s="331"/>
      <c r="F82" s="323">
        <v>2210.4870783377114</v>
      </c>
      <c r="G82" s="331">
        <v>1075.4956469667145</v>
      </c>
      <c r="H82" s="331">
        <v>1134.9914313709969</v>
      </c>
      <c r="I82" s="331"/>
      <c r="J82" s="331">
        <v>323.18818625389838</v>
      </c>
      <c r="K82" s="331">
        <v>140.83060630058131</v>
      </c>
      <c r="L82" s="331">
        <v>182.3575799533171</v>
      </c>
    </row>
    <row r="83" spans="1:12" ht="15" customHeight="1" x14ac:dyDescent="0.2">
      <c r="A83" s="299" t="s">
        <v>374</v>
      </c>
      <c r="B83" s="332">
        <v>115186.00650325925</v>
      </c>
      <c r="C83" s="332">
        <v>57705.562753762708</v>
      </c>
      <c r="D83" s="332">
        <v>57480.443749496546</v>
      </c>
      <c r="E83" s="332"/>
      <c r="F83" s="332">
        <v>153575.9844149143</v>
      </c>
      <c r="G83" s="332">
        <v>73935.498183117292</v>
      </c>
      <c r="H83" s="332">
        <v>79640.486231797011</v>
      </c>
      <c r="I83" s="332"/>
      <c r="J83" s="332">
        <v>8883.1613204979585</v>
      </c>
      <c r="K83" s="332">
        <v>4252.0009979212873</v>
      </c>
      <c r="L83" s="332">
        <v>4631.1603225766712</v>
      </c>
    </row>
    <row r="84" spans="1:12" ht="15" customHeight="1" thickBot="1" x14ac:dyDescent="0.25">
      <c r="A84" s="912" t="s">
        <v>374</v>
      </c>
      <c r="B84" s="911">
        <v>115186.00650325925</v>
      </c>
      <c r="C84" s="911">
        <v>57705.562753762708</v>
      </c>
      <c r="D84" s="911">
        <v>57480.443749496546</v>
      </c>
      <c r="E84" s="911"/>
      <c r="F84" s="917">
        <v>153575.9844149143</v>
      </c>
      <c r="G84" s="911">
        <v>73935.498183117292</v>
      </c>
      <c r="H84" s="911">
        <v>79640.486231797011</v>
      </c>
      <c r="I84" s="911"/>
      <c r="J84" s="911">
        <v>8883.1613204979585</v>
      </c>
      <c r="K84" s="911">
        <v>4252.0009979212873</v>
      </c>
      <c r="L84" s="911">
        <v>4631.1603225766712</v>
      </c>
    </row>
  </sheetData>
  <mergeCells count="6">
    <mergeCell ref="A1:L1"/>
    <mergeCell ref="B2:K2"/>
    <mergeCell ref="A3:A4"/>
    <mergeCell ref="B3:D3"/>
    <mergeCell ref="F3:H3"/>
    <mergeCell ref="J3:L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3712-856F-457E-AE68-4C2041FC7177}">
  <dimension ref="A1:C153"/>
  <sheetViews>
    <sheetView zoomScaleNormal="100" workbookViewId="0">
      <selection activeCell="A85" sqref="A85:C85"/>
    </sheetView>
  </sheetViews>
  <sheetFormatPr defaultColWidth="10.28515625" defaultRowHeight="12" x14ac:dyDescent="0.2"/>
  <cols>
    <col min="1" max="1" width="16.28515625" style="278" customWidth="1"/>
    <col min="2" max="2" width="9.42578125" style="303" customWidth="1"/>
    <col min="3" max="3" width="10.28515625" style="303" customWidth="1"/>
    <col min="4" max="16384" width="10.28515625" style="278"/>
  </cols>
  <sheetData>
    <row r="1" spans="1:3" x14ac:dyDescent="0.2">
      <c r="A1" s="932" t="s">
        <v>44</v>
      </c>
      <c r="B1" s="932"/>
      <c r="C1" s="932"/>
    </row>
    <row r="2" spans="1:3" x14ac:dyDescent="0.2">
      <c r="A2" s="279" t="s">
        <v>6</v>
      </c>
      <c r="B2" s="280" t="s">
        <v>45</v>
      </c>
      <c r="C2" s="280" t="s">
        <v>46</v>
      </c>
    </row>
    <row r="3" spans="1:3" x14ac:dyDescent="0.2">
      <c r="A3" s="281" t="s">
        <v>328</v>
      </c>
      <c r="B3" s="282">
        <v>22.918331190999183</v>
      </c>
      <c r="C3" s="282">
        <v>18</v>
      </c>
    </row>
    <row r="4" spans="1:3" x14ac:dyDescent="0.2">
      <c r="A4" s="283"/>
      <c r="B4" s="284"/>
      <c r="C4" s="284"/>
    </row>
    <row r="5" spans="1:3" ht="13.5" customHeight="1" x14ac:dyDescent="0.2">
      <c r="A5" s="281" t="s">
        <v>47</v>
      </c>
      <c r="B5" s="285"/>
      <c r="C5" s="285"/>
    </row>
    <row r="6" spans="1:3" x14ac:dyDescent="0.2">
      <c r="A6" s="286" t="s">
        <v>4</v>
      </c>
      <c r="B6" s="287">
        <v>21.806328126511989</v>
      </c>
      <c r="C6" s="287">
        <v>18</v>
      </c>
    </row>
    <row r="7" spans="1:3" x14ac:dyDescent="0.2">
      <c r="A7" s="286" t="s">
        <v>5</v>
      </c>
      <c r="B7" s="287">
        <v>24.345414724076488</v>
      </c>
      <c r="C7" s="287">
        <v>18</v>
      </c>
    </row>
    <row r="8" spans="1:3" x14ac:dyDescent="0.2">
      <c r="A8" s="281" t="s">
        <v>48</v>
      </c>
      <c r="B8" s="288"/>
      <c r="C8" s="288"/>
    </row>
    <row r="9" spans="1:3" x14ac:dyDescent="0.2">
      <c r="A9" s="286" t="s">
        <v>1</v>
      </c>
      <c r="B9" s="289">
        <v>22.432812076030611</v>
      </c>
      <c r="C9" s="289">
        <v>17</v>
      </c>
    </row>
    <row r="10" spans="1:3" x14ac:dyDescent="0.2">
      <c r="A10" s="286" t="s">
        <v>2</v>
      </c>
      <c r="B10" s="289">
        <v>23.388022497468711</v>
      </c>
      <c r="C10" s="289">
        <v>18</v>
      </c>
    </row>
    <row r="11" spans="1:3" ht="15.75" customHeight="1" x14ac:dyDescent="0.2">
      <c r="A11" s="290" t="s">
        <v>471</v>
      </c>
      <c r="B11" s="285"/>
      <c r="C11" s="285"/>
    </row>
    <row r="12" spans="1:3" ht="12.75" customHeight="1" x14ac:dyDescent="0.2">
      <c r="A12" s="291" t="s">
        <v>329</v>
      </c>
      <c r="B12" s="292">
        <v>25.632870181331231</v>
      </c>
      <c r="C12" s="292">
        <v>19</v>
      </c>
    </row>
    <row r="13" spans="1:3" ht="12.75" customHeight="1" x14ac:dyDescent="0.2">
      <c r="A13" s="293" t="s">
        <v>329</v>
      </c>
      <c r="B13" s="294">
        <v>24.00312941828965</v>
      </c>
      <c r="C13" s="294">
        <v>17</v>
      </c>
    </row>
    <row r="14" spans="1:3" ht="12.75" customHeight="1" x14ac:dyDescent="0.2">
      <c r="A14" s="293" t="s">
        <v>330</v>
      </c>
      <c r="B14" s="294">
        <v>27.699168478177469</v>
      </c>
      <c r="C14" s="294">
        <v>22</v>
      </c>
    </row>
    <row r="15" spans="1:3" ht="12.75" customHeight="1" x14ac:dyDescent="0.2">
      <c r="A15" s="295" t="s">
        <v>328</v>
      </c>
      <c r="B15" s="292">
        <v>22.601671108591191</v>
      </c>
      <c r="C15" s="292">
        <v>18</v>
      </c>
    </row>
    <row r="16" spans="1:3" ht="12.75" customHeight="1" x14ac:dyDescent="0.2">
      <c r="A16" s="296" t="s">
        <v>328</v>
      </c>
      <c r="B16" s="294">
        <v>22.368587279577902</v>
      </c>
      <c r="C16" s="294">
        <v>18</v>
      </c>
    </row>
    <row r="17" spans="1:3" ht="12.75" customHeight="1" x14ac:dyDescent="0.2">
      <c r="A17" s="296" t="s">
        <v>331</v>
      </c>
      <c r="B17" s="294">
        <v>25.926940229479751</v>
      </c>
      <c r="C17" s="294">
        <v>21</v>
      </c>
    </row>
    <row r="18" spans="1:3" ht="12.75" customHeight="1" x14ac:dyDescent="0.2">
      <c r="A18" s="295" t="s">
        <v>332</v>
      </c>
      <c r="B18" s="292">
        <v>22.596553784587257</v>
      </c>
      <c r="C18" s="292">
        <v>18</v>
      </c>
    </row>
    <row r="19" spans="1:3" ht="12.75" customHeight="1" x14ac:dyDescent="0.2">
      <c r="A19" s="296" t="s">
        <v>332</v>
      </c>
      <c r="B19" s="294">
        <v>22.088996995035622</v>
      </c>
      <c r="C19" s="294">
        <v>17</v>
      </c>
    </row>
    <row r="20" spans="1:3" ht="12.75" customHeight="1" x14ac:dyDescent="0.2">
      <c r="A20" s="296" t="s">
        <v>333</v>
      </c>
      <c r="B20" s="294">
        <v>27.691742304869152</v>
      </c>
      <c r="C20" s="294">
        <v>22</v>
      </c>
    </row>
    <row r="21" spans="1:3" ht="12.75" customHeight="1" x14ac:dyDescent="0.2">
      <c r="A21" s="295" t="s">
        <v>334</v>
      </c>
      <c r="B21" s="292">
        <v>21.518435619915106</v>
      </c>
      <c r="C21" s="292">
        <v>15</v>
      </c>
    </row>
    <row r="22" spans="1:3" ht="12.75" customHeight="1" x14ac:dyDescent="0.2">
      <c r="A22" s="296" t="s">
        <v>334</v>
      </c>
      <c r="B22" s="294">
        <v>21.518435619915106</v>
      </c>
      <c r="C22" s="294">
        <v>15</v>
      </c>
    </row>
    <row r="23" spans="1:3" ht="12.75" customHeight="1" x14ac:dyDescent="0.2">
      <c r="A23" s="295" t="s">
        <v>335</v>
      </c>
      <c r="B23" s="292">
        <v>23.667584590040285</v>
      </c>
      <c r="C23" s="292">
        <v>18</v>
      </c>
    </row>
    <row r="24" spans="1:3" ht="12.75" customHeight="1" x14ac:dyDescent="0.2">
      <c r="A24" s="296" t="s">
        <v>335</v>
      </c>
      <c r="B24" s="294">
        <v>23.518851397189714</v>
      </c>
      <c r="C24" s="294">
        <v>18</v>
      </c>
    </row>
    <row r="25" spans="1:3" ht="12.75" customHeight="1" x14ac:dyDescent="0.2">
      <c r="A25" s="296" t="s">
        <v>336</v>
      </c>
      <c r="B25" s="294">
        <v>23.762029171637135</v>
      </c>
      <c r="C25" s="294">
        <v>18</v>
      </c>
    </row>
    <row r="26" spans="1:3" ht="12.75" customHeight="1" x14ac:dyDescent="0.2">
      <c r="A26" s="295" t="s">
        <v>337</v>
      </c>
      <c r="B26" s="292">
        <v>24.522057239713629</v>
      </c>
      <c r="C26" s="292">
        <v>18</v>
      </c>
    </row>
    <row r="27" spans="1:3" ht="12.75" customHeight="1" x14ac:dyDescent="0.2">
      <c r="A27" s="296" t="s">
        <v>337</v>
      </c>
      <c r="B27" s="294">
        <v>24.855916756191107</v>
      </c>
      <c r="C27" s="294">
        <v>19</v>
      </c>
    </row>
    <row r="28" spans="1:3" ht="12.75" customHeight="1" x14ac:dyDescent="0.2">
      <c r="A28" s="296" t="s">
        <v>338</v>
      </c>
      <c r="B28" s="294">
        <v>23.6861133091213</v>
      </c>
      <c r="C28" s="294">
        <v>18</v>
      </c>
    </row>
    <row r="29" spans="1:3" ht="12.75" customHeight="1" x14ac:dyDescent="0.2">
      <c r="A29" s="295" t="s">
        <v>339</v>
      </c>
      <c r="B29" s="292">
        <v>20.242353677242793</v>
      </c>
      <c r="C29" s="292">
        <v>14</v>
      </c>
    </row>
    <row r="30" spans="1:3" ht="12.75" customHeight="1" x14ac:dyDescent="0.2">
      <c r="A30" s="296" t="s">
        <v>339</v>
      </c>
      <c r="B30" s="294">
        <v>20.826164508707077</v>
      </c>
      <c r="C30" s="294">
        <v>15</v>
      </c>
    </row>
    <row r="31" spans="1:3" ht="12.75" customHeight="1" x14ac:dyDescent="0.2">
      <c r="A31" s="296" t="s">
        <v>340</v>
      </c>
      <c r="B31" s="294">
        <v>19.344292418072463</v>
      </c>
      <c r="C31" s="294">
        <v>14</v>
      </c>
    </row>
    <row r="32" spans="1:3" ht="12.75" customHeight="1" x14ac:dyDescent="0.2">
      <c r="A32" s="295" t="s">
        <v>341</v>
      </c>
      <c r="B32" s="292">
        <v>23.088398317456921</v>
      </c>
      <c r="C32" s="292">
        <v>18</v>
      </c>
    </row>
    <row r="33" spans="1:3" ht="12.75" customHeight="1" x14ac:dyDescent="0.2">
      <c r="A33" s="296" t="s">
        <v>341</v>
      </c>
      <c r="B33" s="297">
        <v>23.658569135535235</v>
      </c>
      <c r="C33" s="297">
        <v>18</v>
      </c>
    </row>
    <row r="34" spans="1:3" ht="12.75" customHeight="1" x14ac:dyDescent="0.2">
      <c r="A34" s="296" t="s">
        <v>342</v>
      </c>
      <c r="B34" s="297">
        <v>21.265161594577268</v>
      </c>
      <c r="C34" s="297">
        <v>15</v>
      </c>
    </row>
    <row r="35" spans="1:3" ht="12.75" customHeight="1" x14ac:dyDescent="0.2">
      <c r="A35" s="296" t="s">
        <v>343</v>
      </c>
      <c r="B35" s="297">
        <v>22.964472733711947</v>
      </c>
      <c r="C35" s="297">
        <v>17</v>
      </c>
    </row>
    <row r="36" spans="1:3" ht="12.75" customHeight="1" x14ac:dyDescent="0.2">
      <c r="A36" s="295" t="s">
        <v>344</v>
      </c>
      <c r="B36" s="298">
        <v>23.835284240837847</v>
      </c>
      <c r="C36" s="298">
        <v>17</v>
      </c>
    </row>
    <row r="37" spans="1:3" ht="12.75" customHeight="1" x14ac:dyDescent="0.2">
      <c r="A37" s="296" t="s">
        <v>344</v>
      </c>
      <c r="B37" s="297">
        <v>23.78901973320756</v>
      </c>
      <c r="C37" s="297">
        <v>17</v>
      </c>
    </row>
    <row r="38" spans="1:3" ht="12.75" customHeight="1" x14ac:dyDescent="0.2">
      <c r="A38" s="296" t="s">
        <v>345</v>
      </c>
      <c r="B38" s="297">
        <v>23.966819539034223</v>
      </c>
      <c r="C38" s="297">
        <v>16</v>
      </c>
    </row>
    <row r="39" spans="1:3" ht="12.75" customHeight="1" x14ac:dyDescent="0.2">
      <c r="A39" s="295" t="s">
        <v>346</v>
      </c>
      <c r="B39" s="298">
        <v>22.236262286429231</v>
      </c>
      <c r="C39" s="298">
        <v>16</v>
      </c>
    </row>
    <row r="40" spans="1:3" ht="12.75" customHeight="1" x14ac:dyDescent="0.2">
      <c r="A40" s="296" t="s">
        <v>346</v>
      </c>
      <c r="B40" s="297">
        <v>22.669967747153642</v>
      </c>
      <c r="C40" s="297">
        <v>16</v>
      </c>
    </row>
    <row r="41" spans="1:3" ht="12.75" customHeight="1" x14ac:dyDescent="0.2">
      <c r="A41" s="296" t="s">
        <v>347</v>
      </c>
      <c r="B41" s="297">
        <v>21.450965208024027</v>
      </c>
      <c r="C41" s="297">
        <v>15</v>
      </c>
    </row>
    <row r="42" spans="1:3" ht="12.75" customHeight="1" x14ac:dyDescent="0.2">
      <c r="A42" s="295" t="s">
        <v>348</v>
      </c>
      <c r="B42" s="298">
        <v>21.109475989376104</v>
      </c>
      <c r="C42" s="298">
        <v>15</v>
      </c>
    </row>
    <row r="43" spans="1:3" ht="12.75" customHeight="1" x14ac:dyDescent="0.2">
      <c r="A43" s="296" t="s">
        <v>348</v>
      </c>
      <c r="B43" s="297">
        <v>20.755232186834675</v>
      </c>
      <c r="C43" s="297">
        <v>15</v>
      </c>
    </row>
    <row r="44" spans="1:3" ht="12.75" customHeight="1" x14ac:dyDescent="0.2">
      <c r="A44" s="296" t="s">
        <v>349</v>
      </c>
      <c r="B44" s="297">
        <v>22.043567822347452</v>
      </c>
      <c r="C44" s="297">
        <v>16</v>
      </c>
    </row>
    <row r="45" spans="1:3" ht="12.75" customHeight="1" x14ac:dyDescent="0.2">
      <c r="A45" s="295" t="s">
        <v>350</v>
      </c>
      <c r="B45" s="298">
        <v>22.737857105092576</v>
      </c>
      <c r="C45" s="298">
        <v>16</v>
      </c>
    </row>
    <row r="46" spans="1:3" ht="12.75" customHeight="1" x14ac:dyDescent="0.2">
      <c r="A46" s="296" t="s">
        <v>350</v>
      </c>
      <c r="B46" s="297">
        <v>22.367627467759206</v>
      </c>
      <c r="C46" s="297">
        <v>16</v>
      </c>
    </row>
    <row r="47" spans="1:3" ht="12.75" customHeight="1" x14ac:dyDescent="0.2">
      <c r="A47" s="296" t="s">
        <v>351</v>
      </c>
      <c r="B47" s="297">
        <v>23.40618603417542</v>
      </c>
      <c r="C47" s="297">
        <v>17</v>
      </c>
    </row>
    <row r="48" spans="1:3" ht="12.75" customHeight="1" x14ac:dyDescent="0.2">
      <c r="A48" s="295" t="s">
        <v>352</v>
      </c>
      <c r="B48" s="298">
        <v>25.025797310895236</v>
      </c>
      <c r="C48" s="298">
        <v>18</v>
      </c>
    </row>
    <row r="49" spans="1:3" ht="12.75" customHeight="1" x14ac:dyDescent="0.2">
      <c r="A49" s="296" t="s">
        <v>352</v>
      </c>
      <c r="B49" s="297">
        <v>25.011246996168353</v>
      </c>
      <c r="C49" s="297">
        <v>18</v>
      </c>
    </row>
    <row r="50" spans="1:3" ht="12.75" customHeight="1" x14ac:dyDescent="0.2">
      <c r="A50" s="296" t="s">
        <v>353</v>
      </c>
      <c r="B50" s="297">
        <v>25.051182519169739</v>
      </c>
      <c r="C50" s="297">
        <v>18</v>
      </c>
    </row>
    <row r="51" spans="1:3" ht="12.75" customHeight="1" x14ac:dyDescent="0.2">
      <c r="A51" s="295" t="s">
        <v>354</v>
      </c>
      <c r="B51" s="298">
        <v>22.636554739512206</v>
      </c>
      <c r="C51" s="298">
        <v>17</v>
      </c>
    </row>
    <row r="52" spans="1:3" ht="12.75" customHeight="1" x14ac:dyDescent="0.2">
      <c r="A52" s="296" t="s">
        <v>354</v>
      </c>
      <c r="B52" s="297">
        <v>21.669394077770111</v>
      </c>
      <c r="C52" s="297">
        <v>16</v>
      </c>
    </row>
    <row r="53" spans="1:3" ht="12.75" customHeight="1" x14ac:dyDescent="0.2">
      <c r="A53" s="296" t="s">
        <v>355</v>
      </c>
      <c r="B53" s="297">
        <v>30.139189244482356</v>
      </c>
      <c r="C53" s="297">
        <v>25</v>
      </c>
    </row>
    <row r="54" spans="1:3" ht="12.75" customHeight="1" x14ac:dyDescent="0.2">
      <c r="A54" s="295" t="s">
        <v>356</v>
      </c>
      <c r="B54" s="298">
        <v>22.177894666484352</v>
      </c>
      <c r="C54" s="298">
        <v>17</v>
      </c>
    </row>
    <row r="55" spans="1:3" ht="12.75" customHeight="1" x14ac:dyDescent="0.2">
      <c r="A55" s="296" t="s">
        <v>356</v>
      </c>
      <c r="B55" s="297">
        <v>22.217839859588945</v>
      </c>
      <c r="C55" s="297">
        <v>16</v>
      </c>
    </row>
    <row r="56" spans="1:3" ht="12.75" customHeight="1" x14ac:dyDescent="0.2">
      <c r="A56" s="296" t="s">
        <v>357</v>
      </c>
      <c r="B56" s="297">
        <v>22.150947126960183</v>
      </c>
      <c r="C56" s="297">
        <v>17</v>
      </c>
    </row>
    <row r="57" spans="1:3" ht="12.75" customHeight="1" x14ac:dyDescent="0.2">
      <c r="A57" s="295" t="s">
        <v>358</v>
      </c>
      <c r="B57" s="298">
        <v>24.795652830278783</v>
      </c>
      <c r="C57" s="298">
        <v>21</v>
      </c>
    </row>
    <row r="58" spans="1:3" ht="12.75" customHeight="1" x14ac:dyDescent="0.2">
      <c r="A58" s="296" t="s">
        <v>358</v>
      </c>
      <c r="B58" s="297">
        <v>24.795652830278783</v>
      </c>
      <c r="C58" s="297">
        <v>21</v>
      </c>
    </row>
    <row r="59" spans="1:3" ht="12.75" customHeight="1" x14ac:dyDescent="0.2">
      <c r="A59" s="295" t="s">
        <v>359</v>
      </c>
      <c r="B59" s="298">
        <v>23.691782358786011</v>
      </c>
      <c r="C59" s="298">
        <v>18</v>
      </c>
    </row>
    <row r="60" spans="1:3" ht="12.75" customHeight="1" x14ac:dyDescent="0.2">
      <c r="A60" s="296" t="s">
        <v>359</v>
      </c>
      <c r="B60" s="297">
        <v>23.537078808593645</v>
      </c>
      <c r="C60" s="297">
        <v>18</v>
      </c>
    </row>
    <row r="61" spans="1:3" ht="12.75" customHeight="1" x14ac:dyDescent="0.2">
      <c r="A61" s="296" t="s">
        <v>360</v>
      </c>
      <c r="B61" s="297">
        <v>24.237630581280129</v>
      </c>
      <c r="C61" s="297">
        <v>18</v>
      </c>
    </row>
    <row r="62" spans="1:3" ht="12.75" customHeight="1" x14ac:dyDescent="0.2">
      <c r="A62" s="295" t="s">
        <v>361</v>
      </c>
      <c r="B62" s="298">
        <v>24.301439879769923</v>
      </c>
      <c r="C62" s="298">
        <v>17</v>
      </c>
    </row>
    <row r="63" spans="1:3" ht="12.75" customHeight="1" x14ac:dyDescent="0.2">
      <c r="A63" s="296" t="s">
        <v>361</v>
      </c>
      <c r="B63" s="297">
        <v>24.301439879769923</v>
      </c>
      <c r="C63" s="297">
        <v>17</v>
      </c>
    </row>
    <row r="64" spans="1:3" ht="12.75" customHeight="1" x14ac:dyDescent="0.2">
      <c r="A64" s="295" t="s">
        <v>362</v>
      </c>
      <c r="B64" s="298">
        <v>22.365424715779696</v>
      </c>
      <c r="C64" s="298">
        <v>18</v>
      </c>
    </row>
    <row r="65" spans="1:3" ht="12.75" customHeight="1" x14ac:dyDescent="0.2">
      <c r="A65" s="296" t="s">
        <v>362</v>
      </c>
      <c r="B65" s="297">
        <v>19.982784482734516</v>
      </c>
      <c r="C65" s="297">
        <v>15</v>
      </c>
    </row>
    <row r="66" spans="1:3" ht="12.75" customHeight="1" x14ac:dyDescent="0.2">
      <c r="A66" s="296" t="s">
        <v>363</v>
      </c>
      <c r="B66" s="297">
        <v>23.96054149693941</v>
      </c>
      <c r="C66" s="297">
        <v>20</v>
      </c>
    </row>
    <row r="67" spans="1:3" ht="12.75" customHeight="1" x14ac:dyDescent="0.2">
      <c r="A67" s="296" t="s">
        <v>364</v>
      </c>
      <c r="B67" s="297">
        <v>23.633069290733339</v>
      </c>
      <c r="C67" s="297">
        <v>20</v>
      </c>
    </row>
    <row r="68" spans="1:3" ht="12.75" customHeight="1" x14ac:dyDescent="0.2">
      <c r="A68" s="295" t="s">
        <v>365</v>
      </c>
      <c r="B68" s="298">
        <v>25.36030657077751</v>
      </c>
      <c r="C68" s="298">
        <v>18</v>
      </c>
    </row>
    <row r="69" spans="1:3" ht="12.75" customHeight="1" x14ac:dyDescent="0.2">
      <c r="A69" s="296" t="s">
        <v>365</v>
      </c>
      <c r="B69" s="297">
        <v>21.87121579135848</v>
      </c>
      <c r="C69" s="297">
        <v>15</v>
      </c>
    </row>
    <row r="70" spans="1:3" ht="12.75" customHeight="1" x14ac:dyDescent="0.2">
      <c r="A70" s="296" t="s">
        <v>366</v>
      </c>
      <c r="B70" s="297">
        <v>27.580005662790782</v>
      </c>
      <c r="C70" s="297">
        <v>20</v>
      </c>
    </row>
    <row r="71" spans="1:3" ht="12.75" customHeight="1" x14ac:dyDescent="0.2">
      <c r="A71" s="295" t="s">
        <v>367</v>
      </c>
      <c r="B71" s="298">
        <v>22.656741257949196</v>
      </c>
      <c r="C71" s="298">
        <v>17</v>
      </c>
    </row>
    <row r="72" spans="1:3" ht="12.75" customHeight="1" x14ac:dyDescent="0.2">
      <c r="A72" s="296" t="s">
        <v>367</v>
      </c>
      <c r="B72" s="297">
        <v>22.656741257949196</v>
      </c>
      <c r="C72" s="297">
        <v>17</v>
      </c>
    </row>
    <row r="73" spans="1:3" ht="12.75" customHeight="1" x14ac:dyDescent="0.2">
      <c r="A73" s="295" t="s">
        <v>368</v>
      </c>
      <c r="B73" s="298">
        <v>23.784135607749892</v>
      </c>
      <c r="C73" s="298">
        <v>17</v>
      </c>
    </row>
    <row r="74" spans="1:3" ht="12.75" customHeight="1" x14ac:dyDescent="0.2">
      <c r="A74" s="296" t="s">
        <v>368</v>
      </c>
      <c r="B74" s="297">
        <v>23.784135607749892</v>
      </c>
      <c r="C74" s="297">
        <v>17</v>
      </c>
    </row>
    <row r="75" spans="1:3" ht="12.75" customHeight="1" x14ac:dyDescent="0.2">
      <c r="A75" s="295" t="s">
        <v>369</v>
      </c>
      <c r="B75" s="298">
        <v>25.587358864496007</v>
      </c>
      <c r="C75" s="298">
        <v>19</v>
      </c>
    </row>
    <row r="76" spans="1:3" ht="12.75" customHeight="1" x14ac:dyDescent="0.2">
      <c r="A76" s="296" t="s">
        <v>369</v>
      </c>
      <c r="B76" s="297">
        <v>25.587358864496007</v>
      </c>
      <c r="C76" s="297">
        <v>19</v>
      </c>
    </row>
    <row r="77" spans="1:3" ht="12.75" customHeight="1" x14ac:dyDescent="0.2">
      <c r="A77" s="299" t="s">
        <v>370</v>
      </c>
      <c r="B77" s="298">
        <v>24.182196297544749</v>
      </c>
      <c r="C77" s="298">
        <v>17</v>
      </c>
    </row>
    <row r="78" spans="1:3" ht="12.75" customHeight="1" x14ac:dyDescent="0.2">
      <c r="A78" s="300" t="s">
        <v>370</v>
      </c>
      <c r="B78" s="297">
        <v>24.182196297544749</v>
      </c>
      <c r="C78" s="297">
        <v>17</v>
      </c>
    </row>
    <row r="79" spans="1:3" ht="12.75" customHeight="1" x14ac:dyDescent="0.2">
      <c r="A79" s="299" t="s">
        <v>371</v>
      </c>
      <c r="B79" s="298">
        <v>23.804367879794366</v>
      </c>
      <c r="C79" s="298">
        <v>19</v>
      </c>
    </row>
    <row r="80" spans="1:3" ht="12.75" customHeight="1" x14ac:dyDescent="0.2">
      <c r="A80" s="300" t="s">
        <v>371</v>
      </c>
      <c r="B80" s="297">
        <v>23.804367879794366</v>
      </c>
      <c r="C80" s="297">
        <v>19</v>
      </c>
    </row>
    <row r="81" spans="1:3" ht="12.75" customHeight="1" x14ac:dyDescent="0.2">
      <c r="A81" s="299" t="s">
        <v>372</v>
      </c>
      <c r="B81" s="298">
        <v>29.940686086936374</v>
      </c>
      <c r="C81" s="298">
        <v>24</v>
      </c>
    </row>
    <row r="82" spans="1:3" ht="12.75" customHeight="1" x14ac:dyDescent="0.2">
      <c r="A82" s="300" t="s">
        <v>372</v>
      </c>
      <c r="B82" s="297">
        <v>30.662866690774234</v>
      </c>
      <c r="C82" s="297">
        <v>26</v>
      </c>
    </row>
    <row r="83" spans="1:3" ht="12.75" customHeight="1" x14ac:dyDescent="0.2">
      <c r="A83" s="300" t="s">
        <v>373</v>
      </c>
      <c r="B83" s="297">
        <v>22.22386754736895</v>
      </c>
      <c r="C83" s="297">
        <v>18</v>
      </c>
    </row>
    <row r="84" spans="1:3" ht="12.75" customHeight="1" x14ac:dyDescent="0.2">
      <c r="A84" s="299" t="s">
        <v>374</v>
      </c>
      <c r="B84" s="298">
        <v>22.22386754736895</v>
      </c>
      <c r="C84" s="298">
        <v>18</v>
      </c>
    </row>
    <row r="85" spans="1:3" ht="12.75" thickBot="1" x14ac:dyDescent="0.25">
      <c r="A85" s="912" t="s">
        <v>374</v>
      </c>
      <c r="B85" s="918">
        <v>22.22386754736895</v>
      </c>
      <c r="C85" s="918">
        <v>18</v>
      </c>
    </row>
    <row r="86" spans="1:3" x14ac:dyDescent="0.2">
      <c r="A86" s="301"/>
      <c r="B86" s="302"/>
      <c r="C86" s="302"/>
    </row>
    <row r="87" spans="1:3" x14ac:dyDescent="0.2">
      <c r="A87" s="301"/>
      <c r="B87" s="302"/>
      <c r="C87" s="302"/>
    </row>
    <row r="88" spans="1:3" x14ac:dyDescent="0.2">
      <c r="A88" s="301"/>
      <c r="B88" s="302"/>
      <c r="C88" s="302"/>
    </row>
    <row r="89" spans="1:3" x14ac:dyDescent="0.2">
      <c r="A89" s="301"/>
      <c r="B89" s="302"/>
      <c r="C89" s="302"/>
    </row>
    <row r="90" spans="1:3" x14ac:dyDescent="0.2">
      <c r="A90" s="301"/>
      <c r="B90" s="302"/>
      <c r="C90" s="302"/>
    </row>
    <row r="91" spans="1:3" x14ac:dyDescent="0.2">
      <c r="A91" s="301"/>
      <c r="B91" s="302"/>
      <c r="C91" s="302"/>
    </row>
    <row r="92" spans="1:3" x14ac:dyDescent="0.2">
      <c r="A92" s="301"/>
      <c r="B92" s="302"/>
      <c r="C92" s="302"/>
    </row>
    <row r="93" spans="1:3" x14ac:dyDescent="0.2">
      <c r="A93" s="301"/>
      <c r="B93" s="302"/>
      <c r="C93" s="302"/>
    </row>
    <row r="94" spans="1:3" x14ac:dyDescent="0.2">
      <c r="A94" s="301"/>
      <c r="B94" s="302"/>
      <c r="C94" s="302"/>
    </row>
    <row r="95" spans="1:3" x14ac:dyDescent="0.2">
      <c r="A95" s="301"/>
      <c r="B95" s="302"/>
      <c r="C95" s="302"/>
    </row>
    <row r="96" spans="1:3" x14ac:dyDescent="0.2">
      <c r="A96" s="301"/>
      <c r="B96" s="302"/>
      <c r="C96" s="302"/>
    </row>
    <row r="97" spans="1:3" x14ac:dyDescent="0.2">
      <c r="A97" s="301"/>
      <c r="B97" s="302"/>
      <c r="C97" s="302"/>
    </row>
    <row r="98" spans="1:3" x14ac:dyDescent="0.2">
      <c r="A98" s="301"/>
      <c r="B98" s="302"/>
      <c r="C98" s="302"/>
    </row>
    <row r="99" spans="1:3" x14ac:dyDescent="0.2">
      <c r="A99" s="301"/>
      <c r="B99" s="302"/>
      <c r="C99" s="302"/>
    </row>
    <row r="100" spans="1:3" x14ac:dyDescent="0.2">
      <c r="A100" s="301"/>
      <c r="B100" s="302"/>
      <c r="C100" s="302"/>
    </row>
    <row r="101" spans="1:3" x14ac:dyDescent="0.2">
      <c r="A101" s="301"/>
      <c r="B101" s="302"/>
      <c r="C101" s="302"/>
    </row>
    <row r="102" spans="1:3" x14ac:dyDescent="0.2">
      <c r="A102" s="301"/>
      <c r="B102" s="302"/>
      <c r="C102" s="302"/>
    </row>
    <row r="103" spans="1:3" x14ac:dyDescent="0.2">
      <c r="A103" s="301"/>
      <c r="B103" s="302"/>
      <c r="C103" s="302"/>
    </row>
    <row r="104" spans="1:3" x14ac:dyDescent="0.2">
      <c r="A104" s="301"/>
      <c r="B104" s="302"/>
      <c r="C104" s="302"/>
    </row>
    <row r="105" spans="1:3" x14ac:dyDescent="0.2">
      <c r="A105" s="301"/>
      <c r="B105" s="302"/>
      <c r="C105" s="302"/>
    </row>
    <row r="106" spans="1:3" x14ac:dyDescent="0.2">
      <c r="A106" s="301"/>
      <c r="B106" s="302"/>
      <c r="C106" s="302"/>
    </row>
    <row r="107" spans="1:3" x14ac:dyDescent="0.2">
      <c r="A107" s="301"/>
      <c r="B107" s="302"/>
      <c r="C107" s="302"/>
    </row>
    <row r="108" spans="1:3" x14ac:dyDescent="0.2">
      <c r="A108" s="301"/>
      <c r="B108" s="302"/>
      <c r="C108" s="302"/>
    </row>
    <row r="109" spans="1:3" x14ac:dyDescent="0.2">
      <c r="A109" s="301"/>
      <c r="B109" s="302"/>
      <c r="C109" s="302"/>
    </row>
    <row r="110" spans="1:3" x14ac:dyDescent="0.2">
      <c r="A110" s="301"/>
      <c r="B110" s="302"/>
      <c r="C110" s="302"/>
    </row>
    <row r="111" spans="1:3" x14ac:dyDescent="0.2">
      <c r="A111" s="301"/>
      <c r="B111" s="302"/>
      <c r="C111" s="302"/>
    </row>
    <row r="112" spans="1:3" x14ac:dyDescent="0.2">
      <c r="A112" s="301"/>
      <c r="B112" s="302"/>
      <c r="C112" s="302"/>
    </row>
    <row r="113" spans="1:3" x14ac:dyDescent="0.2">
      <c r="A113" s="301"/>
      <c r="B113" s="302"/>
      <c r="C113" s="302"/>
    </row>
    <row r="114" spans="1:3" x14ac:dyDescent="0.2">
      <c r="A114" s="301"/>
      <c r="B114" s="302"/>
      <c r="C114" s="302"/>
    </row>
    <row r="115" spans="1:3" x14ac:dyDescent="0.2">
      <c r="A115" s="301"/>
      <c r="B115" s="302"/>
      <c r="C115" s="302"/>
    </row>
    <row r="116" spans="1:3" x14ac:dyDescent="0.2">
      <c r="A116" s="301"/>
      <c r="B116" s="302"/>
      <c r="C116" s="302"/>
    </row>
    <row r="117" spans="1:3" x14ac:dyDescent="0.2">
      <c r="A117" s="301"/>
      <c r="B117" s="302"/>
      <c r="C117" s="302"/>
    </row>
    <row r="118" spans="1:3" x14ac:dyDescent="0.2">
      <c r="A118" s="301"/>
      <c r="B118" s="302"/>
      <c r="C118" s="302"/>
    </row>
    <row r="119" spans="1:3" x14ac:dyDescent="0.2">
      <c r="A119" s="301"/>
      <c r="B119" s="302"/>
      <c r="C119" s="302"/>
    </row>
    <row r="120" spans="1:3" x14ac:dyDescent="0.2">
      <c r="A120" s="301"/>
      <c r="B120" s="302"/>
      <c r="C120" s="302"/>
    </row>
    <row r="121" spans="1:3" x14ac:dyDescent="0.2">
      <c r="A121" s="301"/>
      <c r="B121" s="302"/>
      <c r="C121" s="302"/>
    </row>
    <row r="122" spans="1:3" x14ac:dyDescent="0.2">
      <c r="A122" s="301"/>
      <c r="B122" s="302"/>
      <c r="C122" s="302"/>
    </row>
    <row r="123" spans="1:3" x14ac:dyDescent="0.2">
      <c r="A123" s="301"/>
      <c r="B123" s="302"/>
      <c r="C123" s="302"/>
    </row>
    <row r="124" spans="1:3" x14ac:dyDescent="0.2">
      <c r="A124" s="301"/>
      <c r="B124" s="302"/>
      <c r="C124" s="302"/>
    </row>
    <row r="125" spans="1:3" x14ac:dyDescent="0.2">
      <c r="A125" s="301"/>
      <c r="B125" s="302"/>
      <c r="C125" s="302"/>
    </row>
    <row r="126" spans="1:3" x14ac:dyDescent="0.2">
      <c r="A126" s="301"/>
      <c r="B126" s="302"/>
      <c r="C126" s="302"/>
    </row>
    <row r="127" spans="1:3" x14ac:dyDescent="0.2">
      <c r="A127" s="301"/>
      <c r="B127" s="302"/>
      <c r="C127" s="302"/>
    </row>
    <row r="128" spans="1:3" x14ac:dyDescent="0.2">
      <c r="A128" s="301"/>
      <c r="B128" s="302"/>
      <c r="C128" s="302"/>
    </row>
    <row r="129" spans="1:3" x14ac:dyDescent="0.2">
      <c r="A129" s="301"/>
      <c r="B129" s="302"/>
      <c r="C129" s="302"/>
    </row>
    <row r="130" spans="1:3" x14ac:dyDescent="0.2">
      <c r="A130" s="301"/>
      <c r="B130" s="302"/>
      <c r="C130" s="302"/>
    </row>
    <row r="131" spans="1:3" x14ac:dyDescent="0.2">
      <c r="A131" s="301"/>
      <c r="B131" s="302"/>
      <c r="C131" s="302"/>
    </row>
    <row r="132" spans="1:3" x14ac:dyDescent="0.2">
      <c r="A132" s="301"/>
      <c r="B132" s="302"/>
      <c r="C132" s="302"/>
    </row>
    <row r="133" spans="1:3" x14ac:dyDescent="0.2">
      <c r="A133" s="301"/>
      <c r="B133" s="302"/>
      <c r="C133" s="302"/>
    </row>
    <row r="134" spans="1:3" x14ac:dyDescent="0.2">
      <c r="A134" s="301"/>
      <c r="B134" s="302"/>
      <c r="C134" s="302"/>
    </row>
    <row r="135" spans="1:3" x14ac:dyDescent="0.2">
      <c r="A135" s="301"/>
      <c r="B135" s="302"/>
      <c r="C135" s="302"/>
    </row>
    <row r="136" spans="1:3" x14ac:dyDescent="0.2">
      <c r="A136" s="301"/>
      <c r="B136" s="302"/>
      <c r="C136" s="302"/>
    </row>
    <row r="137" spans="1:3" x14ac:dyDescent="0.2">
      <c r="A137" s="301"/>
      <c r="B137" s="302"/>
      <c r="C137" s="302"/>
    </row>
    <row r="138" spans="1:3" x14ac:dyDescent="0.2">
      <c r="A138" s="301"/>
      <c r="B138" s="302"/>
      <c r="C138" s="302"/>
    </row>
    <row r="139" spans="1:3" x14ac:dyDescent="0.2">
      <c r="A139" s="301"/>
      <c r="B139" s="302"/>
      <c r="C139" s="302"/>
    </row>
    <row r="140" spans="1:3" x14ac:dyDescent="0.2">
      <c r="A140" s="301"/>
      <c r="B140" s="302"/>
      <c r="C140" s="302"/>
    </row>
    <row r="141" spans="1:3" x14ac:dyDescent="0.2">
      <c r="A141" s="301"/>
      <c r="B141" s="302"/>
      <c r="C141" s="302"/>
    </row>
    <row r="142" spans="1:3" x14ac:dyDescent="0.2">
      <c r="A142" s="301"/>
      <c r="B142" s="302"/>
      <c r="C142" s="302"/>
    </row>
    <row r="143" spans="1:3" x14ac:dyDescent="0.2">
      <c r="A143" s="301"/>
      <c r="B143" s="302"/>
      <c r="C143" s="302"/>
    </row>
    <row r="144" spans="1:3" x14ac:dyDescent="0.2">
      <c r="A144" s="301"/>
      <c r="B144" s="302"/>
      <c r="C144" s="302"/>
    </row>
    <row r="145" spans="1:3" x14ac:dyDescent="0.2">
      <c r="A145" s="301"/>
      <c r="B145" s="302"/>
      <c r="C145" s="302"/>
    </row>
    <row r="146" spans="1:3" x14ac:dyDescent="0.2">
      <c r="A146" s="301"/>
      <c r="B146" s="302"/>
      <c r="C146" s="302"/>
    </row>
    <row r="147" spans="1:3" x14ac:dyDescent="0.2">
      <c r="A147" s="301"/>
      <c r="B147" s="302"/>
      <c r="C147" s="302"/>
    </row>
    <row r="148" spans="1:3" x14ac:dyDescent="0.2">
      <c r="A148" s="301"/>
      <c r="B148" s="302"/>
      <c r="C148" s="302"/>
    </row>
    <row r="149" spans="1:3" x14ac:dyDescent="0.2">
      <c r="A149" s="301"/>
      <c r="B149" s="302"/>
      <c r="C149" s="302"/>
    </row>
    <row r="150" spans="1:3" x14ac:dyDescent="0.2">
      <c r="A150" s="301"/>
      <c r="B150" s="302"/>
      <c r="C150" s="302"/>
    </row>
    <row r="151" spans="1:3" x14ac:dyDescent="0.2">
      <c r="A151" s="301"/>
      <c r="B151" s="302"/>
      <c r="C151" s="302"/>
    </row>
    <row r="152" spans="1:3" x14ac:dyDescent="0.2">
      <c r="A152" s="301"/>
      <c r="B152" s="302"/>
      <c r="C152" s="302"/>
    </row>
    <row r="153" spans="1:3" x14ac:dyDescent="0.2">
      <c r="A153" s="301"/>
      <c r="B153" s="302"/>
      <c r="C153" s="302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C606-3AA3-49DD-A03A-151CC7D01F9D}">
  <sheetPr>
    <tabColor rgb="FFFFFF00"/>
  </sheetPr>
  <dimension ref="A1"/>
  <sheetViews>
    <sheetView topLeftCell="A13" workbookViewId="0">
      <selection sqref="A1:E1"/>
    </sheetView>
  </sheetViews>
  <sheetFormatPr defaultRowHeight="15" x14ac:dyDescent="0.25"/>
  <cols>
    <col min="1" max="16384" width="9.140625" style="2"/>
  </cols>
  <sheetData>
    <row r="1" spans="1:1" x14ac:dyDescent="0.25">
      <c r="A1" s="3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154E-D8E7-4032-A8A3-BA05FC4BA438}">
  <dimension ref="A1:H83"/>
  <sheetViews>
    <sheetView workbookViewId="0">
      <selection sqref="A1:H1"/>
    </sheetView>
  </sheetViews>
  <sheetFormatPr defaultRowHeight="12" x14ac:dyDescent="0.2"/>
  <cols>
    <col min="1" max="1" width="18.5703125" style="156" customWidth="1"/>
    <col min="2" max="2" width="15" style="156" customWidth="1"/>
    <col min="3" max="3" width="11.42578125" style="156" bestFit="1" customWidth="1"/>
    <col min="4" max="4" width="11.7109375" style="156" customWidth="1"/>
    <col min="5" max="5" width="10.42578125" style="156" bestFit="1" customWidth="1"/>
    <col min="6" max="6" width="9.42578125" style="156" bestFit="1" customWidth="1"/>
    <col min="7" max="8" width="10.42578125" style="156" bestFit="1" customWidth="1"/>
    <col min="9" max="16384" width="9.140625" style="156"/>
  </cols>
  <sheetData>
    <row r="1" spans="1:8" ht="12.75" customHeight="1" x14ac:dyDescent="0.2">
      <c r="A1" s="937" t="s">
        <v>478</v>
      </c>
      <c r="B1" s="937"/>
      <c r="C1" s="937"/>
      <c r="D1" s="937"/>
      <c r="E1" s="937"/>
      <c r="F1" s="937"/>
      <c r="G1" s="937"/>
      <c r="H1" s="937"/>
    </row>
    <row r="2" spans="1:8" x14ac:dyDescent="0.2">
      <c r="A2" s="933" t="s">
        <v>562</v>
      </c>
      <c r="B2" s="935" t="s">
        <v>134</v>
      </c>
      <c r="C2" s="938" t="s">
        <v>135</v>
      </c>
      <c r="D2" s="938"/>
      <c r="E2" s="938"/>
      <c r="F2" s="938"/>
      <c r="G2" s="938"/>
      <c r="H2" s="938"/>
    </row>
    <row r="3" spans="1:8" ht="24" x14ac:dyDescent="0.2">
      <c r="A3" s="934"/>
      <c r="B3" s="936" t="s">
        <v>477</v>
      </c>
      <c r="C3" s="264" t="s">
        <v>136</v>
      </c>
      <c r="D3" s="264" t="s">
        <v>137</v>
      </c>
      <c r="E3" s="264" t="s">
        <v>476</v>
      </c>
      <c r="F3" s="264" t="s">
        <v>475</v>
      </c>
      <c r="G3" s="264" t="s">
        <v>474</v>
      </c>
      <c r="H3" s="264" t="s">
        <v>473</v>
      </c>
    </row>
    <row r="4" spans="1:8" ht="15" customHeight="1" x14ac:dyDescent="0.2">
      <c r="A4" s="173" t="s">
        <v>328</v>
      </c>
      <c r="B4" s="236">
        <v>859055.42671293207</v>
      </c>
      <c r="C4" s="236">
        <v>431546.28019104234</v>
      </c>
      <c r="D4" s="236">
        <v>338894.72329293319</v>
      </c>
      <c r="E4" s="236">
        <v>18920.485041437729</v>
      </c>
      <c r="F4" s="236">
        <v>801.38464165331266</v>
      </c>
      <c r="G4" s="236">
        <v>23952.025881609588</v>
      </c>
      <c r="H4" s="236">
        <v>44940.52766144109</v>
      </c>
    </row>
    <row r="5" spans="1:8" ht="15" customHeight="1" x14ac:dyDescent="0.2">
      <c r="A5" s="265"/>
      <c r="B5" s="266"/>
      <c r="C5" s="266"/>
      <c r="D5" s="266"/>
      <c r="E5" s="266"/>
      <c r="F5" s="266"/>
      <c r="G5" s="266"/>
      <c r="H5" s="266"/>
    </row>
    <row r="6" spans="1:8" ht="15" customHeight="1" x14ac:dyDescent="0.2">
      <c r="A6" s="173" t="s">
        <v>3</v>
      </c>
      <c r="B6" s="201"/>
      <c r="C6" s="201"/>
      <c r="D6" s="201"/>
      <c r="E6" s="201"/>
      <c r="F6" s="201"/>
      <c r="G6" s="201"/>
      <c r="H6" s="201"/>
    </row>
    <row r="7" spans="1:8" ht="15" customHeight="1" x14ac:dyDescent="0.2">
      <c r="A7" s="267" t="s">
        <v>4</v>
      </c>
      <c r="B7" s="266">
        <v>489856.54125924932</v>
      </c>
      <c r="C7" s="266">
        <v>265604.69257464533</v>
      </c>
      <c r="D7" s="266">
        <v>169457.60374263144</v>
      </c>
      <c r="E7" s="266">
        <v>10328.388899453937</v>
      </c>
      <c r="F7" s="266">
        <v>392.44803543999353</v>
      </c>
      <c r="G7" s="266">
        <v>10759.655751160544</v>
      </c>
      <c r="H7" s="266">
        <v>33313.752254777624</v>
      </c>
    </row>
    <row r="8" spans="1:8" ht="15" customHeight="1" x14ac:dyDescent="0.2">
      <c r="A8" s="267" t="s">
        <v>5</v>
      </c>
      <c r="B8" s="266">
        <v>369198.88545138889</v>
      </c>
      <c r="C8" s="266">
        <v>165941.58761555541</v>
      </c>
      <c r="D8" s="266">
        <v>169437.11955014738</v>
      </c>
      <c r="E8" s="266">
        <v>8592.0961419823652</v>
      </c>
      <c r="F8" s="266">
        <v>408.93660621331986</v>
      </c>
      <c r="G8" s="266">
        <v>13192.37013044651</v>
      </c>
      <c r="H8" s="266">
        <v>11626.775406658997</v>
      </c>
    </row>
    <row r="9" spans="1:8" ht="15" customHeight="1" x14ac:dyDescent="0.2">
      <c r="A9" s="173" t="s">
        <v>51</v>
      </c>
      <c r="B9" s="201"/>
      <c r="C9" s="201"/>
      <c r="D9" s="201"/>
      <c r="E9" s="201"/>
      <c r="F9" s="201"/>
      <c r="G9" s="201"/>
      <c r="H9" s="201"/>
    </row>
    <row r="10" spans="1:8" ht="15" customHeight="1" x14ac:dyDescent="0.2">
      <c r="A10" s="268" t="s">
        <v>329</v>
      </c>
      <c r="B10" s="269">
        <f t="shared" ref="B10:H10" si="0">+B11+B12</f>
        <v>43837.549454286869</v>
      </c>
      <c r="C10" s="269">
        <f t="shared" si="0"/>
        <v>19401.781859724833</v>
      </c>
      <c r="D10" s="269">
        <f t="shared" si="0"/>
        <v>19048.36154872238</v>
      </c>
      <c r="E10" s="269">
        <f t="shared" si="0"/>
        <v>1988.6048867372394</v>
      </c>
      <c r="F10" s="269">
        <f t="shared" si="0"/>
        <v>53.728666949053363</v>
      </c>
      <c r="G10" s="269">
        <f t="shared" si="0"/>
        <v>2359.8363221746663</v>
      </c>
      <c r="H10" s="269">
        <f t="shared" si="0"/>
        <v>985.23616997461659</v>
      </c>
    </row>
    <row r="11" spans="1:8" ht="15" customHeight="1" x14ac:dyDescent="0.2">
      <c r="A11" s="270" t="s">
        <v>329</v>
      </c>
      <c r="B11" s="266">
        <v>23770.296828819599</v>
      </c>
      <c r="C11" s="266">
        <v>10864.509164429912</v>
      </c>
      <c r="D11" s="266">
        <v>10053.064638301006</v>
      </c>
      <c r="E11" s="266">
        <v>1125.5403953531004</v>
      </c>
      <c r="F11" s="266">
        <v>38.122164957046799</v>
      </c>
      <c r="G11" s="266">
        <v>1115.4357867622311</v>
      </c>
      <c r="H11" s="266">
        <v>573.62467901365892</v>
      </c>
    </row>
    <row r="12" spans="1:8" ht="15" customHeight="1" x14ac:dyDescent="0.2">
      <c r="A12" s="270" t="s">
        <v>330</v>
      </c>
      <c r="B12" s="266">
        <v>20067.252625467267</v>
      </c>
      <c r="C12" s="266">
        <v>8537.2726952949233</v>
      </c>
      <c r="D12" s="266">
        <v>8995.2969104213753</v>
      </c>
      <c r="E12" s="266">
        <v>863.06449138413905</v>
      </c>
      <c r="F12" s="266">
        <v>15.606501992006566</v>
      </c>
      <c r="G12" s="266">
        <v>1244.4005354124351</v>
      </c>
      <c r="H12" s="266">
        <v>411.61149096095761</v>
      </c>
    </row>
    <row r="13" spans="1:8" ht="15" customHeight="1" x14ac:dyDescent="0.2">
      <c r="A13" s="268" t="s">
        <v>328</v>
      </c>
      <c r="B13" s="269">
        <f t="shared" ref="B13:H13" si="1">+B14+B15</f>
        <v>260271.88011985063</v>
      </c>
      <c r="C13" s="269">
        <f t="shared" si="1"/>
        <v>140870.14122616238</v>
      </c>
      <c r="D13" s="269">
        <f t="shared" si="1"/>
        <v>85459.840749658877</v>
      </c>
      <c r="E13" s="269">
        <f t="shared" si="1"/>
        <v>5246.4339364301186</v>
      </c>
      <c r="F13" s="269">
        <f t="shared" si="1"/>
        <v>213.31723043162128</v>
      </c>
      <c r="G13" s="269">
        <f t="shared" si="1"/>
        <v>6081.9052214178873</v>
      </c>
      <c r="H13" s="269">
        <f t="shared" si="1"/>
        <v>22400.241756113177</v>
      </c>
    </row>
    <row r="14" spans="1:8" ht="15" customHeight="1" x14ac:dyDescent="0.2">
      <c r="A14" s="270" t="s">
        <v>328</v>
      </c>
      <c r="B14" s="266">
        <v>243053.74785088026</v>
      </c>
      <c r="C14" s="266">
        <v>132076.15436399504</v>
      </c>
      <c r="D14" s="266">
        <v>78515.499342146184</v>
      </c>
      <c r="E14" s="266">
        <v>4752.0968371311692</v>
      </c>
      <c r="F14" s="266">
        <v>202.89002368634453</v>
      </c>
      <c r="G14" s="266">
        <v>5472.5608025938309</v>
      </c>
      <c r="H14" s="266">
        <v>22034.546481690995</v>
      </c>
    </row>
    <row r="15" spans="1:8" ht="15" customHeight="1" x14ac:dyDescent="0.2">
      <c r="A15" s="270" t="s">
        <v>331</v>
      </c>
      <c r="B15" s="266">
        <v>17218.132268970374</v>
      </c>
      <c r="C15" s="266">
        <v>8793.9868621673486</v>
      </c>
      <c r="D15" s="266">
        <v>6944.3414075126857</v>
      </c>
      <c r="E15" s="266">
        <v>494.33709929894917</v>
      </c>
      <c r="F15" s="266">
        <v>10.427206745276763</v>
      </c>
      <c r="G15" s="266">
        <v>609.34441882405645</v>
      </c>
      <c r="H15" s="266">
        <v>365.6952744221831</v>
      </c>
    </row>
    <row r="16" spans="1:8" ht="15" customHeight="1" x14ac:dyDescent="0.2">
      <c r="A16" s="268" t="s">
        <v>332</v>
      </c>
      <c r="B16" s="269">
        <f t="shared" ref="B16:H16" si="2">+B17+B18</f>
        <v>39413.200278637938</v>
      </c>
      <c r="C16" s="269">
        <f t="shared" si="2"/>
        <v>18707.256744551247</v>
      </c>
      <c r="D16" s="269">
        <f t="shared" si="2"/>
        <v>17659.375757750844</v>
      </c>
      <c r="E16" s="269">
        <f t="shared" si="2"/>
        <v>1244.668721596576</v>
      </c>
      <c r="F16" s="269">
        <f t="shared" si="2"/>
        <v>40.109364540419335</v>
      </c>
      <c r="G16" s="269">
        <f t="shared" si="2"/>
        <v>1087.8510232173999</v>
      </c>
      <c r="H16" s="269">
        <f t="shared" si="2"/>
        <v>673.93866697341832</v>
      </c>
    </row>
    <row r="17" spans="1:8" ht="15" customHeight="1" x14ac:dyDescent="0.2">
      <c r="A17" s="270" t="s">
        <v>332</v>
      </c>
      <c r="B17" s="266">
        <v>35543.505851705639</v>
      </c>
      <c r="C17" s="266">
        <v>17071.523347519837</v>
      </c>
      <c r="D17" s="266">
        <v>15845.156954957134</v>
      </c>
      <c r="E17" s="266">
        <v>1037.8304294880345</v>
      </c>
      <c r="F17" s="266">
        <v>33.116746604804256</v>
      </c>
      <c r="G17" s="266">
        <v>912.39079032750249</v>
      </c>
      <c r="H17" s="266">
        <v>643.48758280039044</v>
      </c>
    </row>
    <row r="18" spans="1:8" ht="15" customHeight="1" x14ac:dyDescent="0.2">
      <c r="A18" s="270" t="s">
        <v>333</v>
      </c>
      <c r="B18" s="266">
        <v>3869.6944269322971</v>
      </c>
      <c r="C18" s="266">
        <v>1635.7333970314103</v>
      </c>
      <c r="D18" s="266">
        <v>1814.2188027937107</v>
      </c>
      <c r="E18" s="266">
        <v>206.83829210854151</v>
      </c>
      <c r="F18" s="266">
        <v>6.9926179356150779</v>
      </c>
      <c r="G18" s="266">
        <v>175.46023288989744</v>
      </c>
      <c r="H18" s="266">
        <v>30.451084173027937</v>
      </c>
    </row>
    <row r="19" spans="1:8" ht="15" customHeight="1" x14ac:dyDescent="0.2">
      <c r="A19" s="268" t="s">
        <v>334</v>
      </c>
      <c r="B19" s="269">
        <v>16491.865717636807</v>
      </c>
      <c r="C19" s="269">
        <v>8861.8665001201443</v>
      </c>
      <c r="D19" s="269">
        <v>6745.3974502800447</v>
      </c>
      <c r="E19" s="269">
        <v>323.56839629642866</v>
      </c>
      <c r="F19" s="269">
        <v>42.848521418283703</v>
      </c>
      <c r="G19" s="269">
        <v>345.96921969794289</v>
      </c>
      <c r="H19" s="269">
        <v>172.21562982457206</v>
      </c>
    </row>
    <row r="20" spans="1:8" ht="15" customHeight="1" x14ac:dyDescent="0.2">
      <c r="A20" s="270" t="s">
        <v>334</v>
      </c>
      <c r="B20" s="266">
        <v>16491.865717636807</v>
      </c>
      <c r="C20" s="266">
        <v>8861.8665001201443</v>
      </c>
      <c r="D20" s="266">
        <v>6745.3974502800447</v>
      </c>
      <c r="E20" s="266">
        <v>323.56839629642866</v>
      </c>
      <c r="F20" s="266">
        <v>42.848521418283703</v>
      </c>
      <c r="G20" s="266">
        <v>345.96921969794289</v>
      </c>
      <c r="H20" s="266">
        <v>172.21562982457206</v>
      </c>
    </row>
    <row r="21" spans="1:8" ht="15" customHeight="1" x14ac:dyDescent="0.2">
      <c r="A21" s="268" t="s">
        <v>335</v>
      </c>
      <c r="B21" s="269">
        <f t="shared" ref="B21:H21" si="3">+B22+B23</f>
        <v>9496.1347563922209</v>
      </c>
      <c r="C21" s="269">
        <f t="shared" si="3"/>
        <v>4412.0387855355002</v>
      </c>
      <c r="D21" s="269">
        <f t="shared" si="3"/>
        <v>4656.4510763761646</v>
      </c>
      <c r="E21" s="269">
        <f t="shared" si="3"/>
        <v>125.94998295544079</v>
      </c>
      <c r="F21" s="269">
        <f t="shared" si="3"/>
        <v>1.6742781820174129</v>
      </c>
      <c r="G21" s="269">
        <f t="shared" si="3"/>
        <v>186.18794858831166</v>
      </c>
      <c r="H21" s="269">
        <f t="shared" si="3"/>
        <v>113.83268475475654</v>
      </c>
    </row>
    <row r="22" spans="1:8" ht="15" customHeight="1" x14ac:dyDescent="0.2">
      <c r="A22" s="270" t="s">
        <v>335</v>
      </c>
      <c r="B22" s="266">
        <v>3761.2467303584481</v>
      </c>
      <c r="C22" s="266">
        <v>1859.6441485638838</v>
      </c>
      <c r="D22" s="266">
        <v>1735.6101897316064</v>
      </c>
      <c r="E22" s="266">
        <v>17.053891218295711</v>
      </c>
      <c r="F22" s="266">
        <v>0</v>
      </c>
      <c r="G22" s="266">
        <v>72.136531727147528</v>
      </c>
      <c r="H22" s="266">
        <v>76.801969117433615</v>
      </c>
    </row>
    <row r="23" spans="1:8" ht="15" customHeight="1" x14ac:dyDescent="0.2">
      <c r="A23" s="270" t="s">
        <v>336</v>
      </c>
      <c r="B23" s="266">
        <v>5734.8880260337737</v>
      </c>
      <c r="C23" s="266">
        <v>2552.3946369716164</v>
      </c>
      <c r="D23" s="266">
        <v>2920.8408866445584</v>
      </c>
      <c r="E23" s="266">
        <v>108.89609173714508</v>
      </c>
      <c r="F23" s="266">
        <v>1.6742781820174129</v>
      </c>
      <c r="G23" s="266">
        <v>114.05141686116414</v>
      </c>
      <c r="H23" s="266">
        <v>37.030715637322928</v>
      </c>
    </row>
    <row r="24" spans="1:8" ht="15" customHeight="1" x14ac:dyDescent="0.2">
      <c r="A24" s="268" t="s">
        <v>337</v>
      </c>
      <c r="B24" s="269">
        <f t="shared" ref="B24:H24" si="4">+B25+B26</f>
        <v>9784.5237327434334</v>
      </c>
      <c r="C24" s="269">
        <f t="shared" si="4"/>
        <v>4505.994000426429</v>
      </c>
      <c r="D24" s="269">
        <f t="shared" si="4"/>
        <v>4842.2907829427768</v>
      </c>
      <c r="E24" s="269">
        <f t="shared" si="4"/>
        <v>129.471443336693</v>
      </c>
      <c r="F24" s="269">
        <f t="shared" si="4"/>
        <v>5.1870973420178821</v>
      </c>
      <c r="G24" s="269">
        <f t="shared" si="4"/>
        <v>266.3606206634974</v>
      </c>
      <c r="H24" s="269">
        <f t="shared" si="4"/>
        <v>35.219788032174357</v>
      </c>
    </row>
    <row r="25" spans="1:8" ht="15" customHeight="1" x14ac:dyDescent="0.2">
      <c r="A25" s="270" t="s">
        <v>337</v>
      </c>
      <c r="B25" s="266">
        <v>7092.7564852293781</v>
      </c>
      <c r="C25" s="266">
        <v>3175.3199896561168</v>
      </c>
      <c r="D25" s="266">
        <v>3540.7992875171844</v>
      </c>
      <c r="E25" s="266">
        <v>122.75174784025776</v>
      </c>
      <c r="F25" s="266">
        <v>5.1870973420178821</v>
      </c>
      <c r="G25" s="266">
        <v>231.86174651289883</v>
      </c>
      <c r="H25" s="266">
        <v>16.836616361089067</v>
      </c>
    </row>
    <row r="26" spans="1:8" ht="15" customHeight="1" x14ac:dyDescent="0.2">
      <c r="A26" s="270" t="s">
        <v>338</v>
      </c>
      <c r="B26" s="266">
        <v>2691.7672475140548</v>
      </c>
      <c r="C26" s="266">
        <v>1330.674010770312</v>
      </c>
      <c r="D26" s="266">
        <v>1301.4914954255923</v>
      </c>
      <c r="E26" s="266">
        <v>6.7196954964352384</v>
      </c>
      <c r="F26" s="266">
        <v>0</v>
      </c>
      <c r="G26" s="266">
        <v>34.498874150598574</v>
      </c>
      <c r="H26" s="266">
        <v>18.383171671085289</v>
      </c>
    </row>
    <row r="27" spans="1:8" s="165" customFormat="1" ht="15" customHeight="1" x14ac:dyDescent="0.2">
      <c r="A27" s="271" t="s">
        <v>339</v>
      </c>
      <c r="B27" s="272">
        <f t="shared" ref="B27:H27" si="5">+B28+B29</f>
        <v>20516.589041426429</v>
      </c>
      <c r="C27" s="272">
        <f t="shared" si="5"/>
        <v>9070.0402593644194</v>
      </c>
      <c r="D27" s="272">
        <f t="shared" si="5"/>
        <v>10350.657156459716</v>
      </c>
      <c r="E27" s="272">
        <f t="shared" si="5"/>
        <v>393.30999067464876</v>
      </c>
      <c r="F27" s="272">
        <f t="shared" si="5"/>
        <v>5.1166690869671756</v>
      </c>
      <c r="G27" s="272">
        <f t="shared" si="5"/>
        <v>574.30684334112516</v>
      </c>
      <c r="H27" s="272">
        <f t="shared" si="5"/>
        <v>123.15812250039016</v>
      </c>
    </row>
    <row r="28" spans="1:8" ht="15" customHeight="1" x14ac:dyDescent="0.2">
      <c r="A28" s="270" t="s">
        <v>339</v>
      </c>
      <c r="B28" s="266">
        <v>12812.52061709374</v>
      </c>
      <c r="C28" s="266">
        <v>5939.1103061130734</v>
      </c>
      <c r="D28" s="266">
        <v>6109.4655706105787</v>
      </c>
      <c r="E28" s="266">
        <v>288.14693442607296</v>
      </c>
      <c r="F28" s="266">
        <v>5.1166690869671756</v>
      </c>
      <c r="G28" s="266">
        <v>396.43153955506534</v>
      </c>
      <c r="H28" s="266">
        <v>74.249597302572695</v>
      </c>
    </row>
    <row r="29" spans="1:8" ht="15" customHeight="1" x14ac:dyDescent="0.2">
      <c r="A29" s="270" t="s">
        <v>340</v>
      </c>
      <c r="B29" s="266">
        <v>7704.0684243326887</v>
      </c>
      <c r="C29" s="266">
        <v>3130.9299532513455</v>
      </c>
      <c r="D29" s="266">
        <v>4241.1915858491375</v>
      </c>
      <c r="E29" s="266">
        <v>105.16305624857581</v>
      </c>
      <c r="F29" s="266">
        <v>0</v>
      </c>
      <c r="G29" s="266">
        <v>177.87530378605976</v>
      </c>
      <c r="H29" s="266">
        <v>48.908525197817461</v>
      </c>
    </row>
    <row r="30" spans="1:8" ht="15" customHeight="1" x14ac:dyDescent="0.2">
      <c r="A30" s="268" t="s">
        <v>341</v>
      </c>
      <c r="B30" s="269">
        <f t="shared" ref="B30:H30" si="6">+B31+B32+B33</f>
        <v>33566.693509551042</v>
      </c>
      <c r="C30" s="269">
        <f t="shared" si="6"/>
        <v>14140.791079612765</v>
      </c>
      <c r="D30" s="269">
        <f t="shared" si="6"/>
        <v>14402.003606814334</v>
      </c>
      <c r="E30" s="269">
        <f t="shared" si="6"/>
        <v>413.76159194773817</v>
      </c>
      <c r="F30" s="269">
        <f t="shared" si="6"/>
        <v>13.634906599210177</v>
      </c>
      <c r="G30" s="269">
        <f t="shared" si="6"/>
        <v>803.05362360738377</v>
      </c>
      <c r="H30" s="269">
        <f t="shared" si="6"/>
        <v>3793.4487009665709</v>
      </c>
    </row>
    <row r="31" spans="1:8" ht="15" customHeight="1" x14ac:dyDescent="0.2">
      <c r="A31" s="270" t="s">
        <v>341</v>
      </c>
      <c r="B31" s="266">
        <v>24443.820851025212</v>
      </c>
      <c r="C31" s="266">
        <v>11582.105296103528</v>
      </c>
      <c r="D31" s="266">
        <v>10786.183057979391</v>
      </c>
      <c r="E31" s="266">
        <v>345.24193230606738</v>
      </c>
      <c r="F31" s="266">
        <v>11.829386005612982</v>
      </c>
      <c r="G31" s="266">
        <v>604.26919656720554</v>
      </c>
      <c r="H31" s="266">
        <v>1114.1919820603148</v>
      </c>
    </row>
    <row r="32" spans="1:8" ht="15" customHeight="1" x14ac:dyDescent="0.2">
      <c r="A32" s="270" t="s">
        <v>342</v>
      </c>
      <c r="B32" s="266">
        <v>6654.1037049027891</v>
      </c>
      <c r="C32" s="266">
        <v>1556.0872848904601</v>
      </c>
      <c r="D32" s="266">
        <v>2429.0050497860998</v>
      </c>
      <c r="E32" s="266">
        <v>30.393091589880015</v>
      </c>
      <c r="F32" s="266">
        <v>1.8055205935971961</v>
      </c>
      <c r="G32" s="266">
        <v>102.98193746582977</v>
      </c>
      <c r="H32" s="266">
        <v>2533.8308205770022</v>
      </c>
    </row>
    <row r="33" spans="1:8" ht="15" customHeight="1" x14ac:dyDescent="0.2">
      <c r="A33" s="270" t="s">
        <v>343</v>
      </c>
      <c r="B33" s="266">
        <v>2468.7689536230359</v>
      </c>
      <c r="C33" s="266">
        <v>1002.5984986187769</v>
      </c>
      <c r="D33" s="266">
        <v>1186.8154990488431</v>
      </c>
      <c r="E33" s="266">
        <v>38.126568051790784</v>
      </c>
      <c r="F33" s="266">
        <v>0</v>
      </c>
      <c r="G33" s="266">
        <v>95.802489574348456</v>
      </c>
      <c r="H33" s="266">
        <v>145.42589832925395</v>
      </c>
    </row>
    <row r="34" spans="1:8" ht="15" customHeight="1" x14ac:dyDescent="0.2">
      <c r="A34" s="268" t="s">
        <v>344</v>
      </c>
      <c r="B34" s="269">
        <f t="shared" ref="B34:H34" si="7">+B35+B36</f>
        <v>13132.982026610518</v>
      </c>
      <c r="C34" s="269">
        <f t="shared" si="7"/>
        <v>6172.0871610247668</v>
      </c>
      <c r="D34" s="269">
        <f t="shared" si="7"/>
        <v>6193.5380155936982</v>
      </c>
      <c r="E34" s="269">
        <f t="shared" si="7"/>
        <v>220.02861510691852</v>
      </c>
      <c r="F34" s="269">
        <f t="shared" si="7"/>
        <v>8.6494799238227849</v>
      </c>
      <c r="G34" s="269">
        <f t="shared" si="7"/>
        <v>408.82498909296112</v>
      </c>
      <c r="H34" s="269">
        <f t="shared" si="7"/>
        <v>129.85376586873397</v>
      </c>
    </row>
    <row r="35" spans="1:8" ht="15" customHeight="1" x14ac:dyDescent="0.2">
      <c r="A35" s="270" t="s">
        <v>344</v>
      </c>
      <c r="B35" s="266">
        <v>9848.467977016744</v>
      </c>
      <c r="C35" s="266">
        <v>4895.23559653952</v>
      </c>
      <c r="D35" s="266">
        <v>4509.6586425534724</v>
      </c>
      <c r="E35" s="266">
        <v>114.79392502537063</v>
      </c>
      <c r="F35" s="266">
        <v>0</v>
      </c>
      <c r="G35" s="266">
        <v>204.15835433806254</v>
      </c>
      <c r="H35" s="266">
        <v>124.62145856076317</v>
      </c>
    </row>
    <row r="36" spans="1:8" ht="15" customHeight="1" x14ac:dyDescent="0.2">
      <c r="A36" s="270" t="s">
        <v>345</v>
      </c>
      <c r="B36" s="266">
        <v>3284.5140495937735</v>
      </c>
      <c r="C36" s="266">
        <v>1276.8515644852466</v>
      </c>
      <c r="D36" s="266">
        <v>1683.8793730402263</v>
      </c>
      <c r="E36" s="266">
        <v>105.2346900815479</v>
      </c>
      <c r="F36" s="266">
        <v>8.6494799238227849</v>
      </c>
      <c r="G36" s="266">
        <v>204.66663475489858</v>
      </c>
      <c r="H36" s="266">
        <v>5.2323073079708049</v>
      </c>
    </row>
    <row r="37" spans="1:8" ht="15" customHeight="1" x14ac:dyDescent="0.2">
      <c r="A37" s="268" t="s">
        <v>346</v>
      </c>
      <c r="B37" s="269">
        <f t="shared" ref="B37:H37" si="8">+B38+B39</f>
        <v>9121.208921977357</v>
      </c>
      <c r="C37" s="269">
        <f t="shared" si="8"/>
        <v>3837.7148394385144</v>
      </c>
      <c r="D37" s="269">
        <f t="shared" si="8"/>
        <v>4776.6355744657621</v>
      </c>
      <c r="E37" s="269">
        <f t="shared" si="8"/>
        <v>142.70834591989842</v>
      </c>
      <c r="F37" s="269">
        <f t="shared" si="8"/>
        <v>7.1690703131477846</v>
      </c>
      <c r="G37" s="269">
        <f t="shared" si="8"/>
        <v>245.01194972383723</v>
      </c>
      <c r="H37" s="269">
        <f t="shared" si="8"/>
        <v>111.96914211622115</v>
      </c>
    </row>
    <row r="38" spans="1:8" ht="15" customHeight="1" x14ac:dyDescent="0.2">
      <c r="A38" s="270" t="s">
        <v>346</v>
      </c>
      <c r="B38" s="266">
        <v>6030.9717682562632</v>
      </c>
      <c r="C38" s="266">
        <v>2727.7534232820863</v>
      </c>
      <c r="D38" s="266">
        <v>2957.1440241368455</v>
      </c>
      <c r="E38" s="266">
        <v>120.17004014880587</v>
      </c>
      <c r="F38" s="266">
        <v>1.752508532356196</v>
      </c>
      <c r="G38" s="266">
        <v>142.3751149177848</v>
      </c>
      <c r="H38" s="266">
        <v>81.776657238477483</v>
      </c>
    </row>
    <row r="39" spans="1:8" ht="15" customHeight="1" x14ac:dyDescent="0.2">
      <c r="A39" s="270" t="s">
        <v>347</v>
      </c>
      <c r="B39" s="266">
        <v>3090.2371537210938</v>
      </c>
      <c r="C39" s="266">
        <v>1109.9614161564282</v>
      </c>
      <c r="D39" s="266">
        <v>1819.4915503289169</v>
      </c>
      <c r="E39" s="266">
        <v>22.538305771092567</v>
      </c>
      <c r="F39" s="266">
        <v>5.4165617807915885</v>
      </c>
      <c r="G39" s="266">
        <v>102.63683480605243</v>
      </c>
      <c r="H39" s="266">
        <v>30.192484877743663</v>
      </c>
    </row>
    <row r="40" spans="1:8" ht="15" customHeight="1" x14ac:dyDescent="0.2">
      <c r="A40" s="268" t="s">
        <v>348</v>
      </c>
      <c r="B40" s="269">
        <f t="shared" ref="B40:H40" si="9">+B41+B42</f>
        <v>29006.861721642155</v>
      </c>
      <c r="C40" s="269">
        <f t="shared" si="9"/>
        <v>14288.835676460407</v>
      </c>
      <c r="D40" s="269">
        <f t="shared" si="9"/>
        <v>13318.814722582538</v>
      </c>
      <c r="E40" s="269">
        <f t="shared" si="9"/>
        <v>362.38696510977275</v>
      </c>
      <c r="F40" s="269">
        <f t="shared" si="9"/>
        <v>27.189935813084286</v>
      </c>
      <c r="G40" s="269">
        <f t="shared" si="9"/>
        <v>713.72955815431817</v>
      </c>
      <c r="H40" s="269">
        <f t="shared" si="9"/>
        <v>295.90486352076397</v>
      </c>
    </row>
    <row r="41" spans="1:8" ht="15" customHeight="1" x14ac:dyDescent="0.2">
      <c r="A41" s="270" t="s">
        <v>348</v>
      </c>
      <c r="B41" s="266">
        <v>20818.063175910051</v>
      </c>
      <c r="C41" s="266">
        <v>10562.64004227662</v>
      </c>
      <c r="D41" s="266">
        <v>9218.1746120401203</v>
      </c>
      <c r="E41" s="266">
        <v>299.45790911161708</v>
      </c>
      <c r="F41" s="266">
        <v>27.189935813084286</v>
      </c>
      <c r="G41" s="266">
        <v>456.41113478071918</v>
      </c>
      <c r="H41" s="266">
        <v>254.18954188628521</v>
      </c>
    </row>
    <row r="42" spans="1:8" ht="15" customHeight="1" x14ac:dyDescent="0.2">
      <c r="A42" s="270" t="s">
        <v>349</v>
      </c>
      <c r="B42" s="266">
        <v>8188.7985457321047</v>
      </c>
      <c r="C42" s="266">
        <v>3726.1956341837872</v>
      </c>
      <c r="D42" s="266">
        <v>4100.6401105424166</v>
      </c>
      <c r="E42" s="266">
        <v>62.929055998155675</v>
      </c>
      <c r="F42" s="266">
        <v>0</v>
      </c>
      <c r="G42" s="266">
        <v>257.31842337359899</v>
      </c>
      <c r="H42" s="266">
        <v>41.715321634478755</v>
      </c>
    </row>
    <row r="43" spans="1:8" ht="15" customHeight="1" x14ac:dyDescent="0.2">
      <c r="A43" s="268" t="s">
        <v>350</v>
      </c>
      <c r="B43" s="269">
        <f t="shared" ref="B43:H43" si="10">+B44+B45</f>
        <v>22099.173032758925</v>
      </c>
      <c r="C43" s="269">
        <f t="shared" si="10"/>
        <v>11808.350926808573</v>
      </c>
      <c r="D43" s="269">
        <f t="shared" si="10"/>
        <v>8952.4071330593215</v>
      </c>
      <c r="E43" s="269">
        <f t="shared" si="10"/>
        <v>238.38336427033727</v>
      </c>
      <c r="F43" s="269">
        <f t="shared" si="10"/>
        <v>5.2401094032588817</v>
      </c>
      <c r="G43" s="269">
        <f t="shared" si="10"/>
        <v>426.35482618845924</v>
      </c>
      <c r="H43" s="269">
        <f t="shared" si="10"/>
        <v>668.43667302977326</v>
      </c>
    </row>
    <row r="44" spans="1:8" ht="15" customHeight="1" x14ac:dyDescent="0.2">
      <c r="A44" s="270" t="s">
        <v>350</v>
      </c>
      <c r="B44" s="266">
        <v>14192.106321690955</v>
      </c>
      <c r="C44" s="266">
        <v>7833.9337973505135</v>
      </c>
      <c r="D44" s="266">
        <v>5396.1966293137421</v>
      </c>
      <c r="E44" s="266">
        <v>165.22587515139492</v>
      </c>
      <c r="F44" s="266">
        <v>3.4345888096616859</v>
      </c>
      <c r="G44" s="266">
        <v>239.18832605014569</v>
      </c>
      <c r="H44" s="266">
        <v>554.12710501601919</v>
      </c>
    </row>
    <row r="45" spans="1:8" ht="15" customHeight="1" x14ac:dyDescent="0.2">
      <c r="A45" s="270" t="s">
        <v>351</v>
      </c>
      <c r="B45" s="266">
        <v>7907.0667110679678</v>
      </c>
      <c r="C45" s="266">
        <v>3974.4171294580601</v>
      </c>
      <c r="D45" s="266">
        <v>3556.210503745579</v>
      </c>
      <c r="E45" s="266">
        <v>73.157489118942337</v>
      </c>
      <c r="F45" s="266">
        <v>1.8055205935971961</v>
      </c>
      <c r="G45" s="266">
        <v>187.16650013831358</v>
      </c>
      <c r="H45" s="266">
        <v>114.30956801375409</v>
      </c>
    </row>
    <row r="46" spans="1:8" ht="15" customHeight="1" x14ac:dyDescent="0.2">
      <c r="A46" s="268" t="s">
        <v>352</v>
      </c>
      <c r="B46" s="269">
        <f t="shared" ref="B46:H46" si="11">+B47+B48</f>
        <v>14162.757503645724</v>
      </c>
      <c r="C46" s="269">
        <f t="shared" si="11"/>
        <v>7405.9140653748909</v>
      </c>
      <c r="D46" s="269">
        <f t="shared" si="11"/>
        <v>5881.5088016772124</v>
      </c>
      <c r="E46" s="269">
        <f t="shared" si="11"/>
        <v>214.5427038718779</v>
      </c>
      <c r="F46" s="269">
        <f t="shared" si="11"/>
        <v>6.8691776193233718</v>
      </c>
      <c r="G46" s="269">
        <f t="shared" si="11"/>
        <v>453.38702417562581</v>
      </c>
      <c r="H46" s="269">
        <f t="shared" si="11"/>
        <v>200.53573092712287</v>
      </c>
    </row>
    <row r="47" spans="1:8" ht="15" customHeight="1" x14ac:dyDescent="0.2">
      <c r="A47" s="270" t="s">
        <v>352</v>
      </c>
      <c r="B47" s="266">
        <v>9142.8801173092925</v>
      </c>
      <c r="C47" s="266">
        <v>4967.9621047619084</v>
      </c>
      <c r="D47" s="266">
        <v>3683.7220354518468</v>
      </c>
      <c r="E47" s="266">
        <v>101.82690609465349</v>
      </c>
      <c r="F47" s="266">
        <v>1.6820802773054899</v>
      </c>
      <c r="G47" s="266">
        <v>220.99132578566434</v>
      </c>
      <c r="H47" s="266">
        <v>166.69566493824036</v>
      </c>
    </row>
    <row r="48" spans="1:8" ht="15" customHeight="1" x14ac:dyDescent="0.2">
      <c r="A48" s="270" t="s">
        <v>353</v>
      </c>
      <c r="B48" s="266">
        <v>5019.8773863364322</v>
      </c>
      <c r="C48" s="266">
        <v>2437.9519606129829</v>
      </c>
      <c r="D48" s="266">
        <v>2197.7867662253657</v>
      </c>
      <c r="E48" s="266">
        <v>112.7157977772244</v>
      </c>
      <c r="F48" s="266">
        <v>5.1870973420178821</v>
      </c>
      <c r="G48" s="266">
        <v>232.3956983899615</v>
      </c>
      <c r="H48" s="266">
        <v>33.840065988882507</v>
      </c>
    </row>
    <row r="49" spans="1:8" ht="15" customHeight="1" x14ac:dyDescent="0.2">
      <c r="A49" s="268" t="s">
        <v>354</v>
      </c>
      <c r="B49" s="269">
        <f t="shared" ref="B49:H49" si="12">+B50+B51</f>
        <v>29544.616232343575</v>
      </c>
      <c r="C49" s="269">
        <f t="shared" si="12"/>
        <v>14086.584512899861</v>
      </c>
      <c r="D49" s="269">
        <f t="shared" si="12"/>
        <v>12867.9614637103</v>
      </c>
      <c r="E49" s="269">
        <f t="shared" si="12"/>
        <v>901.54680036991067</v>
      </c>
      <c r="F49" s="269">
        <f t="shared" si="12"/>
        <v>18.809492800566037</v>
      </c>
      <c r="G49" s="269">
        <f t="shared" si="12"/>
        <v>993.08850983443267</v>
      </c>
      <c r="H49" s="269">
        <f t="shared" si="12"/>
        <v>676.62545272495902</v>
      </c>
    </row>
    <row r="50" spans="1:8" ht="15" customHeight="1" x14ac:dyDescent="0.2">
      <c r="A50" s="270" t="s">
        <v>354</v>
      </c>
      <c r="B50" s="266">
        <v>25298.29098656524</v>
      </c>
      <c r="C50" s="266">
        <v>12356.942959048489</v>
      </c>
      <c r="D50" s="266">
        <v>10632.415343226672</v>
      </c>
      <c r="E50" s="266">
        <v>820.60439169114113</v>
      </c>
      <c r="F50" s="266">
        <v>15.445332245955058</v>
      </c>
      <c r="G50" s="266">
        <v>830.10965826446852</v>
      </c>
      <c r="H50" s="266">
        <v>642.77330208505896</v>
      </c>
    </row>
    <row r="51" spans="1:8" ht="15" customHeight="1" x14ac:dyDescent="0.2">
      <c r="A51" s="270" t="s">
        <v>355</v>
      </c>
      <c r="B51" s="266">
        <v>4246.3252457783356</v>
      </c>
      <c r="C51" s="266">
        <v>1729.6415538513725</v>
      </c>
      <c r="D51" s="266">
        <v>2235.5461204836288</v>
      </c>
      <c r="E51" s="266">
        <v>80.942408678769524</v>
      </c>
      <c r="F51" s="266">
        <v>3.3641605546109798</v>
      </c>
      <c r="G51" s="266">
        <v>162.97885156996418</v>
      </c>
      <c r="H51" s="266">
        <v>33.852150639900067</v>
      </c>
    </row>
    <row r="52" spans="1:8" ht="15" customHeight="1" x14ac:dyDescent="0.2">
      <c r="A52" s="268" t="s">
        <v>356</v>
      </c>
      <c r="B52" s="269">
        <f t="shared" ref="B52:H52" si="13">+B53+B54</f>
        <v>15194.041159334814</v>
      </c>
      <c r="C52" s="269">
        <f t="shared" si="13"/>
        <v>7097.000705641708</v>
      </c>
      <c r="D52" s="269">
        <f t="shared" si="13"/>
        <v>7536.2312953534874</v>
      </c>
      <c r="E52" s="269">
        <f t="shared" si="13"/>
        <v>215.02431998469945</v>
      </c>
      <c r="F52" s="269">
        <f t="shared" si="13"/>
        <v>20.365039711665688</v>
      </c>
      <c r="G52" s="269">
        <f t="shared" si="13"/>
        <v>227.50017815141581</v>
      </c>
      <c r="H52" s="269">
        <f t="shared" si="13"/>
        <v>97.91962049219282</v>
      </c>
    </row>
    <row r="53" spans="1:8" ht="15" customHeight="1" x14ac:dyDescent="0.2">
      <c r="A53" s="270" t="s">
        <v>356</v>
      </c>
      <c r="B53" s="266">
        <v>6129.5503203949102</v>
      </c>
      <c r="C53" s="266">
        <v>2797.4025658543896</v>
      </c>
      <c r="D53" s="266">
        <v>3053.2168846030195</v>
      </c>
      <c r="E53" s="266">
        <v>95.611514409954879</v>
      </c>
      <c r="F53" s="266">
        <v>13.503664187630392</v>
      </c>
      <c r="G53" s="266">
        <v>137.78522748037031</v>
      </c>
      <c r="H53" s="266">
        <v>32.030463859636278</v>
      </c>
    </row>
    <row r="54" spans="1:8" ht="15" customHeight="1" x14ac:dyDescent="0.2">
      <c r="A54" s="270" t="s">
        <v>357</v>
      </c>
      <c r="B54" s="266">
        <v>9064.4908389399043</v>
      </c>
      <c r="C54" s="266">
        <v>4299.5981397873184</v>
      </c>
      <c r="D54" s="266">
        <v>4483.0144107504684</v>
      </c>
      <c r="E54" s="266">
        <v>119.41280557474457</v>
      </c>
      <c r="F54" s="266">
        <v>6.8613755240352949</v>
      </c>
      <c r="G54" s="266">
        <v>89.714950671045486</v>
      </c>
      <c r="H54" s="266">
        <v>65.889156632556535</v>
      </c>
    </row>
    <row r="55" spans="1:8" ht="15" customHeight="1" x14ac:dyDescent="0.2">
      <c r="A55" s="268" t="s">
        <v>358</v>
      </c>
      <c r="B55" s="269">
        <v>4500.6943536391373</v>
      </c>
      <c r="C55" s="269">
        <v>1419.7561326921762</v>
      </c>
      <c r="D55" s="269">
        <v>2820.0665680244915</v>
      </c>
      <c r="E55" s="269">
        <v>121.46028112700577</v>
      </c>
      <c r="F55" s="269">
        <v>0</v>
      </c>
      <c r="G55" s="269">
        <v>110.59193132149964</v>
      </c>
      <c r="H55" s="269">
        <v>28.819440473918011</v>
      </c>
    </row>
    <row r="56" spans="1:8" ht="15" customHeight="1" x14ac:dyDescent="0.2">
      <c r="A56" s="270" t="s">
        <v>358</v>
      </c>
      <c r="B56" s="266">
        <v>4500.6943536391373</v>
      </c>
      <c r="C56" s="266">
        <v>1419.7561326921762</v>
      </c>
      <c r="D56" s="266">
        <v>2820.0665680244915</v>
      </c>
      <c r="E56" s="266">
        <v>121.46028112700577</v>
      </c>
      <c r="F56" s="266">
        <v>0</v>
      </c>
      <c r="G56" s="266">
        <v>110.59193132149964</v>
      </c>
      <c r="H56" s="266">
        <v>28.819440473918011</v>
      </c>
    </row>
    <row r="57" spans="1:8" ht="15" customHeight="1" x14ac:dyDescent="0.2">
      <c r="A57" s="268" t="s">
        <v>359</v>
      </c>
      <c r="B57" s="269">
        <f t="shared" ref="B57:H57" si="14">+B58+B59</f>
        <v>6761.0825105568001</v>
      </c>
      <c r="C57" s="269">
        <f t="shared" si="14"/>
        <v>3062.8521315394182</v>
      </c>
      <c r="D57" s="269">
        <f t="shared" si="14"/>
        <v>3353.2149828355823</v>
      </c>
      <c r="E57" s="269">
        <f t="shared" si="14"/>
        <v>79.842577233681183</v>
      </c>
      <c r="F57" s="269">
        <f t="shared" si="14"/>
        <v>5.1158455694685312</v>
      </c>
      <c r="G57" s="269">
        <f t="shared" si="14"/>
        <v>177.94496856129851</v>
      </c>
      <c r="H57" s="269">
        <f t="shared" si="14"/>
        <v>82.112004817339496</v>
      </c>
    </row>
    <row r="58" spans="1:8" ht="15" customHeight="1" x14ac:dyDescent="0.2">
      <c r="A58" s="270" t="s">
        <v>359</v>
      </c>
      <c r="B58" s="266">
        <v>5210.1933660456252</v>
      </c>
      <c r="C58" s="266">
        <v>2391.8328243293709</v>
      </c>
      <c r="D58" s="266">
        <v>2525.0529650060257</v>
      </c>
      <c r="E58" s="266">
        <v>73.059432059984672</v>
      </c>
      <c r="F58" s="266">
        <v>5.1158455694685312</v>
      </c>
      <c r="G58" s="266">
        <v>146.32604776097895</v>
      </c>
      <c r="H58" s="266">
        <v>68.806251319785503</v>
      </c>
    </row>
    <row r="59" spans="1:8" ht="15" customHeight="1" x14ac:dyDescent="0.2">
      <c r="A59" s="270" t="s">
        <v>360</v>
      </c>
      <c r="B59" s="266">
        <v>1550.8891445111749</v>
      </c>
      <c r="C59" s="266">
        <v>671.01930721004726</v>
      </c>
      <c r="D59" s="266">
        <v>828.1620178295567</v>
      </c>
      <c r="E59" s="266">
        <v>6.7831451736965116</v>
      </c>
      <c r="F59" s="266">
        <v>0</v>
      </c>
      <c r="G59" s="266">
        <v>31.618920800319557</v>
      </c>
      <c r="H59" s="266">
        <v>13.305753497553988</v>
      </c>
    </row>
    <row r="60" spans="1:8" ht="15" customHeight="1" x14ac:dyDescent="0.2">
      <c r="A60" s="268" t="s">
        <v>361</v>
      </c>
      <c r="B60" s="269">
        <v>6774.7773907461351</v>
      </c>
      <c r="C60" s="269">
        <v>3856.4827015595733</v>
      </c>
      <c r="D60" s="269">
        <v>2498.6012717799781</v>
      </c>
      <c r="E60" s="269">
        <v>117.05645392754052</v>
      </c>
      <c r="F60" s="269">
        <v>3.4345888096616859</v>
      </c>
      <c r="G60" s="269">
        <v>224.70953617193425</v>
      </c>
      <c r="H60" s="269">
        <v>74.492838497616546</v>
      </c>
    </row>
    <row r="61" spans="1:8" ht="15" customHeight="1" x14ac:dyDescent="0.2">
      <c r="A61" s="270" t="s">
        <v>361</v>
      </c>
      <c r="B61" s="266">
        <v>6774.7773907461351</v>
      </c>
      <c r="C61" s="266">
        <v>3856.4827015595733</v>
      </c>
      <c r="D61" s="266">
        <v>2498.6012717799781</v>
      </c>
      <c r="E61" s="266">
        <v>117.05645392754052</v>
      </c>
      <c r="F61" s="266">
        <v>3.4345888096616859</v>
      </c>
      <c r="G61" s="266">
        <v>224.70953617193425</v>
      </c>
      <c r="H61" s="266">
        <v>74.492838497616546</v>
      </c>
    </row>
    <row r="62" spans="1:8" ht="15" customHeight="1" x14ac:dyDescent="0.2">
      <c r="A62" s="268" t="s">
        <v>362</v>
      </c>
      <c r="B62" s="269">
        <f t="shared" ref="B62:H62" si="15">+B63+B64+B65</f>
        <v>13008.445330877748</v>
      </c>
      <c r="C62" s="269">
        <f t="shared" si="15"/>
        <v>5473.6524343353849</v>
      </c>
      <c r="D62" s="269">
        <f t="shared" si="15"/>
        <v>6597.7674409943938</v>
      </c>
      <c r="E62" s="269">
        <f t="shared" si="15"/>
        <v>370.19387115839072</v>
      </c>
      <c r="F62" s="269">
        <f t="shared" si="15"/>
        <v>22.369333929752983</v>
      </c>
      <c r="G62" s="269">
        <f t="shared" si="15"/>
        <v>408.34234765337504</v>
      </c>
      <c r="H62" s="269">
        <f t="shared" si="15"/>
        <v>136.11990280629539</v>
      </c>
    </row>
    <row r="63" spans="1:8" ht="15" customHeight="1" x14ac:dyDescent="0.2">
      <c r="A63" s="270" t="s">
        <v>362</v>
      </c>
      <c r="B63" s="266">
        <v>4506.405378664509</v>
      </c>
      <c r="C63" s="266">
        <v>1799.1588105519772</v>
      </c>
      <c r="D63" s="266">
        <v>2407.8640484130287</v>
      </c>
      <c r="E63" s="266">
        <v>77.181380807369848</v>
      </c>
      <c r="F63" s="266">
        <v>10.427206745276763</v>
      </c>
      <c r="G63" s="266">
        <v>188.28201903535003</v>
      </c>
      <c r="H63" s="266">
        <v>23.491913111443171</v>
      </c>
    </row>
    <row r="64" spans="1:8" ht="15" customHeight="1" x14ac:dyDescent="0.2">
      <c r="A64" s="270" t="s">
        <v>363</v>
      </c>
      <c r="B64" s="266">
        <v>5302.5627942891633</v>
      </c>
      <c r="C64" s="266">
        <v>2233.2339117069569</v>
      </c>
      <c r="D64" s="266">
        <v>2710.7679370043816</v>
      </c>
      <c r="E64" s="266">
        <v>120.36889685727539</v>
      </c>
      <c r="F64" s="266">
        <v>6.9318037790860014</v>
      </c>
      <c r="G64" s="266">
        <v>170.98598726938229</v>
      </c>
      <c r="H64" s="266">
        <v>60.274257672044072</v>
      </c>
    </row>
    <row r="65" spans="1:8" ht="15" customHeight="1" x14ac:dyDescent="0.2">
      <c r="A65" s="270" t="s">
        <v>364</v>
      </c>
      <c r="B65" s="266">
        <v>3199.4771579240773</v>
      </c>
      <c r="C65" s="266">
        <v>1441.2597120764503</v>
      </c>
      <c r="D65" s="266">
        <v>1479.1354555769835</v>
      </c>
      <c r="E65" s="266">
        <v>172.64359349374544</v>
      </c>
      <c r="F65" s="266">
        <v>5.0103234053902179</v>
      </c>
      <c r="G65" s="266">
        <v>49.074341348642676</v>
      </c>
      <c r="H65" s="266">
        <v>52.353732022808153</v>
      </c>
    </row>
    <row r="66" spans="1:8" ht="15" customHeight="1" x14ac:dyDescent="0.2">
      <c r="A66" s="268" t="s">
        <v>365</v>
      </c>
      <c r="B66" s="269">
        <f t="shared" ref="B66:H66" si="16">+B67+B68</f>
        <v>8924.4036463540469</v>
      </c>
      <c r="C66" s="269">
        <f t="shared" si="16"/>
        <v>3718.1443078081438</v>
      </c>
      <c r="D66" s="269">
        <f t="shared" si="16"/>
        <v>4588.8267695375944</v>
      </c>
      <c r="E66" s="269">
        <f t="shared" si="16"/>
        <v>117.25916520385607</v>
      </c>
      <c r="F66" s="269">
        <f t="shared" si="16"/>
        <v>15.457019869118435</v>
      </c>
      <c r="G66" s="269">
        <f t="shared" si="16"/>
        <v>371.59355835515311</v>
      </c>
      <c r="H66" s="269">
        <f t="shared" si="16"/>
        <v>113.12282558016011</v>
      </c>
    </row>
    <row r="67" spans="1:8" ht="15" customHeight="1" x14ac:dyDescent="0.2">
      <c r="A67" s="270" t="s">
        <v>365</v>
      </c>
      <c r="B67" s="266">
        <v>3259.523950425305</v>
      </c>
      <c r="C67" s="266">
        <v>1204.2741611726753</v>
      </c>
      <c r="D67" s="266">
        <v>1768.9895317714036</v>
      </c>
      <c r="E67" s="266">
        <v>68.059517272465456</v>
      </c>
      <c r="F67" s="266">
        <v>13.774939591812945</v>
      </c>
      <c r="G67" s="266">
        <v>147.12128871728069</v>
      </c>
      <c r="H67" s="266">
        <v>57.304511899584099</v>
      </c>
    </row>
    <row r="68" spans="1:8" ht="15" customHeight="1" x14ac:dyDescent="0.2">
      <c r="A68" s="270" t="s">
        <v>366</v>
      </c>
      <c r="B68" s="266">
        <v>5664.879695928742</v>
      </c>
      <c r="C68" s="266">
        <v>2513.8701466354687</v>
      </c>
      <c r="D68" s="266">
        <v>2819.8372377661904</v>
      </c>
      <c r="E68" s="266">
        <v>49.199647931390608</v>
      </c>
      <c r="F68" s="266">
        <v>1.6820802773054899</v>
      </c>
      <c r="G68" s="266">
        <v>224.47226963787242</v>
      </c>
      <c r="H68" s="266">
        <v>55.818313680576018</v>
      </c>
    </row>
    <row r="69" spans="1:8" ht="15" customHeight="1" x14ac:dyDescent="0.2">
      <c r="A69" s="268" t="s">
        <v>367</v>
      </c>
      <c r="B69" s="269">
        <v>4291.0583382082423</v>
      </c>
      <c r="C69" s="269">
        <v>1923.1347020178018</v>
      </c>
      <c r="D69" s="269">
        <v>2087.1166545751566</v>
      </c>
      <c r="E69" s="269">
        <v>69.794257012379504</v>
      </c>
      <c r="F69" s="269">
        <v>5.1870973420178821</v>
      </c>
      <c r="G69" s="269">
        <v>194.05353587216368</v>
      </c>
      <c r="H69" s="269">
        <v>11.772091388642496</v>
      </c>
    </row>
    <row r="70" spans="1:8" ht="15" customHeight="1" x14ac:dyDescent="0.2">
      <c r="A70" s="270" t="s">
        <v>367</v>
      </c>
      <c r="B70" s="266">
        <v>4291.0583382082423</v>
      </c>
      <c r="C70" s="266">
        <v>1923.1347020178018</v>
      </c>
      <c r="D70" s="266">
        <v>2087.1166545751566</v>
      </c>
      <c r="E70" s="266">
        <v>69.794257012379504</v>
      </c>
      <c r="F70" s="266">
        <v>5.1870973420178821</v>
      </c>
      <c r="G70" s="266">
        <v>194.05353587216368</v>
      </c>
      <c r="H70" s="266">
        <v>11.772091388642496</v>
      </c>
    </row>
    <row r="71" spans="1:8" ht="15" customHeight="1" x14ac:dyDescent="0.2">
      <c r="A71" s="268" t="s">
        <v>368</v>
      </c>
      <c r="B71" s="269">
        <v>1816.6960015441514</v>
      </c>
      <c r="C71" s="269">
        <v>687.95344205832225</v>
      </c>
      <c r="D71" s="269">
        <v>1033.7237701788731</v>
      </c>
      <c r="E71" s="269">
        <v>18.728169400313124</v>
      </c>
      <c r="F71" s="269">
        <v>0</v>
      </c>
      <c r="G71" s="269">
        <v>52.957481457518263</v>
      </c>
      <c r="H71" s="269">
        <v>23.333138449128366</v>
      </c>
    </row>
    <row r="72" spans="1:8" ht="15" customHeight="1" x14ac:dyDescent="0.2">
      <c r="A72" s="270" t="s">
        <v>368</v>
      </c>
      <c r="B72" s="266">
        <v>1816.6960015441514</v>
      </c>
      <c r="C72" s="266">
        <v>687.95344205832225</v>
      </c>
      <c r="D72" s="266">
        <v>1033.7237701788731</v>
      </c>
      <c r="E72" s="266">
        <v>18.728169400313124</v>
      </c>
      <c r="F72" s="266">
        <v>0</v>
      </c>
      <c r="G72" s="266">
        <v>52.957481457518263</v>
      </c>
      <c r="H72" s="266">
        <v>23.333138449128366</v>
      </c>
    </row>
    <row r="73" spans="1:8" ht="15" customHeight="1" x14ac:dyDescent="0.2">
      <c r="A73" s="268" t="s">
        <v>369</v>
      </c>
      <c r="B73" s="269">
        <v>16877.406359033128</v>
      </c>
      <c r="C73" s="269">
        <v>6493.4963553413545</v>
      </c>
      <c r="D73" s="269">
        <v>8180.4331433154939</v>
      </c>
      <c r="E73" s="269">
        <v>730.4153846713773</v>
      </c>
      <c r="F73" s="269">
        <v>62.281370860599047</v>
      </c>
      <c r="G73" s="269">
        <v>1168.1712688860973</v>
      </c>
      <c r="H73" s="269">
        <v>242.60883595845107</v>
      </c>
    </row>
    <row r="74" spans="1:8" ht="15" customHeight="1" x14ac:dyDescent="0.2">
      <c r="A74" s="270" t="s">
        <v>369</v>
      </c>
      <c r="B74" s="266">
        <v>16877.406359033128</v>
      </c>
      <c r="C74" s="266">
        <v>6493.4963553413545</v>
      </c>
      <c r="D74" s="266">
        <v>8180.4331433154939</v>
      </c>
      <c r="E74" s="266">
        <v>730.4153846713773</v>
      </c>
      <c r="F74" s="266">
        <v>62.281370860599047</v>
      </c>
      <c r="G74" s="266">
        <v>1168.1712688860973</v>
      </c>
      <c r="H74" s="266">
        <v>242.60883595845107</v>
      </c>
    </row>
    <row r="75" spans="1:8" ht="15" customHeight="1" x14ac:dyDescent="0.2">
      <c r="A75" s="268" t="s">
        <v>370</v>
      </c>
      <c r="B75" s="269">
        <v>17225.686290345486</v>
      </c>
      <c r="C75" s="269">
        <v>6812.2673787707081</v>
      </c>
      <c r="D75" s="269">
        <v>8660.2093305297221</v>
      </c>
      <c r="E75" s="269">
        <v>501.29906888762252</v>
      </c>
      <c r="F75" s="269">
        <v>45.082601634239658</v>
      </c>
      <c r="G75" s="269">
        <v>1030.1275115184865</v>
      </c>
      <c r="H75" s="269">
        <v>176.70039900490107</v>
      </c>
    </row>
    <row r="76" spans="1:8" ht="15" customHeight="1" x14ac:dyDescent="0.2">
      <c r="A76" s="270" t="s">
        <v>370</v>
      </c>
      <c r="B76" s="266">
        <v>17225.686290345486</v>
      </c>
      <c r="C76" s="266">
        <v>6812.2673787707081</v>
      </c>
      <c r="D76" s="266">
        <v>8660.2093305297221</v>
      </c>
      <c r="E76" s="266">
        <v>501.29906888762252</v>
      </c>
      <c r="F76" s="266">
        <v>45.082601634239658</v>
      </c>
      <c r="G76" s="266">
        <v>1030.1275115184865</v>
      </c>
      <c r="H76" s="266">
        <v>176.70039900490107</v>
      </c>
    </row>
    <row r="77" spans="1:8" ht="15" customHeight="1" x14ac:dyDescent="0.2">
      <c r="A77" s="268" t="s">
        <v>371</v>
      </c>
      <c r="B77" s="269">
        <v>11663.384142013583</v>
      </c>
      <c r="C77" s="269">
        <v>5273.8740563765932</v>
      </c>
      <c r="D77" s="269">
        <v>5584.036500621567</v>
      </c>
      <c r="E77" s="269">
        <v>388.47029192005976</v>
      </c>
      <c r="F77" s="269">
        <v>8.4017757737407273</v>
      </c>
      <c r="G77" s="269">
        <v>351.58094855824669</v>
      </c>
      <c r="H77" s="269">
        <v>57.020568763880839</v>
      </c>
    </row>
    <row r="78" spans="1:8" ht="15" customHeight="1" x14ac:dyDescent="0.2">
      <c r="A78" s="270" t="s">
        <v>371</v>
      </c>
      <c r="B78" s="266">
        <v>11663.384142013583</v>
      </c>
      <c r="C78" s="266">
        <v>5273.8740563765932</v>
      </c>
      <c r="D78" s="266">
        <v>5584.036500621567</v>
      </c>
      <c r="E78" s="266">
        <v>388.47029192005976</v>
      </c>
      <c r="F78" s="266">
        <v>8.4017757737407273</v>
      </c>
      <c r="G78" s="266">
        <v>351.58094855824669</v>
      </c>
      <c r="H78" s="266">
        <v>57.020568763880839</v>
      </c>
    </row>
    <row r="79" spans="1:8" s="274" customFormat="1" ht="15" customHeight="1" x14ac:dyDescent="0.2">
      <c r="A79" s="268" t="s">
        <v>372</v>
      </c>
      <c r="B79" s="273">
        <f t="shared" ref="B79:H79" si="17">+B80+B81</f>
        <v>14375.86966865449</v>
      </c>
      <c r="C79" s="273">
        <f t="shared" si="17"/>
        <v>6746.7670870341608</v>
      </c>
      <c r="D79" s="273">
        <f t="shared" si="17"/>
        <v>6146.3271826483215</v>
      </c>
      <c r="E79" s="273">
        <f t="shared" si="17"/>
        <v>436.1247998948582</v>
      </c>
      <c r="F79" s="273">
        <f t="shared" si="17"/>
        <v>26.298005563676451</v>
      </c>
      <c r="G79" s="273">
        <f t="shared" si="17"/>
        <v>679.69459452106867</v>
      </c>
      <c r="H79" s="273">
        <f t="shared" si="17"/>
        <v>340.65799899275396</v>
      </c>
    </row>
    <row r="80" spans="1:8" s="274" customFormat="1" ht="15" customHeight="1" x14ac:dyDescent="0.2">
      <c r="A80" s="270" t="s">
        <v>372</v>
      </c>
      <c r="B80" s="275">
        <v>11567.636223015659</v>
      </c>
      <c r="C80" s="275">
        <v>5478.8571697363031</v>
      </c>
      <c r="D80" s="275">
        <v>4927.6453827060905</v>
      </c>
      <c r="E80" s="275">
        <v>374.17519703587584</v>
      </c>
      <c r="F80" s="275">
        <v>24.492484970079254</v>
      </c>
      <c r="G80" s="275">
        <v>504.4497879696591</v>
      </c>
      <c r="H80" s="275">
        <v>258.01620059804708</v>
      </c>
    </row>
    <row r="81" spans="1:8" s="274" customFormat="1" ht="15" customHeight="1" x14ac:dyDescent="0.2">
      <c r="A81" s="270" t="s">
        <v>373</v>
      </c>
      <c r="B81" s="275">
        <v>2808.2334456388312</v>
      </c>
      <c r="C81" s="275">
        <v>1267.9099172978576</v>
      </c>
      <c r="D81" s="275">
        <v>1218.6817999422308</v>
      </c>
      <c r="E81" s="275">
        <v>61.949602858982374</v>
      </c>
      <c r="F81" s="275">
        <v>1.8055205935971961</v>
      </c>
      <c r="G81" s="275">
        <v>175.24480655140954</v>
      </c>
      <c r="H81" s="275">
        <v>82.641798394706882</v>
      </c>
    </row>
    <row r="82" spans="1:8" s="274" customFormat="1" ht="15" customHeight="1" x14ac:dyDescent="0.2">
      <c r="A82" s="268" t="s">
        <v>374</v>
      </c>
      <c r="B82" s="273">
        <v>187195.84546855997</v>
      </c>
      <c r="C82" s="273">
        <v>101411.50111788261</v>
      </c>
      <c r="D82" s="273">
        <v>64652.924542741297</v>
      </c>
      <c r="E82" s="273">
        <v>3809.4506563912687</v>
      </c>
      <c r="F82" s="273">
        <v>137.8479621665783</v>
      </c>
      <c r="G82" s="273">
        <v>4008.8903407009152</v>
      </c>
      <c r="H82" s="273">
        <v>13175.230848879726</v>
      </c>
    </row>
    <row r="83" spans="1:8" s="274" customFormat="1" ht="15" customHeight="1" x14ac:dyDescent="0.2">
      <c r="A83" s="276" t="s">
        <v>374</v>
      </c>
      <c r="B83" s="277">
        <v>187195.84546855997</v>
      </c>
      <c r="C83" s="277">
        <v>101411.50111788261</v>
      </c>
      <c r="D83" s="277">
        <v>64652.924542741297</v>
      </c>
      <c r="E83" s="277">
        <v>3809.4506563912687</v>
      </c>
      <c r="F83" s="277">
        <v>137.8479621665783</v>
      </c>
      <c r="G83" s="277">
        <v>4008.8903407009152</v>
      </c>
      <c r="H83" s="277">
        <v>13175.230848879726</v>
      </c>
    </row>
  </sheetData>
  <mergeCells count="4">
    <mergeCell ref="A2:A3"/>
    <mergeCell ref="B2:B3"/>
    <mergeCell ref="A1:H1"/>
    <mergeCell ref="C2:H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F32E-4D9A-4D29-8979-644AC7068519}">
  <sheetPr>
    <tabColor rgb="FFFFFF00"/>
  </sheetPr>
  <dimension ref="A1"/>
  <sheetViews>
    <sheetView topLeftCell="A13" workbookViewId="0">
      <selection sqref="A1:E1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E35D-2D5E-48AE-8A9F-A153A90ECDB4}">
  <dimension ref="A1:E83"/>
  <sheetViews>
    <sheetView workbookViewId="0">
      <selection activeCell="A2" sqref="A2:A3"/>
    </sheetView>
  </sheetViews>
  <sheetFormatPr defaultRowHeight="12" x14ac:dyDescent="0.2"/>
  <cols>
    <col min="1" max="1" width="20.42578125" style="156" customWidth="1"/>
    <col min="2" max="2" width="14.140625" style="156" customWidth="1"/>
    <col min="3" max="3" width="19.7109375" style="156" customWidth="1"/>
    <col min="4" max="4" width="9.140625" style="156"/>
    <col min="5" max="5" width="13.7109375" style="156" customWidth="1"/>
    <col min="6" max="16384" width="9.140625" style="156"/>
  </cols>
  <sheetData>
    <row r="1" spans="1:5" ht="23.25" customHeight="1" x14ac:dyDescent="0.2">
      <c r="A1" s="939" t="s">
        <v>557</v>
      </c>
      <c r="B1" s="939"/>
      <c r="C1" s="939"/>
      <c r="D1" s="939"/>
      <c r="E1" s="939"/>
    </row>
    <row r="2" spans="1:5" x14ac:dyDescent="0.2">
      <c r="A2" s="940" t="s">
        <v>562</v>
      </c>
      <c r="B2" s="942" t="s">
        <v>122</v>
      </c>
      <c r="C2" s="944" t="s">
        <v>138</v>
      </c>
      <c r="D2" s="944"/>
      <c r="E2" s="944"/>
    </row>
    <row r="3" spans="1:5" x14ac:dyDescent="0.2">
      <c r="A3" s="941"/>
      <c r="B3" s="943"/>
      <c r="C3" s="195" t="s">
        <v>0</v>
      </c>
      <c r="D3" s="195" t="s">
        <v>1</v>
      </c>
      <c r="E3" s="195" t="s">
        <v>2</v>
      </c>
    </row>
    <row r="4" spans="1:5" ht="15" customHeight="1" x14ac:dyDescent="0.2">
      <c r="A4" s="173" t="s">
        <v>328</v>
      </c>
      <c r="B4" s="236">
        <v>1298250.1138631997</v>
      </c>
      <c r="C4" s="236">
        <v>750541.49968883744</v>
      </c>
      <c r="D4" s="236">
        <v>375690.12536751287</v>
      </c>
      <c r="E4" s="236">
        <v>374851.37432067184</v>
      </c>
    </row>
    <row r="5" spans="1:5" ht="15" customHeight="1" x14ac:dyDescent="0.2">
      <c r="A5" s="256"/>
      <c r="B5" s="257"/>
      <c r="C5" s="257"/>
      <c r="D5" s="257"/>
      <c r="E5" s="257"/>
    </row>
    <row r="6" spans="1:5" ht="15" customHeight="1" x14ac:dyDescent="0.2">
      <c r="A6" s="258" t="s">
        <v>3</v>
      </c>
      <c r="B6" s="201"/>
      <c r="C6" s="201"/>
      <c r="D6" s="201"/>
      <c r="E6" s="201"/>
    </row>
    <row r="7" spans="1:5" ht="15" customHeight="1" x14ac:dyDescent="0.2">
      <c r="A7" s="259" t="s">
        <v>4</v>
      </c>
      <c r="B7" s="257">
        <v>729676.31796098396</v>
      </c>
      <c r="C7" s="257">
        <v>480619.71983773512</v>
      </c>
      <c r="D7" s="257">
        <v>237739.8078516309</v>
      </c>
      <c r="E7" s="257">
        <v>242879.91198550339</v>
      </c>
    </row>
    <row r="8" spans="1:5" ht="15" customHeight="1" x14ac:dyDescent="0.2">
      <c r="A8" s="259" t="s">
        <v>5</v>
      </c>
      <c r="B8" s="257">
        <v>568573.79590724595</v>
      </c>
      <c r="C8" s="257">
        <v>269921.77985045075</v>
      </c>
      <c r="D8" s="257">
        <v>137950.31751567477</v>
      </c>
      <c r="E8" s="257">
        <v>131971.46233494784</v>
      </c>
    </row>
    <row r="9" spans="1:5" ht="15" customHeight="1" x14ac:dyDescent="0.2">
      <c r="A9" s="258" t="s">
        <v>51</v>
      </c>
      <c r="B9" s="201"/>
      <c r="C9" s="201"/>
      <c r="D9" s="201"/>
      <c r="E9" s="201"/>
    </row>
    <row r="10" spans="1:5" ht="15" customHeight="1" x14ac:dyDescent="0.2">
      <c r="A10" s="260" t="s">
        <v>329</v>
      </c>
      <c r="B10" s="261">
        <f>+B11+B12</f>
        <v>65593.094286233667</v>
      </c>
      <c r="C10" s="261">
        <f t="shared" ref="C10:E10" si="0">+C11+C12</f>
        <v>33935.460768199693</v>
      </c>
      <c r="D10" s="261">
        <f t="shared" si="0"/>
        <v>16709.215654674204</v>
      </c>
      <c r="E10" s="261">
        <f t="shared" si="0"/>
        <v>17226.245113525067</v>
      </c>
    </row>
    <row r="11" spans="1:5" ht="15" customHeight="1" x14ac:dyDescent="0.2">
      <c r="A11" s="259" t="s">
        <v>329</v>
      </c>
      <c r="B11" s="257">
        <v>36670.310246311528</v>
      </c>
      <c r="C11" s="257">
        <v>19175.54015406761</v>
      </c>
      <c r="D11" s="257">
        <v>9440.2943260188422</v>
      </c>
      <c r="E11" s="257">
        <v>9735.2458280481787</v>
      </c>
    </row>
    <row r="12" spans="1:5" ht="15" customHeight="1" x14ac:dyDescent="0.2">
      <c r="A12" s="259" t="s">
        <v>330</v>
      </c>
      <c r="B12" s="257">
        <v>28922.784039922139</v>
      </c>
      <c r="C12" s="257">
        <v>14759.920614132083</v>
      </c>
      <c r="D12" s="257">
        <v>7268.9213286553622</v>
      </c>
      <c r="E12" s="257">
        <v>7490.9992854768898</v>
      </c>
    </row>
    <row r="13" spans="1:5" ht="15" customHeight="1" x14ac:dyDescent="0.2">
      <c r="A13" s="260" t="s">
        <v>328</v>
      </c>
      <c r="B13" s="261">
        <f>+B14+B15</f>
        <v>377602.57595952746</v>
      </c>
      <c r="C13" s="261">
        <f t="shared" ref="C13:E13" si="1">+C14+C15</f>
        <v>242895.94727820286</v>
      </c>
      <c r="D13" s="261">
        <f t="shared" si="1"/>
        <v>119544.96222931969</v>
      </c>
      <c r="E13" s="261">
        <f t="shared" si="1"/>
        <v>123350.98504899091</v>
      </c>
    </row>
    <row r="14" spans="1:5" ht="15" customHeight="1" x14ac:dyDescent="0.2">
      <c r="A14" s="259" t="s">
        <v>328</v>
      </c>
      <c r="B14" s="257">
        <v>352868.36451659852</v>
      </c>
      <c r="C14" s="257">
        <v>231292.0277914863</v>
      </c>
      <c r="D14" s="257">
        <v>113596.89995476052</v>
      </c>
      <c r="E14" s="257">
        <v>117695.12783683316</v>
      </c>
    </row>
    <row r="15" spans="1:5" ht="15" customHeight="1" x14ac:dyDescent="0.2">
      <c r="A15" s="259" t="s">
        <v>331</v>
      </c>
      <c r="B15" s="257">
        <v>24734.21144292895</v>
      </c>
      <c r="C15" s="257">
        <v>11603.919486716562</v>
      </c>
      <c r="D15" s="257">
        <v>5948.0622745591654</v>
      </c>
      <c r="E15" s="257">
        <v>5655.8572121577581</v>
      </c>
    </row>
    <row r="16" spans="1:5" ht="15" customHeight="1" x14ac:dyDescent="0.2">
      <c r="A16" s="260" t="s">
        <v>332</v>
      </c>
      <c r="B16" s="261">
        <f>+B17+B18</f>
        <v>60494.9367395503</v>
      </c>
      <c r="C16" s="261">
        <f t="shared" ref="C16:E16" si="2">+C17+C18</f>
        <v>38886.796632764701</v>
      </c>
      <c r="D16" s="261">
        <f t="shared" si="2"/>
        <v>19483.118743568553</v>
      </c>
      <c r="E16" s="261">
        <f t="shared" si="2"/>
        <v>19403.677889188548</v>
      </c>
    </row>
    <row r="17" spans="1:5" ht="15" customHeight="1" x14ac:dyDescent="0.2">
      <c r="A17" s="259" t="s">
        <v>332</v>
      </c>
      <c r="B17" s="257">
        <v>55014.656238173928</v>
      </c>
      <c r="C17" s="257">
        <v>35882.224317092674</v>
      </c>
      <c r="D17" s="257">
        <v>17948.627954216758</v>
      </c>
      <c r="E17" s="257">
        <v>17933.596362868353</v>
      </c>
    </row>
    <row r="18" spans="1:5" ht="15" customHeight="1" x14ac:dyDescent="0.2">
      <c r="A18" s="259" t="s">
        <v>333</v>
      </c>
      <c r="B18" s="257">
        <v>5480.28050137637</v>
      </c>
      <c r="C18" s="257">
        <v>3004.572315672026</v>
      </c>
      <c r="D18" s="257">
        <v>1534.4907893517941</v>
      </c>
      <c r="E18" s="257">
        <v>1470.0815263201944</v>
      </c>
    </row>
    <row r="19" spans="1:5" ht="15" customHeight="1" x14ac:dyDescent="0.2">
      <c r="A19" s="260" t="s">
        <v>334</v>
      </c>
      <c r="B19" s="261">
        <v>27684.876841823156</v>
      </c>
      <c r="C19" s="261">
        <v>17797.086747287849</v>
      </c>
      <c r="D19" s="261">
        <v>9048.7239217414954</v>
      </c>
      <c r="E19" s="261">
        <v>8748.3628255464846</v>
      </c>
    </row>
    <row r="20" spans="1:5" ht="15" customHeight="1" x14ac:dyDescent="0.2">
      <c r="A20" s="259" t="s">
        <v>334</v>
      </c>
      <c r="B20" s="257">
        <v>27684.876841823156</v>
      </c>
      <c r="C20" s="257">
        <v>17797.086747287849</v>
      </c>
      <c r="D20" s="257">
        <v>9048.7239217414954</v>
      </c>
      <c r="E20" s="257">
        <v>8748.3628255464846</v>
      </c>
    </row>
    <row r="21" spans="1:5" ht="15" customHeight="1" x14ac:dyDescent="0.2">
      <c r="A21" s="260" t="s">
        <v>335</v>
      </c>
      <c r="B21" s="261">
        <f>+B22+B23</f>
        <v>14966.801580985168</v>
      </c>
      <c r="C21" s="261">
        <f t="shared" ref="C21:E21" si="3">+C22+C23</f>
        <v>5371.9080740975542</v>
      </c>
      <c r="D21" s="261">
        <f t="shared" si="3"/>
        <v>2865.6532123360948</v>
      </c>
      <c r="E21" s="261">
        <f t="shared" si="3"/>
        <v>2506.2548617613934</v>
      </c>
    </row>
    <row r="22" spans="1:5" ht="15" customHeight="1" x14ac:dyDescent="0.2">
      <c r="A22" s="259" t="s">
        <v>335</v>
      </c>
      <c r="B22" s="257">
        <v>5812.757010316881</v>
      </c>
      <c r="C22" s="257">
        <v>3616.8736128009359</v>
      </c>
      <c r="D22" s="257">
        <v>1850.9471104698616</v>
      </c>
      <c r="E22" s="257">
        <v>1765.926502331009</v>
      </c>
    </row>
    <row r="23" spans="1:5" ht="15" customHeight="1" x14ac:dyDescent="0.2">
      <c r="A23" s="259" t="s">
        <v>336</v>
      </c>
      <c r="B23" s="257">
        <v>9154.0445706682858</v>
      </c>
      <c r="C23" s="257">
        <v>1755.0344612966185</v>
      </c>
      <c r="D23" s="257">
        <v>1014.7061018662334</v>
      </c>
      <c r="E23" s="257">
        <v>740.32835943038447</v>
      </c>
    </row>
    <row r="24" spans="1:5" ht="15" customHeight="1" x14ac:dyDescent="0.2">
      <c r="A24" s="260" t="s">
        <v>337</v>
      </c>
      <c r="B24" s="261">
        <f>+B25+B26</f>
        <v>14622.829315674406</v>
      </c>
      <c r="C24" s="261">
        <f t="shared" ref="C24:E24" si="4">+C25+C26</f>
        <v>9005.9077478055115</v>
      </c>
      <c r="D24" s="261">
        <f t="shared" si="4"/>
        <v>4615.8018109364029</v>
      </c>
      <c r="E24" s="261">
        <f t="shared" si="4"/>
        <v>4390.1059368691649</v>
      </c>
    </row>
    <row r="25" spans="1:5" ht="15" customHeight="1" x14ac:dyDescent="0.2">
      <c r="A25" s="259" t="s">
        <v>337</v>
      </c>
      <c r="B25" s="257">
        <v>10449.503671003638</v>
      </c>
      <c r="C25" s="257">
        <v>6934.8633357479785</v>
      </c>
      <c r="D25" s="257">
        <v>3470.7959133030045</v>
      </c>
      <c r="E25" s="257">
        <v>3464.0674224450649</v>
      </c>
    </row>
    <row r="26" spans="1:5" ht="15" customHeight="1" x14ac:dyDescent="0.2">
      <c r="A26" s="259" t="s">
        <v>338</v>
      </c>
      <c r="B26" s="257">
        <v>4173.3256446707674</v>
      </c>
      <c r="C26" s="257">
        <v>2071.0444120575335</v>
      </c>
      <c r="D26" s="257">
        <v>1145.0058976333983</v>
      </c>
      <c r="E26" s="257">
        <v>926.0385144241003</v>
      </c>
    </row>
    <row r="27" spans="1:5" ht="15" customHeight="1" x14ac:dyDescent="0.2">
      <c r="A27" s="260" t="s">
        <v>339</v>
      </c>
      <c r="B27" s="261">
        <f>+B28+B29</f>
        <v>35614.514766782224</v>
      </c>
      <c r="C27" s="261">
        <f t="shared" ref="C27:E27" si="5">+C28+C29</f>
        <v>16554.180081658749</v>
      </c>
      <c r="D27" s="261">
        <f t="shared" si="5"/>
        <v>8365.7413394883297</v>
      </c>
      <c r="E27" s="261">
        <f t="shared" si="5"/>
        <v>8188.4387421707161</v>
      </c>
    </row>
    <row r="28" spans="1:5" ht="15" customHeight="1" x14ac:dyDescent="0.2">
      <c r="A28" s="259" t="s">
        <v>339</v>
      </c>
      <c r="B28" s="257">
        <v>21583.520047696376</v>
      </c>
      <c r="C28" s="257">
        <v>11859.340638733665</v>
      </c>
      <c r="D28" s="257">
        <v>5953.304266419279</v>
      </c>
      <c r="E28" s="257">
        <v>5906.036372314722</v>
      </c>
    </row>
    <row r="29" spans="1:5" ht="15" customHeight="1" x14ac:dyDescent="0.2">
      <c r="A29" s="259" t="s">
        <v>340</v>
      </c>
      <c r="B29" s="257">
        <v>14030.994719085846</v>
      </c>
      <c r="C29" s="257">
        <v>4694.8394429250848</v>
      </c>
      <c r="D29" s="257">
        <v>2412.4370730690503</v>
      </c>
      <c r="E29" s="257">
        <v>2282.4023698559945</v>
      </c>
    </row>
    <row r="30" spans="1:5" ht="15" customHeight="1" x14ac:dyDescent="0.2">
      <c r="A30" s="260" t="s">
        <v>341</v>
      </c>
      <c r="B30" s="261">
        <f>+B31+B32+B33</f>
        <v>50618.260488274886</v>
      </c>
      <c r="C30" s="261">
        <f t="shared" ref="C30:E30" si="6">+C31+C32+C33</f>
        <v>26019.380742629022</v>
      </c>
      <c r="D30" s="261">
        <f t="shared" si="6"/>
        <v>13103.303542857582</v>
      </c>
      <c r="E30" s="261">
        <f t="shared" si="6"/>
        <v>12916.077199769546</v>
      </c>
    </row>
    <row r="31" spans="1:5" ht="15" customHeight="1" x14ac:dyDescent="0.2">
      <c r="A31" s="259" t="s">
        <v>341</v>
      </c>
      <c r="B31" s="257">
        <v>35795.612610032993</v>
      </c>
      <c r="C31" s="257">
        <v>21229.285858828625</v>
      </c>
      <c r="D31" s="257">
        <v>10475.657604734182</v>
      </c>
      <c r="E31" s="257">
        <v>10753.628254092584</v>
      </c>
    </row>
    <row r="32" spans="1:5" ht="15" customHeight="1" x14ac:dyDescent="0.2">
      <c r="A32" s="259" t="s">
        <v>342</v>
      </c>
      <c r="B32" s="257">
        <v>10929.551396894889</v>
      </c>
      <c r="C32" s="257">
        <v>2675.2979072796788</v>
      </c>
      <c r="D32" s="257">
        <v>1494.9590622208304</v>
      </c>
      <c r="E32" s="257">
        <v>1180.3388450588336</v>
      </c>
    </row>
    <row r="33" spans="1:5" ht="15" customHeight="1" x14ac:dyDescent="0.2">
      <c r="A33" s="259" t="s">
        <v>343</v>
      </c>
      <c r="B33" s="257">
        <v>3893.0964813470086</v>
      </c>
      <c r="C33" s="257">
        <v>2114.7969765207172</v>
      </c>
      <c r="D33" s="257">
        <v>1132.6868759025685</v>
      </c>
      <c r="E33" s="257">
        <v>982.11010061812829</v>
      </c>
    </row>
    <row r="34" spans="1:5" ht="15" customHeight="1" x14ac:dyDescent="0.2">
      <c r="A34" s="260" t="s">
        <v>344</v>
      </c>
      <c r="B34" s="261">
        <f>+B35+B36</f>
        <v>20773.626500708026</v>
      </c>
      <c r="C34" s="261">
        <f t="shared" ref="C34:E34" si="7">+C35+C36</f>
        <v>14494.095530510727</v>
      </c>
      <c r="D34" s="261">
        <f t="shared" si="7"/>
        <v>7358.2474495606157</v>
      </c>
      <c r="E34" s="261">
        <f t="shared" si="7"/>
        <v>7135.8480809505718</v>
      </c>
    </row>
    <row r="35" spans="1:5" ht="15" customHeight="1" x14ac:dyDescent="0.2">
      <c r="A35" s="259" t="s">
        <v>344</v>
      </c>
      <c r="B35" s="257">
        <v>15368.212263518404</v>
      </c>
      <c r="C35" s="257">
        <v>11606.421303067538</v>
      </c>
      <c r="D35" s="257">
        <v>5897.551630877846</v>
      </c>
      <c r="E35" s="257">
        <v>5708.8696721901833</v>
      </c>
    </row>
    <row r="36" spans="1:5" ht="15" customHeight="1" x14ac:dyDescent="0.2">
      <c r="A36" s="259" t="s">
        <v>345</v>
      </c>
      <c r="B36" s="257">
        <v>5405.4142371896223</v>
      </c>
      <c r="C36" s="257">
        <v>2887.6742274431899</v>
      </c>
      <c r="D36" s="257">
        <v>1460.6958186827699</v>
      </c>
      <c r="E36" s="257">
        <v>1426.9784087603884</v>
      </c>
    </row>
    <row r="37" spans="1:5" s="165" customFormat="1" ht="15" customHeight="1" x14ac:dyDescent="0.2">
      <c r="A37" s="260" t="s">
        <v>346</v>
      </c>
      <c r="B37" s="261">
        <f>+B38+B39</f>
        <v>14842.638926187154</v>
      </c>
      <c r="C37" s="261">
        <f t="shared" ref="C37:E37" si="8">+C38+C39</f>
        <v>7904.3468393473959</v>
      </c>
      <c r="D37" s="261">
        <f t="shared" si="8"/>
        <v>4096.4163238427891</v>
      </c>
      <c r="E37" s="261">
        <f t="shared" si="8"/>
        <v>3807.9305155046422</v>
      </c>
    </row>
    <row r="38" spans="1:5" ht="15" customHeight="1" x14ac:dyDescent="0.2">
      <c r="A38" s="259" t="s">
        <v>346</v>
      </c>
      <c r="B38" s="257">
        <v>9561.818462546069</v>
      </c>
      <c r="C38" s="257">
        <v>6326.5184916684584</v>
      </c>
      <c r="D38" s="257">
        <v>3225.4463411708853</v>
      </c>
      <c r="E38" s="257">
        <v>3101.0721504976259</v>
      </c>
    </row>
    <row r="39" spans="1:5" ht="15" customHeight="1" x14ac:dyDescent="0.2">
      <c r="A39" s="259" t="s">
        <v>347</v>
      </c>
      <c r="B39" s="257">
        <v>5280.8204636410846</v>
      </c>
      <c r="C39" s="257">
        <v>1577.828347678937</v>
      </c>
      <c r="D39" s="257">
        <v>870.96998267190395</v>
      </c>
      <c r="E39" s="257">
        <v>706.85836500701657</v>
      </c>
    </row>
    <row r="40" spans="1:5" ht="15" customHeight="1" x14ac:dyDescent="0.2">
      <c r="A40" s="260" t="s">
        <v>348</v>
      </c>
      <c r="B40" s="261">
        <f>+B41+B42</f>
        <v>48543.076638980259</v>
      </c>
      <c r="C40" s="261">
        <f t="shared" ref="C40:E40" si="9">+C41+C42</f>
        <v>22665.349801047021</v>
      </c>
      <c r="D40" s="261">
        <f t="shared" si="9"/>
        <v>11815.999092279146</v>
      </c>
      <c r="E40" s="261">
        <f t="shared" si="9"/>
        <v>10849.350708768283</v>
      </c>
    </row>
    <row r="41" spans="1:5" ht="15" customHeight="1" x14ac:dyDescent="0.2">
      <c r="A41" s="259" t="s">
        <v>348</v>
      </c>
      <c r="B41" s="257">
        <v>35195.557885573733</v>
      </c>
      <c r="C41" s="257">
        <v>17333.887457916204</v>
      </c>
      <c r="D41" s="257">
        <v>9119.1532948521799</v>
      </c>
      <c r="E41" s="257">
        <v>8214.734163064446</v>
      </c>
    </row>
    <row r="42" spans="1:5" ht="15" customHeight="1" x14ac:dyDescent="0.2">
      <c r="A42" s="259" t="s">
        <v>349</v>
      </c>
      <c r="B42" s="257">
        <v>13347.51875340653</v>
      </c>
      <c r="C42" s="257">
        <v>5331.4623431308191</v>
      </c>
      <c r="D42" s="257">
        <v>2696.8457974269659</v>
      </c>
      <c r="E42" s="257">
        <v>2634.6165457038364</v>
      </c>
    </row>
    <row r="43" spans="1:5" ht="15" customHeight="1" x14ac:dyDescent="0.2">
      <c r="A43" s="260" t="s">
        <v>350</v>
      </c>
      <c r="B43" s="261">
        <f>+B44+B45</f>
        <v>34863.714564866226</v>
      </c>
      <c r="C43" s="261">
        <f t="shared" ref="C43:E43" si="10">+C44+C45</f>
        <v>18353.233007780353</v>
      </c>
      <c r="D43" s="261">
        <f t="shared" si="10"/>
        <v>9449.0873649964651</v>
      </c>
      <c r="E43" s="261">
        <f t="shared" si="10"/>
        <v>8904.1456427845733</v>
      </c>
    </row>
    <row r="44" spans="1:5" ht="15" customHeight="1" x14ac:dyDescent="0.2">
      <c r="A44" s="259" t="s">
        <v>350</v>
      </c>
      <c r="B44" s="257">
        <v>22435.35393412735</v>
      </c>
      <c r="C44" s="257">
        <v>12719.863652249718</v>
      </c>
      <c r="D44" s="257">
        <v>6451.9044281117885</v>
      </c>
      <c r="E44" s="257">
        <v>6267.9592241385644</v>
      </c>
    </row>
    <row r="45" spans="1:5" x14ac:dyDescent="0.2">
      <c r="A45" s="259" t="s">
        <v>351</v>
      </c>
      <c r="B45" s="257">
        <v>12428.360630738875</v>
      </c>
      <c r="C45" s="257">
        <v>5633.3693555306354</v>
      </c>
      <c r="D45" s="257">
        <v>2997.1829368846766</v>
      </c>
      <c r="E45" s="257">
        <v>2636.1864186460093</v>
      </c>
    </row>
    <row r="46" spans="1:5" x14ac:dyDescent="0.2">
      <c r="A46" s="260" t="s">
        <v>352</v>
      </c>
      <c r="B46" s="261">
        <f>+B47+B48</f>
        <v>21139.034118523803</v>
      </c>
      <c r="C46" s="261">
        <f t="shared" ref="C46:E46" si="11">+C47+C48</f>
        <v>15001.378075721983</v>
      </c>
      <c r="D46" s="261">
        <f t="shared" si="11"/>
        <v>7603.8770423251481</v>
      </c>
      <c r="E46" s="261">
        <f t="shared" si="11"/>
        <v>7397.5010333971841</v>
      </c>
    </row>
    <row r="47" spans="1:5" x14ac:dyDescent="0.2">
      <c r="A47" s="259" t="s">
        <v>352</v>
      </c>
      <c r="B47" s="257">
        <v>13437.12923869624</v>
      </c>
      <c r="C47" s="257">
        <v>9613.3672250971449</v>
      </c>
      <c r="D47" s="257">
        <v>4883.8692374744478</v>
      </c>
      <c r="E47" s="257">
        <v>4729.4979876229982</v>
      </c>
    </row>
    <row r="48" spans="1:5" x14ac:dyDescent="0.2">
      <c r="A48" s="259" t="s">
        <v>353</v>
      </c>
      <c r="B48" s="257">
        <v>7701.9048798275626</v>
      </c>
      <c r="C48" s="257">
        <v>5388.010850624838</v>
      </c>
      <c r="D48" s="257">
        <v>2720.0078048506998</v>
      </c>
      <c r="E48" s="257">
        <v>2668.0030457741864</v>
      </c>
    </row>
    <row r="49" spans="1:5" x14ac:dyDescent="0.2">
      <c r="A49" s="260" t="s">
        <v>354</v>
      </c>
      <c r="B49" s="261">
        <f>+B50+B51</f>
        <v>45868.190363011716</v>
      </c>
      <c r="C49" s="261">
        <f t="shared" ref="C49:E49" si="12">+C50+C51</f>
        <v>21508.516741390005</v>
      </c>
      <c r="D49" s="261">
        <f t="shared" si="12"/>
        <v>10821.013228156526</v>
      </c>
      <c r="E49" s="261">
        <f t="shared" si="12"/>
        <v>10687.503513232972</v>
      </c>
    </row>
    <row r="50" spans="1:5" x14ac:dyDescent="0.2">
      <c r="A50" s="259" t="s">
        <v>354</v>
      </c>
      <c r="B50" s="257">
        <v>40630.530127880411</v>
      </c>
      <c r="C50" s="257">
        <v>19078.5656197016</v>
      </c>
      <c r="D50" s="257">
        <v>9587.5490264842647</v>
      </c>
      <c r="E50" s="257">
        <v>9491.0165932168438</v>
      </c>
    </row>
    <row r="51" spans="1:5" x14ac:dyDescent="0.2">
      <c r="A51" s="259" t="s">
        <v>355</v>
      </c>
      <c r="B51" s="257">
        <v>5237.6602351313022</v>
      </c>
      <c r="C51" s="257">
        <v>2429.9511216884057</v>
      </c>
      <c r="D51" s="257">
        <v>1233.4642016722614</v>
      </c>
      <c r="E51" s="257">
        <v>1196.4869200161284</v>
      </c>
    </row>
    <row r="52" spans="1:5" s="165" customFormat="1" x14ac:dyDescent="0.2">
      <c r="A52" s="260" t="s">
        <v>356</v>
      </c>
      <c r="B52" s="261">
        <f>+B53+B54</f>
        <v>24942.575841840247</v>
      </c>
      <c r="C52" s="261">
        <f t="shared" ref="C52:E52" si="13">+C53+C54</f>
        <v>10407.170813305262</v>
      </c>
      <c r="D52" s="261">
        <f t="shared" si="13"/>
        <v>5294.4099712662974</v>
      </c>
      <c r="E52" s="261">
        <f t="shared" si="13"/>
        <v>5112.7608420389988</v>
      </c>
    </row>
    <row r="53" spans="1:5" x14ac:dyDescent="0.2">
      <c r="A53" s="259" t="s">
        <v>356</v>
      </c>
      <c r="B53" s="257">
        <v>10048.04291863513</v>
      </c>
      <c r="C53" s="257">
        <v>6763.1689163316896</v>
      </c>
      <c r="D53" s="257">
        <v>3324.3902645763133</v>
      </c>
      <c r="E53" s="257">
        <v>3438.7786517554832</v>
      </c>
    </row>
    <row r="54" spans="1:5" x14ac:dyDescent="0.2">
      <c r="A54" s="259" t="s">
        <v>357</v>
      </c>
      <c r="B54" s="257">
        <v>14894.532923205117</v>
      </c>
      <c r="C54" s="257">
        <v>3644.001896973572</v>
      </c>
      <c r="D54" s="257">
        <v>1970.0197066899846</v>
      </c>
      <c r="E54" s="257">
        <v>1673.9821902835158</v>
      </c>
    </row>
    <row r="55" spans="1:5" x14ac:dyDescent="0.2">
      <c r="A55" s="260" t="s">
        <v>358</v>
      </c>
      <c r="B55" s="261">
        <v>6549.509664484759</v>
      </c>
      <c r="C55" s="261">
        <v>1775.4761739827322</v>
      </c>
      <c r="D55" s="261">
        <v>1040.7390069524436</v>
      </c>
      <c r="E55" s="261">
        <v>734.73716703029334</v>
      </c>
    </row>
    <row r="56" spans="1:5" x14ac:dyDescent="0.2">
      <c r="A56" s="259" t="s">
        <v>358</v>
      </c>
      <c r="B56" s="257">
        <v>6549.509664484759</v>
      </c>
      <c r="C56" s="257">
        <v>1775.4761739827322</v>
      </c>
      <c r="D56" s="257">
        <v>1040.7390069524436</v>
      </c>
      <c r="E56" s="257">
        <v>734.73716703029334</v>
      </c>
    </row>
    <row r="57" spans="1:5" x14ac:dyDescent="0.2">
      <c r="A57" s="260" t="s">
        <v>359</v>
      </c>
      <c r="B57" s="261">
        <f>+B58+B59</f>
        <v>10295.250400441837</v>
      </c>
      <c r="C57" s="261">
        <f t="shared" ref="C57:E57" si="14">+C58+C59</f>
        <v>4935.3198325924941</v>
      </c>
      <c r="D57" s="261">
        <f t="shared" si="14"/>
        <v>2603.2887892189401</v>
      </c>
      <c r="E57" s="261">
        <f t="shared" si="14"/>
        <v>2332.0310433734899</v>
      </c>
    </row>
    <row r="58" spans="1:5" x14ac:dyDescent="0.2">
      <c r="A58" s="259" t="s">
        <v>359</v>
      </c>
      <c r="B58" s="257">
        <v>8021.7399346059246</v>
      </c>
      <c r="C58" s="257">
        <v>4188.345757352593</v>
      </c>
      <c r="D58" s="257">
        <v>2169.2595320086261</v>
      </c>
      <c r="E58" s="257">
        <v>2019.0862253438986</v>
      </c>
    </row>
    <row r="59" spans="1:5" x14ac:dyDescent="0.2">
      <c r="A59" s="259" t="s">
        <v>360</v>
      </c>
      <c r="B59" s="257">
        <v>2273.5104658359123</v>
      </c>
      <c r="C59" s="257">
        <v>746.97407523990137</v>
      </c>
      <c r="D59" s="257">
        <v>434.02925721031374</v>
      </c>
      <c r="E59" s="257">
        <v>312.9448180295912</v>
      </c>
    </row>
    <row r="60" spans="1:5" x14ac:dyDescent="0.2">
      <c r="A60" s="260" t="s">
        <v>361</v>
      </c>
      <c r="B60" s="261">
        <v>10513.888839539724</v>
      </c>
      <c r="C60" s="261">
        <v>6368.3425093753385</v>
      </c>
      <c r="D60" s="261">
        <v>3196.4106956420219</v>
      </c>
      <c r="E60" s="261">
        <v>3171.9318137334121</v>
      </c>
    </row>
    <row r="61" spans="1:5" x14ac:dyDescent="0.2">
      <c r="A61" s="259" t="s">
        <v>361</v>
      </c>
      <c r="B61" s="257">
        <v>10513.888839539724</v>
      </c>
      <c r="C61" s="257">
        <v>6368.3425093753385</v>
      </c>
      <c r="D61" s="257">
        <v>3196.4106956420219</v>
      </c>
      <c r="E61" s="257">
        <v>3171.9318137334121</v>
      </c>
    </row>
    <row r="62" spans="1:5" x14ac:dyDescent="0.2">
      <c r="A62" s="260" t="s">
        <v>362</v>
      </c>
      <c r="B62" s="261">
        <f>+B63+B64+B65</f>
        <v>20507.815375353402</v>
      </c>
      <c r="C62" s="261">
        <f t="shared" ref="C62:E62" si="15">+C63+C64+C65</f>
        <v>3877.5989111148569</v>
      </c>
      <c r="D62" s="261">
        <f t="shared" si="15"/>
        <v>2218.9748706020846</v>
      </c>
      <c r="E62" s="261">
        <f t="shared" si="15"/>
        <v>1658.624040512789</v>
      </c>
    </row>
    <row r="63" spans="1:5" x14ac:dyDescent="0.2">
      <c r="A63" s="259" t="s">
        <v>362</v>
      </c>
      <c r="B63" s="257">
        <v>7836.6677396868172</v>
      </c>
      <c r="C63" s="257">
        <v>1189.4007925115445</v>
      </c>
      <c r="D63" s="257">
        <v>671.10465671544989</v>
      </c>
      <c r="E63" s="257">
        <v>518.29613579610179</v>
      </c>
    </row>
    <row r="64" spans="1:5" x14ac:dyDescent="0.2">
      <c r="A64" s="259" t="s">
        <v>363</v>
      </c>
      <c r="B64" s="257">
        <v>7968.4572960921005</v>
      </c>
      <c r="C64" s="257">
        <v>1531.9356723448473</v>
      </c>
      <c r="D64" s="257">
        <v>916.68275505509916</v>
      </c>
      <c r="E64" s="257">
        <v>615.25291728975139</v>
      </c>
    </row>
    <row r="65" spans="1:5" x14ac:dyDescent="0.2">
      <c r="A65" s="259" t="s">
        <v>364</v>
      </c>
      <c r="B65" s="257">
        <v>4702.6903395744848</v>
      </c>
      <c r="C65" s="257">
        <v>1156.2624462584649</v>
      </c>
      <c r="D65" s="257">
        <v>631.18745883153554</v>
      </c>
      <c r="E65" s="257">
        <v>525.07498742693565</v>
      </c>
    </row>
    <row r="66" spans="1:5" x14ac:dyDescent="0.2">
      <c r="A66" s="260" t="s">
        <v>365</v>
      </c>
      <c r="B66" s="261">
        <f>+B67+B68</f>
        <v>14070.523506733694</v>
      </c>
      <c r="C66" s="261">
        <f t="shared" ref="C66:E66" si="16">+C67+C68</f>
        <v>6939.3828938555134</v>
      </c>
      <c r="D66" s="261">
        <f t="shared" si="16"/>
        <v>3675.7404352843259</v>
      </c>
      <c r="E66" s="261">
        <f t="shared" si="16"/>
        <v>3263.6424585711156</v>
      </c>
    </row>
    <row r="67" spans="1:5" x14ac:dyDescent="0.2">
      <c r="A67" s="259" t="s">
        <v>365</v>
      </c>
      <c r="B67" s="257">
        <v>5470.9192237673096</v>
      </c>
      <c r="C67" s="257">
        <v>2447.6910508765714</v>
      </c>
      <c r="D67" s="257">
        <v>1290.1342413541527</v>
      </c>
      <c r="E67" s="257">
        <v>1157.5568095223887</v>
      </c>
    </row>
    <row r="68" spans="1:5" x14ac:dyDescent="0.2">
      <c r="A68" s="259" t="s">
        <v>366</v>
      </c>
      <c r="B68" s="257">
        <v>8599.6042829663857</v>
      </c>
      <c r="C68" s="257">
        <v>4491.6918429789421</v>
      </c>
      <c r="D68" s="257">
        <v>2385.6061939301735</v>
      </c>
      <c r="E68" s="257">
        <v>2106.0856490487267</v>
      </c>
    </row>
    <row r="69" spans="1:5" x14ac:dyDescent="0.2">
      <c r="A69" s="260" t="s">
        <v>367</v>
      </c>
      <c r="B69" s="261">
        <v>6851.828461448702</v>
      </c>
      <c r="C69" s="261">
        <v>4095.5789394153462</v>
      </c>
      <c r="D69" s="261">
        <v>2121.8299515130816</v>
      </c>
      <c r="E69" s="261">
        <v>1973.7489879022035</v>
      </c>
    </row>
    <row r="70" spans="1:5" x14ac:dyDescent="0.2">
      <c r="A70" s="259" t="s">
        <v>367</v>
      </c>
      <c r="B70" s="257">
        <v>6851.828461448702</v>
      </c>
      <c r="C70" s="257">
        <v>4095.5789394153462</v>
      </c>
      <c r="D70" s="257">
        <v>2121.8299515130816</v>
      </c>
      <c r="E70" s="257">
        <v>1973.7489879022035</v>
      </c>
    </row>
    <row r="71" spans="1:5" x14ac:dyDescent="0.2">
      <c r="A71" s="260" t="s">
        <v>368</v>
      </c>
      <c r="B71" s="261">
        <v>2955.8335661735491</v>
      </c>
      <c r="C71" s="261">
        <v>1370.1070009883279</v>
      </c>
      <c r="D71" s="261">
        <v>710.11185795220138</v>
      </c>
      <c r="E71" s="261">
        <v>659.99514303612352</v>
      </c>
    </row>
    <row r="72" spans="1:5" x14ac:dyDescent="0.2">
      <c r="A72" s="259" t="s">
        <v>368</v>
      </c>
      <c r="B72" s="257">
        <v>2955.8335661735491</v>
      </c>
      <c r="C72" s="257">
        <v>1370.1070009883279</v>
      </c>
      <c r="D72" s="257">
        <v>710.11185795220138</v>
      </c>
      <c r="E72" s="257">
        <v>659.99514303612352</v>
      </c>
    </row>
    <row r="73" spans="1:5" x14ac:dyDescent="0.2">
      <c r="A73" s="260" t="s">
        <v>369</v>
      </c>
      <c r="B73" s="261">
        <v>25949.892276197832</v>
      </c>
      <c r="C73" s="261">
        <v>12362.007510367685</v>
      </c>
      <c r="D73" s="261">
        <v>6141.6275047233539</v>
      </c>
      <c r="E73" s="261">
        <v>6220.3800056446416</v>
      </c>
    </row>
    <row r="74" spans="1:5" x14ac:dyDescent="0.2">
      <c r="A74" s="259" t="s">
        <v>369</v>
      </c>
      <c r="B74" s="257">
        <v>25949.892276197832</v>
      </c>
      <c r="C74" s="257">
        <v>12362.007510367685</v>
      </c>
      <c r="D74" s="257">
        <v>6141.6275047233539</v>
      </c>
      <c r="E74" s="257">
        <v>6220.3800056446416</v>
      </c>
    </row>
    <row r="75" spans="1:5" x14ac:dyDescent="0.2">
      <c r="A75" s="260" t="s">
        <v>370</v>
      </c>
      <c r="B75" s="261">
        <v>27434.56471433588</v>
      </c>
      <c r="C75" s="261">
        <v>11065.399212035361</v>
      </c>
      <c r="D75" s="261">
        <v>5731.0822741968295</v>
      </c>
      <c r="E75" s="261">
        <v>5334.3169378388484</v>
      </c>
    </row>
    <row r="76" spans="1:5" x14ac:dyDescent="0.2">
      <c r="A76" s="259" t="s">
        <v>370</v>
      </c>
      <c r="B76" s="257">
        <v>27434.56471433588</v>
      </c>
      <c r="C76" s="257">
        <v>11065.399212035361</v>
      </c>
      <c r="D76" s="257">
        <v>5731.0822741968295</v>
      </c>
      <c r="E76" s="257">
        <v>5334.3169378388484</v>
      </c>
    </row>
    <row r="77" spans="1:5" x14ac:dyDescent="0.2">
      <c r="A77" s="260" t="s">
        <v>371</v>
      </c>
      <c r="B77" s="261">
        <v>17582.420587274351</v>
      </c>
      <c r="C77" s="261">
        <v>10448.146253496867</v>
      </c>
      <c r="D77" s="261">
        <v>5480.8760067499907</v>
      </c>
      <c r="E77" s="261">
        <v>4967.2702467471827</v>
      </c>
    </row>
    <row r="78" spans="1:5" x14ac:dyDescent="0.2">
      <c r="A78" s="259" t="s">
        <v>371</v>
      </c>
      <c r="B78" s="257">
        <v>17582.420587274351</v>
      </c>
      <c r="C78" s="257">
        <v>10448.146253496867</v>
      </c>
      <c r="D78" s="257">
        <v>5480.8760067499907</v>
      </c>
      <c r="E78" s="257">
        <v>4967.2702467471827</v>
      </c>
    </row>
    <row r="79" spans="1:5" x14ac:dyDescent="0.2">
      <c r="A79" s="260" t="s">
        <v>372</v>
      </c>
      <c r="B79" s="261">
        <f>+B80+B81</f>
        <v>19722.687305387473</v>
      </c>
      <c r="C79" s="261">
        <f t="shared" ref="C79:E79" si="17">+C80+C81</f>
        <v>10050.008285180955</v>
      </c>
      <c r="D79" s="261">
        <f t="shared" si="17"/>
        <v>5065.3327173374873</v>
      </c>
      <c r="E79" s="261">
        <f t="shared" si="17"/>
        <v>4984.6755678437257</v>
      </c>
    </row>
    <row r="80" spans="1:5" x14ac:dyDescent="0.2">
      <c r="A80" s="259" t="s">
        <v>372</v>
      </c>
      <c r="B80" s="257">
        <v>15645.310968059513</v>
      </c>
      <c r="C80" s="257">
        <v>7830.9058627686309</v>
      </c>
      <c r="D80" s="257">
        <v>3945.3247672979064</v>
      </c>
      <c r="E80" s="257">
        <v>3885.5810954709932</v>
      </c>
    </row>
    <row r="81" spans="1:5" x14ac:dyDescent="0.2">
      <c r="A81" s="259" t="s">
        <v>373</v>
      </c>
      <c r="B81" s="257">
        <v>4077.3763373279594</v>
      </c>
      <c r="C81" s="257">
        <v>2219.1024224123239</v>
      </c>
      <c r="D81" s="257">
        <v>1120.0079500395814</v>
      </c>
      <c r="E81" s="257">
        <v>1099.094472372733</v>
      </c>
    </row>
    <row r="82" spans="1:5" x14ac:dyDescent="0.2">
      <c r="A82" s="260" t="s">
        <v>374</v>
      </c>
      <c r="B82" s="261">
        <v>277645.15223851404</v>
      </c>
      <c r="C82" s="261">
        <v>176453.37328391129</v>
      </c>
      <c r="D82" s="261">
        <v>87528.540330016345</v>
      </c>
      <c r="E82" s="261">
        <v>88924.832953944773</v>
      </c>
    </row>
    <row r="83" spans="1:5" x14ac:dyDescent="0.2">
      <c r="A83" s="262" t="s">
        <v>374</v>
      </c>
      <c r="B83" s="263">
        <v>277645.15223851404</v>
      </c>
      <c r="C83" s="263">
        <v>176453.37328391129</v>
      </c>
      <c r="D83" s="263">
        <v>87528.540330016345</v>
      </c>
      <c r="E83" s="263">
        <v>88924.832953944773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BF1C-8293-47D4-BEFE-84464BE52D3A}">
  <dimension ref="A1:E24"/>
  <sheetViews>
    <sheetView workbookViewId="0">
      <selection activeCell="A2" sqref="A2:A4"/>
    </sheetView>
  </sheetViews>
  <sheetFormatPr defaultRowHeight="12" x14ac:dyDescent="0.2"/>
  <cols>
    <col min="1" max="1" width="18.28515625" style="156" customWidth="1"/>
    <col min="2" max="2" width="13.7109375" style="156" customWidth="1"/>
    <col min="3" max="3" width="12" style="156" bestFit="1" customWidth="1"/>
    <col min="4" max="4" width="15.42578125" style="156" customWidth="1"/>
    <col min="5" max="5" width="14.140625" style="156" customWidth="1"/>
    <col min="6" max="16384" width="9.140625" style="156"/>
  </cols>
  <sheetData>
    <row r="1" spans="1:5" ht="21.75" customHeight="1" x14ac:dyDescent="0.2">
      <c r="A1" s="945" t="s">
        <v>139</v>
      </c>
      <c r="B1" s="945"/>
      <c r="C1" s="945"/>
      <c r="D1" s="945"/>
      <c r="E1" s="945"/>
    </row>
    <row r="2" spans="1:5" ht="15.75" customHeight="1" x14ac:dyDescent="0.2">
      <c r="A2" s="946" t="s">
        <v>558</v>
      </c>
      <c r="B2" s="940" t="s">
        <v>122</v>
      </c>
      <c r="C2" s="950" t="s">
        <v>138</v>
      </c>
      <c r="D2" s="950"/>
      <c r="E2" s="950"/>
    </row>
    <row r="3" spans="1:5" ht="15" customHeight="1" x14ac:dyDescent="0.2">
      <c r="A3" s="947"/>
      <c r="B3" s="949"/>
      <c r="C3" s="949" t="s">
        <v>0</v>
      </c>
      <c r="D3" s="949" t="s">
        <v>1</v>
      </c>
      <c r="E3" s="949" t="s">
        <v>2</v>
      </c>
    </row>
    <row r="4" spans="1:5" ht="3.75" customHeight="1" x14ac:dyDescent="0.2">
      <c r="A4" s="948"/>
      <c r="B4" s="941"/>
      <c r="C4" s="941"/>
      <c r="D4" s="941"/>
      <c r="E4" s="941"/>
    </row>
    <row r="5" spans="1:5" x14ac:dyDescent="0.2">
      <c r="A5" s="173" t="s">
        <v>328</v>
      </c>
      <c r="B5" s="244">
        <v>1298250.1138631997</v>
      </c>
      <c r="C5" s="244">
        <v>750541.49968883744</v>
      </c>
      <c r="D5" s="244">
        <v>375690.12536751287</v>
      </c>
      <c r="E5" s="244">
        <v>374851.37432067184</v>
      </c>
    </row>
    <row r="6" spans="1:5" x14ac:dyDescent="0.2">
      <c r="A6" s="251"/>
      <c r="B6" s="252"/>
      <c r="C6" s="252"/>
      <c r="D6" s="252"/>
      <c r="E6" s="252"/>
    </row>
    <row r="7" spans="1:5" x14ac:dyDescent="0.2">
      <c r="A7" s="173" t="s">
        <v>3</v>
      </c>
      <c r="B7" s="173"/>
      <c r="C7" s="173"/>
      <c r="D7" s="173"/>
      <c r="E7" s="173"/>
    </row>
    <row r="8" spans="1:5" x14ac:dyDescent="0.2">
      <c r="A8" s="253" t="s">
        <v>4</v>
      </c>
      <c r="B8" s="252">
        <v>729676.31796098396</v>
      </c>
      <c r="C8" s="252">
        <v>480619.71983773512</v>
      </c>
      <c r="D8" s="252">
        <v>237739.8078516309</v>
      </c>
      <c r="E8" s="252">
        <v>242879.91198550339</v>
      </c>
    </row>
    <row r="9" spans="1:5" x14ac:dyDescent="0.2">
      <c r="A9" s="253" t="s">
        <v>5</v>
      </c>
      <c r="B9" s="252">
        <v>568573.79590724595</v>
      </c>
      <c r="C9" s="252">
        <v>269921.77985045075</v>
      </c>
      <c r="D9" s="252">
        <v>137950.31751567477</v>
      </c>
      <c r="E9" s="252">
        <v>131971.46233494784</v>
      </c>
    </row>
    <row r="10" spans="1:5" x14ac:dyDescent="0.2">
      <c r="A10" s="173" t="s">
        <v>145</v>
      </c>
      <c r="B10" s="173"/>
      <c r="C10" s="173"/>
      <c r="D10" s="173"/>
      <c r="E10" s="173"/>
    </row>
    <row r="11" spans="1:5" x14ac:dyDescent="0.2">
      <c r="A11" s="253" t="s">
        <v>11</v>
      </c>
      <c r="B11" s="252">
        <v>195547.45698930236</v>
      </c>
      <c r="C11" s="252">
        <v>60748.726781550729</v>
      </c>
      <c r="D11" s="252">
        <v>30351.000492715521</v>
      </c>
      <c r="E11" s="252">
        <v>30397.726288889738</v>
      </c>
    </row>
    <row r="12" spans="1:5" x14ac:dyDescent="0.2">
      <c r="A12" s="253" t="s">
        <v>12</v>
      </c>
      <c r="B12" s="252">
        <v>175431.09993451959</v>
      </c>
      <c r="C12" s="252">
        <v>81652.941457415334</v>
      </c>
      <c r="D12" s="252">
        <v>41142.37803343538</v>
      </c>
      <c r="E12" s="252">
        <v>40510.563424037289</v>
      </c>
    </row>
    <row r="13" spans="1:5" x14ac:dyDescent="0.2">
      <c r="A13" s="253" t="s">
        <v>13</v>
      </c>
      <c r="B13" s="252">
        <v>173102.31729044518</v>
      </c>
      <c r="C13" s="252">
        <v>92440.10083562533</v>
      </c>
      <c r="D13" s="252">
        <v>46921.331554998018</v>
      </c>
      <c r="E13" s="252">
        <v>45518.7692807321</v>
      </c>
    </row>
    <row r="14" spans="1:5" x14ac:dyDescent="0.2">
      <c r="A14" s="253" t="s">
        <v>14</v>
      </c>
      <c r="B14" s="252">
        <v>156488.76757988351</v>
      </c>
      <c r="C14" s="252">
        <v>96509.568205437768</v>
      </c>
      <c r="D14" s="252">
        <v>49044.89548433687</v>
      </c>
      <c r="E14" s="252">
        <v>47464.672721167888</v>
      </c>
    </row>
    <row r="15" spans="1:5" x14ac:dyDescent="0.2">
      <c r="A15" s="253" t="s">
        <v>15</v>
      </c>
      <c r="B15" s="252">
        <v>125657.92611684318</v>
      </c>
      <c r="C15" s="252">
        <v>83156.374466234367</v>
      </c>
      <c r="D15" s="252">
        <v>41239.145901256539</v>
      </c>
      <c r="E15" s="252">
        <v>41917.228564972189</v>
      </c>
    </row>
    <row r="16" spans="1:5" x14ac:dyDescent="0.2">
      <c r="A16" s="253" t="s">
        <v>16</v>
      </c>
      <c r="B16" s="252">
        <v>87275.098794006582</v>
      </c>
      <c r="C16" s="252">
        <v>61764.12213456555</v>
      </c>
      <c r="D16" s="252">
        <v>30694.541910928176</v>
      </c>
      <c r="E16" s="252">
        <v>31069.580223700115</v>
      </c>
    </row>
    <row r="17" spans="1:5" x14ac:dyDescent="0.2">
      <c r="A17" s="253" t="s">
        <v>17</v>
      </c>
      <c r="B17" s="252">
        <v>76659.12655793484</v>
      </c>
      <c r="C17" s="252">
        <v>54507.811386123773</v>
      </c>
      <c r="D17" s="252">
        <v>27646.671437804296</v>
      </c>
      <c r="E17" s="252">
        <v>26861.13994830181</v>
      </c>
    </row>
    <row r="18" spans="1:5" x14ac:dyDescent="0.2">
      <c r="A18" s="253" t="s">
        <v>18</v>
      </c>
      <c r="B18" s="252">
        <v>64559.923123311899</v>
      </c>
      <c r="C18" s="252">
        <v>46926.675576299996</v>
      </c>
      <c r="D18" s="252">
        <v>23323.725125124663</v>
      </c>
      <c r="E18" s="252">
        <v>23602.950451157667</v>
      </c>
    </row>
    <row r="19" spans="1:5" x14ac:dyDescent="0.2">
      <c r="A19" s="253" t="s">
        <v>19</v>
      </c>
      <c r="B19" s="252">
        <v>48918.258624631781</v>
      </c>
      <c r="C19" s="252">
        <v>35269.859254560753</v>
      </c>
      <c r="D19" s="252">
        <v>18073.952579648736</v>
      </c>
      <c r="E19" s="252">
        <v>17195.906674894351</v>
      </c>
    </row>
    <row r="20" spans="1:5" x14ac:dyDescent="0.2">
      <c r="A20" s="253" t="s">
        <v>20</v>
      </c>
      <c r="B20" s="252">
        <v>48558.506414552379</v>
      </c>
      <c r="C20" s="252">
        <v>35269.23421368355</v>
      </c>
      <c r="D20" s="252">
        <v>17009.847815048142</v>
      </c>
      <c r="E20" s="252">
        <v>18259.386398619219</v>
      </c>
    </row>
    <row r="21" spans="1:5" x14ac:dyDescent="0.2">
      <c r="A21" s="253" t="s">
        <v>21</v>
      </c>
      <c r="B21" s="252">
        <v>37524.712694827977</v>
      </c>
      <c r="C21" s="252">
        <v>27340.885613297087</v>
      </c>
      <c r="D21" s="252">
        <v>13243.706979014592</v>
      </c>
      <c r="E21" s="252">
        <v>14097.178634271932</v>
      </c>
    </row>
    <row r="22" spans="1:5" x14ac:dyDescent="0.2">
      <c r="A22" s="253" t="s">
        <v>22</v>
      </c>
      <c r="B22" s="252">
        <v>28820.002814607029</v>
      </c>
      <c r="C22" s="252">
        <v>21137.005408750647</v>
      </c>
      <c r="D22" s="252">
        <v>10436.188310180389</v>
      </c>
      <c r="E22" s="252">
        <v>10700.817098566135</v>
      </c>
    </row>
    <row r="23" spans="1:5" x14ac:dyDescent="0.2">
      <c r="A23" s="253" t="s">
        <v>23</v>
      </c>
      <c r="B23" s="252">
        <v>28099.721807807993</v>
      </c>
      <c r="C23" s="252">
        <v>19961.072183538596</v>
      </c>
      <c r="D23" s="252">
        <v>9672.0945900732022</v>
      </c>
      <c r="E23" s="252">
        <v>10288.97759346249</v>
      </c>
    </row>
    <row r="24" spans="1:5" x14ac:dyDescent="0.2">
      <c r="A24" s="254" t="s">
        <v>42</v>
      </c>
      <c r="B24" s="255">
        <v>51607.195126771527</v>
      </c>
      <c r="C24" s="255">
        <v>33857.12217112771</v>
      </c>
      <c r="D24" s="255">
        <v>16890.645153104622</v>
      </c>
      <c r="E24" s="255">
        <v>16966.477018035661</v>
      </c>
    </row>
  </sheetData>
  <mergeCells count="7">
    <mergeCell ref="A1:E1"/>
    <mergeCell ref="A2:A4"/>
    <mergeCell ref="B2:B4"/>
    <mergeCell ref="C2:E2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DFFF-E0F1-4869-9A6E-E52E2B879A7C}">
  <sheetPr>
    <tabColor rgb="FF808080"/>
  </sheetPr>
  <dimension ref="A1:E22"/>
  <sheetViews>
    <sheetView workbookViewId="0">
      <selection activeCell="A2" sqref="A2:A3"/>
    </sheetView>
  </sheetViews>
  <sheetFormatPr defaultRowHeight="12" x14ac:dyDescent="0.2"/>
  <cols>
    <col min="1" max="1" width="16.42578125" style="156" customWidth="1"/>
    <col min="2" max="2" width="11.42578125" style="156" customWidth="1"/>
    <col min="3" max="3" width="21" style="156" customWidth="1"/>
    <col min="4" max="4" width="13.28515625" style="156" customWidth="1"/>
    <col min="5" max="5" width="11.42578125" style="156" customWidth="1"/>
    <col min="6" max="7" width="9.140625" style="156"/>
    <col min="8" max="8" width="11.140625" style="156" customWidth="1"/>
    <col min="9" max="10" width="9.140625" style="156"/>
    <col min="11" max="11" width="15.7109375" style="156" customWidth="1"/>
    <col min="12" max="16384" width="9.140625" style="156"/>
  </cols>
  <sheetData>
    <row r="1" spans="1:5" x14ac:dyDescent="0.2">
      <c r="A1" s="951" t="s">
        <v>142</v>
      </c>
      <c r="B1" s="951"/>
      <c r="C1" s="951"/>
      <c r="D1" s="951"/>
      <c r="E1" s="951"/>
    </row>
    <row r="2" spans="1:5" x14ac:dyDescent="0.2">
      <c r="A2" s="952" t="s">
        <v>558</v>
      </c>
      <c r="B2" s="954" t="s">
        <v>143</v>
      </c>
      <c r="C2" s="956" t="s">
        <v>144</v>
      </c>
      <c r="D2" s="956"/>
      <c r="E2" s="956"/>
    </row>
    <row r="3" spans="1:5" x14ac:dyDescent="0.2">
      <c r="A3" s="953"/>
      <c r="B3" s="955"/>
      <c r="C3" s="243" t="s">
        <v>0</v>
      </c>
      <c r="D3" s="243" t="s">
        <v>1</v>
      </c>
      <c r="E3" s="243" t="s">
        <v>2</v>
      </c>
    </row>
    <row r="4" spans="1:5" x14ac:dyDescent="0.2">
      <c r="A4" s="197" t="s">
        <v>328</v>
      </c>
      <c r="B4" s="244">
        <v>1102702.6568794453</v>
      </c>
      <c r="C4" s="244">
        <v>572072.60235912725</v>
      </c>
      <c r="D4" s="244">
        <v>290219.94248258311</v>
      </c>
      <c r="E4" s="244">
        <v>281852.65987517621</v>
      </c>
    </row>
    <row r="5" spans="1:5" x14ac:dyDescent="0.2">
      <c r="A5" s="245"/>
      <c r="B5" s="246"/>
      <c r="C5" s="246"/>
      <c r="D5" s="246"/>
      <c r="E5" s="246"/>
    </row>
    <row r="6" spans="1:5" x14ac:dyDescent="0.2">
      <c r="A6" s="197" t="s">
        <v>3</v>
      </c>
      <c r="B6" s="173"/>
      <c r="C6" s="173"/>
      <c r="D6" s="173"/>
      <c r="E6" s="173"/>
    </row>
    <row r="7" spans="1:5" x14ac:dyDescent="0.2">
      <c r="A7" s="247" t="s">
        <v>4</v>
      </c>
      <c r="B7" s="248">
        <v>627694.67193413177</v>
      </c>
      <c r="C7" s="248">
        <v>373390.83578408509</v>
      </c>
      <c r="D7" s="248">
        <v>186467.72787580275</v>
      </c>
      <c r="E7" s="248">
        <v>186923.10790806048</v>
      </c>
    </row>
    <row r="8" spans="1:5" x14ac:dyDescent="0.2">
      <c r="A8" s="247" t="s">
        <v>5</v>
      </c>
      <c r="B8" s="248">
        <v>475007.98494595144</v>
      </c>
      <c r="C8" s="248">
        <v>198681.76657399622</v>
      </c>
      <c r="D8" s="248">
        <v>103752.21460691628</v>
      </c>
      <c r="E8" s="248">
        <v>94929.551967292733</v>
      </c>
    </row>
    <row r="9" spans="1:5" x14ac:dyDescent="0.2">
      <c r="A9" s="197" t="s">
        <v>145</v>
      </c>
      <c r="B9" s="173"/>
      <c r="C9" s="173"/>
      <c r="D9" s="173"/>
      <c r="E9" s="173"/>
    </row>
    <row r="10" spans="1:5" x14ac:dyDescent="0.2">
      <c r="A10" s="247" t="s">
        <v>12</v>
      </c>
      <c r="B10" s="248">
        <v>175431.09993451959</v>
      </c>
      <c r="C10" s="248">
        <v>43069.247195604949</v>
      </c>
      <c r="D10" s="248">
        <v>21764.524725299183</v>
      </c>
      <c r="E10" s="248">
        <v>21304.722470292196</v>
      </c>
    </row>
    <row r="11" spans="1:5" x14ac:dyDescent="0.2">
      <c r="A11" s="247" t="s">
        <v>13</v>
      </c>
      <c r="B11" s="248">
        <v>173102.31729044518</v>
      </c>
      <c r="C11" s="248">
        <v>62273.434184403974</v>
      </c>
      <c r="D11" s="248">
        <v>31466.683098935828</v>
      </c>
      <c r="E11" s="248">
        <v>30806.751085454576</v>
      </c>
    </row>
    <row r="12" spans="1:5" x14ac:dyDescent="0.2">
      <c r="A12" s="247" t="s">
        <v>14</v>
      </c>
      <c r="B12" s="248">
        <v>156488.76757988351</v>
      </c>
      <c r="C12" s="248">
        <v>80149.993911175086</v>
      </c>
      <c r="D12" s="248">
        <v>41058.407757739711</v>
      </c>
      <c r="E12" s="248">
        <v>39091.58615342847</v>
      </c>
    </row>
    <row r="13" spans="1:5" x14ac:dyDescent="0.2">
      <c r="A13" s="247" t="s">
        <v>15</v>
      </c>
      <c r="B13" s="248">
        <v>125657.92611684318</v>
      </c>
      <c r="C13" s="248">
        <v>75319.078296193009</v>
      </c>
      <c r="D13" s="248">
        <v>38002.766175423574</v>
      </c>
      <c r="E13" s="248">
        <v>37316.312120797855</v>
      </c>
    </row>
    <row r="14" spans="1:5" x14ac:dyDescent="0.2">
      <c r="A14" s="247" t="s">
        <v>16</v>
      </c>
      <c r="B14" s="248">
        <v>87275.098794006582</v>
      </c>
      <c r="C14" s="248">
        <v>57580.10095771269</v>
      </c>
      <c r="D14" s="248">
        <v>29092.257690737344</v>
      </c>
      <c r="E14" s="248">
        <v>28487.843267028995</v>
      </c>
    </row>
    <row r="15" spans="1:5" x14ac:dyDescent="0.2">
      <c r="A15" s="247" t="s">
        <v>17</v>
      </c>
      <c r="B15" s="248">
        <v>76659.12655793484</v>
      </c>
      <c r="C15" s="248">
        <v>50901.431271577028</v>
      </c>
      <c r="D15" s="248">
        <v>26200.082399320061</v>
      </c>
      <c r="E15" s="248">
        <v>24701.348872239301</v>
      </c>
    </row>
    <row r="16" spans="1:5" x14ac:dyDescent="0.2">
      <c r="A16" s="247" t="s">
        <v>18</v>
      </c>
      <c r="B16" s="248">
        <v>64559.923123311899</v>
      </c>
      <c r="C16" s="248">
        <v>43673.532319987775</v>
      </c>
      <c r="D16" s="248">
        <v>22147.951011286896</v>
      </c>
      <c r="E16" s="248">
        <v>21525.581308683213</v>
      </c>
    </row>
    <row r="17" spans="1:5" x14ac:dyDescent="0.2">
      <c r="A17" s="247" t="s">
        <v>19</v>
      </c>
      <c r="B17" s="248">
        <v>48918.258624631781</v>
      </c>
      <c r="C17" s="248">
        <v>32696.276430280661</v>
      </c>
      <c r="D17" s="248">
        <v>17007.513683835939</v>
      </c>
      <c r="E17" s="248">
        <v>15688.762746427808</v>
      </c>
    </row>
    <row r="18" spans="1:5" x14ac:dyDescent="0.2">
      <c r="A18" s="247" t="s">
        <v>20</v>
      </c>
      <c r="B18" s="248">
        <v>48558.506414552379</v>
      </c>
      <c r="C18" s="248">
        <v>32652.738974873431</v>
      </c>
      <c r="D18" s="248">
        <v>15995.145374813406</v>
      </c>
      <c r="E18" s="248">
        <v>16657.593600044234</v>
      </c>
    </row>
    <row r="19" spans="1:5" x14ac:dyDescent="0.2">
      <c r="A19" s="247" t="s">
        <v>21</v>
      </c>
      <c r="B19" s="248">
        <v>37524.712694827977</v>
      </c>
      <c r="C19" s="248">
        <v>25325.500801085673</v>
      </c>
      <c r="D19" s="248">
        <v>12540.951057539864</v>
      </c>
      <c r="E19" s="248">
        <v>12784.549743537338</v>
      </c>
    </row>
    <row r="20" spans="1:5" x14ac:dyDescent="0.2">
      <c r="A20" s="247" t="s">
        <v>22</v>
      </c>
      <c r="B20" s="248">
        <v>28820.002814607029</v>
      </c>
      <c r="C20" s="248">
        <v>19757.781193785097</v>
      </c>
      <c r="D20" s="248">
        <v>9938.4758869913039</v>
      </c>
      <c r="E20" s="248">
        <v>9819.3053067911005</v>
      </c>
    </row>
    <row r="21" spans="1:5" x14ac:dyDescent="0.2">
      <c r="A21" s="247" t="s">
        <v>23</v>
      </c>
      <c r="B21" s="248">
        <v>28099.721807807993</v>
      </c>
      <c r="C21" s="248">
        <v>18255.881381554504</v>
      </c>
      <c r="D21" s="248">
        <v>9114.7968767840157</v>
      </c>
      <c r="E21" s="248">
        <v>9141.0845047693547</v>
      </c>
    </row>
    <row r="22" spans="1:5" x14ac:dyDescent="0.2">
      <c r="A22" s="249" t="s">
        <v>42</v>
      </c>
      <c r="B22" s="250">
        <v>51607.195126771527</v>
      </c>
      <c r="C22" s="250">
        <v>30417.605440327028</v>
      </c>
      <c r="D22" s="250">
        <v>15890.386744251853</v>
      </c>
      <c r="E22" s="250">
        <v>14527.218696085381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6962-5F6B-47D3-AF5F-50A292587D4A}">
  <dimension ref="A1:E94"/>
  <sheetViews>
    <sheetView workbookViewId="0">
      <selection activeCell="A2" sqref="A2:A3"/>
    </sheetView>
  </sheetViews>
  <sheetFormatPr defaultRowHeight="12" x14ac:dyDescent="0.2"/>
  <cols>
    <col min="1" max="1" width="17" style="156" customWidth="1"/>
    <col min="2" max="2" width="13.7109375" style="156" customWidth="1"/>
    <col min="3" max="3" width="11.85546875" style="156" customWidth="1"/>
    <col min="4" max="4" width="9.140625" style="156"/>
    <col min="5" max="5" width="10.7109375" style="156" customWidth="1"/>
    <col min="6" max="16384" width="9.140625" style="156"/>
  </cols>
  <sheetData>
    <row r="1" spans="1:5" ht="25.5" customHeight="1" x14ac:dyDescent="0.2">
      <c r="A1" s="957" t="s">
        <v>559</v>
      </c>
      <c r="B1" s="957"/>
      <c r="C1" s="957"/>
      <c r="D1" s="957"/>
      <c r="E1" s="957"/>
    </row>
    <row r="2" spans="1:5" ht="15" customHeight="1" x14ac:dyDescent="0.2">
      <c r="A2" s="958" t="s">
        <v>562</v>
      </c>
      <c r="B2" s="958" t="s">
        <v>59</v>
      </c>
      <c r="C2" s="960" t="s">
        <v>146</v>
      </c>
      <c r="D2" s="960"/>
      <c r="E2" s="960"/>
    </row>
    <row r="3" spans="1:5" x14ac:dyDescent="0.2">
      <c r="A3" s="959"/>
      <c r="B3" s="959"/>
      <c r="C3" s="195" t="s">
        <v>0</v>
      </c>
      <c r="D3" s="235" t="s">
        <v>1</v>
      </c>
      <c r="E3" s="235" t="s">
        <v>2</v>
      </c>
    </row>
    <row r="4" spans="1:5" x14ac:dyDescent="0.2">
      <c r="A4" s="197" t="s">
        <v>328</v>
      </c>
      <c r="B4" s="236">
        <v>1102702.6568794453</v>
      </c>
      <c r="C4" s="236">
        <v>572072.60235912725</v>
      </c>
      <c r="D4" s="236">
        <v>290219.94248258311</v>
      </c>
      <c r="E4" s="236">
        <v>281852.65987517621</v>
      </c>
    </row>
    <row r="5" spans="1:5" x14ac:dyDescent="0.2">
      <c r="A5" s="237"/>
      <c r="B5" s="238"/>
      <c r="C5" s="238"/>
      <c r="D5" s="238"/>
      <c r="E5" s="238"/>
    </row>
    <row r="6" spans="1:5" x14ac:dyDescent="0.2">
      <c r="A6" s="173" t="s">
        <v>3</v>
      </c>
      <c r="B6" s="201"/>
      <c r="C6" s="201"/>
      <c r="D6" s="201"/>
      <c r="E6" s="201"/>
    </row>
    <row r="7" spans="1:5" x14ac:dyDescent="0.2">
      <c r="A7" s="239" t="s">
        <v>4</v>
      </c>
      <c r="B7" s="238">
        <v>627694.67193413177</v>
      </c>
      <c r="C7" s="238">
        <v>373390.83578408509</v>
      </c>
      <c r="D7" s="238">
        <v>186467.72787580275</v>
      </c>
      <c r="E7" s="238">
        <v>186923.10790806048</v>
      </c>
    </row>
    <row r="8" spans="1:5" x14ac:dyDescent="0.2">
      <c r="A8" s="239" t="s">
        <v>5</v>
      </c>
      <c r="B8" s="238">
        <v>475007.98494595144</v>
      </c>
      <c r="C8" s="238">
        <v>198681.76657399622</v>
      </c>
      <c r="D8" s="238">
        <v>103752.21460691628</v>
      </c>
      <c r="E8" s="238">
        <v>94929.551967292733</v>
      </c>
    </row>
    <row r="9" spans="1:5" ht="15" customHeight="1" x14ac:dyDescent="0.2">
      <c r="A9" s="173" t="s">
        <v>147</v>
      </c>
      <c r="B9" s="201"/>
      <c r="C9" s="201"/>
      <c r="D9" s="201"/>
      <c r="E9" s="201"/>
    </row>
    <row r="10" spans="1:5" x14ac:dyDescent="0.2">
      <c r="A10" s="240" t="s">
        <v>329</v>
      </c>
      <c r="B10" s="241">
        <f>+B11+B12</f>
        <v>55784.13825973538</v>
      </c>
      <c r="C10" s="241">
        <f t="shared" ref="C10:E10" si="0">+C11+C12</f>
        <v>25732.765214326635</v>
      </c>
      <c r="D10" s="241">
        <f t="shared" si="0"/>
        <v>12854.973790945412</v>
      </c>
      <c r="E10" s="241">
        <f t="shared" si="0"/>
        <v>12877.791423381861</v>
      </c>
    </row>
    <row r="11" spans="1:5" x14ac:dyDescent="0.2">
      <c r="A11" s="242" t="s">
        <v>329</v>
      </c>
      <c r="B11" s="238">
        <v>30900.539711318517</v>
      </c>
      <c r="C11" s="238">
        <v>14608.647142450072</v>
      </c>
      <c r="D11" s="238">
        <v>7221.398318974444</v>
      </c>
      <c r="E11" s="238">
        <v>7387.2488234759949</v>
      </c>
    </row>
    <row r="12" spans="1:5" x14ac:dyDescent="0.2">
      <c r="A12" s="242" t="s">
        <v>330</v>
      </c>
      <c r="B12" s="238">
        <v>24883.598548416863</v>
      </c>
      <c r="C12" s="238">
        <v>11124.118071876563</v>
      </c>
      <c r="D12" s="238">
        <v>5633.5754719709676</v>
      </c>
      <c r="E12" s="238">
        <v>5490.5425999058662</v>
      </c>
    </row>
    <row r="13" spans="1:5" x14ac:dyDescent="0.2">
      <c r="A13" s="240" t="s">
        <v>328</v>
      </c>
      <c r="B13" s="241">
        <f>+B14+B15</f>
        <v>327541.94240646408</v>
      </c>
      <c r="C13" s="241">
        <f t="shared" ref="C13:E13" si="1">+C14+C15</f>
        <v>189166.20327175941</v>
      </c>
      <c r="D13" s="241">
        <f t="shared" si="1"/>
        <v>93861.322229906466</v>
      </c>
      <c r="E13" s="241">
        <f t="shared" si="1"/>
        <v>95304.881042017936</v>
      </c>
    </row>
    <row r="14" spans="1:5" x14ac:dyDescent="0.2">
      <c r="A14" s="242" t="s">
        <v>328</v>
      </c>
      <c r="B14" s="238">
        <v>306255.05637016689</v>
      </c>
      <c r="C14" s="238">
        <v>180419.13804876589</v>
      </c>
      <c r="D14" s="238">
        <v>89233.531568577368</v>
      </c>
      <c r="E14" s="238">
        <v>91185.606480353235</v>
      </c>
    </row>
    <row r="15" spans="1:5" x14ac:dyDescent="0.2">
      <c r="A15" s="242" t="s">
        <v>331</v>
      </c>
      <c r="B15" s="238">
        <v>21286.886036297179</v>
      </c>
      <c r="C15" s="238">
        <v>8747.0652229935131</v>
      </c>
      <c r="D15" s="238">
        <v>4627.7906613290925</v>
      </c>
      <c r="E15" s="238">
        <v>4119.2745616647071</v>
      </c>
    </row>
    <row r="16" spans="1:5" x14ac:dyDescent="0.2">
      <c r="A16" s="240" t="s">
        <v>332</v>
      </c>
      <c r="B16" s="241">
        <f>+B17+B18</f>
        <v>50737.898264365438</v>
      </c>
      <c r="C16" s="241">
        <f t="shared" ref="C16:E16" si="2">+C17+C18</f>
        <v>28647.481455231577</v>
      </c>
      <c r="D16" s="241">
        <f t="shared" si="2"/>
        <v>14568.980820339852</v>
      </c>
      <c r="E16" s="241">
        <f t="shared" si="2"/>
        <v>14078.500634887063</v>
      </c>
    </row>
    <row r="17" spans="1:5" x14ac:dyDescent="0.2">
      <c r="A17" s="242" t="s">
        <v>332</v>
      </c>
      <c r="B17" s="238">
        <v>46070.992733428691</v>
      </c>
      <c r="C17" s="238">
        <v>26387.302247900581</v>
      </c>
      <c r="D17" s="238">
        <v>13398.046028731009</v>
      </c>
      <c r="E17" s="238">
        <v>12989.256219164921</v>
      </c>
    </row>
    <row r="18" spans="1:5" x14ac:dyDescent="0.2">
      <c r="A18" s="242" t="s">
        <v>333</v>
      </c>
      <c r="B18" s="238">
        <v>4666.905530936745</v>
      </c>
      <c r="C18" s="238">
        <v>2260.1792073309962</v>
      </c>
      <c r="D18" s="238">
        <v>1170.9347916088427</v>
      </c>
      <c r="E18" s="238">
        <v>1089.2444157221421</v>
      </c>
    </row>
    <row r="19" spans="1:5" x14ac:dyDescent="0.2">
      <c r="A19" s="240" t="s">
        <v>334</v>
      </c>
      <c r="B19" s="241">
        <v>22590.034473789074</v>
      </c>
      <c r="C19" s="241">
        <v>13121.460948827809</v>
      </c>
      <c r="D19" s="241">
        <v>6756.362733620259</v>
      </c>
      <c r="E19" s="241">
        <v>6365.0982152085462</v>
      </c>
    </row>
    <row r="20" spans="1:5" x14ac:dyDescent="0.2">
      <c r="A20" s="242" t="s">
        <v>334</v>
      </c>
      <c r="B20" s="238">
        <v>22590.034473789074</v>
      </c>
      <c r="C20" s="238">
        <v>13121.460948827809</v>
      </c>
      <c r="D20" s="238">
        <v>6756.362733620259</v>
      </c>
      <c r="E20" s="238">
        <v>6365.0982152085462</v>
      </c>
    </row>
    <row r="21" spans="1:5" x14ac:dyDescent="0.2">
      <c r="A21" s="240" t="s">
        <v>335</v>
      </c>
      <c r="B21" s="241">
        <f>+B22+B23</f>
        <v>12403.805131578589</v>
      </c>
      <c r="C21" s="241">
        <f t="shared" ref="C21:E21" si="3">+C22+C23</f>
        <v>4163.688328953006</v>
      </c>
      <c r="D21" s="241">
        <f t="shared" si="3"/>
        <v>2275.5243966463763</v>
      </c>
      <c r="E21" s="241">
        <f t="shared" si="3"/>
        <v>1888.1639323065883</v>
      </c>
    </row>
    <row r="22" spans="1:5" x14ac:dyDescent="0.2">
      <c r="A22" s="242" t="s">
        <v>335</v>
      </c>
      <c r="B22" s="238">
        <v>4828.0541205718782</v>
      </c>
      <c r="C22" s="238">
        <v>3041.5588594124961</v>
      </c>
      <c r="D22" s="238">
        <v>1562.7140302986757</v>
      </c>
      <c r="E22" s="238">
        <v>1478.8448291137756</v>
      </c>
    </row>
    <row r="23" spans="1:5" x14ac:dyDescent="0.2">
      <c r="A23" s="242" t="s">
        <v>336</v>
      </c>
      <c r="B23" s="238">
        <v>7575.7510110067096</v>
      </c>
      <c r="C23" s="238">
        <v>1122.1294695405102</v>
      </c>
      <c r="D23" s="238">
        <v>712.81036634770078</v>
      </c>
      <c r="E23" s="238">
        <v>409.31910319281263</v>
      </c>
    </row>
    <row r="24" spans="1:5" x14ac:dyDescent="0.2">
      <c r="A24" s="240" t="s">
        <v>337</v>
      </c>
      <c r="B24" s="241">
        <f>+B25+B26</f>
        <v>12445.753330965734</v>
      </c>
      <c r="C24" s="241">
        <f t="shared" ref="C24:E24" si="4">+C25+C26</f>
        <v>7240.2577991686394</v>
      </c>
      <c r="D24" s="241">
        <f t="shared" si="4"/>
        <v>3741.583749674503</v>
      </c>
      <c r="E24" s="241">
        <f t="shared" si="4"/>
        <v>3498.6740494941951</v>
      </c>
    </row>
    <row r="25" spans="1:5" x14ac:dyDescent="0.2">
      <c r="A25" s="242" t="s">
        <v>337</v>
      </c>
      <c r="B25" s="238">
        <v>8973.3146289078632</v>
      </c>
      <c r="C25" s="238">
        <v>6047.7000637000774</v>
      </c>
      <c r="D25" s="238">
        <v>3050.031410048517</v>
      </c>
      <c r="E25" s="238">
        <v>2997.6686536516204</v>
      </c>
    </row>
    <row r="26" spans="1:5" x14ac:dyDescent="0.2">
      <c r="A26" s="242" t="s">
        <v>338</v>
      </c>
      <c r="B26" s="238">
        <v>3472.4387020578697</v>
      </c>
      <c r="C26" s="238">
        <v>1192.557735468562</v>
      </c>
      <c r="D26" s="238">
        <v>691.55233962598595</v>
      </c>
      <c r="E26" s="238">
        <v>501.00539584257473</v>
      </c>
    </row>
    <row r="27" spans="1:5" x14ac:dyDescent="0.2">
      <c r="A27" s="240" t="s">
        <v>339</v>
      </c>
      <c r="B27" s="241">
        <f>+B28+B29</f>
        <v>28467.198537170323</v>
      </c>
      <c r="C27" s="241">
        <f t="shared" ref="C27:E27" si="5">+C28+C29</f>
        <v>11475.763661869238</v>
      </c>
      <c r="D27" s="241">
        <f t="shared" si="5"/>
        <v>5980.0078984527972</v>
      </c>
      <c r="E27" s="241">
        <f t="shared" si="5"/>
        <v>5495.7557634166433</v>
      </c>
    </row>
    <row r="28" spans="1:5" x14ac:dyDescent="0.2">
      <c r="A28" s="242" t="s">
        <v>339</v>
      </c>
      <c r="B28" s="238">
        <v>17398.965412537367</v>
      </c>
      <c r="C28" s="238">
        <v>8557.8256062371929</v>
      </c>
      <c r="D28" s="238">
        <v>4339.13512692114</v>
      </c>
      <c r="E28" s="238">
        <v>4218.6904793162921</v>
      </c>
    </row>
    <row r="29" spans="1:5" x14ac:dyDescent="0.2">
      <c r="A29" s="242" t="s">
        <v>340</v>
      </c>
      <c r="B29" s="238">
        <v>11068.233124632956</v>
      </c>
      <c r="C29" s="238">
        <v>2917.9380556320452</v>
      </c>
      <c r="D29" s="238">
        <v>1640.8727715316572</v>
      </c>
      <c r="E29" s="238">
        <v>1277.0652841003512</v>
      </c>
    </row>
    <row r="30" spans="1:5" x14ac:dyDescent="0.2">
      <c r="A30" s="240" t="s">
        <v>341</v>
      </c>
      <c r="B30" s="241">
        <f>+B31+B32+B33</f>
        <v>42828.897207530572</v>
      </c>
      <c r="C30" s="241">
        <f t="shared" ref="C30:E30" si="6">+C31+C32+C33</f>
        <v>20344.10310251217</v>
      </c>
      <c r="D30" s="241">
        <f t="shared" si="6"/>
        <v>10337.214955340925</v>
      </c>
      <c r="E30" s="241">
        <f t="shared" si="6"/>
        <v>10006.888147171785</v>
      </c>
    </row>
    <row r="31" spans="1:5" x14ac:dyDescent="0.2">
      <c r="A31" s="242" t="s">
        <v>341</v>
      </c>
      <c r="B31" s="238">
        <v>30700.770242000624</v>
      </c>
      <c r="C31" s="238">
        <v>17070.281820551896</v>
      </c>
      <c r="D31" s="238">
        <v>8526.8558127151337</v>
      </c>
      <c r="E31" s="238">
        <v>8543.4260078373027</v>
      </c>
    </row>
    <row r="32" spans="1:5" x14ac:dyDescent="0.2">
      <c r="A32" s="242" t="s">
        <v>342</v>
      </c>
      <c r="B32" s="238">
        <v>8913.4198212305109</v>
      </c>
      <c r="C32" s="238">
        <v>1823.4171474085097</v>
      </c>
      <c r="D32" s="238">
        <v>1051.5422382473384</v>
      </c>
      <c r="E32" s="238">
        <v>771.87490916117849</v>
      </c>
    </row>
    <row r="33" spans="1:5" x14ac:dyDescent="0.2">
      <c r="A33" s="242" t="s">
        <v>343</v>
      </c>
      <c r="B33" s="238">
        <v>3214.7071442994375</v>
      </c>
      <c r="C33" s="238">
        <v>1450.4041345517662</v>
      </c>
      <c r="D33" s="238">
        <v>758.81690437845191</v>
      </c>
      <c r="E33" s="238">
        <v>691.58723017330328</v>
      </c>
    </row>
    <row r="34" spans="1:5" x14ac:dyDescent="0.2">
      <c r="A34" s="240" t="s">
        <v>344</v>
      </c>
      <c r="B34" s="241">
        <f>+B35+B36</f>
        <v>17426.675026600627</v>
      </c>
      <c r="C34" s="241">
        <f t="shared" ref="C34:E34" si="7">+C35+C36</f>
        <v>10999.400375601028</v>
      </c>
      <c r="D34" s="241">
        <f t="shared" si="7"/>
        <v>5664.5383443023147</v>
      </c>
      <c r="E34" s="241">
        <f t="shared" si="7"/>
        <v>5334.8620312990133</v>
      </c>
    </row>
    <row r="35" spans="1:5" x14ac:dyDescent="0.2">
      <c r="A35" s="242" t="s">
        <v>344</v>
      </c>
      <c r="B35" s="238">
        <v>13004.233094112515</v>
      </c>
      <c r="C35" s="238">
        <v>9163.3011334378789</v>
      </c>
      <c r="D35" s="238">
        <v>4674.3278063298894</v>
      </c>
      <c r="E35" s="238">
        <v>4488.973327108296</v>
      </c>
    </row>
    <row r="36" spans="1:5" x14ac:dyDescent="0.2">
      <c r="A36" s="242" t="s">
        <v>345</v>
      </c>
      <c r="B36" s="238">
        <v>4422.441932488111</v>
      </c>
      <c r="C36" s="238">
        <v>1836.0992421631488</v>
      </c>
      <c r="D36" s="238">
        <v>990.21053797242507</v>
      </c>
      <c r="E36" s="238">
        <v>845.88870419071691</v>
      </c>
    </row>
    <row r="37" spans="1:5" x14ac:dyDescent="0.2">
      <c r="A37" s="240" t="s">
        <v>346</v>
      </c>
      <c r="B37" s="241">
        <f>+B38+B39</f>
        <v>12144.656843388468</v>
      </c>
      <c r="C37" s="241">
        <f t="shared" ref="C37:E37" si="8">+C38+C39</f>
        <v>6388.4522162795874</v>
      </c>
      <c r="D37" s="241">
        <f t="shared" si="8"/>
        <v>3359.2916834273483</v>
      </c>
      <c r="E37" s="241">
        <f t="shared" si="8"/>
        <v>3029.1605328522237</v>
      </c>
    </row>
    <row r="38" spans="1:5" x14ac:dyDescent="0.2">
      <c r="A38" s="242" t="s">
        <v>346</v>
      </c>
      <c r="B38" s="238">
        <v>7926.4155964494021</v>
      </c>
      <c r="C38" s="238">
        <v>5119.3362084852788</v>
      </c>
      <c r="D38" s="238">
        <v>2649.3388116161013</v>
      </c>
      <c r="E38" s="238">
        <v>2469.9973968691711</v>
      </c>
    </row>
    <row r="39" spans="1:5" x14ac:dyDescent="0.2">
      <c r="A39" s="242" t="s">
        <v>347</v>
      </c>
      <c r="B39" s="238">
        <v>4218.2412469390647</v>
      </c>
      <c r="C39" s="238">
        <v>1269.1160077943091</v>
      </c>
      <c r="D39" s="238">
        <v>709.95287181124695</v>
      </c>
      <c r="E39" s="238">
        <v>559.16313598305271</v>
      </c>
    </row>
    <row r="40" spans="1:5" x14ac:dyDescent="0.2">
      <c r="A40" s="240" t="s">
        <v>348</v>
      </c>
      <c r="B40" s="241">
        <f>+B41+B42</f>
        <v>39287.90782639914</v>
      </c>
      <c r="C40" s="241">
        <f t="shared" ref="C40:E40" si="9">+C41+C42</f>
        <v>16628.840154672882</v>
      </c>
      <c r="D40" s="241">
        <f t="shared" si="9"/>
        <v>8909.0098003422117</v>
      </c>
      <c r="E40" s="241">
        <f t="shared" si="9"/>
        <v>7719.8303543316933</v>
      </c>
    </row>
    <row r="41" spans="1:5" ht="24" x14ac:dyDescent="0.2">
      <c r="A41" s="242" t="s">
        <v>348</v>
      </c>
      <c r="B41" s="238">
        <v>28293.984732137469</v>
      </c>
      <c r="C41" s="238">
        <v>14047.314607531809</v>
      </c>
      <c r="D41" s="238">
        <v>7518.4143637450679</v>
      </c>
      <c r="E41" s="238">
        <v>6528.900243787798</v>
      </c>
    </row>
    <row r="42" spans="1:5" x14ac:dyDescent="0.2">
      <c r="A42" s="242" t="s">
        <v>349</v>
      </c>
      <c r="B42" s="238">
        <v>10993.923094261667</v>
      </c>
      <c r="C42" s="238">
        <v>2581.5255471410715</v>
      </c>
      <c r="D42" s="238">
        <v>1390.5954365971436</v>
      </c>
      <c r="E42" s="238">
        <v>1190.9301105438951</v>
      </c>
    </row>
    <row r="43" spans="1:5" x14ac:dyDescent="0.2">
      <c r="A43" s="240" t="s">
        <v>350</v>
      </c>
      <c r="B43" s="241">
        <f>+B44+B45</f>
        <v>29090.482859785196</v>
      </c>
      <c r="C43" s="241">
        <f t="shared" ref="C43:E43" si="10">+C44+C45</f>
        <v>13682.990390916126</v>
      </c>
      <c r="D43" s="241">
        <f t="shared" si="10"/>
        <v>7197.2567940987747</v>
      </c>
      <c r="E43" s="241">
        <f t="shared" si="10"/>
        <v>6485.7335968177331</v>
      </c>
    </row>
    <row r="44" spans="1:5" x14ac:dyDescent="0.2">
      <c r="A44" s="242" t="s">
        <v>350</v>
      </c>
      <c r="B44" s="238">
        <v>18776.897152189678</v>
      </c>
      <c r="C44" s="238">
        <v>9781.4265127851595</v>
      </c>
      <c r="D44" s="238">
        <v>5074.3895269220329</v>
      </c>
      <c r="E44" s="238">
        <v>4707.0369858636022</v>
      </c>
    </row>
    <row r="45" spans="1:5" x14ac:dyDescent="0.2">
      <c r="A45" s="242" t="s">
        <v>351</v>
      </c>
      <c r="B45" s="238">
        <v>10313.585707595515</v>
      </c>
      <c r="C45" s="238">
        <v>3901.5638781309663</v>
      </c>
      <c r="D45" s="238">
        <v>2122.8672671767417</v>
      </c>
      <c r="E45" s="238">
        <v>1778.6966109541311</v>
      </c>
    </row>
    <row r="46" spans="1:5" x14ac:dyDescent="0.2">
      <c r="A46" s="240" t="s">
        <v>352</v>
      </c>
      <c r="B46" s="241">
        <f>+B47+B48</f>
        <v>18153.774918505693</v>
      </c>
      <c r="C46" s="241">
        <f t="shared" ref="C46:E46" si="11">+C47+C48</f>
        <v>12517.637098876759</v>
      </c>
      <c r="D46" s="241">
        <f t="shared" si="11"/>
        <v>6345.8244725319391</v>
      </c>
      <c r="E46" s="241">
        <f t="shared" si="11"/>
        <v>6171.8126263450577</v>
      </c>
    </row>
    <row r="47" spans="1:5" s="165" customFormat="1" x14ac:dyDescent="0.2">
      <c r="A47" s="242" t="s">
        <v>352</v>
      </c>
      <c r="B47" s="238">
        <v>11594.056167380601</v>
      </c>
      <c r="C47" s="238">
        <v>8219.9776019068831</v>
      </c>
      <c r="D47" s="238">
        <v>4196.6059355056532</v>
      </c>
      <c r="E47" s="238">
        <v>4023.3716664015069</v>
      </c>
    </row>
    <row r="48" spans="1:5" s="165" customFormat="1" x14ac:dyDescent="0.2">
      <c r="A48" s="242" t="s">
        <v>353</v>
      </c>
      <c r="B48" s="238">
        <v>6559.7187511250922</v>
      </c>
      <c r="C48" s="238">
        <v>4297.6594969698754</v>
      </c>
      <c r="D48" s="238">
        <v>2149.218537026286</v>
      </c>
      <c r="E48" s="238">
        <v>2148.4409599435512</v>
      </c>
    </row>
    <row r="49" spans="1:5" x14ac:dyDescent="0.2">
      <c r="A49" s="240" t="s">
        <v>354</v>
      </c>
      <c r="B49" s="241">
        <f>+B50+B51</f>
        <v>38196.506865225434</v>
      </c>
      <c r="C49" s="241">
        <f t="shared" ref="C49:E49" si="12">+C50+C51</f>
        <v>16592.315022372226</v>
      </c>
      <c r="D49" s="241">
        <f t="shared" si="12"/>
        <v>8538.5298882317657</v>
      </c>
      <c r="E49" s="241">
        <f t="shared" si="12"/>
        <v>8053.785134141528</v>
      </c>
    </row>
    <row r="50" spans="1:5" x14ac:dyDescent="0.2">
      <c r="A50" s="242" t="s">
        <v>354</v>
      </c>
      <c r="B50" s="238">
        <v>33420.91283670556</v>
      </c>
      <c r="C50" s="238">
        <v>14855.851449732585</v>
      </c>
      <c r="D50" s="238">
        <v>7603.926634292754</v>
      </c>
      <c r="E50" s="238">
        <v>7251.9248154408824</v>
      </c>
    </row>
    <row r="51" spans="1:5" ht="24" x14ac:dyDescent="0.2">
      <c r="A51" s="242" t="s">
        <v>355</v>
      </c>
      <c r="B51" s="238">
        <v>4775.5940285198731</v>
      </c>
      <c r="C51" s="238">
        <v>1736.4635726396421</v>
      </c>
      <c r="D51" s="238">
        <v>934.60325393901121</v>
      </c>
      <c r="E51" s="238">
        <v>801.86031870064528</v>
      </c>
    </row>
    <row r="52" spans="1:5" s="165" customFormat="1" x14ac:dyDescent="0.2">
      <c r="A52" s="240" t="s">
        <v>356</v>
      </c>
      <c r="B52" s="241">
        <f>+B53+B54</f>
        <v>20346.141966334024</v>
      </c>
      <c r="C52" s="241">
        <f t="shared" ref="C52:E52" si="13">+C53+C54</f>
        <v>6479.8019762605263</v>
      </c>
      <c r="D52" s="241">
        <f t="shared" si="13"/>
        <v>3374.3124771844123</v>
      </c>
      <c r="E52" s="241">
        <f t="shared" si="13"/>
        <v>3105.4894990760263</v>
      </c>
    </row>
    <row r="53" spans="1:5" x14ac:dyDescent="0.2">
      <c r="A53" s="242" t="s">
        <v>356</v>
      </c>
      <c r="B53" s="238">
        <v>8211.8921874936859</v>
      </c>
      <c r="C53" s="238">
        <v>4347.1258078475057</v>
      </c>
      <c r="D53" s="238">
        <v>2167.847959284733</v>
      </c>
      <c r="E53" s="238">
        <v>2179.2778485626927</v>
      </c>
    </row>
    <row r="54" spans="1:5" x14ac:dyDescent="0.2">
      <c r="A54" s="242" t="s">
        <v>357</v>
      </c>
      <c r="B54" s="238">
        <v>12134.249778840338</v>
      </c>
      <c r="C54" s="238">
        <v>2132.6761684130206</v>
      </c>
      <c r="D54" s="238">
        <v>1206.4645178996795</v>
      </c>
      <c r="E54" s="238">
        <v>926.21165051333367</v>
      </c>
    </row>
    <row r="55" spans="1:5" s="165" customFormat="1" x14ac:dyDescent="0.2">
      <c r="A55" s="240" t="s">
        <v>358</v>
      </c>
      <c r="B55" s="241">
        <v>5550.9620943918526</v>
      </c>
      <c r="C55" s="241">
        <v>1147.891918471176</v>
      </c>
      <c r="D55" s="241">
        <v>721.47485053411344</v>
      </c>
      <c r="E55" s="241">
        <v>426.41706793706612</v>
      </c>
    </row>
    <row r="56" spans="1:5" x14ac:dyDescent="0.2">
      <c r="A56" s="242" t="s">
        <v>358</v>
      </c>
      <c r="B56" s="238">
        <v>5550.9620943918526</v>
      </c>
      <c r="C56" s="238">
        <v>1147.891918471176</v>
      </c>
      <c r="D56" s="238">
        <v>721.47485053411344</v>
      </c>
      <c r="E56" s="238">
        <v>426.41706793706612</v>
      </c>
    </row>
    <row r="57" spans="1:5" x14ac:dyDescent="0.2">
      <c r="A57" s="240" t="s">
        <v>359</v>
      </c>
      <c r="B57" s="241">
        <f>+B58+B59</f>
        <v>8734.2626912151027</v>
      </c>
      <c r="C57" s="241">
        <f t="shared" ref="C57:E57" si="14">+C58+C59</f>
        <v>3604.4506065124096</v>
      </c>
      <c r="D57" s="241">
        <f t="shared" si="14"/>
        <v>1986.8643147193557</v>
      </c>
      <c r="E57" s="241">
        <f t="shared" si="14"/>
        <v>1617.5862917930071</v>
      </c>
    </row>
    <row r="58" spans="1:5" x14ac:dyDescent="0.2">
      <c r="A58" s="242" t="s">
        <v>359</v>
      </c>
      <c r="B58" s="238">
        <v>6718.609396859003</v>
      </c>
      <c r="C58" s="238">
        <v>3211.8786867773688</v>
      </c>
      <c r="D58" s="238">
        <v>1732.5900917855804</v>
      </c>
      <c r="E58" s="238">
        <v>1479.2885949917418</v>
      </c>
    </row>
    <row r="59" spans="1:5" x14ac:dyDescent="0.2">
      <c r="A59" s="242" t="s">
        <v>360</v>
      </c>
      <c r="B59" s="238">
        <v>2015.6532943560987</v>
      </c>
      <c r="C59" s="238">
        <v>392.57191973504075</v>
      </c>
      <c r="D59" s="238">
        <v>254.27422293377515</v>
      </c>
      <c r="E59" s="238">
        <v>138.29769680126543</v>
      </c>
    </row>
    <row r="60" spans="1:5" x14ac:dyDescent="0.2">
      <c r="A60" s="240" t="s">
        <v>361</v>
      </c>
      <c r="B60" s="241">
        <v>8769.45911570311</v>
      </c>
      <c r="C60" s="241">
        <v>4812.0838918848385</v>
      </c>
      <c r="D60" s="241">
        <v>2435.2432740936229</v>
      </c>
      <c r="E60" s="241">
        <v>2376.8406177911938</v>
      </c>
    </row>
    <row r="61" spans="1:5" x14ac:dyDescent="0.2">
      <c r="A61" s="242" t="s">
        <v>361</v>
      </c>
      <c r="B61" s="238">
        <v>8769.45911570311</v>
      </c>
      <c r="C61" s="238">
        <v>4812.0838918848385</v>
      </c>
      <c r="D61" s="238">
        <v>2435.2432740936229</v>
      </c>
      <c r="E61" s="238">
        <v>2376.8406177911938</v>
      </c>
    </row>
    <row r="62" spans="1:5" x14ac:dyDescent="0.2">
      <c r="A62" s="240" t="s">
        <v>362</v>
      </c>
      <c r="B62" s="241">
        <f>+B63+B64+B65</f>
        <v>16541.314455677566</v>
      </c>
      <c r="C62" s="241">
        <f t="shared" ref="C62:E62" si="15">+C63+C64+C65</f>
        <v>1869.9677633644342</v>
      </c>
      <c r="D62" s="241">
        <f t="shared" si="15"/>
        <v>1210.6377058268556</v>
      </c>
      <c r="E62" s="241">
        <f t="shared" si="15"/>
        <v>659.33005753758255</v>
      </c>
    </row>
    <row r="63" spans="1:5" x14ac:dyDescent="0.2">
      <c r="A63" s="242" t="s">
        <v>362</v>
      </c>
      <c r="B63" s="238">
        <v>6024.7451991542866</v>
      </c>
      <c r="C63" s="238">
        <v>563.83158682719409</v>
      </c>
      <c r="D63" s="238">
        <v>372.86715476914452</v>
      </c>
      <c r="E63" s="238">
        <v>190.96443205805028</v>
      </c>
    </row>
    <row r="64" spans="1:5" x14ac:dyDescent="0.2">
      <c r="A64" s="242" t="s">
        <v>363</v>
      </c>
      <c r="B64" s="238">
        <v>6518.2270296486431</v>
      </c>
      <c r="C64" s="238">
        <v>958.58261594160683</v>
      </c>
      <c r="D64" s="238">
        <v>617.81403296628696</v>
      </c>
      <c r="E64" s="238">
        <v>340.76858297532368</v>
      </c>
    </row>
    <row r="65" spans="1:5" x14ac:dyDescent="0.2">
      <c r="A65" s="242" t="s">
        <v>364</v>
      </c>
      <c r="B65" s="238">
        <v>3998.3422268746349</v>
      </c>
      <c r="C65" s="238">
        <v>347.55356059563326</v>
      </c>
      <c r="D65" s="238">
        <v>219.95651809142421</v>
      </c>
      <c r="E65" s="238">
        <v>127.59704250420857</v>
      </c>
    </row>
    <row r="66" spans="1:5" x14ac:dyDescent="0.2">
      <c r="A66" s="240" t="s">
        <v>365</v>
      </c>
      <c r="B66" s="241">
        <f>+B67+B68</f>
        <v>11590.59513941457</v>
      </c>
      <c r="C66" s="241">
        <f t="shared" ref="C66:E66" si="16">+C67+C68</f>
        <v>4878.3863863783408</v>
      </c>
      <c r="D66" s="241">
        <f t="shared" si="16"/>
        <v>2702.9550033396072</v>
      </c>
      <c r="E66" s="241">
        <f t="shared" si="16"/>
        <v>2175.4313830386914</v>
      </c>
    </row>
    <row r="67" spans="1:5" x14ac:dyDescent="0.2">
      <c r="A67" s="242" t="s">
        <v>365</v>
      </c>
      <c r="B67" s="238">
        <v>4423.9152724567293</v>
      </c>
      <c r="C67" s="238">
        <v>1688.0019815497953</v>
      </c>
      <c r="D67" s="238">
        <v>943.0262386121633</v>
      </c>
      <c r="E67" s="238">
        <v>744.9757429376358</v>
      </c>
    </row>
    <row r="68" spans="1:5" x14ac:dyDescent="0.2">
      <c r="A68" s="242" t="s">
        <v>366</v>
      </c>
      <c r="B68" s="238">
        <v>7166.679866957842</v>
      </c>
      <c r="C68" s="238">
        <v>3190.384404828545</v>
      </c>
      <c r="D68" s="238">
        <v>1759.9287647274436</v>
      </c>
      <c r="E68" s="238">
        <v>1430.4556401010557</v>
      </c>
    </row>
    <row r="69" spans="1:5" x14ac:dyDescent="0.2">
      <c r="A69" s="240" t="s">
        <v>367</v>
      </c>
      <c r="B69" s="241">
        <v>5609.2684002238911</v>
      </c>
      <c r="C69" s="241">
        <v>2776.0337710182494</v>
      </c>
      <c r="D69" s="241">
        <v>1405.8214854770777</v>
      </c>
      <c r="E69" s="241">
        <v>1370.2122855411164</v>
      </c>
    </row>
    <row r="70" spans="1:5" ht="24" x14ac:dyDescent="0.2">
      <c r="A70" s="242" t="s">
        <v>367</v>
      </c>
      <c r="B70" s="238">
        <v>5609.2684002238911</v>
      </c>
      <c r="C70" s="238">
        <v>2776.0337710182494</v>
      </c>
      <c r="D70" s="238">
        <v>1405.8214854770777</v>
      </c>
      <c r="E70" s="238">
        <v>1370.2122855411164</v>
      </c>
    </row>
    <row r="71" spans="1:5" x14ac:dyDescent="0.2">
      <c r="A71" s="240" t="s">
        <v>368</v>
      </c>
      <c r="B71" s="241">
        <v>2405.5075223441472</v>
      </c>
      <c r="C71" s="241">
        <v>984.85882286424328</v>
      </c>
      <c r="D71" s="241">
        <v>530.01557284064677</v>
      </c>
      <c r="E71" s="241">
        <v>454.84325002360163</v>
      </c>
    </row>
    <row r="72" spans="1:5" x14ac:dyDescent="0.2">
      <c r="A72" s="242" t="s">
        <v>368</v>
      </c>
      <c r="B72" s="238">
        <v>2405.5075223441472</v>
      </c>
      <c r="C72" s="238">
        <v>984.85882286424328</v>
      </c>
      <c r="D72" s="238">
        <v>530.01557284064677</v>
      </c>
      <c r="E72" s="238">
        <v>454.84325002360163</v>
      </c>
    </row>
    <row r="73" spans="1:5" x14ac:dyDescent="0.2">
      <c r="A73" s="240" t="s">
        <v>369</v>
      </c>
      <c r="B73" s="241">
        <v>21568.050946081628</v>
      </c>
      <c r="C73" s="241">
        <v>9794.5049758414225</v>
      </c>
      <c r="D73" s="241">
        <v>4906.3630055662707</v>
      </c>
      <c r="E73" s="241">
        <v>4888.1419702754383</v>
      </c>
    </row>
    <row r="74" spans="1:5" x14ac:dyDescent="0.2">
      <c r="A74" s="242" t="s">
        <v>369</v>
      </c>
      <c r="B74" s="238">
        <v>21568.050946081628</v>
      </c>
      <c r="C74" s="238">
        <v>9794.5049758414225</v>
      </c>
      <c r="D74" s="238">
        <v>4906.3630055662707</v>
      </c>
      <c r="E74" s="238">
        <v>4888.1419702754383</v>
      </c>
    </row>
    <row r="75" spans="1:5" x14ac:dyDescent="0.2">
      <c r="A75" s="240" t="s">
        <v>370</v>
      </c>
      <c r="B75" s="241">
        <v>22639.113558825593</v>
      </c>
      <c r="C75" s="241">
        <v>8043.3743967025175</v>
      </c>
      <c r="D75" s="241">
        <v>4407.2777878077613</v>
      </c>
      <c r="E75" s="241">
        <v>3636.0966088950031</v>
      </c>
    </row>
    <row r="76" spans="1:5" x14ac:dyDescent="0.2">
      <c r="A76" s="242" t="s">
        <v>370</v>
      </c>
      <c r="B76" s="238">
        <v>22639.113558825593</v>
      </c>
      <c r="C76" s="238">
        <v>8043.3743967025175</v>
      </c>
      <c r="D76" s="238">
        <v>4407.2777878077613</v>
      </c>
      <c r="E76" s="238">
        <v>3636.0966088950031</v>
      </c>
    </row>
    <row r="77" spans="1:5" x14ac:dyDescent="0.2">
      <c r="A77" s="240" t="s">
        <v>371</v>
      </c>
      <c r="B77" s="241">
        <v>14754.644626212612</v>
      </c>
      <c r="C77" s="241">
        <v>7154.3721997500179</v>
      </c>
      <c r="D77" s="241">
        <v>3857.4193837063103</v>
      </c>
      <c r="E77" s="241">
        <v>3296.9528160438317</v>
      </c>
    </row>
    <row r="78" spans="1:5" x14ac:dyDescent="0.2">
      <c r="A78" s="242" t="s">
        <v>371</v>
      </c>
      <c r="B78" s="238">
        <v>14754.644626212612</v>
      </c>
      <c r="C78" s="238">
        <v>7154.3721997500179</v>
      </c>
      <c r="D78" s="238">
        <v>3857.4193837063103</v>
      </c>
      <c r="E78" s="238">
        <v>3296.9528160438317</v>
      </c>
    </row>
    <row r="79" spans="1:5" x14ac:dyDescent="0.2">
      <c r="A79" s="240" t="s">
        <v>372</v>
      </c>
      <c r="B79" s="241">
        <f>+B80+B81</f>
        <v>17192.571971806683</v>
      </c>
      <c r="C79" s="241">
        <f t="shared" ref="C79:E79" si="17">+C80+C81</f>
        <v>7610.5586458240286</v>
      </c>
      <c r="D79" s="241">
        <f t="shared" si="17"/>
        <v>3856.898465719662</v>
      </c>
      <c r="E79" s="241">
        <f t="shared" si="17"/>
        <v>3753.6601801044908</v>
      </c>
    </row>
    <row r="80" spans="1:5" x14ac:dyDescent="0.2">
      <c r="A80" s="242" t="s">
        <v>372</v>
      </c>
      <c r="B80" s="238">
        <v>13688.019283873473</v>
      </c>
      <c r="C80" s="238">
        <v>6089.0976910969266</v>
      </c>
      <c r="D80" s="238">
        <v>3079.213107179653</v>
      </c>
      <c r="E80" s="238">
        <v>3009.8845839173964</v>
      </c>
    </row>
    <row r="81" spans="1:5" x14ac:dyDescent="0.2">
      <c r="A81" s="242" t="s">
        <v>373</v>
      </c>
      <c r="B81" s="238">
        <v>3504.5526879332087</v>
      </c>
      <c r="C81" s="238">
        <v>1521.4609547271016</v>
      </c>
      <c r="D81" s="238">
        <v>777.68535854000891</v>
      </c>
      <c r="E81" s="238">
        <v>743.77559618709415</v>
      </c>
    </row>
    <row r="82" spans="1:5" s="165" customFormat="1" x14ac:dyDescent="0.2">
      <c r="A82" s="240" t="s">
        <v>374</v>
      </c>
      <c r="B82" s="241">
        <v>239901.09243998848</v>
      </c>
      <c r="C82" s="241">
        <v>136214.9579619721</v>
      </c>
      <c r="D82" s="241">
        <v>68434.237598257227</v>
      </c>
      <c r="E82" s="241">
        <v>67780.72036382962</v>
      </c>
    </row>
    <row r="83" spans="1:5" x14ac:dyDescent="0.2">
      <c r="A83" s="242" t="s">
        <v>374</v>
      </c>
      <c r="B83" s="238">
        <v>239901.09243998848</v>
      </c>
      <c r="C83" s="238">
        <v>136214.9579619721</v>
      </c>
      <c r="D83" s="238">
        <v>68434.237598257227</v>
      </c>
      <c r="E83" s="238">
        <v>67780.72036382962</v>
      </c>
    </row>
    <row r="93" spans="1:5" ht="12" customHeight="1" x14ac:dyDescent="0.2"/>
    <row r="94" spans="1:5" ht="12" customHeight="1" x14ac:dyDescent="0.2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0709-16FB-4EF9-B3DD-85E52898F4CD}">
  <sheetPr>
    <tabColor rgb="FFFFFF00"/>
  </sheetPr>
  <dimension ref="A1"/>
  <sheetViews>
    <sheetView topLeftCell="A4" workbookViewId="0">
      <selection activeCell="O35" sqref="O35"/>
    </sheetView>
  </sheetViews>
  <sheetFormatPr defaultRowHeight="15" x14ac:dyDescent="0.25"/>
  <cols>
    <col min="1" max="16384" width="9.140625" style="2"/>
  </cols>
  <sheetData>
    <row r="1" spans="1:1" x14ac:dyDescent="0.25">
      <c r="A1" s="4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E01F-4C03-4632-AACA-99952D5A47B2}">
  <dimension ref="A2:AR113"/>
  <sheetViews>
    <sheetView tabSelected="1" workbookViewId="0">
      <selection activeCell="A40" sqref="A40:D40"/>
    </sheetView>
  </sheetViews>
  <sheetFormatPr defaultColWidth="10" defaultRowHeight="15" x14ac:dyDescent="0.25"/>
  <cols>
    <col min="1" max="1" width="44.85546875" style="1190" customWidth="1"/>
    <col min="2" max="2" width="62.140625" style="1190" customWidth="1"/>
    <col min="3" max="4" width="10" style="1190"/>
    <col min="5" max="44" width="10" style="1189"/>
    <col min="45" max="16384" width="10" style="1190"/>
  </cols>
  <sheetData>
    <row r="2" spans="1:4" x14ac:dyDescent="0.25">
      <c r="A2" s="1188" t="s">
        <v>604</v>
      </c>
      <c r="B2" s="1188"/>
      <c r="C2" s="1188"/>
      <c r="D2" s="1188"/>
    </row>
    <row r="3" spans="1:4" x14ac:dyDescent="0.25">
      <c r="A3" s="1191" t="s">
        <v>581</v>
      </c>
      <c r="B3" s="1191" t="s">
        <v>582</v>
      </c>
      <c r="C3" s="1192">
        <v>2024</v>
      </c>
      <c r="D3" s="1193"/>
    </row>
    <row r="4" spans="1:4" x14ac:dyDescent="0.25">
      <c r="A4" s="1194"/>
      <c r="B4" s="1194"/>
      <c r="C4" s="1195" t="s">
        <v>583</v>
      </c>
      <c r="D4" s="1195" t="s">
        <v>188</v>
      </c>
    </row>
    <row r="5" spans="1:4" x14ac:dyDescent="0.25">
      <c r="A5" s="1196" t="s">
        <v>584</v>
      </c>
      <c r="B5" s="1197" t="s">
        <v>585</v>
      </c>
      <c r="C5" s="1198">
        <v>1067238.5358991772</v>
      </c>
      <c r="D5" s="1199">
        <v>96.78389085588779</v>
      </c>
    </row>
    <row r="6" spans="1:4" x14ac:dyDescent="0.25">
      <c r="A6" s="1200"/>
      <c r="B6" s="1197" t="s">
        <v>586</v>
      </c>
      <c r="C6" s="1198">
        <v>31590.964361880433</v>
      </c>
      <c r="D6" s="1199">
        <v>2.8648669852016297</v>
      </c>
    </row>
    <row r="7" spans="1:4" x14ac:dyDescent="0.25">
      <c r="A7" s="1200"/>
      <c r="B7" s="1197" t="s">
        <v>587</v>
      </c>
      <c r="C7" s="1198">
        <v>3408.6913374701508</v>
      </c>
      <c r="D7" s="1199">
        <v>0.30912153119467917</v>
      </c>
    </row>
    <row r="8" spans="1:4" x14ac:dyDescent="0.25">
      <c r="A8" s="1200"/>
      <c r="B8" s="1197" t="s">
        <v>588</v>
      </c>
      <c r="C8" s="1198">
        <v>464.46528190866002</v>
      </c>
      <c r="D8" s="1199">
        <v>4.2120627805781956E-2</v>
      </c>
    </row>
    <row r="9" spans="1:4" x14ac:dyDescent="0.25">
      <c r="A9" s="1201"/>
      <c r="B9" s="1202" t="s">
        <v>589</v>
      </c>
      <c r="C9" s="1203">
        <v>1102702.6568794453</v>
      </c>
      <c r="D9" s="1204">
        <v>100.00000000008988</v>
      </c>
    </row>
    <row r="10" spans="1:4" x14ac:dyDescent="0.25">
      <c r="A10" s="1212"/>
      <c r="B10" s="1212"/>
      <c r="C10" s="1213"/>
      <c r="D10" s="1214"/>
    </row>
    <row r="11" spans="1:4" x14ac:dyDescent="0.25">
      <c r="A11" s="1205" t="s">
        <v>590</v>
      </c>
      <c r="B11" s="1197" t="s">
        <v>585</v>
      </c>
      <c r="C11" s="1198">
        <v>1091846.1382357625</v>
      </c>
      <c r="D11" s="1199">
        <v>99.015462729145327</v>
      </c>
    </row>
    <row r="12" spans="1:4" x14ac:dyDescent="0.25">
      <c r="A12" s="1205"/>
      <c r="B12" s="1197" t="s">
        <v>586</v>
      </c>
      <c r="C12" s="1198">
        <v>9354.0526528166374</v>
      </c>
      <c r="D12" s="1199">
        <v>0.84828422190328356</v>
      </c>
    </row>
    <row r="13" spans="1:4" x14ac:dyDescent="0.25">
      <c r="A13" s="1205"/>
      <c r="B13" s="1197" t="s">
        <v>587</v>
      </c>
      <c r="C13" s="1198">
        <v>1147.8091836326307</v>
      </c>
      <c r="D13" s="1199">
        <v>0.10409054303730735</v>
      </c>
    </row>
    <row r="14" spans="1:4" x14ac:dyDescent="0.25">
      <c r="A14" s="1205"/>
      <c r="B14" s="1197" t="s">
        <v>591</v>
      </c>
      <c r="C14" s="1198">
        <v>354.65680747735081</v>
      </c>
      <c r="D14" s="1199">
        <v>3.2162505936187677E-2</v>
      </c>
    </row>
    <row r="15" spans="1:4" x14ac:dyDescent="0.25">
      <c r="A15" s="1205"/>
      <c r="B15" s="1202" t="s">
        <v>589</v>
      </c>
      <c r="C15" s="1203">
        <v>1102702.6568794453</v>
      </c>
      <c r="D15" s="1204">
        <v>100.0000000000221</v>
      </c>
    </row>
    <row r="16" spans="1:4" x14ac:dyDescent="0.25">
      <c r="A16" s="1212"/>
      <c r="B16" s="1212"/>
      <c r="C16" s="1213"/>
      <c r="D16" s="1214"/>
    </row>
    <row r="17" spans="1:4" x14ac:dyDescent="0.25">
      <c r="A17" s="1205" t="s">
        <v>592</v>
      </c>
      <c r="B17" s="1197" t="s">
        <v>585</v>
      </c>
      <c r="C17" s="1198">
        <v>1082663.7738130023</v>
      </c>
      <c r="D17" s="1199">
        <v>98.182748273850052</v>
      </c>
    </row>
    <row r="18" spans="1:4" x14ac:dyDescent="0.25">
      <c r="A18" s="1205"/>
      <c r="B18" s="1197" t="s">
        <v>586</v>
      </c>
      <c r="C18" s="1198">
        <v>15717.80419705975</v>
      </c>
      <c r="D18" s="1199">
        <v>1.4253891653385329</v>
      </c>
    </row>
    <row r="19" spans="1:4" x14ac:dyDescent="0.25">
      <c r="A19" s="1205"/>
      <c r="B19" s="1197" t="s">
        <v>587</v>
      </c>
      <c r="C19" s="1198">
        <v>3705.0630100287526</v>
      </c>
      <c r="D19" s="1199">
        <v>0.3359983751661364</v>
      </c>
    </row>
    <row r="20" spans="1:4" x14ac:dyDescent="0.25">
      <c r="A20" s="1205"/>
      <c r="B20" s="1197" t="s">
        <v>593</v>
      </c>
      <c r="C20" s="1198">
        <v>616.01585982100437</v>
      </c>
      <c r="D20" s="1199">
        <v>5.5864185687579351E-2</v>
      </c>
    </row>
    <row r="21" spans="1:4" x14ac:dyDescent="0.25">
      <c r="A21" s="1205"/>
      <c r="B21" s="1202" t="s">
        <v>589</v>
      </c>
      <c r="C21" s="1203">
        <v>1102702.6568794453</v>
      </c>
      <c r="D21" s="1204">
        <v>100.00000000004231</v>
      </c>
    </row>
    <row r="22" spans="1:4" x14ac:dyDescent="0.25">
      <c r="A22" s="1212"/>
      <c r="B22" s="1212"/>
      <c r="C22" s="1213"/>
      <c r="D22" s="1214"/>
    </row>
    <row r="23" spans="1:4" x14ac:dyDescent="0.25">
      <c r="A23" s="1196" t="s">
        <v>594</v>
      </c>
      <c r="B23" s="1197" t="s">
        <v>585</v>
      </c>
      <c r="C23" s="1198">
        <v>1097586.3668953942</v>
      </c>
      <c r="D23" s="1199">
        <v>99.536022702753812</v>
      </c>
    </row>
    <row r="24" spans="1:4" x14ac:dyDescent="0.25">
      <c r="A24" s="1200"/>
      <c r="B24" s="1197" t="s">
        <v>586</v>
      </c>
      <c r="C24" s="1198">
        <v>4028.0249911858409</v>
      </c>
      <c r="D24" s="1199">
        <v>0.36528659526266205</v>
      </c>
    </row>
    <row r="25" spans="1:4" x14ac:dyDescent="0.25">
      <c r="A25" s="1200"/>
      <c r="B25" s="1197" t="s">
        <v>587</v>
      </c>
      <c r="C25" s="1198">
        <v>868.73412985806362</v>
      </c>
      <c r="D25" s="1199">
        <v>7.8782265050172939E-2</v>
      </c>
    </row>
    <row r="26" spans="1:4" x14ac:dyDescent="0.25">
      <c r="A26" s="1200"/>
      <c r="B26" s="1197" t="s">
        <v>595</v>
      </c>
      <c r="C26" s="1198">
        <v>219.53086312470029</v>
      </c>
      <c r="D26" s="1199">
        <v>1.9908436944003922E-2</v>
      </c>
    </row>
    <row r="27" spans="1:4" x14ac:dyDescent="0.25">
      <c r="A27" s="1201"/>
      <c r="B27" s="1202" t="s">
        <v>589</v>
      </c>
      <c r="C27" s="1203">
        <v>1102702.6568794453</v>
      </c>
      <c r="D27" s="1204">
        <v>100.00000000001066</v>
      </c>
    </row>
    <row r="28" spans="1:4" x14ac:dyDescent="0.25">
      <c r="A28" s="1212"/>
      <c r="B28" s="1212"/>
      <c r="C28" s="1213"/>
      <c r="D28" s="1214"/>
    </row>
    <row r="29" spans="1:4" x14ac:dyDescent="0.25">
      <c r="A29" s="1205" t="s">
        <v>596</v>
      </c>
      <c r="B29" s="1206" t="s">
        <v>585</v>
      </c>
      <c r="C29" s="1198">
        <v>1094318.1833328453</v>
      </c>
      <c r="D29" s="1199">
        <v>99.239643298735913</v>
      </c>
    </row>
    <row r="30" spans="1:4" x14ac:dyDescent="0.25">
      <c r="A30" s="1205"/>
      <c r="B30" s="1206" t="s">
        <v>586</v>
      </c>
      <c r="C30" s="1198">
        <v>7107.4608995288727</v>
      </c>
      <c r="D30" s="1199">
        <v>0.64454917698687531</v>
      </c>
    </row>
    <row r="31" spans="1:4" x14ac:dyDescent="0.25">
      <c r="A31" s="1205"/>
      <c r="B31" s="1206" t="s">
        <v>587</v>
      </c>
      <c r="C31" s="1198">
        <v>1048.2984070308098</v>
      </c>
      <c r="D31" s="1199">
        <v>9.5066281058704002E-2</v>
      </c>
    </row>
    <row r="32" spans="1:4" x14ac:dyDescent="0.25">
      <c r="A32" s="1205"/>
      <c r="B32" s="1206" t="s">
        <v>597</v>
      </c>
      <c r="C32" s="1198">
        <v>228.71424022659528</v>
      </c>
      <c r="D32" s="1199">
        <v>2.0741243235401021E-2</v>
      </c>
    </row>
    <row r="33" spans="1:8" x14ac:dyDescent="0.25">
      <c r="A33" s="1205"/>
      <c r="B33" s="1202" t="s">
        <v>589</v>
      </c>
      <c r="C33" s="1203">
        <v>1102702.6568794453</v>
      </c>
      <c r="D33" s="1204">
        <v>100.0000000000169</v>
      </c>
    </row>
    <row r="34" spans="1:8" x14ac:dyDescent="0.25">
      <c r="A34" s="1212"/>
      <c r="B34" s="1212"/>
      <c r="C34" s="1213"/>
      <c r="D34" s="1214"/>
    </row>
    <row r="35" spans="1:8" x14ac:dyDescent="0.25">
      <c r="A35" s="1205" t="s">
        <v>598</v>
      </c>
      <c r="B35" s="1206" t="s">
        <v>585</v>
      </c>
      <c r="C35" s="1198">
        <v>1096880.571387358</v>
      </c>
      <c r="D35" s="1207">
        <v>99.472016734904471</v>
      </c>
    </row>
    <row r="36" spans="1:8" x14ac:dyDescent="0.25">
      <c r="A36" s="1205"/>
      <c r="B36" s="1206" t="s">
        <v>586</v>
      </c>
      <c r="C36" s="1198">
        <v>4819.0714503519403</v>
      </c>
      <c r="D36" s="1207">
        <v>0.43702365458966991</v>
      </c>
      <c r="H36" s="1208"/>
    </row>
    <row r="37" spans="1:8" x14ac:dyDescent="0.25">
      <c r="A37" s="1205"/>
      <c r="B37" s="1206" t="s">
        <v>587</v>
      </c>
      <c r="C37" s="1198">
        <v>836.7879466506721</v>
      </c>
      <c r="D37" s="1207">
        <v>7.5885184589897597E-2</v>
      </c>
    </row>
    <row r="38" spans="1:8" x14ac:dyDescent="0.25">
      <c r="A38" s="1205"/>
      <c r="B38" s="1206" t="s">
        <v>599</v>
      </c>
      <c r="C38" s="1198">
        <v>166.22609521292316</v>
      </c>
      <c r="D38" s="1207">
        <v>1.5074425927595827E-2</v>
      </c>
    </row>
    <row r="39" spans="1:8" x14ac:dyDescent="0.25">
      <c r="A39" s="1205"/>
      <c r="B39" s="1202" t="s">
        <v>589</v>
      </c>
      <c r="C39" s="1203">
        <v>1102702.6568794453</v>
      </c>
      <c r="D39" s="1209">
        <v>100.00000000001162</v>
      </c>
    </row>
    <row r="40" spans="1:8" x14ac:dyDescent="0.25">
      <c r="A40" s="1212"/>
      <c r="B40" s="1212"/>
      <c r="C40" s="1213"/>
      <c r="D40" s="1214"/>
    </row>
    <row r="41" spans="1:8" x14ac:dyDescent="0.25">
      <c r="A41" s="1205" t="s">
        <v>600</v>
      </c>
      <c r="B41" s="1197" t="s">
        <v>585</v>
      </c>
      <c r="C41" s="1198">
        <v>1097751.1093086523</v>
      </c>
      <c r="D41" s="1207">
        <v>99.550962579086786</v>
      </c>
    </row>
    <row r="42" spans="1:8" x14ac:dyDescent="0.25">
      <c r="A42" s="1205"/>
      <c r="B42" s="1197" t="s">
        <v>586</v>
      </c>
      <c r="C42" s="1198">
        <v>3782.7809368636745</v>
      </c>
      <c r="D42" s="1207">
        <v>0.34304632470630142</v>
      </c>
    </row>
    <row r="43" spans="1:8" x14ac:dyDescent="0.25">
      <c r="A43" s="1205"/>
      <c r="B43" s="1197" t="s">
        <v>587</v>
      </c>
      <c r="C43" s="1198">
        <v>992.83756416162464</v>
      </c>
      <c r="D43" s="1207">
        <v>9.0036743628719509E-2</v>
      </c>
    </row>
    <row r="44" spans="1:8" x14ac:dyDescent="0.25">
      <c r="A44" s="1205"/>
      <c r="B44" s="1197" t="s">
        <v>601</v>
      </c>
      <c r="C44" s="1198">
        <v>175.92906987179015</v>
      </c>
      <c r="D44" s="1207">
        <v>1.5954352587637218E-2</v>
      </c>
    </row>
    <row r="45" spans="1:8" x14ac:dyDescent="0.25">
      <c r="A45" s="1205"/>
      <c r="B45" s="1202" t="s">
        <v>589</v>
      </c>
      <c r="C45" s="1203">
        <v>1102702.6568794453</v>
      </c>
      <c r="D45" s="1209">
        <v>100.00000000000945</v>
      </c>
    </row>
    <row r="46" spans="1:8" x14ac:dyDescent="0.25">
      <c r="A46" s="1210" t="s">
        <v>602</v>
      </c>
      <c r="B46" s="1210"/>
      <c r="C46" s="1210"/>
      <c r="D46" s="1210"/>
    </row>
    <row r="47" spans="1:8" ht="34.5" customHeight="1" x14ac:dyDescent="0.25">
      <c r="A47" s="1211" t="s">
        <v>603</v>
      </c>
      <c r="B47" s="1211"/>
      <c r="C47" s="1211"/>
      <c r="D47" s="1211"/>
    </row>
    <row r="48" spans="1:8" s="1189" customFormat="1" ht="38.25" customHeight="1" x14ac:dyDescent="0.25"/>
    <row r="49" s="1189" customFormat="1" x14ac:dyDescent="0.25"/>
    <row r="50" s="1189" customFormat="1" x14ac:dyDescent="0.25"/>
    <row r="51" s="1189" customFormat="1" x14ac:dyDescent="0.25"/>
    <row r="52" s="1189" customFormat="1" x14ac:dyDescent="0.25"/>
    <row r="53" s="1189" customFormat="1" x14ac:dyDescent="0.25"/>
    <row r="54" s="1189" customFormat="1" x14ac:dyDescent="0.25"/>
    <row r="55" s="1189" customFormat="1" x14ac:dyDescent="0.25"/>
    <row r="56" s="1189" customFormat="1" x14ac:dyDescent="0.25"/>
    <row r="57" s="1189" customFormat="1" x14ac:dyDescent="0.25"/>
    <row r="58" s="1189" customFormat="1" x14ac:dyDescent="0.25"/>
    <row r="59" s="1189" customFormat="1" x14ac:dyDescent="0.25"/>
    <row r="60" s="1189" customFormat="1" x14ac:dyDescent="0.25"/>
    <row r="61" s="1189" customFormat="1" x14ac:dyDescent="0.25"/>
    <row r="62" s="1189" customFormat="1" x14ac:dyDescent="0.25"/>
    <row r="63" s="1189" customFormat="1" x14ac:dyDescent="0.25"/>
    <row r="64" s="1189" customFormat="1" x14ac:dyDescent="0.25"/>
    <row r="65" s="1189" customFormat="1" x14ac:dyDescent="0.25"/>
    <row r="66" s="1189" customFormat="1" x14ac:dyDescent="0.25"/>
    <row r="67" s="1189" customFormat="1" x14ac:dyDescent="0.25"/>
    <row r="68" s="1189" customFormat="1" x14ac:dyDescent="0.25"/>
    <row r="69" s="1189" customFormat="1" x14ac:dyDescent="0.25"/>
    <row r="70" s="1189" customFormat="1" x14ac:dyDescent="0.25"/>
    <row r="71" s="1189" customFormat="1" x14ac:dyDescent="0.25"/>
    <row r="72" s="1189" customFormat="1" x14ac:dyDescent="0.25"/>
    <row r="73" s="1189" customFormat="1" x14ac:dyDescent="0.25"/>
    <row r="74" s="1189" customFormat="1" x14ac:dyDescent="0.25"/>
    <row r="75" s="1189" customFormat="1" x14ac:dyDescent="0.25"/>
    <row r="76" s="1189" customFormat="1" x14ac:dyDescent="0.25"/>
    <row r="77" s="1189" customFormat="1" x14ac:dyDescent="0.25"/>
    <row r="78" s="1189" customFormat="1" x14ac:dyDescent="0.25"/>
    <row r="79" s="1189" customFormat="1" x14ac:dyDescent="0.25"/>
    <row r="80" s="1189" customFormat="1" x14ac:dyDescent="0.25"/>
    <row r="81" s="1189" customFormat="1" x14ac:dyDescent="0.25"/>
    <row r="82" s="1189" customFormat="1" x14ac:dyDescent="0.25"/>
    <row r="83" s="1189" customFormat="1" x14ac:dyDescent="0.25"/>
    <row r="84" s="1189" customFormat="1" x14ac:dyDescent="0.25"/>
    <row r="85" s="1189" customFormat="1" x14ac:dyDescent="0.25"/>
    <row r="86" s="1189" customFormat="1" x14ac:dyDescent="0.25"/>
    <row r="87" s="1189" customFormat="1" x14ac:dyDescent="0.25"/>
    <row r="88" s="1189" customFormat="1" x14ac:dyDescent="0.25"/>
    <row r="89" s="1189" customFormat="1" x14ac:dyDescent="0.25"/>
    <row r="90" s="1189" customFormat="1" x14ac:dyDescent="0.25"/>
    <row r="91" s="1189" customFormat="1" x14ac:dyDescent="0.25"/>
    <row r="92" s="1189" customFormat="1" x14ac:dyDescent="0.25"/>
    <row r="93" s="1189" customFormat="1" x14ac:dyDescent="0.25"/>
    <row r="94" s="1189" customFormat="1" x14ac:dyDescent="0.25"/>
    <row r="95" s="1189" customFormat="1" x14ac:dyDescent="0.25"/>
    <row r="96" s="1189" customFormat="1" x14ac:dyDescent="0.25"/>
    <row r="97" s="1189" customFormat="1" x14ac:dyDescent="0.25"/>
    <row r="98" s="1189" customFormat="1" x14ac:dyDescent="0.25"/>
    <row r="99" s="1189" customFormat="1" x14ac:dyDescent="0.25"/>
    <row r="100" s="1189" customFormat="1" x14ac:dyDescent="0.25"/>
    <row r="101" s="1189" customFormat="1" x14ac:dyDescent="0.25"/>
    <row r="102" s="1189" customFormat="1" x14ac:dyDescent="0.25"/>
    <row r="103" s="1189" customFormat="1" x14ac:dyDescent="0.25"/>
    <row r="104" s="1189" customFormat="1" x14ac:dyDescent="0.25"/>
    <row r="105" s="1189" customFormat="1" x14ac:dyDescent="0.25"/>
    <row r="106" s="1189" customFormat="1" x14ac:dyDescent="0.25"/>
    <row r="107" s="1189" customFormat="1" x14ac:dyDescent="0.25"/>
    <row r="108" s="1189" customFormat="1" x14ac:dyDescent="0.25"/>
    <row r="109" s="1189" customFormat="1" x14ac:dyDescent="0.25"/>
    <row r="110" s="1189" customFormat="1" x14ac:dyDescent="0.25"/>
    <row r="111" s="1189" customFormat="1" x14ac:dyDescent="0.25"/>
    <row r="112" s="1189" customFormat="1" x14ac:dyDescent="0.25"/>
    <row r="113" s="1189" customFormat="1" x14ac:dyDescent="0.25"/>
  </sheetData>
  <mergeCells count="13">
    <mergeCell ref="A47:D47"/>
    <mergeCell ref="A17:A21"/>
    <mergeCell ref="A23:A27"/>
    <mergeCell ref="A29:A33"/>
    <mergeCell ref="A35:A39"/>
    <mergeCell ref="A41:A45"/>
    <mergeCell ref="A46:D46"/>
    <mergeCell ref="A2:D2"/>
    <mergeCell ref="A3:A4"/>
    <mergeCell ref="B3:B4"/>
    <mergeCell ref="C3:D3"/>
    <mergeCell ref="A5:A9"/>
    <mergeCell ref="A11:A15"/>
  </mergeCells>
  <hyperlinks>
    <hyperlink ref="A7:A8" r:id="rId1" location="índice!A1" display="índice" xr:uid="{A81A92D2-065F-4C50-A3B9-89388600CF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5FE7-4073-4E74-81B9-1A7D161339DB}">
  <sheetPr>
    <tabColor rgb="FF808080"/>
  </sheetPr>
  <dimension ref="A2:E84"/>
  <sheetViews>
    <sheetView workbookViewId="0">
      <selection activeCell="A3" sqref="A3:A4"/>
    </sheetView>
  </sheetViews>
  <sheetFormatPr defaultRowHeight="12" x14ac:dyDescent="0.2"/>
  <cols>
    <col min="1" max="1" width="20.7109375" style="1" customWidth="1"/>
    <col min="2" max="2" width="16.7109375" style="1" customWidth="1"/>
    <col min="3" max="3" width="14" style="1" customWidth="1"/>
    <col min="4" max="4" width="10.7109375" style="1" customWidth="1"/>
    <col min="5" max="5" width="13" style="1" customWidth="1"/>
    <col min="6" max="16384" width="9.140625" style="1"/>
  </cols>
  <sheetData>
    <row r="2" spans="1:5" ht="28.5" customHeight="1" x14ac:dyDescent="0.2">
      <c r="A2" s="961" t="s">
        <v>560</v>
      </c>
      <c r="B2" s="961"/>
      <c r="C2" s="961"/>
      <c r="D2" s="961"/>
      <c r="E2" s="961"/>
    </row>
    <row r="3" spans="1:5" ht="19.5" customHeight="1" x14ac:dyDescent="0.2">
      <c r="A3" s="962" t="s">
        <v>562</v>
      </c>
      <c r="B3" s="962" t="s">
        <v>122</v>
      </c>
      <c r="C3" s="964" t="s">
        <v>545</v>
      </c>
      <c r="D3" s="964"/>
      <c r="E3" s="964"/>
    </row>
    <row r="4" spans="1:5" ht="21" customHeight="1" x14ac:dyDescent="0.2">
      <c r="A4" s="963"/>
      <c r="B4" s="963"/>
      <c r="C4" s="227" t="s">
        <v>0</v>
      </c>
      <c r="D4" s="228" t="s">
        <v>1</v>
      </c>
      <c r="E4" s="228" t="s">
        <v>2</v>
      </c>
    </row>
    <row r="5" spans="1:5" x14ac:dyDescent="0.2">
      <c r="A5" s="229" t="s">
        <v>328</v>
      </c>
      <c r="B5" s="216">
        <v>1298250.1138631997</v>
      </c>
      <c r="C5" s="216">
        <f>+D5+E5</f>
        <v>16894.128313073124</v>
      </c>
      <c r="D5" s="216">
        <v>8663.2932317562936</v>
      </c>
      <c r="E5" s="216">
        <v>8230.835081316829</v>
      </c>
    </row>
    <row r="6" spans="1:5" x14ac:dyDescent="0.2">
      <c r="A6" s="230"/>
      <c r="B6" s="218"/>
      <c r="C6" s="218"/>
      <c r="D6" s="218"/>
      <c r="E6" s="218"/>
    </row>
    <row r="7" spans="1:5" ht="15" customHeight="1" x14ac:dyDescent="0.2">
      <c r="A7" s="229" t="s">
        <v>3</v>
      </c>
      <c r="B7" s="216"/>
      <c r="C7" s="219"/>
      <c r="D7" s="216"/>
      <c r="E7" s="216"/>
    </row>
    <row r="8" spans="1:5" x14ac:dyDescent="0.2">
      <c r="A8" s="231" t="s">
        <v>4</v>
      </c>
      <c r="B8" s="221">
        <v>729676.31796098396</v>
      </c>
      <c r="C8" s="221">
        <f t="shared" ref="C8:C71" si="0">+D8+E8</f>
        <v>9975.4045534476609</v>
      </c>
      <c r="D8" s="221">
        <v>4979.5294881472892</v>
      </c>
      <c r="E8" s="221">
        <v>4995.8750653003708</v>
      </c>
    </row>
    <row r="9" spans="1:5" x14ac:dyDescent="0.2">
      <c r="A9" s="231" t="s">
        <v>5</v>
      </c>
      <c r="B9" s="221">
        <v>568573.79590724595</v>
      </c>
      <c r="C9" s="221">
        <f t="shared" si="0"/>
        <v>6918.7237596256928</v>
      </c>
      <c r="D9" s="221">
        <v>3683.7637436091313</v>
      </c>
      <c r="E9" s="221">
        <v>3234.9600160165619</v>
      </c>
    </row>
    <row r="10" spans="1:5" x14ac:dyDescent="0.2">
      <c r="A10" s="229" t="s">
        <v>327</v>
      </c>
      <c r="B10" s="216"/>
      <c r="C10" s="219"/>
      <c r="D10" s="216"/>
      <c r="E10" s="216"/>
    </row>
    <row r="11" spans="1:5" x14ac:dyDescent="0.2">
      <c r="A11" s="232" t="s">
        <v>329</v>
      </c>
      <c r="B11" s="222">
        <f>SUM(B12:B13)</f>
        <v>65593.094286233667</v>
      </c>
      <c r="C11" s="222">
        <f t="shared" si="0"/>
        <v>714.16742150502637</v>
      </c>
      <c r="D11" s="222">
        <f t="shared" ref="D11:E11" si="1">SUM(D12:D13)</f>
        <v>354.66212594050933</v>
      </c>
      <c r="E11" s="222">
        <f t="shared" si="1"/>
        <v>359.50529556451704</v>
      </c>
    </row>
    <row r="12" spans="1:5" x14ac:dyDescent="0.2">
      <c r="A12" s="231" t="s">
        <v>329</v>
      </c>
      <c r="B12" s="221">
        <v>36670.310246311528</v>
      </c>
      <c r="C12" s="221">
        <f t="shared" si="0"/>
        <v>388.49691328924303</v>
      </c>
      <c r="D12" s="221">
        <v>181.88922452363104</v>
      </c>
      <c r="E12" s="221">
        <v>206.60768876561195</v>
      </c>
    </row>
    <row r="13" spans="1:5" x14ac:dyDescent="0.2">
      <c r="A13" s="231" t="s">
        <v>330</v>
      </c>
      <c r="B13" s="221">
        <v>28922.784039922139</v>
      </c>
      <c r="C13" s="221">
        <f t="shared" si="0"/>
        <v>325.67050821578334</v>
      </c>
      <c r="D13" s="221">
        <v>172.77290141687826</v>
      </c>
      <c r="E13" s="221">
        <v>152.89760679890509</v>
      </c>
    </row>
    <row r="14" spans="1:5" x14ac:dyDescent="0.2">
      <c r="A14" s="233" t="s">
        <v>328</v>
      </c>
      <c r="B14" s="222">
        <f>SUM(B15:B16)</f>
        <v>377602.57595952746</v>
      </c>
      <c r="C14" s="222">
        <f t="shared" si="0"/>
        <v>4987.0297342074791</v>
      </c>
      <c r="D14" s="222">
        <f t="shared" ref="D14:E14" si="2">SUM(D15:D16)</f>
        <v>2466.6242445825756</v>
      </c>
      <c r="E14" s="222">
        <f t="shared" si="2"/>
        <v>2520.405489624904</v>
      </c>
    </row>
    <row r="15" spans="1:5" x14ac:dyDescent="0.2">
      <c r="A15" s="231" t="s">
        <v>328</v>
      </c>
      <c r="B15" s="221">
        <v>352868.36451659852</v>
      </c>
      <c r="C15" s="221">
        <f t="shared" si="0"/>
        <v>4667.6535900461759</v>
      </c>
      <c r="D15" s="221">
        <v>2307.0589691675546</v>
      </c>
      <c r="E15" s="221">
        <v>2360.5946208786213</v>
      </c>
    </row>
    <row r="16" spans="1:5" x14ac:dyDescent="0.2">
      <c r="A16" s="231" t="s">
        <v>331</v>
      </c>
      <c r="B16" s="221">
        <v>24734.21144292895</v>
      </c>
      <c r="C16" s="221">
        <f t="shared" si="0"/>
        <v>319.37614416130373</v>
      </c>
      <c r="D16" s="221">
        <v>159.56527541502095</v>
      </c>
      <c r="E16" s="221">
        <v>159.81086874628281</v>
      </c>
    </row>
    <row r="17" spans="1:5" x14ac:dyDescent="0.2">
      <c r="A17" s="233" t="s">
        <v>332</v>
      </c>
      <c r="B17" s="222">
        <f>SUM(B18:B19)</f>
        <v>60494.9367395503</v>
      </c>
      <c r="C17" s="222">
        <f t="shared" si="0"/>
        <v>720.11505943194629</v>
      </c>
      <c r="D17" s="222">
        <f t="shared" ref="D17:E17" si="3">SUM(D18:D19)</f>
        <v>346.1764617187722</v>
      </c>
      <c r="E17" s="222">
        <f t="shared" si="3"/>
        <v>373.93859771317403</v>
      </c>
    </row>
    <row r="18" spans="1:5" x14ac:dyDescent="0.2">
      <c r="A18" s="231" t="s">
        <v>332</v>
      </c>
      <c r="B18" s="221">
        <v>55014.656238173928</v>
      </c>
      <c r="C18" s="221">
        <f t="shared" si="0"/>
        <v>675.81050432998586</v>
      </c>
      <c r="D18" s="221">
        <v>318.89312395188574</v>
      </c>
      <c r="E18" s="221">
        <v>356.91738037810006</v>
      </c>
    </row>
    <row r="19" spans="1:5" x14ac:dyDescent="0.2">
      <c r="A19" s="231" t="s">
        <v>333</v>
      </c>
      <c r="B19" s="221">
        <v>5480.28050137637</v>
      </c>
      <c r="C19" s="221">
        <f t="shared" si="0"/>
        <v>44.304555101960446</v>
      </c>
      <c r="D19" s="221">
        <v>27.283337766886465</v>
      </c>
      <c r="E19" s="221">
        <v>17.021217335073985</v>
      </c>
    </row>
    <row r="20" spans="1:5" x14ac:dyDescent="0.2">
      <c r="A20" s="233" t="s">
        <v>334</v>
      </c>
      <c r="B20" s="222">
        <f>SUM(B21)</f>
        <v>27684.876841823156</v>
      </c>
      <c r="C20" s="222">
        <f t="shared" si="0"/>
        <v>421.76771859079463</v>
      </c>
      <c r="D20" s="222">
        <f t="shared" ref="D20:E20" si="4">SUM(D21)</f>
        <v>213.85372698946682</v>
      </c>
      <c r="E20" s="222">
        <f t="shared" si="4"/>
        <v>207.91399160132784</v>
      </c>
    </row>
    <row r="21" spans="1:5" x14ac:dyDescent="0.2">
      <c r="A21" s="231" t="s">
        <v>334</v>
      </c>
      <c r="B21" s="221">
        <v>27684.876841823156</v>
      </c>
      <c r="C21" s="221">
        <f t="shared" si="0"/>
        <v>421.76771859079463</v>
      </c>
      <c r="D21" s="221">
        <v>213.85372698946682</v>
      </c>
      <c r="E21" s="221">
        <v>207.91399160132784</v>
      </c>
    </row>
    <row r="22" spans="1:5" x14ac:dyDescent="0.2">
      <c r="A22" s="233" t="s">
        <v>335</v>
      </c>
      <c r="B22" s="222">
        <f>SUM(B23:B24)</f>
        <v>14966.801580985168</v>
      </c>
      <c r="C22" s="222">
        <f t="shared" si="0"/>
        <v>94.510828197198606</v>
      </c>
      <c r="D22" s="222">
        <f t="shared" ref="D22:E22" si="5">SUM(D23:D24)</f>
        <v>60.954157822774775</v>
      </c>
      <c r="E22" s="222">
        <f t="shared" si="5"/>
        <v>33.556670374423824</v>
      </c>
    </row>
    <row r="23" spans="1:5" x14ac:dyDescent="0.2">
      <c r="A23" s="231" t="s">
        <v>335</v>
      </c>
      <c r="B23" s="221">
        <v>5812.757010316881</v>
      </c>
      <c r="C23" s="221">
        <f t="shared" si="0"/>
        <v>20.034227004765807</v>
      </c>
      <c r="D23" s="221">
        <v>8.2266882890254003</v>
      </c>
      <c r="E23" s="221">
        <v>11.807538715740407</v>
      </c>
    </row>
    <row r="24" spans="1:5" x14ac:dyDescent="0.2">
      <c r="A24" s="231" t="s">
        <v>336</v>
      </c>
      <c r="B24" s="221">
        <v>9154.0445706682858</v>
      </c>
      <c r="C24" s="221">
        <f t="shared" si="0"/>
        <v>74.476601192432781</v>
      </c>
      <c r="D24" s="221">
        <v>52.727469533749371</v>
      </c>
      <c r="E24" s="221">
        <v>21.749131658683417</v>
      </c>
    </row>
    <row r="25" spans="1:5" x14ac:dyDescent="0.2">
      <c r="A25" s="233" t="s">
        <v>337</v>
      </c>
      <c r="B25" s="222">
        <f>SUM(B26:B27)</f>
        <v>14622.829315674406</v>
      </c>
      <c r="C25" s="222">
        <f t="shared" si="0"/>
        <v>120.46096320134029</v>
      </c>
      <c r="D25" s="222">
        <f t="shared" ref="D25:E25" si="6">SUM(D26:D27)</f>
        <v>39.059340799837202</v>
      </c>
      <c r="E25" s="222">
        <f t="shared" si="6"/>
        <v>81.40162240150309</v>
      </c>
    </row>
    <row r="26" spans="1:5" x14ac:dyDescent="0.2">
      <c r="A26" s="231" t="s">
        <v>337</v>
      </c>
      <c r="B26" s="221">
        <v>10449.503671003638</v>
      </c>
      <c r="C26" s="221">
        <f t="shared" si="0"/>
        <v>98.457688285504673</v>
      </c>
      <c r="D26" s="221">
        <v>32.165266450511005</v>
      </c>
      <c r="E26" s="221">
        <v>66.292421834993661</v>
      </c>
    </row>
    <row r="27" spans="1:5" x14ac:dyDescent="0.2">
      <c r="A27" s="231" t="s">
        <v>338</v>
      </c>
      <c r="B27" s="221">
        <v>4173.3256446707674</v>
      </c>
      <c r="C27" s="221">
        <f t="shared" si="0"/>
        <v>22.003274915835632</v>
      </c>
      <c r="D27" s="221">
        <v>6.8940743493261971</v>
      </c>
      <c r="E27" s="221">
        <v>15.109200566509436</v>
      </c>
    </row>
    <row r="28" spans="1:5" x14ac:dyDescent="0.2">
      <c r="A28" s="233" t="s">
        <v>339</v>
      </c>
      <c r="B28" s="222">
        <f>SUM(B29:B30)</f>
        <v>35614.514766782224</v>
      </c>
      <c r="C28" s="222">
        <f t="shared" si="0"/>
        <v>182.14745572854463</v>
      </c>
      <c r="D28" s="222">
        <f t="shared" ref="D28:E28" si="7">SUM(D29:D30)</f>
        <v>91.300454135853641</v>
      </c>
      <c r="E28" s="222">
        <f t="shared" si="7"/>
        <v>90.847001592690987</v>
      </c>
    </row>
    <row r="29" spans="1:5" x14ac:dyDescent="0.2">
      <c r="A29" s="231" t="s">
        <v>339</v>
      </c>
      <c r="B29" s="221">
        <v>21583.520047696376</v>
      </c>
      <c r="C29" s="221">
        <f t="shared" si="0"/>
        <v>82.248999676186713</v>
      </c>
      <c r="D29" s="221">
        <v>42.413663246833941</v>
      </c>
      <c r="E29" s="221">
        <v>39.835336429352779</v>
      </c>
    </row>
    <row r="30" spans="1:5" x14ac:dyDescent="0.2">
      <c r="A30" s="231" t="s">
        <v>340</v>
      </c>
      <c r="B30" s="221">
        <v>14030.994719085846</v>
      </c>
      <c r="C30" s="221">
        <f t="shared" si="0"/>
        <v>99.898456052357901</v>
      </c>
      <c r="D30" s="221">
        <v>48.8867908890197</v>
      </c>
      <c r="E30" s="221">
        <v>51.011665163338201</v>
      </c>
    </row>
    <row r="31" spans="1:5" x14ac:dyDescent="0.2">
      <c r="A31" s="233" t="s">
        <v>341</v>
      </c>
      <c r="B31" s="222">
        <f>SUM(B32:B34)</f>
        <v>50618.260488274886</v>
      </c>
      <c r="C31" s="222">
        <f t="shared" si="0"/>
        <v>736.35597418382361</v>
      </c>
      <c r="D31" s="222">
        <f t="shared" ref="D31:E31" si="8">SUM(D32:D34)</f>
        <v>347.5519397553536</v>
      </c>
      <c r="E31" s="222">
        <f t="shared" si="8"/>
        <v>388.80403442847</v>
      </c>
    </row>
    <row r="32" spans="1:5" x14ac:dyDescent="0.2">
      <c r="A32" s="231" t="s">
        <v>341</v>
      </c>
      <c r="B32" s="221">
        <v>35795.612610032993</v>
      </c>
      <c r="C32" s="221">
        <f t="shared" si="0"/>
        <v>535.44877048041985</v>
      </c>
      <c r="D32" s="221">
        <v>235.39599442984215</v>
      </c>
      <c r="E32" s="221">
        <v>300.05277605057773</v>
      </c>
    </row>
    <row r="33" spans="1:5" x14ac:dyDescent="0.2">
      <c r="A33" s="231" t="s">
        <v>342</v>
      </c>
      <c r="B33" s="221">
        <v>10929.551396894889</v>
      </c>
      <c r="C33" s="221">
        <f t="shared" si="0"/>
        <v>120.94999349756907</v>
      </c>
      <c r="D33" s="221">
        <v>69.690739069823081</v>
      </c>
      <c r="E33" s="221">
        <v>51.259254427745987</v>
      </c>
    </row>
    <row r="34" spans="1:5" x14ac:dyDescent="0.2">
      <c r="A34" s="231" t="s">
        <v>343</v>
      </c>
      <c r="B34" s="221">
        <v>3893.0964813470086</v>
      </c>
      <c r="C34" s="221">
        <f t="shared" si="0"/>
        <v>79.957210205834684</v>
      </c>
      <c r="D34" s="221">
        <v>42.465206255688372</v>
      </c>
      <c r="E34" s="221">
        <v>37.492003950146312</v>
      </c>
    </row>
    <row r="35" spans="1:5" x14ac:dyDescent="0.2">
      <c r="A35" s="233" t="s">
        <v>344</v>
      </c>
      <c r="B35" s="222">
        <f>SUM(B36:B37)</f>
        <v>20773.626500708026</v>
      </c>
      <c r="C35" s="222">
        <f t="shared" si="0"/>
        <v>199.55763321681178</v>
      </c>
      <c r="D35" s="222">
        <f t="shared" ref="D35:E35" si="9">SUM(D36:D37)</f>
        <v>106.74455448903078</v>
      </c>
      <c r="E35" s="222">
        <f t="shared" si="9"/>
        <v>92.813078727781019</v>
      </c>
    </row>
    <row r="36" spans="1:5" x14ac:dyDescent="0.2">
      <c r="A36" s="231" t="s">
        <v>344</v>
      </c>
      <c r="B36" s="221">
        <v>15368.212263518404</v>
      </c>
      <c r="C36" s="221">
        <f t="shared" si="0"/>
        <v>147.05706638340087</v>
      </c>
      <c r="D36" s="221">
        <v>77.841686405606524</v>
      </c>
      <c r="E36" s="221">
        <v>69.215379977794328</v>
      </c>
    </row>
    <row r="37" spans="1:5" x14ac:dyDescent="0.2">
      <c r="A37" s="231" t="s">
        <v>345</v>
      </c>
      <c r="B37" s="221">
        <v>5405.4142371896223</v>
      </c>
      <c r="C37" s="221">
        <f t="shared" si="0"/>
        <v>52.500566833410943</v>
      </c>
      <c r="D37" s="221">
        <v>28.902868083424252</v>
      </c>
      <c r="E37" s="221">
        <v>23.597698749986691</v>
      </c>
    </row>
    <row r="38" spans="1:5" x14ac:dyDescent="0.2">
      <c r="A38" s="233" t="s">
        <v>346</v>
      </c>
      <c r="B38" s="222">
        <f>SUM(B39:B40)</f>
        <v>14842.638926187154</v>
      </c>
      <c r="C38" s="222">
        <f t="shared" si="0"/>
        <v>110.86185068571639</v>
      </c>
      <c r="D38" s="222">
        <f t="shared" ref="D38:E38" si="10">SUM(D39:D40)</f>
        <v>48.575168866847505</v>
      </c>
      <c r="E38" s="222">
        <f t="shared" si="10"/>
        <v>62.286681818868885</v>
      </c>
    </row>
    <row r="39" spans="1:5" x14ac:dyDescent="0.2">
      <c r="A39" s="231" t="s">
        <v>346</v>
      </c>
      <c r="B39" s="221">
        <v>9561.818462546069</v>
      </c>
      <c r="C39" s="221">
        <f t="shared" si="0"/>
        <v>77.057901920619258</v>
      </c>
      <c r="D39" s="221">
        <v>33.367348515054253</v>
      </c>
      <c r="E39" s="221">
        <v>43.690553405565012</v>
      </c>
    </row>
    <row r="40" spans="1:5" x14ac:dyDescent="0.2">
      <c r="A40" s="231" t="s">
        <v>347</v>
      </c>
      <c r="B40" s="221">
        <v>5280.8204636410846</v>
      </c>
      <c r="C40" s="221">
        <f t="shared" si="0"/>
        <v>33.803948765097118</v>
      </c>
      <c r="D40" s="221">
        <v>15.207820351793249</v>
      </c>
      <c r="E40" s="221">
        <v>18.596128413303873</v>
      </c>
    </row>
    <row r="41" spans="1:5" x14ac:dyDescent="0.2">
      <c r="A41" s="233" t="s">
        <v>348</v>
      </c>
      <c r="B41" s="222">
        <f>SUM(B42:B43)</f>
        <v>48543.076638980259</v>
      </c>
      <c r="C41" s="222">
        <f t="shared" si="0"/>
        <v>399.22659146295121</v>
      </c>
      <c r="D41" s="222">
        <f t="shared" ref="D41:E41" si="11">SUM(D42:D43)</f>
        <v>212.17404787203654</v>
      </c>
      <c r="E41" s="222">
        <f t="shared" si="11"/>
        <v>187.05254359091469</v>
      </c>
    </row>
    <row r="42" spans="1:5" ht="10.5" customHeight="1" x14ac:dyDescent="0.2">
      <c r="A42" s="231" t="s">
        <v>348</v>
      </c>
      <c r="B42" s="221">
        <v>35195.557885573733</v>
      </c>
      <c r="C42" s="221">
        <f t="shared" si="0"/>
        <v>382.13028808437832</v>
      </c>
      <c r="D42" s="221">
        <v>201.86715770852575</v>
      </c>
      <c r="E42" s="221">
        <v>180.26313037585257</v>
      </c>
    </row>
    <row r="43" spans="1:5" ht="15.75" customHeight="1" x14ac:dyDescent="0.2">
      <c r="A43" s="231" t="s">
        <v>349</v>
      </c>
      <c r="B43" s="221">
        <v>13347.51875340653</v>
      </c>
      <c r="C43" s="221">
        <f t="shared" si="0"/>
        <v>17.096303378572888</v>
      </c>
      <c r="D43" s="221">
        <v>10.306890163510776</v>
      </c>
      <c r="E43" s="221">
        <v>6.7894132150621127</v>
      </c>
    </row>
    <row r="44" spans="1:5" x14ac:dyDescent="0.2">
      <c r="A44" s="233" t="s">
        <v>350</v>
      </c>
      <c r="B44" s="222">
        <f>SUM(B45:B46)</f>
        <v>34863.714564866226</v>
      </c>
      <c r="C44" s="222">
        <f t="shared" si="0"/>
        <v>446.87945526095484</v>
      </c>
      <c r="D44" s="222">
        <f t="shared" ref="D44:E44" si="12">SUM(D45:D46)</f>
        <v>240.53920186631984</v>
      </c>
      <c r="E44" s="222">
        <f t="shared" si="12"/>
        <v>206.340253394635</v>
      </c>
    </row>
    <row r="45" spans="1:5" x14ac:dyDescent="0.2">
      <c r="A45" s="231" t="s">
        <v>350</v>
      </c>
      <c r="B45" s="221">
        <v>22435.35393412735</v>
      </c>
      <c r="C45" s="221">
        <f t="shared" si="0"/>
        <v>346.96492403098352</v>
      </c>
      <c r="D45" s="221">
        <v>191.54147794401399</v>
      </c>
      <c r="E45" s="221">
        <v>155.42344608696951</v>
      </c>
    </row>
    <row r="46" spans="1:5" x14ac:dyDescent="0.2">
      <c r="A46" s="231" t="s">
        <v>351</v>
      </c>
      <c r="B46" s="221">
        <v>12428.360630738875</v>
      </c>
      <c r="C46" s="221">
        <f t="shared" si="0"/>
        <v>99.914531229971345</v>
      </c>
      <c r="D46" s="221">
        <v>48.997723922305859</v>
      </c>
      <c r="E46" s="221">
        <v>50.916807307665479</v>
      </c>
    </row>
    <row r="47" spans="1:5" x14ac:dyDescent="0.2">
      <c r="A47" s="233" t="s">
        <v>352</v>
      </c>
      <c r="B47" s="222">
        <f>SUM(B48:B49)</f>
        <v>21139.034118523803</v>
      </c>
      <c r="C47" s="222">
        <f t="shared" si="0"/>
        <v>214.04402421097549</v>
      </c>
      <c r="D47" s="222">
        <f t="shared" ref="D47:E47" si="13">SUM(D48:D49)</f>
        <v>112.6722281347852</v>
      </c>
      <c r="E47" s="222">
        <f t="shared" si="13"/>
        <v>101.37179607619029</v>
      </c>
    </row>
    <row r="48" spans="1:5" x14ac:dyDescent="0.2">
      <c r="A48" s="231" t="s">
        <v>352</v>
      </c>
      <c r="B48" s="221">
        <v>13437.12923869624</v>
      </c>
      <c r="C48" s="221">
        <f t="shared" si="0"/>
        <v>156.75178248324585</v>
      </c>
      <c r="D48" s="221">
        <v>80.852460197541959</v>
      </c>
      <c r="E48" s="221">
        <v>75.899322285703875</v>
      </c>
    </row>
    <row r="49" spans="1:5" x14ac:dyDescent="0.2">
      <c r="A49" s="231" t="s">
        <v>353</v>
      </c>
      <c r="B49" s="221">
        <v>7701.9048798275626</v>
      </c>
      <c r="C49" s="221">
        <f t="shared" si="0"/>
        <v>57.292241727729667</v>
      </c>
      <c r="D49" s="221">
        <v>31.819767937243249</v>
      </c>
      <c r="E49" s="221">
        <v>25.472473790486418</v>
      </c>
    </row>
    <row r="50" spans="1:5" x14ac:dyDescent="0.2">
      <c r="A50" s="233" t="s">
        <v>354</v>
      </c>
      <c r="B50" s="222">
        <f>SUM(B51:B52)</f>
        <v>45868.190363011716</v>
      </c>
      <c r="C50" s="222">
        <f t="shared" si="0"/>
        <v>542.58960249779409</v>
      </c>
      <c r="D50" s="222">
        <f t="shared" ref="D50:E50" si="14">SUM(D51:D52)</f>
        <v>282.90864402881402</v>
      </c>
      <c r="E50" s="222">
        <f t="shared" si="14"/>
        <v>259.68095846898007</v>
      </c>
    </row>
    <row r="51" spans="1:5" x14ac:dyDescent="0.2">
      <c r="A51" s="231" t="s">
        <v>354</v>
      </c>
      <c r="B51" s="221">
        <v>40630.530127880411</v>
      </c>
      <c r="C51" s="221">
        <f t="shared" si="0"/>
        <v>468.49770712228099</v>
      </c>
      <c r="D51" s="221">
        <v>242.65732538134816</v>
      </c>
      <c r="E51" s="221">
        <v>225.84038174093286</v>
      </c>
    </row>
    <row r="52" spans="1:5" x14ac:dyDescent="0.2">
      <c r="A52" s="231" t="s">
        <v>355</v>
      </c>
      <c r="B52" s="221">
        <v>5237.6602351313022</v>
      </c>
      <c r="C52" s="221">
        <f t="shared" si="0"/>
        <v>74.091895375513047</v>
      </c>
      <c r="D52" s="221">
        <v>40.251318647465837</v>
      </c>
      <c r="E52" s="221">
        <v>33.840576728047203</v>
      </c>
    </row>
    <row r="53" spans="1:5" x14ac:dyDescent="0.2">
      <c r="A53" s="233" t="s">
        <v>356</v>
      </c>
      <c r="B53" s="222">
        <f>SUM(B54:B55)</f>
        <v>24942.575841840247</v>
      </c>
      <c r="C53" s="222">
        <f t="shared" si="0"/>
        <v>392.8963680467524</v>
      </c>
      <c r="D53" s="222">
        <f t="shared" ref="D53:E53" si="15">SUM(D54:D55)</f>
        <v>184.01471808756773</v>
      </c>
      <c r="E53" s="222">
        <f t="shared" si="15"/>
        <v>208.8816499591847</v>
      </c>
    </row>
    <row r="54" spans="1:5" x14ac:dyDescent="0.2">
      <c r="A54" s="231" t="s">
        <v>356</v>
      </c>
      <c r="B54" s="221">
        <v>10048.04291863513</v>
      </c>
      <c r="C54" s="221">
        <f t="shared" si="0"/>
        <v>298.16765313183191</v>
      </c>
      <c r="D54" s="221">
        <v>128.12363611461544</v>
      </c>
      <c r="E54" s="221">
        <v>170.04401701721648</v>
      </c>
    </row>
    <row r="55" spans="1:5" x14ac:dyDescent="0.2">
      <c r="A55" s="231" t="s">
        <v>357</v>
      </c>
      <c r="B55" s="221">
        <v>14894.532923205117</v>
      </c>
      <c r="C55" s="221">
        <f t="shared" si="0"/>
        <v>94.728714914920502</v>
      </c>
      <c r="D55" s="221">
        <v>55.891081972952286</v>
      </c>
      <c r="E55" s="221">
        <v>38.837632941968216</v>
      </c>
    </row>
    <row r="56" spans="1:5" x14ac:dyDescent="0.2">
      <c r="A56" s="233" t="s">
        <v>358</v>
      </c>
      <c r="B56" s="222">
        <f>SUM(B57)</f>
        <v>6549.509664484759</v>
      </c>
      <c r="C56" s="222">
        <f t="shared" si="0"/>
        <v>47.262866258498931</v>
      </c>
      <c r="D56" s="222">
        <f t="shared" ref="D56:E56" si="16">SUM(D57)</f>
        <v>23.649512061010341</v>
      </c>
      <c r="E56" s="222">
        <f t="shared" si="16"/>
        <v>23.613354197488594</v>
      </c>
    </row>
    <row r="57" spans="1:5" x14ac:dyDescent="0.2">
      <c r="A57" s="231" t="s">
        <v>358</v>
      </c>
      <c r="B57" s="221">
        <v>6549.509664484759</v>
      </c>
      <c r="C57" s="221">
        <f t="shared" si="0"/>
        <v>47.262866258498931</v>
      </c>
      <c r="D57" s="221">
        <v>23.649512061010341</v>
      </c>
      <c r="E57" s="221">
        <v>23.613354197488594</v>
      </c>
    </row>
    <row r="58" spans="1:5" x14ac:dyDescent="0.2">
      <c r="A58" s="233" t="s">
        <v>359</v>
      </c>
      <c r="B58" s="222">
        <f>SUM(B59:B60)</f>
        <v>10295.250400441837</v>
      </c>
      <c r="C58" s="222">
        <f t="shared" si="0"/>
        <v>70.767055835864568</v>
      </c>
      <c r="D58" s="222">
        <f t="shared" ref="D58:E58" si="17">SUM(D59:D60)</f>
        <v>32.07336372160843</v>
      </c>
      <c r="E58" s="222">
        <f t="shared" si="17"/>
        <v>38.693692114256145</v>
      </c>
    </row>
    <row r="59" spans="1:5" x14ac:dyDescent="0.2">
      <c r="A59" s="231" t="s">
        <v>359</v>
      </c>
      <c r="B59" s="221">
        <v>8021.7399346059246</v>
      </c>
      <c r="C59" s="221">
        <f t="shared" si="0"/>
        <v>55.391873895649148</v>
      </c>
      <c r="D59" s="221">
        <v>23.608062071611499</v>
      </c>
      <c r="E59" s="221">
        <v>31.783811824037649</v>
      </c>
    </row>
    <row r="60" spans="1:5" x14ac:dyDescent="0.2">
      <c r="A60" s="231" t="s">
        <v>360</v>
      </c>
      <c r="B60" s="221">
        <v>2273.5104658359123</v>
      </c>
      <c r="C60" s="221">
        <f t="shared" si="0"/>
        <v>15.375181940215429</v>
      </c>
      <c r="D60" s="221">
        <v>8.4653016499969311</v>
      </c>
      <c r="E60" s="221">
        <v>6.9098802902184975</v>
      </c>
    </row>
    <row r="61" spans="1:5" x14ac:dyDescent="0.2">
      <c r="A61" s="233" t="s">
        <v>361</v>
      </c>
      <c r="B61" s="222">
        <f>SUM(B62)</f>
        <v>10513.888839539724</v>
      </c>
      <c r="C61" s="222">
        <f t="shared" si="0"/>
        <v>193.58117207021655</v>
      </c>
      <c r="D61" s="222">
        <f t="shared" ref="D61:E61" si="18">SUM(D62)</f>
        <v>92.466844736020263</v>
      </c>
      <c r="E61" s="222">
        <f t="shared" si="18"/>
        <v>101.11432733419628</v>
      </c>
    </row>
    <row r="62" spans="1:5" x14ac:dyDescent="0.2">
      <c r="A62" s="231" t="s">
        <v>361</v>
      </c>
      <c r="B62" s="221">
        <v>10513.888839539724</v>
      </c>
      <c r="C62" s="221">
        <f t="shared" si="0"/>
        <v>193.58117207021655</v>
      </c>
      <c r="D62" s="221">
        <v>92.466844736020263</v>
      </c>
      <c r="E62" s="221">
        <v>101.11432733419628</v>
      </c>
    </row>
    <row r="63" spans="1:5" x14ac:dyDescent="0.2">
      <c r="A63" s="233" t="s">
        <v>362</v>
      </c>
      <c r="B63" s="222">
        <f>SUM(B64:B66)</f>
        <v>20507.815375353402</v>
      </c>
      <c r="C63" s="222">
        <f t="shared" si="0"/>
        <v>164.67896876215912</v>
      </c>
      <c r="D63" s="222">
        <f t="shared" ref="D63:E63" si="19">SUM(D64:D66)</f>
        <v>86.701461434482766</v>
      </c>
      <c r="E63" s="222">
        <f t="shared" si="19"/>
        <v>77.977507327676349</v>
      </c>
    </row>
    <row r="64" spans="1:5" x14ac:dyDescent="0.2">
      <c r="A64" s="231" t="s">
        <v>362</v>
      </c>
      <c r="B64" s="221">
        <v>7836.6677396868172</v>
      </c>
      <c r="C64" s="221">
        <f t="shared" si="0"/>
        <v>50.919614406200779</v>
      </c>
      <c r="D64" s="221">
        <v>25.316723626232687</v>
      </c>
      <c r="E64" s="221">
        <v>25.602890779968096</v>
      </c>
    </row>
    <row r="65" spans="1:5" x14ac:dyDescent="0.2">
      <c r="A65" s="231" t="s">
        <v>363</v>
      </c>
      <c r="B65" s="221">
        <v>7968.4572960921005</v>
      </c>
      <c r="C65" s="221">
        <f t="shared" si="0"/>
        <v>60.479160041968406</v>
      </c>
      <c r="D65" s="221">
        <v>35.409168507985747</v>
      </c>
      <c r="E65" s="221">
        <v>25.069991533982659</v>
      </c>
    </row>
    <row r="66" spans="1:5" x14ac:dyDescent="0.2">
      <c r="A66" s="231" t="s">
        <v>364</v>
      </c>
      <c r="B66" s="221">
        <v>4702.6903395744848</v>
      </c>
      <c r="C66" s="221">
        <f t="shared" si="0"/>
        <v>53.280194313989938</v>
      </c>
      <c r="D66" s="221">
        <v>25.975569300264333</v>
      </c>
      <c r="E66" s="221">
        <v>27.304625013725602</v>
      </c>
    </row>
    <row r="67" spans="1:5" x14ac:dyDescent="0.2">
      <c r="A67" s="233" t="s">
        <v>365</v>
      </c>
      <c r="B67" s="222">
        <f>SUM(B68:B69)</f>
        <v>14070.523506733694</v>
      </c>
      <c r="C67" s="222">
        <f t="shared" si="0"/>
        <v>69.740121027128694</v>
      </c>
      <c r="D67" s="222">
        <f t="shared" ref="D67:E67" si="20">SUM(D68:D69)</f>
        <v>35.762896780549795</v>
      </c>
      <c r="E67" s="222">
        <f t="shared" si="20"/>
        <v>33.977224246578899</v>
      </c>
    </row>
    <row r="68" spans="1:5" x14ac:dyDescent="0.2">
      <c r="A68" s="231" t="s">
        <v>365</v>
      </c>
      <c r="B68" s="221">
        <v>5470.9192237673096</v>
      </c>
      <c r="C68" s="221">
        <f t="shared" si="0"/>
        <v>25.447815544422074</v>
      </c>
      <c r="D68" s="221">
        <v>13.571533120943833</v>
      </c>
      <c r="E68" s="221">
        <v>11.876282423478241</v>
      </c>
    </row>
    <row r="69" spans="1:5" x14ac:dyDescent="0.2">
      <c r="A69" s="231" t="s">
        <v>366</v>
      </c>
      <c r="B69" s="221">
        <v>8599.6042829663857</v>
      </c>
      <c r="C69" s="221">
        <f t="shared" si="0"/>
        <v>44.292305482706624</v>
      </c>
      <c r="D69" s="221">
        <v>22.191363659605965</v>
      </c>
      <c r="E69" s="221">
        <v>22.100941823100658</v>
      </c>
    </row>
    <row r="70" spans="1:5" x14ac:dyDescent="0.2">
      <c r="A70" s="233" t="s">
        <v>367</v>
      </c>
      <c r="B70" s="222">
        <f>SUM(B71)</f>
        <v>6851.828461448702</v>
      </c>
      <c r="C70" s="222">
        <f t="shared" si="0"/>
        <v>122.38829328599761</v>
      </c>
      <c r="D70" s="222">
        <f t="shared" ref="D70:E70" si="21">SUM(D71)</f>
        <v>71.462082410887689</v>
      </c>
      <c r="E70" s="222">
        <f t="shared" si="21"/>
        <v>50.926210875109923</v>
      </c>
    </row>
    <row r="71" spans="1:5" x14ac:dyDescent="0.2">
      <c r="A71" s="231" t="s">
        <v>367</v>
      </c>
      <c r="B71" s="221">
        <v>6851.828461448702</v>
      </c>
      <c r="C71" s="221">
        <f t="shared" si="0"/>
        <v>122.38829328599761</v>
      </c>
      <c r="D71" s="221">
        <v>71.462082410887689</v>
      </c>
      <c r="E71" s="221">
        <v>50.926210875109923</v>
      </c>
    </row>
    <row r="72" spans="1:5" x14ac:dyDescent="0.2">
      <c r="A72" s="233" t="s">
        <v>368</v>
      </c>
      <c r="B72" s="222">
        <f>SUM(B73)</f>
        <v>2955.8335661735491</v>
      </c>
      <c r="C72" s="222">
        <f t="shared" ref="C72:C84" si="22">+D72+E72</f>
        <v>8.4433781611294272</v>
      </c>
      <c r="D72" s="222">
        <f t="shared" ref="D72:E72" si="23">SUM(D73)</f>
        <v>3.4611700869773845</v>
      </c>
      <c r="E72" s="222">
        <f t="shared" si="23"/>
        <v>4.9822080741520436</v>
      </c>
    </row>
    <row r="73" spans="1:5" x14ac:dyDescent="0.2">
      <c r="A73" s="231" t="s">
        <v>368</v>
      </c>
      <c r="B73" s="221">
        <v>2955.8335661735491</v>
      </c>
      <c r="C73" s="221">
        <f t="shared" si="22"/>
        <v>8.4433781611294272</v>
      </c>
      <c r="D73" s="221">
        <v>3.4611700869773845</v>
      </c>
      <c r="E73" s="221">
        <v>4.9822080741520436</v>
      </c>
    </row>
    <row r="74" spans="1:5" x14ac:dyDescent="0.2">
      <c r="A74" s="233" t="s">
        <v>369</v>
      </c>
      <c r="B74" s="222">
        <f>SUM(B75)</f>
        <v>25949.892276197832</v>
      </c>
      <c r="C74" s="222">
        <f t="shared" si="22"/>
        <v>321.59189896367275</v>
      </c>
      <c r="D74" s="222">
        <f t="shared" ref="D74:E74" si="24">SUM(D75)</f>
        <v>173.2918300978871</v>
      </c>
      <c r="E74" s="222">
        <f t="shared" si="24"/>
        <v>148.30006886578562</v>
      </c>
    </row>
    <row r="75" spans="1:5" x14ac:dyDescent="0.2">
      <c r="A75" s="231" t="s">
        <v>369</v>
      </c>
      <c r="B75" s="221">
        <v>25949.892276197832</v>
      </c>
      <c r="C75" s="221">
        <f t="shared" si="22"/>
        <v>321.59189896367275</v>
      </c>
      <c r="D75" s="221">
        <v>173.2918300978871</v>
      </c>
      <c r="E75" s="221">
        <v>148.30006886578562</v>
      </c>
    </row>
    <row r="76" spans="1:5" x14ac:dyDescent="0.2">
      <c r="A76" s="233" t="s">
        <v>370</v>
      </c>
      <c r="B76" s="222">
        <f>SUM(B77)</f>
        <v>27434.56471433588</v>
      </c>
      <c r="C76" s="222">
        <f t="shared" si="22"/>
        <v>169.51938555534966</v>
      </c>
      <c r="D76" s="222">
        <f t="shared" ref="D76:E76" si="25">SUM(D77)</f>
        <v>98.188616880389674</v>
      </c>
      <c r="E76" s="222">
        <f t="shared" si="25"/>
        <v>71.330768674959984</v>
      </c>
    </row>
    <row r="77" spans="1:5" x14ac:dyDescent="0.2">
      <c r="A77" s="231" t="s">
        <v>370</v>
      </c>
      <c r="B77" s="221">
        <v>27434.56471433588</v>
      </c>
      <c r="C77" s="221">
        <f t="shared" si="22"/>
        <v>169.51938555534966</v>
      </c>
      <c r="D77" s="221">
        <v>98.188616880389674</v>
      </c>
      <c r="E77" s="221">
        <v>71.330768674959984</v>
      </c>
    </row>
    <row r="78" spans="1:5" x14ac:dyDescent="0.2">
      <c r="A78" s="233" t="s">
        <v>371</v>
      </c>
      <c r="B78" s="222">
        <f>SUM(B79)</f>
        <v>17582.420587274351</v>
      </c>
      <c r="C78" s="222">
        <f t="shared" si="22"/>
        <v>309.8879682992781</v>
      </c>
      <c r="D78" s="222">
        <f t="shared" ref="D78:E78" si="26">SUM(D79)</f>
        <v>160.4392570941985</v>
      </c>
      <c r="E78" s="222">
        <f t="shared" si="26"/>
        <v>149.44871120507963</v>
      </c>
    </row>
    <row r="79" spans="1:5" x14ac:dyDescent="0.2">
      <c r="A79" s="231" t="s">
        <v>371</v>
      </c>
      <c r="B79" s="221">
        <v>17582.420587274351</v>
      </c>
      <c r="C79" s="221">
        <f t="shared" si="22"/>
        <v>309.8879682992781</v>
      </c>
      <c r="D79" s="221">
        <v>160.4392570941985</v>
      </c>
      <c r="E79" s="221">
        <v>149.44871120507963</v>
      </c>
    </row>
    <row r="80" spans="1:5" x14ac:dyDescent="0.2">
      <c r="A80" s="233" t="s">
        <v>372</v>
      </c>
      <c r="B80" s="222">
        <f>SUM(B81:B82)</f>
        <v>19722.687305387473</v>
      </c>
      <c r="C80" s="222">
        <f t="shared" si="22"/>
        <v>329.14935795132203</v>
      </c>
      <c r="D80" s="222">
        <f t="shared" ref="D80:E80" si="27">SUM(D81:D82)</f>
        <v>195.38777221926745</v>
      </c>
      <c r="E80" s="222">
        <f t="shared" si="27"/>
        <v>133.76158573205456</v>
      </c>
    </row>
    <row r="81" spans="1:5" x14ac:dyDescent="0.2">
      <c r="A81" s="231" t="s">
        <v>372</v>
      </c>
      <c r="B81" s="221">
        <v>15645.310968059513</v>
      </c>
      <c r="C81" s="221">
        <f t="shared" si="22"/>
        <v>279.92950539530108</v>
      </c>
      <c r="D81" s="221">
        <v>171.68784610543273</v>
      </c>
      <c r="E81" s="221">
        <v>108.24165928986837</v>
      </c>
    </row>
    <row r="82" spans="1:5" x14ac:dyDescent="0.2">
      <c r="A82" s="231" t="s">
        <v>373</v>
      </c>
      <c r="B82" s="221">
        <v>4077.3763373279594</v>
      </c>
      <c r="C82" s="221">
        <f t="shared" si="22"/>
        <v>49.219852556020911</v>
      </c>
      <c r="D82" s="221">
        <v>23.699926113834724</v>
      </c>
      <c r="E82" s="221">
        <v>25.519926442186186</v>
      </c>
    </row>
    <row r="83" spans="1:5" x14ac:dyDescent="0.2">
      <c r="A83" s="233" t="s">
        <v>374</v>
      </c>
      <c r="B83" s="222">
        <f>SUM(B84)</f>
        <v>277645.15223851404</v>
      </c>
      <c r="C83" s="222">
        <f t="shared" si="22"/>
        <v>4804.507166474461</v>
      </c>
      <c r="D83" s="222">
        <f t="shared" ref="D83:E83" si="28">SUM(D84)</f>
        <v>2582.5974091425169</v>
      </c>
      <c r="E83" s="222">
        <f t="shared" si="28"/>
        <v>2221.9097573319436</v>
      </c>
    </row>
    <row r="84" spans="1:5" x14ac:dyDescent="0.2">
      <c r="A84" s="234" t="s">
        <v>374</v>
      </c>
      <c r="B84" s="77">
        <v>277645.15223851404</v>
      </c>
      <c r="C84" s="77">
        <f t="shared" si="22"/>
        <v>4804.507166474461</v>
      </c>
      <c r="D84" s="77">
        <v>2582.5974091425169</v>
      </c>
      <c r="E84" s="77">
        <v>2221.9097573319436</v>
      </c>
    </row>
  </sheetData>
  <mergeCells count="4">
    <mergeCell ref="A2:E2"/>
    <mergeCell ref="A3:A4"/>
    <mergeCell ref="B3:B4"/>
    <mergeCell ref="C3:E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2195-0417-4057-8FC6-3CCA8678F796}">
  <sheetPr>
    <tabColor rgb="FF808080"/>
  </sheetPr>
  <dimension ref="A1:G84"/>
  <sheetViews>
    <sheetView workbookViewId="0">
      <selection activeCell="A3" sqref="A3:A4"/>
    </sheetView>
  </sheetViews>
  <sheetFormatPr defaultRowHeight="12" x14ac:dyDescent="0.2"/>
  <cols>
    <col min="1" max="1" width="26.28515625" style="1" customWidth="1"/>
    <col min="2" max="2" width="11.5703125" style="1" customWidth="1"/>
    <col min="3" max="3" width="9.5703125" style="1" customWidth="1"/>
    <col min="4" max="4" width="8.5703125" style="1" customWidth="1"/>
    <col min="5" max="5" width="9.140625" style="1"/>
    <col min="6" max="6" width="11.85546875" style="1" customWidth="1"/>
    <col min="7" max="7" width="11" style="1" customWidth="1"/>
    <col min="8" max="16384" width="9.140625" style="1"/>
  </cols>
  <sheetData>
    <row r="1" spans="1:7" ht="3.75" customHeight="1" x14ac:dyDescent="0.2"/>
    <row r="2" spans="1:7" ht="21" customHeight="1" x14ac:dyDescent="0.2">
      <c r="A2" s="965" t="s">
        <v>561</v>
      </c>
      <c r="B2" s="965"/>
      <c r="C2" s="965"/>
      <c r="D2" s="965"/>
      <c r="E2" s="965"/>
      <c r="F2" s="965"/>
      <c r="G2" s="965"/>
    </row>
    <row r="3" spans="1:7" ht="15" customHeight="1" x14ac:dyDescent="0.2">
      <c r="A3" s="966" t="s">
        <v>562</v>
      </c>
      <c r="B3" s="966" t="s">
        <v>54</v>
      </c>
      <c r="C3" s="968" t="s">
        <v>123</v>
      </c>
      <c r="D3" s="968"/>
      <c r="E3" s="968"/>
      <c r="F3" s="968"/>
      <c r="G3" s="968"/>
    </row>
    <row r="4" spans="1:7" ht="26.25" customHeight="1" x14ac:dyDescent="0.2">
      <c r="A4" s="967"/>
      <c r="B4" s="967"/>
      <c r="C4" s="213" t="s">
        <v>0</v>
      </c>
      <c r="D4" s="214" t="s">
        <v>11</v>
      </c>
      <c r="E4" s="214" t="s">
        <v>124</v>
      </c>
      <c r="F4" s="214" t="s">
        <v>125</v>
      </c>
      <c r="G4" s="214" t="s">
        <v>126</v>
      </c>
    </row>
    <row r="5" spans="1:7" x14ac:dyDescent="0.2">
      <c r="A5" s="215" t="s">
        <v>328</v>
      </c>
      <c r="B5" s="216">
        <v>1298250.1138631997</v>
      </c>
      <c r="C5" s="216">
        <f>+E5+D5+F5+G5</f>
        <v>16894.128313073059</v>
      </c>
      <c r="D5" s="216">
        <v>2990.4509551483948</v>
      </c>
      <c r="E5" s="216">
        <v>4197.7630331189794</v>
      </c>
      <c r="F5" s="216">
        <v>9207.5906409728614</v>
      </c>
      <c r="G5" s="216">
        <v>498.32368383282471</v>
      </c>
    </row>
    <row r="6" spans="1:7" x14ac:dyDescent="0.2">
      <c r="A6" s="217"/>
      <c r="B6" s="218"/>
      <c r="C6" s="218"/>
      <c r="D6" s="218"/>
      <c r="E6" s="218"/>
      <c r="F6" s="218"/>
      <c r="G6" s="218"/>
    </row>
    <row r="7" spans="1:7" ht="12.75" customHeight="1" x14ac:dyDescent="0.2">
      <c r="A7" s="215" t="s">
        <v>3</v>
      </c>
      <c r="B7" s="216"/>
      <c r="C7" s="219"/>
      <c r="D7" s="216"/>
      <c r="E7" s="216"/>
      <c r="F7" s="216"/>
      <c r="G7" s="216"/>
    </row>
    <row r="8" spans="1:7" x14ac:dyDescent="0.2">
      <c r="A8" s="220" t="s">
        <v>4</v>
      </c>
      <c r="B8" s="221">
        <v>729676.31796098396</v>
      </c>
      <c r="C8" s="221">
        <f t="shared" ref="C8:C69" si="0">+E8+D8+F8+G8</f>
        <v>9975.404553447619</v>
      </c>
      <c r="D8" s="221">
        <v>1732.3156285321497</v>
      </c>
      <c r="E8" s="221">
        <v>2700.9247569279914</v>
      </c>
      <c r="F8" s="221">
        <v>5368.8341910021463</v>
      </c>
      <c r="G8" s="221">
        <v>173.32997698533106</v>
      </c>
    </row>
    <row r="9" spans="1:7" x14ac:dyDescent="0.2">
      <c r="A9" s="220" t="s">
        <v>5</v>
      </c>
      <c r="B9" s="221">
        <v>568573.79590724595</v>
      </c>
      <c r="C9" s="221">
        <f t="shared" si="0"/>
        <v>6918.7237596256982</v>
      </c>
      <c r="D9" s="221">
        <v>1258.135326616261</v>
      </c>
      <c r="E9" s="221">
        <v>1496.8382761909315</v>
      </c>
      <c r="F9" s="221">
        <v>3838.7564499710102</v>
      </c>
      <c r="G9" s="221">
        <v>324.99370684749545</v>
      </c>
    </row>
    <row r="10" spans="1:7" x14ac:dyDescent="0.2">
      <c r="A10" s="215" t="s">
        <v>327</v>
      </c>
      <c r="B10" s="216"/>
      <c r="C10" s="219"/>
      <c r="D10" s="216"/>
      <c r="E10" s="216"/>
      <c r="F10" s="216"/>
      <c r="G10" s="216"/>
    </row>
    <row r="11" spans="1:7" x14ac:dyDescent="0.2">
      <c r="A11" s="14" t="s">
        <v>329</v>
      </c>
      <c r="B11" s="222">
        <f>+B12+B13</f>
        <v>65593.094286233667</v>
      </c>
      <c r="C11" s="222">
        <f t="shared" ref="C11:G11" si="1">+C12+C13</f>
        <v>714.16742150502637</v>
      </c>
      <c r="D11" s="222">
        <f t="shared" si="1"/>
        <v>143.63855860956147</v>
      </c>
      <c r="E11" s="222">
        <f t="shared" si="1"/>
        <v>170.35838944493344</v>
      </c>
      <c r="F11" s="222">
        <f t="shared" si="1"/>
        <v>364.06006157858747</v>
      </c>
      <c r="G11" s="222">
        <f t="shared" si="1"/>
        <v>36.110411871943924</v>
      </c>
    </row>
    <row r="12" spans="1:7" x14ac:dyDescent="0.2">
      <c r="A12" s="220" t="s">
        <v>329</v>
      </c>
      <c r="B12" s="221">
        <v>36670.310246311528</v>
      </c>
      <c r="C12" s="221">
        <f t="shared" si="0"/>
        <v>388.49691328924297</v>
      </c>
      <c r="D12" s="221">
        <v>84.798667130945901</v>
      </c>
      <c r="E12" s="221">
        <v>87.66014214156769</v>
      </c>
      <c r="F12" s="221">
        <v>192.56633629996583</v>
      </c>
      <c r="G12" s="221">
        <v>23.471767716763555</v>
      </c>
    </row>
    <row r="13" spans="1:7" x14ac:dyDescent="0.2">
      <c r="A13" s="220" t="s">
        <v>330</v>
      </c>
      <c r="B13" s="221">
        <v>28922.784039922139</v>
      </c>
      <c r="C13" s="221">
        <f t="shared" si="0"/>
        <v>325.67050821578334</v>
      </c>
      <c r="D13" s="221">
        <v>58.839891478615563</v>
      </c>
      <c r="E13" s="221">
        <v>82.698247303365733</v>
      </c>
      <c r="F13" s="221">
        <v>171.49372527862164</v>
      </c>
      <c r="G13" s="221">
        <v>12.638644155180373</v>
      </c>
    </row>
    <row r="14" spans="1:7" x14ac:dyDescent="0.2">
      <c r="A14" s="223" t="s">
        <v>328</v>
      </c>
      <c r="B14" s="222">
        <f>SUM(B15:B16)</f>
        <v>377602.57595952746</v>
      </c>
      <c r="C14" s="222">
        <f t="shared" ref="C14:G14" si="2">SUM(C15:C16)</f>
        <v>4987.0297342074764</v>
      </c>
      <c r="D14" s="222">
        <f t="shared" si="2"/>
        <v>882.59837217922598</v>
      </c>
      <c r="E14" s="222">
        <f t="shared" si="2"/>
        <v>1329.7878166381222</v>
      </c>
      <c r="F14" s="222">
        <f t="shared" si="2"/>
        <v>2651.868145025519</v>
      </c>
      <c r="G14" s="222">
        <f t="shared" si="2"/>
        <v>122.77540036460931</v>
      </c>
    </row>
    <row r="15" spans="1:7" x14ac:dyDescent="0.2">
      <c r="A15" s="220" t="s">
        <v>328</v>
      </c>
      <c r="B15" s="221">
        <v>352868.36451659852</v>
      </c>
      <c r="C15" s="221">
        <f t="shared" si="0"/>
        <v>4667.6535900461731</v>
      </c>
      <c r="D15" s="221">
        <v>846.2560862659634</v>
      </c>
      <c r="E15" s="221">
        <v>1263.6292187954296</v>
      </c>
      <c r="F15" s="221">
        <v>2469.2977758985171</v>
      </c>
      <c r="G15" s="221">
        <v>88.470509086262567</v>
      </c>
    </row>
    <row r="16" spans="1:7" x14ac:dyDescent="0.2">
      <c r="A16" s="220" t="s">
        <v>331</v>
      </c>
      <c r="B16" s="221">
        <v>24734.21144292895</v>
      </c>
      <c r="C16" s="221">
        <f t="shared" si="0"/>
        <v>319.37614416130367</v>
      </c>
      <c r="D16" s="221">
        <v>36.342285913262529</v>
      </c>
      <c r="E16" s="221">
        <v>66.158597842692544</v>
      </c>
      <c r="F16" s="221">
        <v>182.57036912700184</v>
      </c>
      <c r="G16" s="221">
        <v>34.304891278346737</v>
      </c>
    </row>
    <row r="17" spans="1:7" x14ac:dyDescent="0.2">
      <c r="A17" s="223" t="s">
        <v>332</v>
      </c>
      <c r="B17" s="222">
        <f>SUM(B18:B19)</f>
        <v>60494.9367395503</v>
      </c>
      <c r="C17" s="222">
        <f t="shared" ref="C17:G17" si="3">SUM(C18:C19)</f>
        <v>720.11505943194504</v>
      </c>
      <c r="D17" s="222">
        <f t="shared" si="3"/>
        <v>169.59733426189186</v>
      </c>
      <c r="E17" s="222">
        <f t="shared" si="3"/>
        <v>185.24407395953904</v>
      </c>
      <c r="F17" s="222">
        <f t="shared" si="3"/>
        <v>352.6350070553338</v>
      </c>
      <c r="G17" s="222">
        <f t="shared" si="3"/>
        <v>12.638644155180373</v>
      </c>
    </row>
    <row r="18" spans="1:7" x14ac:dyDescent="0.2">
      <c r="A18" s="220" t="s">
        <v>332</v>
      </c>
      <c r="B18" s="221">
        <v>55014.656238173928</v>
      </c>
      <c r="C18" s="221">
        <f t="shared" si="0"/>
        <v>675.81050432998461</v>
      </c>
      <c r="D18" s="221">
        <v>155.75265391398233</v>
      </c>
      <c r="E18" s="221">
        <v>178.62821417526979</v>
      </c>
      <c r="F18" s="221">
        <v>330.59651267914933</v>
      </c>
      <c r="G18" s="221">
        <v>10.833123561583177</v>
      </c>
    </row>
    <row r="19" spans="1:7" x14ac:dyDescent="0.2">
      <c r="A19" s="220" t="s">
        <v>333</v>
      </c>
      <c r="B19" s="221">
        <v>5480.28050137637</v>
      </c>
      <c r="C19" s="221">
        <f t="shared" si="0"/>
        <v>44.304555101960446</v>
      </c>
      <c r="D19" s="221">
        <v>13.844680347909534</v>
      </c>
      <c r="E19" s="221">
        <v>6.6158597842692606</v>
      </c>
      <c r="F19" s="221">
        <v>22.038494376184456</v>
      </c>
      <c r="G19" s="221">
        <v>1.8055205935971961</v>
      </c>
    </row>
    <row r="20" spans="1:7" x14ac:dyDescent="0.2">
      <c r="A20" s="223" t="s">
        <v>334</v>
      </c>
      <c r="B20" s="222">
        <f>SUM(B21)</f>
        <v>27684.876841823156</v>
      </c>
      <c r="C20" s="222">
        <f t="shared" ref="C20:G20" si="4">SUM(C21)</f>
        <v>421.76771859079497</v>
      </c>
      <c r="D20" s="222">
        <f t="shared" si="4"/>
        <v>41.534041043728614</v>
      </c>
      <c r="E20" s="222">
        <f t="shared" si="4"/>
        <v>109.16168644044284</v>
      </c>
      <c r="F20" s="222">
        <f t="shared" si="4"/>
        <v>258.43334695144318</v>
      </c>
      <c r="G20" s="222">
        <f t="shared" si="4"/>
        <v>12.638644155180373</v>
      </c>
    </row>
    <row r="21" spans="1:7" x14ac:dyDescent="0.2">
      <c r="A21" s="220" t="s">
        <v>334</v>
      </c>
      <c r="B21" s="221">
        <v>27684.876841823156</v>
      </c>
      <c r="C21" s="221">
        <f t="shared" si="0"/>
        <v>421.76771859079497</v>
      </c>
      <c r="D21" s="221">
        <v>41.534041043728614</v>
      </c>
      <c r="E21" s="221">
        <v>109.16168644044284</v>
      </c>
      <c r="F21" s="221">
        <v>258.43334695144318</v>
      </c>
      <c r="G21" s="221">
        <v>12.638644155180373</v>
      </c>
    </row>
    <row r="22" spans="1:7" x14ac:dyDescent="0.2">
      <c r="A22" s="223" t="s">
        <v>335</v>
      </c>
      <c r="B22" s="222">
        <f>SUM(B23:B24)</f>
        <v>14966.801580985168</v>
      </c>
      <c r="C22" s="222">
        <f t="shared" ref="C22:G22" si="5">SUM(C23:C24)</f>
        <v>94.510828197198592</v>
      </c>
      <c r="D22" s="222">
        <f t="shared" si="5"/>
        <v>17.305850434886921</v>
      </c>
      <c r="E22" s="222">
        <f t="shared" si="5"/>
        <v>28.117404083144358</v>
      </c>
      <c r="F22" s="222">
        <f t="shared" si="5"/>
        <v>45.476532491972918</v>
      </c>
      <c r="G22" s="222">
        <f t="shared" si="5"/>
        <v>3.6110411871943922</v>
      </c>
    </row>
    <row r="23" spans="1:7" x14ac:dyDescent="0.2">
      <c r="A23" s="220" t="s">
        <v>335</v>
      </c>
      <c r="B23" s="221">
        <v>5812.757010316881</v>
      </c>
      <c r="C23" s="221">
        <f t="shared" si="0"/>
        <v>20.034227004765807</v>
      </c>
      <c r="D23" s="221">
        <v>3.4611700869773845</v>
      </c>
      <c r="E23" s="221">
        <v>9.9237896764038904</v>
      </c>
      <c r="F23" s="221">
        <v>6.649267241384532</v>
      </c>
      <c r="G23" s="224">
        <v>0</v>
      </c>
    </row>
    <row r="24" spans="1:7" x14ac:dyDescent="0.2">
      <c r="A24" s="220" t="s">
        <v>336</v>
      </c>
      <c r="B24" s="221">
        <v>9154.0445706682858</v>
      </c>
      <c r="C24" s="221">
        <f t="shared" si="0"/>
        <v>74.476601192432781</v>
      </c>
      <c r="D24" s="221">
        <v>13.844680347909534</v>
      </c>
      <c r="E24" s="221">
        <v>18.193614406740465</v>
      </c>
      <c r="F24" s="221">
        <v>38.82726525058839</v>
      </c>
      <c r="G24" s="221">
        <v>3.6110411871943922</v>
      </c>
    </row>
    <row r="25" spans="1:7" x14ac:dyDescent="0.2">
      <c r="A25" s="223" t="s">
        <v>337</v>
      </c>
      <c r="B25" s="222">
        <f>SUM(B26:B27)</f>
        <v>14622.829315674406</v>
      </c>
      <c r="C25" s="222">
        <f t="shared" ref="C25:G25" si="6">SUM(C26:C27)</f>
        <v>120.46096320134029</v>
      </c>
      <c r="D25" s="222">
        <f t="shared" si="6"/>
        <v>22.497605565352991</v>
      </c>
      <c r="E25" s="222">
        <f t="shared" si="6"/>
        <v>34.733263867413619</v>
      </c>
      <c r="F25" s="222">
        <f t="shared" si="6"/>
        <v>56.008011394184905</v>
      </c>
      <c r="G25" s="222">
        <f t="shared" si="6"/>
        <v>7.2220823743887843</v>
      </c>
    </row>
    <row r="26" spans="1:7" x14ac:dyDescent="0.2">
      <c r="A26" s="220" t="s">
        <v>337</v>
      </c>
      <c r="B26" s="221">
        <v>10449.503671003638</v>
      </c>
      <c r="C26" s="221">
        <f t="shared" si="0"/>
        <v>98.457688285504659</v>
      </c>
      <c r="D26" s="221">
        <v>22.497605565352991</v>
      </c>
      <c r="E26" s="221">
        <v>28.117404083144358</v>
      </c>
      <c r="F26" s="221">
        <v>42.426116856215728</v>
      </c>
      <c r="G26" s="221">
        <v>5.4165617807915885</v>
      </c>
    </row>
    <row r="27" spans="1:7" x14ac:dyDescent="0.2">
      <c r="A27" s="220" t="s">
        <v>338</v>
      </c>
      <c r="B27" s="221">
        <v>4173.3256446707674</v>
      </c>
      <c r="C27" s="221">
        <f t="shared" si="0"/>
        <v>22.003274915835632</v>
      </c>
      <c r="D27" s="224">
        <v>0</v>
      </c>
      <c r="E27" s="221">
        <v>6.6158597842692606</v>
      </c>
      <c r="F27" s="221">
        <v>13.581894537969175</v>
      </c>
      <c r="G27" s="221">
        <v>1.8055205935971961</v>
      </c>
    </row>
    <row r="28" spans="1:7" x14ac:dyDescent="0.2">
      <c r="A28" s="223" t="s">
        <v>339</v>
      </c>
      <c r="B28" s="222">
        <f>SUM(B29:B30)</f>
        <v>35614.514766782224</v>
      </c>
      <c r="C28" s="222">
        <f t="shared" ref="C28:G28" si="7">SUM(C29:C30)</f>
        <v>182.14745572854463</v>
      </c>
      <c r="D28" s="222">
        <f t="shared" si="7"/>
        <v>31.150530782796451</v>
      </c>
      <c r="E28" s="222">
        <f t="shared" si="7"/>
        <v>57.88877311235602</v>
      </c>
      <c r="F28" s="222">
        <f t="shared" si="7"/>
        <v>85.88606945900338</v>
      </c>
      <c r="G28" s="222">
        <f t="shared" si="7"/>
        <v>7.2220823743887843</v>
      </c>
    </row>
    <row r="29" spans="1:7" x14ac:dyDescent="0.2">
      <c r="A29" s="220" t="s">
        <v>339</v>
      </c>
      <c r="B29" s="221">
        <v>21583.520047696376</v>
      </c>
      <c r="C29" s="221">
        <f t="shared" si="0"/>
        <v>82.248999676186713</v>
      </c>
      <c r="D29" s="221">
        <v>15.575265391398226</v>
      </c>
      <c r="E29" s="221">
        <v>36.387228813480924</v>
      </c>
      <c r="F29" s="221">
        <v>28.48098487771037</v>
      </c>
      <c r="G29" s="221">
        <v>1.8055205935971961</v>
      </c>
    </row>
    <row r="30" spans="1:7" x14ac:dyDescent="0.2">
      <c r="A30" s="220" t="s">
        <v>340</v>
      </c>
      <c r="B30" s="221">
        <v>14030.994719085846</v>
      </c>
      <c r="C30" s="221">
        <f t="shared" si="0"/>
        <v>99.898456052357901</v>
      </c>
      <c r="D30" s="221">
        <v>15.575265391398226</v>
      </c>
      <c r="E30" s="221">
        <v>21.501544298875096</v>
      </c>
      <c r="F30" s="221">
        <v>57.405084581293004</v>
      </c>
      <c r="G30" s="221">
        <v>5.4165617807915885</v>
      </c>
    </row>
    <row r="31" spans="1:7" x14ac:dyDescent="0.2">
      <c r="A31" s="223" t="s">
        <v>341</v>
      </c>
      <c r="B31" s="222">
        <f>SUM(B32:B34)</f>
        <v>50618.260488274886</v>
      </c>
      <c r="C31" s="222">
        <f t="shared" ref="C31:G31" si="8">SUM(C32:C34)</f>
        <v>736.35597418382349</v>
      </c>
      <c r="D31" s="222">
        <f t="shared" si="8"/>
        <v>147.09972869653873</v>
      </c>
      <c r="E31" s="222">
        <f t="shared" si="8"/>
        <v>176.97424922920268</v>
      </c>
      <c r="F31" s="222">
        <f t="shared" si="8"/>
        <v>385.19918735412409</v>
      </c>
      <c r="G31" s="222">
        <f t="shared" si="8"/>
        <v>27.082808903957943</v>
      </c>
    </row>
    <row r="32" spans="1:7" x14ac:dyDescent="0.2">
      <c r="A32" s="220" t="s">
        <v>341</v>
      </c>
      <c r="B32" s="221">
        <v>35795.612610032993</v>
      </c>
      <c r="C32" s="221">
        <f t="shared" si="0"/>
        <v>535.44877048041963</v>
      </c>
      <c r="D32" s="221">
        <v>122.87153808769703</v>
      </c>
      <c r="E32" s="221">
        <v>145.5489152539237</v>
      </c>
      <c r="F32" s="221">
        <v>258.00071417081296</v>
      </c>
      <c r="G32" s="221">
        <v>9.0276029679859811</v>
      </c>
    </row>
    <row r="33" spans="1:7" x14ac:dyDescent="0.2">
      <c r="A33" s="220" t="s">
        <v>342</v>
      </c>
      <c r="B33" s="221">
        <v>10929.551396894889</v>
      </c>
      <c r="C33" s="221">
        <f t="shared" si="0"/>
        <v>120.94999349756911</v>
      </c>
      <c r="D33" s="221">
        <v>17.305850434886917</v>
      </c>
      <c r="E33" s="221">
        <v>16.53964946067315</v>
      </c>
      <c r="F33" s="221">
        <v>78.076890634023059</v>
      </c>
      <c r="G33" s="221">
        <v>9.0276029679859811</v>
      </c>
    </row>
    <row r="34" spans="1:7" x14ac:dyDescent="0.2">
      <c r="A34" s="220" t="s">
        <v>343</v>
      </c>
      <c r="B34" s="221">
        <v>3893.0964813470086</v>
      </c>
      <c r="C34" s="221">
        <f t="shared" si="0"/>
        <v>79.957210205834684</v>
      </c>
      <c r="D34" s="221">
        <v>6.922340173954769</v>
      </c>
      <c r="E34" s="221">
        <v>14.885684514605837</v>
      </c>
      <c r="F34" s="221">
        <v>49.121582549288085</v>
      </c>
      <c r="G34" s="221">
        <v>9.0276029679859811</v>
      </c>
    </row>
    <row r="35" spans="1:7" x14ac:dyDescent="0.2">
      <c r="A35" s="223" t="s">
        <v>344</v>
      </c>
      <c r="B35" s="222">
        <f>SUM(B36:B37)</f>
        <v>20773.626500708026</v>
      </c>
      <c r="C35" s="222">
        <f t="shared" ref="C35:G35" si="9">SUM(C36:C37)</f>
        <v>199.55763321681181</v>
      </c>
      <c r="D35" s="222">
        <f t="shared" si="9"/>
        <v>62.301061565592917</v>
      </c>
      <c r="E35" s="222">
        <f t="shared" si="9"/>
        <v>62.850667950557934</v>
      </c>
      <c r="F35" s="222">
        <f t="shared" si="9"/>
        <v>67.183821326272167</v>
      </c>
      <c r="G35" s="222">
        <f t="shared" si="9"/>
        <v>7.2220823743887843</v>
      </c>
    </row>
    <row r="36" spans="1:7" x14ac:dyDescent="0.2">
      <c r="A36" s="220" t="s">
        <v>344</v>
      </c>
      <c r="B36" s="221">
        <v>15368.212263518404</v>
      </c>
      <c r="C36" s="221">
        <f t="shared" si="0"/>
        <v>147.05706638340087</v>
      </c>
      <c r="D36" s="221">
        <v>43.264626087217309</v>
      </c>
      <c r="E36" s="221">
        <v>51.27291332808673</v>
      </c>
      <c r="F36" s="221">
        <v>47.10296518730523</v>
      </c>
      <c r="G36" s="221">
        <v>5.4165617807915885</v>
      </c>
    </row>
    <row r="37" spans="1:7" x14ac:dyDescent="0.2">
      <c r="A37" s="220" t="s">
        <v>345</v>
      </c>
      <c r="B37" s="221">
        <v>5405.4142371896223</v>
      </c>
      <c r="C37" s="221">
        <f t="shared" si="0"/>
        <v>52.500566833410943</v>
      </c>
      <c r="D37" s="221">
        <v>19.036435478375608</v>
      </c>
      <c r="E37" s="221">
        <v>11.577754622471206</v>
      </c>
      <c r="F37" s="221">
        <v>20.080856138966933</v>
      </c>
      <c r="G37" s="221">
        <v>1.8055205935971961</v>
      </c>
    </row>
    <row r="38" spans="1:7" x14ac:dyDescent="0.2">
      <c r="A38" s="223" t="s">
        <v>346</v>
      </c>
      <c r="B38" s="222">
        <f>SUM(B39:B40)</f>
        <v>14842.638926187154</v>
      </c>
      <c r="C38" s="222">
        <f t="shared" ref="C38:G38" si="10">SUM(C39:C40)</f>
        <v>110.86185068571639</v>
      </c>
      <c r="D38" s="222">
        <f t="shared" si="10"/>
        <v>24.228190608841686</v>
      </c>
      <c r="E38" s="222">
        <f t="shared" si="10"/>
        <v>41.349123651682881</v>
      </c>
      <c r="F38" s="222">
        <f t="shared" si="10"/>
        <v>45.284536425191817</v>
      </c>
      <c r="G38" s="225">
        <f t="shared" si="10"/>
        <v>0</v>
      </c>
    </row>
    <row r="39" spans="1:7" x14ac:dyDescent="0.2">
      <c r="A39" s="220" t="s">
        <v>346</v>
      </c>
      <c r="B39" s="221">
        <v>9561.818462546069</v>
      </c>
      <c r="C39" s="221">
        <f t="shared" si="0"/>
        <v>77.057901920619273</v>
      </c>
      <c r="D39" s="221">
        <v>15.575265391398226</v>
      </c>
      <c r="E39" s="221">
        <v>29.771369029211673</v>
      </c>
      <c r="F39" s="221">
        <v>31.711267500009367</v>
      </c>
      <c r="G39" s="224">
        <v>0</v>
      </c>
    </row>
    <row r="40" spans="1:7" x14ac:dyDescent="0.2">
      <c r="A40" s="220" t="s">
        <v>347</v>
      </c>
      <c r="B40" s="221">
        <v>5280.8204636410846</v>
      </c>
      <c r="C40" s="221">
        <f t="shared" si="0"/>
        <v>33.803948765097118</v>
      </c>
      <c r="D40" s="221">
        <v>8.6529252174434603</v>
      </c>
      <c r="E40" s="221">
        <v>11.577754622471206</v>
      </c>
      <c r="F40" s="221">
        <v>13.573268925182454</v>
      </c>
      <c r="G40" s="224">
        <v>0</v>
      </c>
    </row>
    <row r="41" spans="1:7" x14ac:dyDescent="0.2">
      <c r="A41" s="223" t="s">
        <v>348</v>
      </c>
      <c r="B41" s="222">
        <f>SUM(B42:B43)</f>
        <v>48543.076638980259</v>
      </c>
      <c r="C41" s="222">
        <f t="shared" ref="C41:G41" si="11">SUM(C42:C43)</f>
        <v>399.22659146295126</v>
      </c>
      <c r="D41" s="222">
        <f t="shared" si="11"/>
        <v>150.56089878351617</v>
      </c>
      <c r="E41" s="222">
        <f t="shared" si="11"/>
        <v>74.428422573029124</v>
      </c>
      <c r="F41" s="222">
        <f t="shared" si="11"/>
        <v>168.82070832561439</v>
      </c>
      <c r="G41" s="222">
        <f t="shared" si="11"/>
        <v>5.4165617807915885</v>
      </c>
    </row>
    <row r="42" spans="1:7" x14ac:dyDescent="0.2">
      <c r="A42" s="220" t="s">
        <v>348</v>
      </c>
      <c r="B42" s="221">
        <v>35195.557885573733</v>
      </c>
      <c r="C42" s="221">
        <f t="shared" si="0"/>
        <v>382.13028808437838</v>
      </c>
      <c r="D42" s="221">
        <v>138.44680347909531</v>
      </c>
      <c r="E42" s="221">
        <v>71.1204926808945</v>
      </c>
      <c r="F42" s="221">
        <v>167.14643014359697</v>
      </c>
      <c r="G42" s="221">
        <v>5.4165617807915885</v>
      </c>
    </row>
    <row r="43" spans="1:7" x14ac:dyDescent="0.2">
      <c r="A43" s="220" t="s">
        <v>349</v>
      </c>
      <c r="B43" s="221">
        <v>13347.51875340653</v>
      </c>
      <c r="C43" s="221">
        <f t="shared" si="0"/>
        <v>17.096303378572888</v>
      </c>
      <c r="D43" s="221">
        <v>12.114095304420843</v>
      </c>
      <c r="E43" s="221">
        <v>3.3079298921346303</v>
      </c>
      <c r="F43" s="221">
        <v>1.6742781820174129</v>
      </c>
      <c r="G43" s="224">
        <v>0</v>
      </c>
    </row>
    <row r="44" spans="1:7" x14ac:dyDescent="0.2">
      <c r="A44" s="223" t="s">
        <v>350</v>
      </c>
      <c r="B44" s="222">
        <f>SUM(B45:B46)</f>
        <v>34863.714564866226</v>
      </c>
      <c r="C44" s="222">
        <f t="shared" ref="C44:G44" si="12">SUM(C45:C46)</f>
        <v>446.87945526095507</v>
      </c>
      <c r="D44" s="222">
        <f t="shared" si="12"/>
        <v>98.643347478855475</v>
      </c>
      <c r="E44" s="222">
        <f t="shared" si="12"/>
        <v>157.126669876395</v>
      </c>
      <c r="F44" s="222">
        <f t="shared" si="12"/>
        <v>183.88735553131582</v>
      </c>
      <c r="G44" s="222">
        <f t="shared" si="12"/>
        <v>7.2220823743887843</v>
      </c>
    </row>
    <row r="45" spans="1:7" x14ac:dyDescent="0.2">
      <c r="A45" s="220" t="s">
        <v>350</v>
      </c>
      <c r="B45" s="221">
        <v>22435.35393412735</v>
      </c>
      <c r="C45" s="221">
        <f t="shared" si="0"/>
        <v>346.9649240309837</v>
      </c>
      <c r="D45" s="221">
        <v>67.492816696059023</v>
      </c>
      <c r="E45" s="221">
        <v>119.08547611684675</v>
      </c>
      <c r="F45" s="221">
        <v>153.16454884368918</v>
      </c>
      <c r="G45" s="221">
        <v>7.2220823743887843</v>
      </c>
    </row>
    <row r="46" spans="1:7" x14ac:dyDescent="0.2">
      <c r="A46" s="220" t="s">
        <v>351</v>
      </c>
      <c r="B46" s="221">
        <v>12428.360630738875</v>
      </c>
      <c r="C46" s="221">
        <f t="shared" si="0"/>
        <v>99.914531229971345</v>
      </c>
      <c r="D46" s="221">
        <v>31.150530782796448</v>
      </c>
      <c r="E46" s="221">
        <v>38.041193759548236</v>
      </c>
      <c r="F46" s="221">
        <v>30.722806687626651</v>
      </c>
      <c r="G46" s="224">
        <v>0</v>
      </c>
    </row>
    <row r="47" spans="1:7" x14ac:dyDescent="0.2">
      <c r="A47" s="223" t="s">
        <v>352</v>
      </c>
      <c r="B47" s="222">
        <f>SUM(B48:B49)</f>
        <v>21139.034118523803</v>
      </c>
      <c r="C47" s="222">
        <f t="shared" ref="C47:G47" si="13">SUM(C48:C49)</f>
        <v>214.04402421097546</v>
      </c>
      <c r="D47" s="222">
        <f t="shared" si="13"/>
        <v>50.18696626117206</v>
      </c>
      <c r="E47" s="222">
        <f t="shared" si="13"/>
        <v>72.774457626961834</v>
      </c>
      <c r="F47" s="222">
        <f t="shared" si="13"/>
        <v>82.054997354855615</v>
      </c>
      <c r="G47" s="222">
        <f t="shared" si="13"/>
        <v>9.0276029679859811</v>
      </c>
    </row>
    <row r="48" spans="1:7" x14ac:dyDescent="0.2">
      <c r="A48" s="220" t="s">
        <v>352</v>
      </c>
      <c r="B48" s="221">
        <v>13437.12923869624</v>
      </c>
      <c r="C48" s="221">
        <f t="shared" si="0"/>
        <v>156.75178248324582</v>
      </c>
      <c r="D48" s="221">
        <v>34.611700869773834</v>
      </c>
      <c r="E48" s="221">
        <v>46.311018489884795</v>
      </c>
      <c r="F48" s="221">
        <v>68.606980749198414</v>
      </c>
      <c r="G48" s="221">
        <v>7.2220823743887843</v>
      </c>
    </row>
    <row r="49" spans="1:7" x14ac:dyDescent="0.2">
      <c r="A49" s="220" t="s">
        <v>353</v>
      </c>
      <c r="B49" s="221">
        <v>7701.9048798275626</v>
      </c>
      <c r="C49" s="221">
        <f t="shared" si="0"/>
        <v>57.292241727729653</v>
      </c>
      <c r="D49" s="221">
        <v>15.575265391398226</v>
      </c>
      <c r="E49" s="221">
        <v>26.463439137077042</v>
      </c>
      <c r="F49" s="221">
        <v>13.448016605657196</v>
      </c>
      <c r="G49" s="221">
        <v>1.8055205935971961</v>
      </c>
    </row>
    <row r="50" spans="1:7" x14ac:dyDescent="0.2">
      <c r="A50" s="223" t="s">
        <v>354</v>
      </c>
      <c r="B50" s="222">
        <f>SUM(B51:B52)</f>
        <v>45868.190363011716</v>
      </c>
      <c r="C50" s="222">
        <f t="shared" ref="C50:G50" si="14">SUM(C51:C52)</f>
        <v>542.58960249779398</v>
      </c>
      <c r="D50" s="222">
        <f t="shared" si="14"/>
        <v>122.87153808769705</v>
      </c>
      <c r="E50" s="222">
        <f t="shared" si="14"/>
        <v>142.24098536178917</v>
      </c>
      <c r="F50" s="222">
        <f t="shared" si="14"/>
        <v>266.64395548672462</v>
      </c>
      <c r="G50" s="222">
        <f t="shared" si="14"/>
        <v>10.833123561583177</v>
      </c>
    </row>
    <row r="51" spans="1:7" x14ac:dyDescent="0.2">
      <c r="A51" s="220" t="s">
        <v>354</v>
      </c>
      <c r="B51" s="221">
        <v>40630.530127880411</v>
      </c>
      <c r="C51" s="221">
        <f t="shared" si="0"/>
        <v>468.49770712228099</v>
      </c>
      <c r="D51" s="221">
        <v>117.67978295723097</v>
      </c>
      <c r="E51" s="221">
        <v>125.70133590111602</v>
      </c>
      <c r="F51" s="221">
        <v>214.28346470235081</v>
      </c>
      <c r="G51" s="221">
        <v>10.833123561583177</v>
      </c>
    </row>
    <row r="52" spans="1:7" x14ac:dyDescent="0.2">
      <c r="A52" s="220" t="s">
        <v>355</v>
      </c>
      <c r="B52" s="221">
        <v>5237.6602351313022</v>
      </c>
      <c r="C52" s="221">
        <f t="shared" si="0"/>
        <v>74.091895375513033</v>
      </c>
      <c r="D52" s="221">
        <v>5.1917551304660767</v>
      </c>
      <c r="E52" s="221">
        <v>16.53964946067315</v>
      </c>
      <c r="F52" s="221">
        <v>52.360490784373802</v>
      </c>
      <c r="G52" s="224">
        <v>0</v>
      </c>
    </row>
    <row r="53" spans="1:7" x14ac:dyDescent="0.2">
      <c r="A53" s="223" t="s">
        <v>356</v>
      </c>
      <c r="B53" s="222">
        <f>SUM(B54:B55)</f>
        <v>24942.575841840247</v>
      </c>
      <c r="C53" s="222">
        <f t="shared" ref="C53:G53" si="15">SUM(C54:C55)</f>
        <v>392.8963680467524</v>
      </c>
      <c r="D53" s="222">
        <f t="shared" si="15"/>
        <v>55.37872139163813</v>
      </c>
      <c r="E53" s="222">
        <f t="shared" si="15"/>
        <v>84.352212249433009</v>
      </c>
      <c r="F53" s="222">
        <f t="shared" si="15"/>
        <v>227.88814609532051</v>
      </c>
      <c r="G53" s="222">
        <f t="shared" si="15"/>
        <v>25.277288310360749</v>
      </c>
    </row>
    <row r="54" spans="1:7" x14ac:dyDescent="0.2">
      <c r="A54" s="220" t="s">
        <v>356</v>
      </c>
      <c r="B54" s="221">
        <v>10048.04291863513</v>
      </c>
      <c r="C54" s="221">
        <f t="shared" si="0"/>
        <v>298.16765313183191</v>
      </c>
      <c r="D54" s="221">
        <v>25.958775652330374</v>
      </c>
      <c r="E54" s="221">
        <v>66.158597842692544</v>
      </c>
      <c r="F54" s="221">
        <v>184.38403251364261</v>
      </c>
      <c r="G54" s="221">
        <v>21.666247123166357</v>
      </c>
    </row>
    <row r="55" spans="1:7" x14ac:dyDescent="0.2">
      <c r="A55" s="220" t="s">
        <v>357</v>
      </c>
      <c r="B55" s="221">
        <v>14894.532923205117</v>
      </c>
      <c r="C55" s="221">
        <f t="shared" si="0"/>
        <v>94.728714914920502</v>
      </c>
      <c r="D55" s="221">
        <v>29.419945739307757</v>
      </c>
      <c r="E55" s="221">
        <v>18.193614406740465</v>
      </c>
      <c r="F55" s="221">
        <v>43.504113581677892</v>
      </c>
      <c r="G55" s="221">
        <v>3.6110411871943922</v>
      </c>
    </row>
    <row r="56" spans="1:7" x14ac:dyDescent="0.2">
      <c r="A56" s="223" t="s">
        <v>358</v>
      </c>
      <c r="B56" s="222">
        <f>SUM(B57)</f>
        <v>6549.509664484759</v>
      </c>
      <c r="C56" s="222">
        <f t="shared" ref="C56:G56" si="16">SUM(C57)</f>
        <v>47.262866258498939</v>
      </c>
      <c r="D56" s="222">
        <f t="shared" si="16"/>
        <v>10.383510260932152</v>
      </c>
      <c r="E56" s="222">
        <f t="shared" si="16"/>
        <v>8.2698247303365751</v>
      </c>
      <c r="F56" s="222">
        <f t="shared" si="16"/>
        <v>28.60953126723021</v>
      </c>
      <c r="G56" s="225">
        <f t="shared" si="16"/>
        <v>0</v>
      </c>
    </row>
    <row r="57" spans="1:7" x14ac:dyDescent="0.2">
      <c r="A57" s="220" t="s">
        <v>358</v>
      </c>
      <c r="B57" s="221">
        <v>6549.509664484759</v>
      </c>
      <c r="C57" s="221">
        <f t="shared" si="0"/>
        <v>47.262866258498939</v>
      </c>
      <c r="D57" s="221">
        <v>10.383510260932152</v>
      </c>
      <c r="E57" s="221">
        <v>8.2698247303365751</v>
      </c>
      <c r="F57" s="221">
        <v>28.60953126723021</v>
      </c>
      <c r="G57" s="224">
        <v>0</v>
      </c>
    </row>
    <row r="58" spans="1:7" x14ac:dyDescent="0.2">
      <c r="A58" s="223" t="s">
        <v>359</v>
      </c>
      <c r="B58" s="222">
        <f>SUM(B59:B60)</f>
        <v>10295.250400441837</v>
      </c>
      <c r="C58" s="222">
        <f t="shared" ref="C58:G58" si="17">SUM(C59:C60)</f>
        <v>70.767055835864568</v>
      </c>
      <c r="D58" s="222">
        <f t="shared" si="17"/>
        <v>13.844680347909536</v>
      </c>
      <c r="E58" s="222">
        <f t="shared" si="17"/>
        <v>24.809474191009727</v>
      </c>
      <c r="F58" s="222">
        <f t="shared" si="17"/>
        <v>32.11290129694531</v>
      </c>
      <c r="G58" s="225">
        <f t="shared" si="17"/>
        <v>0</v>
      </c>
    </row>
    <row r="59" spans="1:7" x14ac:dyDescent="0.2">
      <c r="A59" s="220" t="s">
        <v>359</v>
      </c>
      <c r="B59" s="221">
        <v>8021.7399346059246</v>
      </c>
      <c r="C59" s="221">
        <f t="shared" si="0"/>
        <v>55.391873895649141</v>
      </c>
      <c r="D59" s="221">
        <v>10.383510260932152</v>
      </c>
      <c r="E59" s="221">
        <v>21.501544298875096</v>
      </c>
      <c r="F59" s="221">
        <v>23.506819335841893</v>
      </c>
      <c r="G59" s="224">
        <v>0</v>
      </c>
    </row>
    <row r="60" spans="1:7" x14ac:dyDescent="0.2">
      <c r="A60" s="220" t="s">
        <v>360</v>
      </c>
      <c r="B60" s="221">
        <v>2273.5104658359123</v>
      </c>
      <c r="C60" s="221">
        <f t="shared" si="0"/>
        <v>15.375181940215429</v>
      </c>
      <c r="D60" s="221">
        <v>3.4611700869773845</v>
      </c>
      <c r="E60" s="221">
        <v>3.3079298921346303</v>
      </c>
      <c r="F60" s="221">
        <v>8.6060819611034134</v>
      </c>
      <c r="G60" s="224">
        <v>0</v>
      </c>
    </row>
    <row r="61" spans="1:7" x14ac:dyDescent="0.2">
      <c r="A61" s="223" t="s">
        <v>361</v>
      </c>
      <c r="B61" s="222">
        <f>SUM(B62)</f>
        <v>10513.888839539724</v>
      </c>
      <c r="C61" s="222">
        <f t="shared" ref="C61:G61" si="18">SUM(C62)</f>
        <v>193.58117207021647</v>
      </c>
      <c r="D61" s="222">
        <f t="shared" si="18"/>
        <v>46.725796174194699</v>
      </c>
      <c r="E61" s="222">
        <f t="shared" si="18"/>
        <v>67.812562788759863</v>
      </c>
      <c r="F61" s="222">
        <f t="shared" si="18"/>
        <v>77.237292513664684</v>
      </c>
      <c r="G61" s="222">
        <f t="shared" si="18"/>
        <v>1.8055205935971961</v>
      </c>
    </row>
    <row r="62" spans="1:7" x14ac:dyDescent="0.2">
      <c r="A62" s="220" t="s">
        <v>361</v>
      </c>
      <c r="B62" s="221">
        <v>10513.888839539724</v>
      </c>
      <c r="C62" s="221">
        <f t="shared" si="0"/>
        <v>193.58117207021647</v>
      </c>
      <c r="D62" s="221">
        <v>46.725796174194699</v>
      </c>
      <c r="E62" s="221">
        <v>67.812562788759863</v>
      </c>
      <c r="F62" s="221">
        <v>77.237292513664684</v>
      </c>
      <c r="G62" s="221">
        <v>1.8055205935971961</v>
      </c>
    </row>
    <row r="63" spans="1:7" x14ac:dyDescent="0.2">
      <c r="A63" s="223" t="s">
        <v>362</v>
      </c>
      <c r="B63" s="222">
        <f>SUM(B64:B66)</f>
        <v>20507.815375353402</v>
      </c>
      <c r="C63" s="222">
        <f t="shared" ref="C63:G63" si="19">SUM(C64:C66)</f>
        <v>164.67896876215912</v>
      </c>
      <c r="D63" s="222">
        <f t="shared" si="19"/>
        <v>62.301061565592903</v>
      </c>
      <c r="E63" s="222">
        <f t="shared" si="19"/>
        <v>29.771369029211673</v>
      </c>
      <c r="F63" s="222">
        <f t="shared" si="19"/>
        <v>67.189976386562947</v>
      </c>
      <c r="G63" s="222">
        <f t="shared" si="19"/>
        <v>5.4165617807915885</v>
      </c>
    </row>
    <row r="64" spans="1:7" x14ac:dyDescent="0.2">
      <c r="A64" s="220" t="s">
        <v>362</v>
      </c>
      <c r="B64" s="221">
        <v>7836.6677396868172</v>
      </c>
      <c r="C64" s="221">
        <f t="shared" si="0"/>
        <v>50.919614406200779</v>
      </c>
      <c r="D64" s="221">
        <v>24.228190608841683</v>
      </c>
      <c r="E64" s="221">
        <v>11.577754622471206</v>
      </c>
      <c r="F64" s="221">
        <v>15.113669174887885</v>
      </c>
      <c r="G64" s="224">
        <v>0</v>
      </c>
    </row>
    <row r="65" spans="1:7" x14ac:dyDescent="0.2">
      <c r="A65" s="220" t="s">
        <v>363</v>
      </c>
      <c r="B65" s="221">
        <v>7968.4572960921005</v>
      </c>
      <c r="C65" s="221">
        <f t="shared" si="0"/>
        <v>60.479160041968399</v>
      </c>
      <c r="D65" s="221">
        <v>12.114095304420843</v>
      </c>
      <c r="E65" s="221">
        <v>14.885684514605837</v>
      </c>
      <c r="F65" s="221">
        <v>33.479380222941721</v>
      </c>
      <c r="G65" s="224">
        <v>0</v>
      </c>
    </row>
    <row r="66" spans="1:7" x14ac:dyDescent="0.2">
      <c r="A66" s="220" t="s">
        <v>364</v>
      </c>
      <c r="B66" s="221">
        <v>4702.6903395744848</v>
      </c>
      <c r="C66" s="221">
        <f t="shared" si="0"/>
        <v>53.280194313989938</v>
      </c>
      <c r="D66" s="221">
        <v>25.958775652330374</v>
      </c>
      <c r="E66" s="221">
        <v>3.3079298921346303</v>
      </c>
      <c r="F66" s="221">
        <v>18.596926988733344</v>
      </c>
      <c r="G66" s="221">
        <v>5.4165617807915885</v>
      </c>
    </row>
    <row r="67" spans="1:7" x14ac:dyDescent="0.2">
      <c r="A67" s="223" t="s">
        <v>365</v>
      </c>
      <c r="B67" s="222">
        <f>SUM(B68:B69)</f>
        <v>14070.523506733694</v>
      </c>
      <c r="C67" s="222">
        <f t="shared" ref="C67:G67" si="20">SUM(C68:C69)</f>
        <v>69.740121027128694</v>
      </c>
      <c r="D67" s="222">
        <f t="shared" si="20"/>
        <v>15.575265391398226</v>
      </c>
      <c r="E67" s="222">
        <f t="shared" si="20"/>
        <v>14.885684514605835</v>
      </c>
      <c r="F67" s="222">
        <f t="shared" si="20"/>
        <v>30.251568153138649</v>
      </c>
      <c r="G67" s="222">
        <f t="shared" si="20"/>
        <v>9.0276029679859811</v>
      </c>
    </row>
    <row r="68" spans="1:7" x14ac:dyDescent="0.2">
      <c r="A68" s="220" t="s">
        <v>365</v>
      </c>
      <c r="B68" s="221">
        <v>5470.9192237673096</v>
      </c>
      <c r="C68" s="221">
        <f t="shared" si="0"/>
        <v>25.447815544422074</v>
      </c>
      <c r="D68" s="221">
        <v>1.7305850434886922</v>
      </c>
      <c r="E68" s="221">
        <v>8.2698247303365751</v>
      </c>
      <c r="F68" s="221">
        <v>11.836364583402412</v>
      </c>
      <c r="G68" s="221">
        <v>3.6110411871943922</v>
      </c>
    </row>
    <row r="69" spans="1:7" x14ac:dyDescent="0.2">
      <c r="A69" s="220" t="s">
        <v>366</v>
      </c>
      <c r="B69" s="221">
        <v>8599.6042829663857</v>
      </c>
      <c r="C69" s="221">
        <f t="shared" si="0"/>
        <v>44.292305482706624</v>
      </c>
      <c r="D69" s="221">
        <v>13.844680347909534</v>
      </c>
      <c r="E69" s="221">
        <v>6.6158597842692606</v>
      </c>
      <c r="F69" s="221">
        <v>18.415203569736239</v>
      </c>
      <c r="G69" s="221">
        <v>5.4165617807915885</v>
      </c>
    </row>
    <row r="70" spans="1:7" x14ac:dyDescent="0.2">
      <c r="A70" s="223" t="s">
        <v>367</v>
      </c>
      <c r="B70" s="222">
        <f>SUM(B71)</f>
        <v>6851.828461448702</v>
      </c>
      <c r="C70" s="222">
        <f t="shared" ref="C70:G70" si="21">SUM(C71)</f>
        <v>122.38829328599763</v>
      </c>
      <c r="D70" s="222">
        <f t="shared" si="21"/>
        <v>38.072870956751224</v>
      </c>
      <c r="E70" s="222">
        <f t="shared" si="21"/>
        <v>34.733263867413612</v>
      </c>
      <c r="F70" s="222">
        <f t="shared" si="21"/>
        <v>38.749034900249612</v>
      </c>
      <c r="G70" s="222">
        <f t="shared" si="21"/>
        <v>10.833123561583177</v>
      </c>
    </row>
    <row r="71" spans="1:7" x14ac:dyDescent="0.2">
      <c r="A71" s="220" t="s">
        <v>367</v>
      </c>
      <c r="B71" s="221">
        <v>6851.828461448702</v>
      </c>
      <c r="C71" s="221">
        <f t="shared" ref="C71:C82" si="22">+E71+D71+F71+G71</f>
        <v>122.38829328599763</v>
      </c>
      <c r="D71" s="221">
        <v>38.072870956751224</v>
      </c>
      <c r="E71" s="221">
        <v>34.733263867413612</v>
      </c>
      <c r="F71" s="221">
        <v>38.749034900249612</v>
      </c>
      <c r="G71" s="221">
        <v>10.833123561583177</v>
      </c>
    </row>
    <row r="72" spans="1:7" x14ac:dyDescent="0.2">
      <c r="A72" s="223" t="s">
        <v>368</v>
      </c>
      <c r="B72" s="222">
        <f>SUM(B73)</f>
        <v>2955.8335661735491</v>
      </c>
      <c r="C72" s="222">
        <f t="shared" ref="C72:G72" si="23">SUM(C73)</f>
        <v>8.4433781611294272</v>
      </c>
      <c r="D72" s="222">
        <f t="shared" si="23"/>
        <v>3.4611700869773845</v>
      </c>
      <c r="E72" s="222">
        <f t="shared" si="23"/>
        <v>3.3079298921346303</v>
      </c>
      <c r="F72" s="222">
        <f t="shared" si="23"/>
        <v>1.6742781820174129</v>
      </c>
      <c r="G72" s="225">
        <f t="shared" si="23"/>
        <v>0</v>
      </c>
    </row>
    <row r="73" spans="1:7" x14ac:dyDescent="0.2">
      <c r="A73" s="220" t="s">
        <v>368</v>
      </c>
      <c r="B73" s="221">
        <v>2955.8335661735491</v>
      </c>
      <c r="C73" s="221">
        <f t="shared" si="22"/>
        <v>8.4433781611294272</v>
      </c>
      <c r="D73" s="221">
        <v>3.4611700869773845</v>
      </c>
      <c r="E73" s="221">
        <v>3.3079298921346303</v>
      </c>
      <c r="F73" s="221">
        <v>1.6742781820174129</v>
      </c>
      <c r="G73" s="224">
        <v>0</v>
      </c>
    </row>
    <row r="74" spans="1:7" x14ac:dyDescent="0.2">
      <c r="A74" s="223" t="s">
        <v>369</v>
      </c>
      <c r="B74" s="222">
        <f>SUM(B75)</f>
        <v>25949.892276197832</v>
      </c>
      <c r="C74" s="222">
        <f t="shared" ref="C74:G74" si="24">SUM(C75)</f>
        <v>321.59189896367258</v>
      </c>
      <c r="D74" s="222">
        <f t="shared" si="24"/>
        <v>53.648136348149478</v>
      </c>
      <c r="E74" s="222">
        <f t="shared" si="24"/>
        <v>51.27291332808673</v>
      </c>
      <c r="F74" s="222">
        <f t="shared" si="24"/>
        <v>187.78251978988123</v>
      </c>
      <c r="G74" s="222">
        <f t="shared" si="24"/>
        <v>28.888329497555148</v>
      </c>
    </row>
    <row r="75" spans="1:7" x14ac:dyDescent="0.2">
      <c r="A75" s="220" t="s">
        <v>369</v>
      </c>
      <c r="B75" s="221">
        <v>25949.892276197832</v>
      </c>
      <c r="C75" s="221">
        <f t="shared" si="22"/>
        <v>321.59189896367258</v>
      </c>
      <c r="D75" s="221">
        <v>53.648136348149478</v>
      </c>
      <c r="E75" s="221">
        <v>51.27291332808673</v>
      </c>
      <c r="F75" s="221">
        <v>187.78251978988123</v>
      </c>
      <c r="G75" s="221">
        <v>28.888329497555148</v>
      </c>
    </row>
    <row r="76" spans="1:7" x14ac:dyDescent="0.2">
      <c r="A76" s="223" t="s">
        <v>370</v>
      </c>
      <c r="B76" s="222">
        <f>SUM(B77)</f>
        <v>27434.56471433588</v>
      </c>
      <c r="C76" s="222">
        <f t="shared" ref="C76:G76" si="25">SUM(C77)</f>
        <v>169.51938555534963</v>
      </c>
      <c r="D76" s="222">
        <f t="shared" si="25"/>
        <v>31.150530782796448</v>
      </c>
      <c r="E76" s="222">
        <f t="shared" si="25"/>
        <v>23.155509244942412</v>
      </c>
      <c r="F76" s="222">
        <f t="shared" si="25"/>
        <v>109.79678374681919</v>
      </c>
      <c r="G76" s="222">
        <f t="shared" si="25"/>
        <v>5.4165617807915885</v>
      </c>
    </row>
    <row r="77" spans="1:7" x14ac:dyDescent="0.2">
      <c r="A77" s="220" t="s">
        <v>370</v>
      </c>
      <c r="B77" s="221">
        <v>27434.56471433588</v>
      </c>
      <c r="C77" s="221">
        <f t="shared" si="22"/>
        <v>169.51938555534963</v>
      </c>
      <c r="D77" s="221">
        <v>31.150530782796448</v>
      </c>
      <c r="E77" s="221">
        <v>23.155509244942412</v>
      </c>
      <c r="F77" s="221">
        <v>109.79678374681919</v>
      </c>
      <c r="G77" s="221">
        <v>5.4165617807915885</v>
      </c>
    </row>
    <row r="78" spans="1:7" x14ac:dyDescent="0.2">
      <c r="A78" s="223" t="s">
        <v>371</v>
      </c>
      <c r="B78" s="222">
        <f>SUM(B79)</f>
        <v>17582.420587274351</v>
      </c>
      <c r="C78" s="222">
        <f t="shared" ref="C78:G78" si="26">SUM(C79)</f>
        <v>309.88796829927799</v>
      </c>
      <c r="D78" s="222">
        <f t="shared" si="26"/>
        <v>38.072870956751224</v>
      </c>
      <c r="E78" s="222">
        <f t="shared" si="26"/>
        <v>51.27291332808673</v>
      </c>
      <c r="F78" s="222">
        <f t="shared" si="26"/>
        <v>211.51458104645408</v>
      </c>
      <c r="G78" s="222">
        <f t="shared" si="26"/>
        <v>9.0276029679859811</v>
      </c>
    </row>
    <row r="79" spans="1:7" x14ac:dyDescent="0.2">
      <c r="A79" s="220" t="s">
        <v>371</v>
      </c>
      <c r="B79" s="221">
        <v>17582.420587274351</v>
      </c>
      <c r="C79" s="221">
        <f t="shared" si="22"/>
        <v>309.88796829927799</v>
      </c>
      <c r="D79" s="221">
        <v>38.072870956751224</v>
      </c>
      <c r="E79" s="221">
        <v>51.27291332808673</v>
      </c>
      <c r="F79" s="221">
        <v>211.51458104645408</v>
      </c>
      <c r="G79" s="221">
        <v>9.0276029679859811</v>
      </c>
    </row>
    <row r="80" spans="1:7" x14ac:dyDescent="0.2">
      <c r="A80" s="223" t="s">
        <v>372</v>
      </c>
      <c r="B80" s="222">
        <f>SUM(B81:B82)</f>
        <v>19722.687305387473</v>
      </c>
      <c r="C80" s="222">
        <f t="shared" ref="C80:G80" si="27">SUM(C81:C82)</f>
        <v>329.14935795132197</v>
      </c>
      <c r="D80" s="222">
        <f t="shared" si="27"/>
        <v>70.953986783036399</v>
      </c>
      <c r="E80" s="222">
        <f t="shared" si="27"/>
        <v>62.85066795055792</v>
      </c>
      <c r="F80" s="222">
        <f t="shared" si="27"/>
        <v>184.51157965614456</v>
      </c>
      <c r="G80" s="222">
        <f t="shared" si="27"/>
        <v>10.833123561583177</v>
      </c>
    </row>
    <row r="81" spans="1:7" x14ac:dyDescent="0.2">
      <c r="A81" s="220" t="s">
        <v>372</v>
      </c>
      <c r="B81" s="221">
        <v>15645.310968059513</v>
      </c>
      <c r="C81" s="221">
        <f t="shared" si="22"/>
        <v>279.92950539530108</v>
      </c>
      <c r="D81" s="221">
        <v>53.648136348149478</v>
      </c>
      <c r="E81" s="221">
        <v>59.542738058423289</v>
      </c>
      <c r="F81" s="221">
        <v>157.71102802074239</v>
      </c>
      <c r="G81" s="221">
        <v>9.0276029679859811</v>
      </c>
    </row>
    <row r="82" spans="1:7" x14ac:dyDescent="0.2">
      <c r="A82" s="220" t="s">
        <v>373</v>
      </c>
      <c r="B82" s="221">
        <v>4077.3763373279594</v>
      </c>
      <c r="C82" s="221">
        <f t="shared" si="22"/>
        <v>49.219852556020911</v>
      </c>
      <c r="D82" s="221">
        <v>17.305850434886917</v>
      </c>
      <c r="E82" s="221">
        <v>3.3079298921346303</v>
      </c>
      <c r="F82" s="221">
        <v>26.800551635402172</v>
      </c>
      <c r="G82" s="221">
        <v>1.8055205935971961</v>
      </c>
    </row>
    <row r="83" spans="1:7" x14ac:dyDescent="0.2">
      <c r="A83" s="223" t="s">
        <v>374</v>
      </c>
      <c r="B83" s="222">
        <f>SUM(B84)</f>
        <v>277645.15223851404</v>
      </c>
      <c r="C83" s="222">
        <f t="shared" ref="C83:G83" si="28">SUM(C84)</f>
        <v>4804.5071664744701</v>
      </c>
      <c r="D83" s="222">
        <f t="shared" si="28"/>
        <v>586.66832974266663</v>
      </c>
      <c r="E83" s="222">
        <f t="shared" si="28"/>
        <v>1098.2327241886906</v>
      </c>
      <c r="F83" s="222">
        <f t="shared" si="28"/>
        <v>2996.8307121785033</v>
      </c>
      <c r="G83" s="222">
        <f t="shared" si="28"/>
        <v>122.77540036460925</v>
      </c>
    </row>
    <row r="84" spans="1:7" x14ac:dyDescent="0.2">
      <c r="A84" s="226" t="s">
        <v>374</v>
      </c>
      <c r="B84" s="77">
        <v>277645.15223851404</v>
      </c>
      <c r="C84" s="77">
        <f>+E84+D84+F84+G84</f>
        <v>4804.5071664744701</v>
      </c>
      <c r="D84" s="77">
        <v>586.66832974266663</v>
      </c>
      <c r="E84" s="77">
        <v>1098.2327241886906</v>
      </c>
      <c r="F84" s="77">
        <v>2996.8307121785033</v>
      </c>
      <c r="G84" s="77">
        <v>122.77540036460925</v>
      </c>
    </row>
  </sheetData>
  <mergeCells count="4">
    <mergeCell ref="A2:G2"/>
    <mergeCell ref="A3:A4"/>
    <mergeCell ref="B3:B4"/>
    <mergeCell ref="C3:G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1F5F-8027-4CEF-99D5-C01645DF59F1}">
  <sheetPr>
    <tabColor rgb="FFFFFF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3FA3-1C95-4C2E-9D43-65588037AB1B}">
  <dimension ref="A1:N84"/>
  <sheetViews>
    <sheetView workbookViewId="0">
      <selection activeCell="A2" sqref="A2:A3"/>
    </sheetView>
  </sheetViews>
  <sheetFormatPr defaultRowHeight="12" x14ac:dyDescent="0.2"/>
  <cols>
    <col min="1" max="1" width="16.85546875" style="156" customWidth="1"/>
    <col min="2" max="2" width="10.7109375" style="156" customWidth="1"/>
    <col min="3" max="3" width="19.28515625" style="156" customWidth="1"/>
    <col min="4" max="4" width="17.7109375" style="156" customWidth="1"/>
    <col min="5" max="6" width="12.42578125" style="156" bestFit="1" customWidth="1"/>
    <col min="7" max="7" width="0.85546875" style="156" customWidth="1"/>
    <col min="8" max="8" width="12" style="156" customWidth="1"/>
    <col min="9" max="9" width="12.42578125" style="156" bestFit="1" customWidth="1"/>
    <col min="10" max="10" width="11.5703125" style="156" bestFit="1" customWidth="1"/>
    <col min="11" max="11" width="0.85546875" style="156" customWidth="1"/>
    <col min="12" max="12" width="11.140625" style="156" customWidth="1"/>
    <col min="13" max="14" width="11.28515625" style="156" bestFit="1" customWidth="1"/>
    <col min="15" max="23" width="9.140625" style="156"/>
    <col min="24" max="24" width="15.28515625" style="156" customWidth="1"/>
    <col min="25" max="25" width="9.140625" style="156"/>
    <col min="26" max="26" width="15.28515625" style="156" customWidth="1"/>
    <col min="27" max="27" width="9.140625" style="156"/>
    <col min="28" max="28" width="23.42578125" style="156" customWidth="1"/>
    <col min="29" max="16384" width="9.140625" style="156"/>
  </cols>
  <sheetData>
    <row r="1" spans="1:14" ht="15.75" customHeight="1" x14ac:dyDescent="0.2">
      <c r="A1" s="969" t="s">
        <v>563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15.75" customHeight="1" x14ac:dyDescent="0.2">
      <c r="A2" s="970" t="s">
        <v>562</v>
      </c>
      <c r="B2" s="970" t="s">
        <v>148</v>
      </c>
      <c r="C2" s="970" t="s">
        <v>149</v>
      </c>
      <c r="D2" s="972" t="s">
        <v>150</v>
      </c>
      <c r="E2" s="972"/>
      <c r="F2" s="972"/>
      <c r="G2" s="193"/>
      <c r="H2" s="972" t="s">
        <v>151</v>
      </c>
      <c r="I2" s="972"/>
      <c r="J2" s="972"/>
      <c r="K2" s="193"/>
      <c r="L2" s="972" t="s">
        <v>152</v>
      </c>
      <c r="M2" s="972"/>
      <c r="N2" s="972"/>
    </row>
    <row r="3" spans="1:14" ht="28.5" customHeight="1" x14ac:dyDescent="0.2">
      <c r="A3" s="971"/>
      <c r="B3" s="971"/>
      <c r="C3" s="971"/>
      <c r="D3" s="194" t="s">
        <v>0</v>
      </c>
      <c r="E3" s="195" t="s">
        <v>1</v>
      </c>
      <c r="F3" s="195" t="s">
        <v>2</v>
      </c>
      <c r="G3" s="196"/>
      <c r="H3" s="194" t="s">
        <v>0</v>
      </c>
      <c r="I3" s="195" t="s">
        <v>1</v>
      </c>
      <c r="J3" s="195" t="s">
        <v>2</v>
      </c>
      <c r="K3" s="196"/>
      <c r="L3" s="194" t="s">
        <v>0</v>
      </c>
      <c r="M3" s="195" t="s">
        <v>1</v>
      </c>
      <c r="N3" s="195" t="s">
        <v>2</v>
      </c>
    </row>
    <row r="4" spans="1:14" ht="15" customHeight="1" x14ac:dyDescent="0.2">
      <c r="A4" s="197" t="s">
        <v>328</v>
      </c>
      <c r="B4" s="174">
        <v>640682.2596417577</v>
      </c>
      <c r="C4" s="174">
        <v>208459.25060408932</v>
      </c>
      <c r="D4" s="174">
        <v>31854.119184428149</v>
      </c>
      <c r="E4" s="174">
        <v>16088.00730397776</v>
      </c>
      <c r="F4" s="174">
        <v>15766.111880450391</v>
      </c>
      <c r="G4" s="174"/>
      <c r="H4" s="174">
        <v>156251.90147865392</v>
      </c>
      <c r="I4" s="174">
        <v>77389.718996311029</v>
      </c>
      <c r="J4" s="174">
        <v>78862.182482342891</v>
      </c>
      <c r="K4" s="174"/>
      <c r="L4" s="174">
        <v>20353.229941007248</v>
      </c>
      <c r="M4" s="174">
        <v>10123.913427314903</v>
      </c>
      <c r="N4" s="174">
        <v>10229.316513692345</v>
      </c>
    </row>
    <row r="5" spans="1:14" x14ac:dyDescent="0.2">
      <c r="A5" s="198"/>
      <c r="B5" s="199"/>
      <c r="C5" s="200"/>
      <c r="D5" s="183"/>
      <c r="E5" s="199"/>
      <c r="F5" s="199"/>
      <c r="G5" s="183"/>
      <c r="H5" s="183"/>
      <c r="I5" s="199"/>
      <c r="J5" s="199"/>
      <c r="K5" s="183"/>
      <c r="L5" s="183"/>
      <c r="M5" s="199"/>
      <c r="N5" s="199"/>
    </row>
    <row r="6" spans="1:14" x14ac:dyDescent="0.2">
      <c r="A6" s="197" t="s">
        <v>3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</row>
    <row r="7" spans="1:14" x14ac:dyDescent="0.2">
      <c r="A7" s="202" t="s">
        <v>4</v>
      </c>
      <c r="B7" s="203">
        <v>364512.60129971599</v>
      </c>
      <c r="C7" s="204">
        <v>129740.03290378064</v>
      </c>
      <c r="D7" s="205">
        <v>19383.789597160991</v>
      </c>
      <c r="E7" s="203">
        <v>9802.1905499273525</v>
      </c>
      <c r="F7" s="203">
        <v>9581.599047233638</v>
      </c>
      <c r="G7" s="205"/>
      <c r="H7" s="205">
        <v>97619.803110537934</v>
      </c>
      <c r="I7" s="203">
        <v>47895.036470263942</v>
      </c>
      <c r="J7" s="203">
        <v>49724.766640274</v>
      </c>
      <c r="K7" s="205"/>
      <c r="L7" s="205">
        <v>12736.440196081701</v>
      </c>
      <c r="M7" s="203">
        <v>6372.254258298768</v>
      </c>
      <c r="N7" s="203">
        <v>6364.1859377829342</v>
      </c>
    </row>
    <row r="8" spans="1:14" x14ac:dyDescent="0.2">
      <c r="A8" s="202" t="s">
        <v>5</v>
      </c>
      <c r="B8" s="203">
        <v>276169.65834470215</v>
      </c>
      <c r="C8" s="204">
        <v>78719.217700356428</v>
      </c>
      <c r="D8" s="205">
        <v>12470.329587270904</v>
      </c>
      <c r="E8" s="203">
        <v>6285.8167540523509</v>
      </c>
      <c r="F8" s="203">
        <v>6184.5128332185532</v>
      </c>
      <c r="G8" s="205"/>
      <c r="H8" s="205">
        <v>58632.098368158302</v>
      </c>
      <c r="I8" s="203">
        <v>29494.682526067085</v>
      </c>
      <c r="J8" s="203">
        <v>29137.415842091221</v>
      </c>
      <c r="K8" s="205"/>
      <c r="L8" s="205">
        <v>7616.7897449272323</v>
      </c>
      <c r="M8" s="203">
        <v>3751.6591690169507</v>
      </c>
      <c r="N8" s="203">
        <v>3865.1305759102816</v>
      </c>
    </row>
    <row r="9" spans="1:14" x14ac:dyDescent="0.2">
      <c r="A9" s="206" t="s">
        <v>147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</row>
    <row r="10" spans="1:14" x14ac:dyDescent="0.2">
      <c r="A10" s="207" t="s">
        <v>329</v>
      </c>
      <c r="B10" s="208">
        <v>30505.361417734628</v>
      </c>
      <c r="C10" s="200">
        <f>+D10+H10+L10</f>
        <v>13745.048321591041</v>
      </c>
      <c r="D10" s="183">
        <v>2215.4964637298181</v>
      </c>
      <c r="E10" s="208">
        <v>1172.3510530796098</v>
      </c>
      <c r="F10" s="208">
        <v>1043.1454106502081</v>
      </c>
      <c r="G10" s="183"/>
      <c r="H10" s="183">
        <v>9923.0372693233221</v>
      </c>
      <c r="I10" s="208">
        <v>5029.6830769316757</v>
      </c>
      <c r="J10" s="208">
        <v>4893.3541923916464</v>
      </c>
      <c r="K10" s="183"/>
      <c r="L10" s="183">
        <v>1606.5145885379006</v>
      </c>
      <c r="M10" s="208">
        <v>829.74712801928274</v>
      </c>
      <c r="N10" s="208">
        <v>776.76746051861801</v>
      </c>
    </row>
    <row r="11" spans="1:14" x14ac:dyDescent="0.2">
      <c r="A11" s="209" t="s">
        <v>329</v>
      </c>
      <c r="B11" s="199">
        <v>18366.958771289286</v>
      </c>
      <c r="C11" s="200">
        <f t="shared" ref="C11:C74" si="0">+D11+H11+L11</f>
        <v>9216.9389554363879</v>
      </c>
      <c r="D11" s="183">
        <v>1660.6441596840641</v>
      </c>
      <c r="E11" s="199">
        <v>893.1296113512775</v>
      </c>
      <c r="F11" s="199">
        <v>767.51454833278672</v>
      </c>
      <c r="G11" s="183"/>
      <c r="H11" s="183">
        <v>6298.7610810720935</v>
      </c>
      <c r="I11" s="199">
        <v>3175.054404019349</v>
      </c>
      <c r="J11" s="199">
        <v>3123.7066770527445</v>
      </c>
      <c r="K11" s="183"/>
      <c r="L11" s="183">
        <v>1257.5337146802294</v>
      </c>
      <c r="M11" s="199">
        <v>666.9014130251386</v>
      </c>
      <c r="N11" s="199">
        <v>590.63230165509071</v>
      </c>
    </row>
    <row r="12" spans="1:14" ht="15" customHeight="1" x14ac:dyDescent="0.2">
      <c r="A12" s="209" t="s">
        <v>330</v>
      </c>
      <c r="B12" s="199">
        <v>12138.402646445342</v>
      </c>
      <c r="C12" s="200">
        <f t="shared" si="0"/>
        <v>4528.1093661546538</v>
      </c>
      <c r="D12" s="183">
        <v>554.8523040457535</v>
      </c>
      <c r="E12" s="199">
        <v>279.22144172833219</v>
      </c>
      <c r="F12" s="199">
        <v>275.63086231742136</v>
      </c>
      <c r="G12" s="183"/>
      <c r="H12" s="183">
        <v>3624.2761882512286</v>
      </c>
      <c r="I12" s="199">
        <v>1854.6286729123269</v>
      </c>
      <c r="J12" s="199">
        <v>1769.6475153389019</v>
      </c>
      <c r="K12" s="183"/>
      <c r="L12" s="183">
        <v>348.98087385767144</v>
      </c>
      <c r="M12" s="199">
        <v>162.84571499414412</v>
      </c>
      <c r="N12" s="199">
        <v>186.13515886352735</v>
      </c>
    </row>
    <row r="13" spans="1:14" x14ac:dyDescent="0.2">
      <c r="A13" s="207" t="s">
        <v>328</v>
      </c>
      <c r="B13" s="208">
        <v>179798.28994562256</v>
      </c>
      <c r="C13" s="200">
        <f t="shared" si="0"/>
        <v>59774.883253130691</v>
      </c>
      <c r="D13" s="183">
        <v>8327.4872891288833</v>
      </c>
      <c r="E13" s="208">
        <v>4033.8754180088567</v>
      </c>
      <c r="F13" s="208">
        <v>4293.611871120027</v>
      </c>
      <c r="G13" s="183"/>
      <c r="H13" s="183">
        <v>46278.637249697967</v>
      </c>
      <c r="I13" s="208">
        <v>22537.745214228693</v>
      </c>
      <c r="J13" s="208">
        <v>23740.892035469275</v>
      </c>
      <c r="K13" s="183"/>
      <c r="L13" s="183">
        <v>5168.758714303839</v>
      </c>
      <c r="M13" s="208">
        <v>2451.2933967499657</v>
      </c>
      <c r="N13" s="208">
        <v>2717.4653175538733</v>
      </c>
    </row>
    <row r="14" spans="1:14" x14ac:dyDescent="0.2">
      <c r="A14" s="209" t="s">
        <v>328</v>
      </c>
      <c r="B14" s="199">
        <v>168939.20646752472</v>
      </c>
      <c r="C14" s="200">
        <f t="shared" si="0"/>
        <v>56315.893784612279</v>
      </c>
      <c r="D14" s="183">
        <v>7796.9919829253704</v>
      </c>
      <c r="E14" s="199">
        <v>3743.3196579454911</v>
      </c>
      <c r="F14" s="199">
        <v>4053.6723249798797</v>
      </c>
      <c r="G14" s="183"/>
      <c r="H14" s="183">
        <v>43699.206310913389</v>
      </c>
      <c r="I14" s="199">
        <v>21217.723695638135</v>
      </c>
      <c r="J14" s="199">
        <v>22481.482615275254</v>
      </c>
      <c r="K14" s="183"/>
      <c r="L14" s="183">
        <v>4819.695490773518</v>
      </c>
      <c r="M14" s="199">
        <v>2249.7350084151622</v>
      </c>
      <c r="N14" s="199">
        <v>2569.9604823583559</v>
      </c>
    </row>
    <row r="15" spans="1:14" x14ac:dyDescent="0.2">
      <c r="A15" s="209" t="s">
        <v>331</v>
      </c>
      <c r="B15" s="199">
        <v>10859.083478097829</v>
      </c>
      <c r="C15" s="200">
        <f t="shared" si="0"/>
        <v>3458.9894685184127</v>
      </c>
      <c r="D15" s="183">
        <v>530.49530620351288</v>
      </c>
      <c r="E15" s="199">
        <v>290.55576006336554</v>
      </c>
      <c r="F15" s="199">
        <v>239.9395461401474</v>
      </c>
      <c r="G15" s="183"/>
      <c r="H15" s="183">
        <v>2579.4309387845788</v>
      </c>
      <c r="I15" s="199">
        <v>1320.0215185905579</v>
      </c>
      <c r="J15" s="199">
        <v>1259.4094201940211</v>
      </c>
      <c r="K15" s="183"/>
      <c r="L15" s="183">
        <v>349.06322353032078</v>
      </c>
      <c r="M15" s="199">
        <v>201.55838833480351</v>
      </c>
      <c r="N15" s="199">
        <v>147.50483519551724</v>
      </c>
    </row>
    <row r="16" spans="1:14" x14ac:dyDescent="0.2">
      <c r="A16" s="207" t="s">
        <v>332</v>
      </c>
      <c r="B16" s="208">
        <v>29941.636582684874</v>
      </c>
      <c r="C16" s="200">
        <f t="shared" si="0"/>
        <v>11864.091676945824</v>
      </c>
      <c r="D16" s="183">
        <v>1663.0869521068846</v>
      </c>
      <c r="E16" s="208">
        <v>858.80720195820322</v>
      </c>
      <c r="F16" s="208">
        <v>804.27975014868139</v>
      </c>
      <c r="G16" s="183"/>
      <c r="H16" s="183">
        <v>8976.9487920212414</v>
      </c>
      <c r="I16" s="208">
        <v>4506.31402338511</v>
      </c>
      <c r="J16" s="208">
        <v>4470.6347686361314</v>
      </c>
      <c r="K16" s="183"/>
      <c r="L16" s="183">
        <v>1224.055932817696</v>
      </c>
      <c r="M16" s="208">
        <v>633.98893020015726</v>
      </c>
      <c r="N16" s="208">
        <v>590.06700261753872</v>
      </c>
    </row>
    <row r="17" spans="1:14" x14ac:dyDescent="0.2">
      <c r="A17" s="209" t="s">
        <v>332</v>
      </c>
      <c r="B17" s="199">
        <v>27715.227146568053</v>
      </c>
      <c r="C17" s="200">
        <f t="shared" si="0"/>
        <v>11213.341977301583</v>
      </c>
      <c r="D17" s="183">
        <v>1586.0362574021924</v>
      </c>
      <c r="E17" s="199">
        <v>821.0009959756128</v>
      </c>
      <c r="F17" s="199">
        <v>765.0352614265795</v>
      </c>
      <c r="G17" s="183"/>
      <c r="H17" s="183">
        <v>8455.6397224897119</v>
      </c>
      <c r="I17" s="199">
        <v>4249.5404087292463</v>
      </c>
      <c r="J17" s="199">
        <v>4206.0993137604646</v>
      </c>
      <c r="K17" s="183"/>
      <c r="L17" s="183">
        <v>1171.6659974096779</v>
      </c>
      <c r="M17" s="199">
        <v>610.97248306434938</v>
      </c>
      <c r="N17" s="199">
        <v>560.69351434532859</v>
      </c>
    </row>
    <row r="18" spans="1:14" x14ac:dyDescent="0.2">
      <c r="A18" s="209" t="s">
        <v>333</v>
      </c>
      <c r="B18" s="199">
        <v>2226.4094361168213</v>
      </c>
      <c r="C18" s="200">
        <f t="shared" si="0"/>
        <v>650.74969964424042</v>
      </c>
      <c r="D18" s="183">
        <v>77.050694704692262</v>
      </c>
      <c r="E18" s="199">
        <v>37.806205982590413</v>
      </c>
      <c r="F18" s="199">
        <v>39.244488722101849</v>
      </c>
      <c r="G18" s="183"/>
      <c r="H18" s="183">
        <v>521.30906953153021</v>
      </c>
      <c r="I18" s="199">
        <v>256.77361465586341</v>
      </c>
      <c r="J18" s="199">
        <v>264.53545487566686</v>
      </c>
      <c r="K18" s="183"/>
      <c r="L18" s="183">
        <v>52.389935408018019</v>
      </c>
      <c r="M18" s="199">
        <v>23.016447135807908</v>
      </c>
      <c r="N18" s="199">
        <v>29.373488272210114</v>
      </c>
    </row>
    <row r="19" spans="1:14" x14ac:dyDescent="0.2">
      <c r="A19" s="207" t="s">
        <v>334</v>
      </c>
      <c r="B19" s="208">
        <v>15200.53709293403</v>
      </c>
      <c r="C19" s="200">
        <f t="shared" si="0"/>
        <v>5737.6856519268704</v>
      </c>
      <c r="D19" s="183">
        <v>925.24392401917089</v>
      </c>
      <c r="E19" s="208">
        <v>537.0532493702292</v>
      </c>
      <c r="F19" s="208">
        <v>388.19067464894175</v>
      </c>
      <c r="G19" s="183"/>
      <c r="H19" s="183">
        <v>4166.4083885569398</v>
      </c>
      <c r="I19" s="208">
        <v>2197.8328952332104</v>
      </c>
      <c r="J19" s="208">
        <v>1968.575493323729</v>
      </c>
      <c r="K19" s="183"/>
      <c r="L19" s="183">
        <v>646.03333935075989</v>
      </c>
      <c r="M19" s="208">
        <v>387.78042226513952</v>
      </c>
      <c r="N19" s="208">
        <v>258.25291708562037</v>
      </c>
    </row>
    <row r="20" spans="1:14" x14ac:dyDescent="0.2">
      <c r="A20" s="209" t="s">
        <v>334</v>
      </c>
      <c r="B20" s="199">
        <v>15200.53709293403</v>
      </c>
      <c r="C20" s="200">
        <f t="shared" si="0"/>
        <v>5737.6856519268704</v>
      </c>
      <c r="D20" s="183">
        <v>925.24392401917089</v>
      </c>
      <c r="E20" s="199">
        <v>537.0532493702292</v>
      </c>
      <c r="F20" s="199">
        <v>388.19067464894175</v>
      </c>
      <c r="G20" s="183"/>
      <c r="H20" s="183">
        <v>4166.4083885569398</v>
      </c>
      <c r="I20" s="199">
        <v>2197.8328952332104</v>
      </c>
      <c r="J20" s="199">
        <v>1968.575493323729</v>
      </c>
      <c r="K20" s="183"/>
      <c r="L20" s="183">
        <v>646.03333935075989</v>
      </c>
      <c r="M20" s="199">
        <v>387.78042226513952</v>
      </c>
      <c r="N20" s="199">
        <v>258.25291708562037</v>
      </c>
    </row>
    <row r="21" spans="1:14" x14ac:dyDescent="0.2">
      <c r="A21" s="207" t="s">
        <v>335</v>
      </c>
      <c r="B21" s="208">
        <v>7434.8351012796938</v>
      </c>
      <c r="C21" s="200">
        <f t="shared" si="0"/>
        <v>1711.4235952796298</v>
      </c>
      <c r="D21" s="183">
        <v>347.81046036704163</v>
      </c>
      <c r="E21" s="208">
        <v>166.17747575718795</v>
      </c>
      <c r="F21" s="208">
        <v>181.63298460985365</v>
      </c>
      <c r="G21" s="183"/>
      <c r="H21" s="183">
        <v>1177.7606255678372</v>
      </c>
      <c r="I21" s="208">
        <v>590.93668378749453</v>
      </c>
      <c r="J21" s="208">
        <v>586.82394178034269</v>
      </c>
      <c r="K21" s="183"/>
      <c r="L21" s="183">
        <v>185.85250934475096</v>
      </c>
      <c r="M21" s="208">
        <v>87.343406782494782</v>
      </c>
      <c r="N21" s="208">
        <v>98.50910256225616</v>
      </c>
    </row>
    <row r="22" spans="1:14" x14ac:dyDescent="0.2">
      <c r="A22" s="209" t="s">
        <v>335</v>
      </c>
      <c r="B22" s="199">
        <v>2866.7017243379773</v>
      </c>
      <c r="C22" s="200">
        <f t="shared" si="0"/>
        <v>739.76577475901843</v>
      </c>
      <c r="D22" s="183">
        <v>182.76478695967961</v>
      </c>
      <c r="E22" s="199">
        <v>97.180923576276371</v>
      </c>
      <c r="F22" s="199">
        <v>85.583863383403227</v>
      </c>
      <c r="G22" s="183"/>
      <c r="H22" s="183">
        <v>460.04539921481944</v>
      </c>
      <c r="I22" s="199">
        <v>241.67224793470177</v>
      </c>
      <c r="J22" s="199">
        <v>218.37315128011767</v>
      </c>
      <c r="K22" s="183"/>
      <c r="L22" s="183">
        <v>96.955588584519461</v>
      </c>
      <c r="M22" s="199">
        <v>52.749205024215676</v>
      </c>
      <c r="N22" s="199">
        <v>44.206383560303784</v>
      </c>
    </row>
    <row r="23" spans="1:14" x14ac:dyDescent="0.2">
      <c r="A23" s="209" t="s">
        <v>336</v>
      </c>
      <c r="B23" s="199">
        <v>4568.133376941717</v>
      </c>
      <c r="C23" s="200">
        <f t="shared" si="0"/>
        <v>971.65782052061127</v>
      </c>
      <c r="D23" s="183">
        <v>165.04567340736202</v>
      </c>
      <c r="E23" s="199">
        <v>68.996552180911578</v>
      </c>
      <c r="F23" s="199">
        <v>96.049121226450424</v>
      </c>
      <c r="G23" s="183"/>
      <c r="H23" s="183">
        <v>717.71522635301778</v>
      </c>
      <c r="I23" s="199">
        <v>349.26443585279281</v>
      </c>
      <c r="J23" s="199">
        <v>368.45079050022497</v>
      </c>
      <c r="K23" s="183"/>
      <c r="L23" s="183">
        <v>88.896920760231495</v>
      </c>
      <c r="M23" s="199">
        <v>34.594201758279112</v>
      </c>
      <c r="N23" s="199">
        <v>54.302719001952376</v>
      </c>
    </row>
    <row r="24" spans="1:14" x14ac:dyDescent="0.2">
      <c r="A24" s="207" t="s">
        <v>337</v>
      </c>
      <c r="B24" s="208">
        <v>7040.3292806733534</v>
      </c>
      <c r="C24" s="200">
        <f t="shared" si="0"/>
        <v>2177.826327522881</v>
      </c>
      <c r="D24" s="183">
        <v>416.12255915585445</v>
      </c>
      <c r="E24" s="208">
        <v>218.74508441514428</v>
      </c>
      <c r="F24" s="208">
        <v>197.37747474071014</v>
      </c>
      <c r="G24" s="183"/>
      <c r="H24" s="183">
        <v>1517.1615970048747</v>
      </c>
      <c r="I24" s="208">
        <v>771.86470516012764</v>
      </c>
      <c r="J24" s="208">
        <v>745.29689184474705</v>
      </c>
      <c r="K24" s="183"/>
      <c r="L24" s="183">
        <v>244.54217136215181</v>
      </c>
      <c r="M24" s="208">
        <v>131.41585571835782</v>
      </c>
      <c r="N24" s="208">
        <v>113.12631564379399</v>
      </c>
    </row>
    <row r="25" spans="1:14" x14ac:dyDescent="0.2">
      <c r="A25" s="209" t="s">
        <v>337</v>
      </c>
      <c r="B25" s="199">
        <v>4974.2865829366328</v>
      </c>
      <c r="C25" s="200">
        <f t="shared" si="0"/>
        <v>1463.9496421687204</v>
      </c>
      <c r="D25" s="183">
        <v>274.39016048878494</v>
      </c>
      <c r="E25" s="199">
        <v>149.59981733989727</v>
      </c>
      <c r="F25" s="199">
        <v>124.79034314888769</v>
      </c>
      <c r="G25" s="183"/>
      <c r="H25" s="183">
        <v>1027.485095144699</v>
      </c>
      <c r="I25" s="199">
        <v>514.37255127186893</v>
      </c>
      <c r="J25" s="199">
        <v>513.11254387283009</v>
      </c>
      <c r="K25" s="183"/>
      <c r="L25" s="183">
        <v>162.07438653523661</v>
      </c>
      <c r="M25" s="199">
        <v>90.2154469610104</v>
      </c>
      <c r="N25" s="199">
        <v>71.858939574226198</v>
      </c>
    </row>
    <row r="26" spans="1:14" x14ac:dyDescent="0.2">
      <c r="A26" s="209" t="s">
        <v>338</v>
      </c>
      <c r="B26" s="199">
        <v>2066.042697736721</v>
      </c>
      <c r="C26" s="200">
        <f t="shared" si="0"/>
        <v>713.87668535416037</v>
      </c>
      <c r="D26" s="183">
        <v>141.73239866706948</v>
      </c>
      <c r="E26" s="199">
        <v>69.14526707524702</v>
      </c>
      <c r="F26" s="199">
        <v>72.587131591822455</v>
      </c>
      <c r="G26" s="183"/>
      <c r="H26" s="183">
        <v>489.67650186017568</v>
      </c>
      <c r="I26" s="199">
        <v>257.49215388825871</v>
      </c>
      <c r="J26" s="199">
        <v>232.18434797191696</v>
      </c>
      <c r="K26" s="183"/>
      <c r="L26" s="183">
        <v>82.467784826915192</v>
      </c>
      <c r="M26" s="199">
        <v>41.200408757347404</v>
      </c>
      <c r="N26" s="199">
        <v>41.267376069567796</v>
      </c>
    </row>
    <row r="27" spans="1:14" x14ac:dyDescent="0.2">
      <c r="A27" s="207" t="s">
        <v>339</v>
      </c>
      <c r="B27" s="208">
        <v>20514.145363475815</v>
      </c>
      <c r="C27" s="200">
        <f t="shared" si="0"/>
        <v>4751.8474202336765</v>
      </c>
      <c r="D27" s="183">
        <v>709.4719328414069</v>
      </c>
      <c r="E27" s="208">
        <v>360.68291031938224</v>
      </c>
      <c r="F27" s="208">
        <v>348.78902252202465</v>
      </c>
      <c r="G27" s="183"/>
      <c r="H27" s="183">
        <v>3590.5803155390081</v>
      </c>
      <c r="I27" s="208">
        <v>1809.5481012816708</v>
      </c>
      <c r="J27" s="208">
        <v>1781.0322142573373</v>
      </c>
      <c r="K27" s="183"/>
      <c r="L27" s="183">
        <v>451.79517185326119</v>
      </c>
      <c r="M27" s="208">
        <v>234.89137841932342</v>
      </c>
      <c r="N27" s="208">
        <v>216.90379343393778</v>
      </c>
    </row>
    <row r="28" spans="1:14" x14ac:dyDescent="0.2">
      <c r="A28" s="209" t="s">
        <v>339</v>
      </c>
      <c r="B28" s="199">
        <v>12183.901626890905</v>
      </c>
      <c r="C28" s="200">
        <f t="shared" si="0"/>
        <v>2933.8518211590285</v>
      </c>
      <c r="D28" s="183">
        <v>420.70587880745649</v>
      </c>
      <c r="E28" s="199">
        <v>223.59174801512083</v>
      </c>
      <c r="F28" s="199">
        <v>197.11413079233566</v>
      </c>
      <c r="G28" s="183"/>
      <c r="H28" s="183">
        <v>2267.3090756595507</v>
      </c>
      <c r="I28" s="199">
        <v>1154.5734391256829</v>
      </c>
      <c r="J28" s="199">
        <v>1112.7356365338678</v>
      </c>
      <c r="K28" s="183"/>
      <c r="L28" s="183">
        <v>245.83686669202163</v>
      </c>
      <c r="M28" s="199">
        <v>132.77751836044797</v>
      </c>
      <c r="N28" s="199">
        <v>113.05934833157366</v>
      </c>
    </row>
    <row r="29" spans="1:14" x14ac:dyDescent="0.2">
      <c r="A29" s="209" t="s">
        <v>340</v>
      </c>
      <c r="B29" s="199">
        <v>8330.2437365849091</v>
      </c>
      <c r="C29" s="200">
        <f t="shared" si="0"/>
        <v>1817.9955990746471</v>
      </c>
      <c r="D29" s="183">
        <v>288.76605403395035</v>
      </c>
      <c r="E29" s="199">
        <v>137.09116230426139</v>
      </c>
      <c r="F29" s="199">
        <v>151.67489172968899</v>
      </c>
      <c r="G29" s="183"/>
      <c r="H29" s="183">
        <v>1323.2712398794572</v>
      </c>
      <c r="I29" s="199">
        <v>654.97466215598786</v>
      </c>
      <c r="J29" s="199">
        <v>668.29657772346934</v>
      </c>
      <c r="K29" s="183"/>
      <c r="L29" s="183">
        <v>205.95830516123954</v>
      </c>
      <c r="M29" s="199">
        <v>102.11386005887543</v>
      </c>
      <c r="N29" s="199">
        <v>103.84444510236412</v>
      </c>
    </row>
    <row r="30" spans="1:14" x14ac:dyDescent="0.2">
      <c r="A30" s="207" t="s">
        <v>341</v>
      </c>
      <c r="B30" s="208">
        <v>25211.349443182906</v>
      </c>
      <c r="C30" s="200">
        <f t="shared" si="0"/>
        <v>4774.7465009800835</v>
      </c>
      <c r="D30" s="183">
        <v>838.26551642810159</v>
      </c>
      <c r="E30" s="208">
        <v>450.03050106312753</v>
      </c>
      <c r="F30" s="208">
        <v>388.23501536497412</v>
      </c>
      <c r="G30" s="183"/>
      <c r="H30" s="183">
        <v>3452.4782932046128</v>
      </c>
      <c r="I30" s="208">
        <v>1660.5871738493468</v>
      </c>
      <c r="J30" s="208">
        <v>1791.8911193552658</v>
      </c>
      <c r="K30" s="183"/>
      <c r="L30" s="183">
        <v>484.00269134736902</v>
      </c>
      <c r="M30" s="208">
        <v>247.73999750075478</v>
      </c>
      <c r="N30" s="208">
        <v>236.26269384661427</v>
      </c>
    </row>
    <row r="31" spans="1:14" x14ac:dyDescent="0.2">
      <c r="A31" s="209" t="s">
        <v>341</v>
      </c>
      <c r="B31" s="199">
        <v>17149.834465281972</v>
      </c>
      <c r="C31" s="200">
        <f t="shared" si="0"/>
        <v>3802.8633455613681</v>
      </c>
      <c r="D31" s="183">
        <v>627.25391606134417</v>
      </c>
      <c r="E31" s="199">
        <v>330.98876357177841</v>
      </c>
      <c r="F31" s="199">
        <v>296.26515248956582</v>
      </c>
      <c r="G31" s="183"/>
      <c r="H31" s="183">
        <v>2793.4476014779548</v>
      </c>
      <c r="I31" s="199">
        <v>1361.5932582987487</v>
      </c>
      <c r="J31" s="199">
        <v>1431.8543431792064</v>
      </c>
      <c r="K31" s="183"/>
      <c r="L31" s="183">
        <v>382.16182802206902</v>
      </c>
      <c r="M31" s="199">
        <v>205.0150331212736</v>
      </c>
      <c r="N31" s="199">
        <v>177.14679490079541</v>
      </c>
    </row>
    <row r="32" spans="1:14" x14ac:dyDescent="0.2">
      <c r="A32" s="209" t="s">
        <v>342</v>
      </c>
      <c r="B32" s="199">
        <v>6024.9739734856348</v>
      </c>
      <c r="C32" s="200">
        <f t="shared" si="0"/>
        <v>596.77729190288335</v>
      </c>
      <c r="D32" s="183">
        <v>140.18853747453383</v>
      </c>
      <c r="E32" s="199">
        <v>85.948260484294579</v>
      </c>
      <c r="F32" s="199">
        <v>54.240276990239259</v>
      </c>
      <c r="G32" s="183"/>
      <c r="H32" s="183">
        <v>392.43434054690726</v>
      </c>
      <c r="I32" s="199">
        <v>166.9186415857717</v>
      </c>
      <c r="J32" s="199">
        <v>225.5156989611356</v>
      </c>
      <c r="K32" s="183"/>
      <c r="L32" s="183">
        <v>64.154413881442181</v>
      </c>
      <c r="M32" s="199">
        <v>26.281240586631363</v>
      </c>
      <c r="N32" s="199">
        <v>37.873173294810819</v>
      </c>
    </row>
    <row r="33" spans="1:14" x14ac:dyDescent="0.2">
      <c r="A33" s="209" t="s">
        <v>343</v>
      </c>
      <c r="B33" s="199">
        <v>2036.5410044152998</v>
      </c>
      <c r="C33" s="200">
        <f t="shared" si="0"/>
        <v>375.10586351583197</v>
      </c>
      <c r="D33" s="183">
        <v>70.823062892223589</v>
      </c>
      <c r="E33" s="199">
        <v>33.09347700705456</v>
      </c>
      <c r="F33" s="199">
        <v>37.729585885169037</v>
      </c>
      <c r="G33" s="183"/>
      <c r="H33" s="183">
        <v>266.59635117975051</v>
      </c>
      <c r="I33" s="199">
        <v>132.07527396482649</v>
      </c>
      <c r="J33" s="199">
        <v>134.52107721492402</v>
      </c>
      <c r="K33" s="183"/>
      <c r="L33" s="183">
        <v>37.686449443857867</v>
      </c>
      <c r="M33" s="199">
        <v>16.443723792849827</v>
      </c>
      <c r="N33" s="199">
        <v>21.242725651008044</v>
      </c>
    </row>
    <row r="34" spans="1:14" x14ac:dyDescent="0.2">
      <c r="A34" s="207" t="s">
        <v>344</v>
      </c>
      <c r="B34" s="208">
        <v>10738.170579074613</v>
      </c>
      <c r="C34" s="200">
        <f t="shared" si="0"/>
        <v>3396.9369708185968</v>
      </c>
      <c r="D34" s="183">
        <v>592.71129925485639</v>
      </c>
      <c r="E34" s="208">
        <v>305.20585471047906</v>
      </c>
      <c r="F34" s="208">
        <v>287.50544454437727</v>
      </c>
      <c r="G34" s="183"/>
      <c r="H34" s="183">
        <v>2432.5490090456551</v>
      </c>
      <c r="I34" s="208">
        <v>1221.7504145388832</v>
      </c>
      <c r="J34" s="208">
        <v>1210.7985945067719</v>
      </c>
      <c r="K34" s="183"/>
      <c r="L34" s="183">
        <v>371.67666251808555</v>
      </c>
      <c r="M34" s="208">
        <v>184.04077890333372</v>
      </c>
      <c r="N34" s="208">
        <v>187.63588361475186</v>
      </c>
    </row>
    <row r="35" spans="1:14" x14ac:dyDescent="0.2">
      <c r="A35" s="209" t="s">
        <v>344</v>
      </c>
      <c r="B35" s="199">
        <v>7924.616542608389</v>
      </c>
      <c r="C35" s="200">
        <f t="shared" si="0"/>
        <v>2485.6306235877487</v>
      </c>
      <c r="D35" s="183">
        <v>432.20580905778553</v>
      </c>
      <c r="E35" s="199">
        <v>227.16814934032348</v>
      </c>
      <c r="F35" s="199">
        <v>205.03765971746205</v>
      </c>
      <c r="G35" s="183"/>
      <c r="H35" s="183">
        <v>1780.5160732220006</v>
      </c>
      <c r="I35" s="199">
        <v>921.10193185803143</v>
      </c>
      <c r="J35" s="199">
        <v>859.41414136396907</v>
      </c>
      <c r="K35" s="183"/>
      <c r="L35" s="183">
        <v>272.90874130796237</v>
      </c>
      <c r="M35" s="199">
        <v>142.87385380209653</v>
      </c>
      <c r="N35" s="199">
        <v>130.03488750586584</v>
      </c>
    </row>
    <row r="36" spans="1:14" x14ac:dyDescent="0.2">
      <c r="A36" s="209" t="s">
        <v>345</v>
      </c>
      <c r="B36" s="199">
        <v>2813.5540364662243</v>
      </c>
      <c r="C36" s="200">
        <f t="shared" si="0"/>
        <v>911.30634723084881</v>
      </c>
      <c r="D36" s="183">
        <v>160.5054901970708</v>
      </c>
      <c r="E36" s="199">
        <v>78.037705370155578</v>
      </c>
      <c r="F36" s="199">
        <v>82.467784826915207</v>
      </c>
      <c r="G36" s="183"/>
      <c r="H36" s="183">
        <v>652.03293582365473</v>
      </c>
      <c r="I36" s="199">
        <v>300.64848268085177</v>
      </c>
      <c r="J36" s="199">
        <v>351.3844531428029</v>
      </c>
      <c r="K36" s="183"/>
      <c r="L36" s="183">
        <v>98.767921210123234</v>
      </c>
      <c r="M36" s="199">
        <v>41.166925101237197</v>
      </c>
      <c r="N36" s="199">
        <v>57.600996108886029</v>
      </c>
    </row>
    <row r="37" spans="1:14" x14ac:dyDescent="0.2">
      <c r="A37" s="207" t="s">
        <v>346</v>
      </c>
      <c r="B37" s="208">
        <v>7855.2960476329527</v>
      </c>
      <c r="C37" s="200">
        <f t="shared" si="0"/>
        <v>2963.2108395471728</v>
      </c>
      <c r="D37" s="183">
        <v>531.35230545450895</v>
      </c>
      <c r="E37" s="208">
        <v>288.4794813988533</v>
      </c>
      <c r="F37" s="208">
        <v>242.8728240556556</v>
      </c>
      <c r="G37" s="183"/>
      <c r="H37" s="183">
        <v>2036.4707160772841</v>
      </c>
      <c r="I37" s="208">
        <v>1061.7731268054486</v>
      </c>
      <c r="J37" s="208">
        <v>974.69758927183557</v>
      </c>
      <c r="K37" s="183"/>
      <c r="L37" s="183">
        <v>395.38781801537971</v>
      </c>
      <c r="M37" s="208">
        <v>214.02270265440765</v>
      </c>
      <c r="N37" s="208">
        <v>181.36511536097203</v>
      </c>
    </row>
    <row r="38" spans="1:14" x14ac:dyDescent="0.2">
      <c r="A38" s="209" t="s">
        <v>346</v>
      </c>
      <c r="B38" s="199">
        <v>4966.2626214433003</v>
      </c>
      <c r="C38" s="200">
        <f t="shared" si="0"/>
        <v>1610.5175554838127</v>
      </c>
      <c r="D38" s="183">
        <v>260.62994656459057</v>
      </c>
      <c r="E38" s="199">
        <v>145.0113702036013</v>
      </c>
      <c r="F38" s="199">
        <v>115.61857636098927</v>
      </c>
      <c r="G38" s="183"/>
      <c r="H38" s="183">
        <v>1188.8110901093708</v>
      </c>
      <c r="I38" s="199">
        <v>615.9533916745786</v>
      </c>
      <c r="J38" s="199">
        <v>572.85769843479216</v>
      </c>
      <c r="K38" s="183"/>
      <c r="L38" s="183">
        <v>161.07651880985154</v>
      </c>
      <c r="M38" s="199">
        <v>93.777068016318452</v>
      </c>
      <c r="N38" s="199">
        <v>67.299450793533083</v>
      </c>
    </row>
    <row r="39" spans="1:14" x14ac:dyDescent="0.2">
      <c r="A39" s="209" t="s">
        <v>347</v>
      </c>
      <c r="B39" s="199">
        <v>2889.0334261896523</v>
      </c>
      <c r="C39" s="200">
        <f t="shared" si="0"/>
        <v>1352.6932840633594</v>
      </c>
      <c r="D39" s="183">
        <v>270.72235888991827</v>
      </c>
      <c r="E39" s="199">
        <v>143.46811119525196</v>
      </c>
      <c r="F39" s="199">
        <v>127.25424769466632</v>
      </c>
      <c r="G39" s="183"/>
      <c r="H39" s="183">
        <v>847.65962596791326</v>
      </c>
      <c r="I39" s="199">
        <v>445.81973513086984</v>
      </c>
      <c r="J39" s="199">
        <v>401.83989083704341</v>
      </c>
      <c r="K39" s="183"/>
      <c r="L39" s="183">
        <v>234.31129920552814</v>
      </c>
      <c r="M39" s="199">
        <v>120.2456346380892</v>
      </c>
      <c r="N39" s="199">
        <v>114.06566456743894</v>
      </c>
    </row>
    <row r="40" spans="1:14" x14ac:dyDescent="0.2">
      <c r="A40" s="207" t="s">
        <v>348</v>
      </c>
      <c r="B40" s="208">
        <v>27061.361715362837</v>
      </c>
      <c r="C40" s="200">
        <f t="shared" si="0"/>
        <v>6263.7445652206743</v>
      </c>
      <c r="D40" s="183">
        <v>1118.9529949768289</v>
      </c>
      <c r="E40" s="208">
        <v>578.41474464871328</v>
      </c>
      <c r="F40" s="208">
        <v>540.53825032811574</v>
      </c>
      <c r="G40" s="183"/>
      <c r="H40" s="183">
        <v>4632.1544397017851</v>
      </c>
      <c r="I40" s="208">
        <v>2324.2383002953238</v>
      </c>
      <c r="J40" s="208">
        <v>2307.9161394064613</v>
      </c>
      <c r="K40" s="183"/>
      <c r="L40" s="183">
        <v>512.63713054206085</v>
      </c>
      <c r="M40" s="208">
        <v>269.92146989122114</v>
      </c>
      <c r="N40" s="208">
        <v>242.71566065083971</v>
      </c>
    </row>
    <row r="41" spans="1:14" ht="12.75" customHeight="1" x14ac:dyDescent="0.2">
      <c r="A41" s="209" t="s">
        <v>348</v>
      </c>
      <c r="B41" s="199">
        <v>19914.468569019184</v>
      </c>
      <c r="C41" s="200">
        <f t="shared" si="0"/>
        <v>4782.2604165995253</v>
      </c>
      <c r="D41" s="183">
        <v>865.36001764023194</v>
      </c>
      <c r="E41" s="199">
        <v>458.28434124884933</v>
      </c>
      <c r="F41" s="199">
        <v>407.07567639138261</v>
      </c>
      <c r="G41" s="183"/>
      <c r="H41" s="183">
        <v>3526.9541041212328</v>
      </c>
      <c r="I41" s="199">
        <v>1787.5548673090555</v>
      </c>
      <c r="J41" s="199">
        <v>1739.3992368121774</v>
      </c>
      <c r="K41" s="183"/>
      <c r="L41" s="183">
        <v>389.94629483806062</v>
      </c>
      <c r="M41" s="199">
        <v>210.94915835504406</v>
      </c>
      <c r="N41" s="199">
        <v>178.99713648301656</v>
      </c>
    </row>
    <row r="42" spans="1:14" x14ac:dyDescent="0.2">
      <c r="A42" s="209" t="s">
        <v>349</v>
      </c>
      <c r="B42" s="199">
        <v>7146.8931463436511</v>
      </c>
      <c r="C42" s="200">
        <f t="shared" si="0"/>
        <v>1481.484148621149</v>
      </c>
      <c r="D42" s="183">
        <v>253.59297733659702</v>
      </c>
      <c r="E42" s="199">
        <v>120.13040339986394</v>
      </c>
      <c r="F42" s="199">
        <v>133.46257393673309</v>
      </c>
      <c r="G42" s="183"/>
      <c r="H42" s="183">
        <v>1105.2003355805518</v>
      </c>
      <c r="I42" s="199">
        <v>536.68343298626814</v>
      </c>
      <c r="J42" s="199">
        <v>568.51690259428381</v>
      </c>
      <c r="K42" s="183"/>
      <c r="L42" s="183">
        <v>122.69083570400022</v>
      </c>
      <c r="M42" s="199">
        <v>58.972311536177081</v>
      </c>
      <c r="N42" s="199">
        <v>63.718524167823141</v>
      </c>
    </row>
    <row r="43" spans="1:14" x14ac:dyDescent="0.2">
      <c r="A43" s="207" t="s">
        <v>350</v>
      </c>
      <c r="B43" s="208">
        <v>18359.72089984356</v>
      </c>
      <c r="C43" s="200">
        <f t="shared" si="0"/>
        <v>5573.1883803487544</v>
      </c>
      <c r="D43" s="183">
        <v>839.4398530350519</v>
      </c>
      <c r="E43" s="208">
        <v>456.28648904701242</v>
      </c>
      <c r="F43" s="208">
        <v>383.15336398803947</v>
      </c>
      <c r="G43" s="183"/>
      <c r="H43" s="183">
        <v>4214.845153818369</v>
      </c>
      <c r="I43" s="208">
        <v>2124.9534612437346</v>
      </c>
      <c r="J43" s="208">
        <v>2089.8916925746344</v>
      </c>
      <c r="K43" s="183"/>
      <c r="L43" s="183">
        <v>518.90337349533377</v>
      </c>
      <c r="M43" s="208">
        <v>259.77747270775433</v>
      </c>
      <c r="N43" s="208">
        <v>259.12590078757944</v>
      </c>
    </row>
    <row r="44" spans="1:14" x14ac:dyDescent="0.2">
      <c r="A44" s="209" t="s">
        <v>350</v>
      </c>
      <c r="B44" s="199">
        <v>11985.822454550927</v>
      </c>
      <c r="C44" s="200">
        <f t="shared" si="0"/>
        <v>3655.2900468868793</v>
      </c>
      <c r="D44" s="183">
        <v>545.81235513123022</v>
      </c>
      <c r="E44" s="199">
        <v>299.02196142985582</v>
      </c>
      <c r="F44" s="199">
        <v>246.79039370137437</v>
      </c>
      <c r="G44" s="183"/>
      <c r="H44" s="183">
        <v>2784.4378336875361</v>
      </c>
      <c r="I44" s="199">
        <v>1401.835925038393</v>
      </c>
      <c r="J44" s="199">
        <v>1382.6019086491431</v>
      </c>
      <c r="K44" s="183"/>
      <c r="L44" s="183">
        <v>325.03985806811318</v>
      </c>
      <c r="M44" s="199">
        <v>167.50565474316775</v>
      </c>
      <c r="N44" s="199">
        <v>157.53420332494542</v>
      </c>
    </row>
    <row r="45" spans="1:14" x14ac:dyDescent="0.2">
      <c r="A45" s="209" t="s">
        <v>351</v>
      </c>
      <c r="B45" s="199">
        <v>6373.8984452926343</v>
      </c>
      <c r="C45" s="200">
        <f t="shared" si="0"/>
        <v>1917.8983334618752</v>
      </c>
      <c r="D45" s="183">
        <v>293.62749790382173</v>
      </c>
      <c r="E45" s="199">
        <v>157.2645276171566</v>
      </c>
      <c r="F45" s="199">
        <v>136.36297028666513</v>
      </c>
      <c r="G45" s="183"/>
      <c r="H45" s="183">
        <v>1430.4073201308329</v>
      </c>
      <c r="I45" s="199">
        <v>723.11753620534159</v>
      </c>
      <c r="J45" s="199">
        <v>707.28978392549141</v>
      </c>
      <c r="K45" s="183"/>
      <c r="L45" s="183">
        <v>193.86351542722059</v>
      </c>
      <c r="M45" s="199">
        <v>92.271817964586546</v>
      </c>
      <c r="N45" s="199">
        <v>101.59169746263404</v>
      </c>
    </row>
    <row r="46" spans="1:14" x14ac:dyDescent="0.2">
      <c r="A46" s="207" t="s">
        <v>352</v>
      </c>
      <c r="B46" s="208">
        <v>10307.401209309905</v>
      </c>
      <c r="C46" s="200">
        <f t="shared" si="0"/>
        <v>3428.7716446076865</v>
      </c>
      <c r="D46" s="183">
        <v>572.44834003355231</v>
      </c>
      <c r="E46" s="208">
        <v>301.40924587821337</v>
      </c>
      <c r="F46" s="208">
        <v>271.03909415533894</v>
      </c>
      <c r="G46" s="183"/>
      <c r="H46" s="183">
        <v>2467.4020293581539</v>
      </c>
      <c r="I46" s="208">
        <v>1252.4514796128892</v>
      </c>
      <c r="J46" s="208">
        <v>1214.9505497452647</v>
      </c>
      <c r="K46" s="183"/>
      <c r="L46" s="183">
        <v>388.92127521598013</v>
      </c>
      <c r="M46" s="208">
        <v>195.40737661975626</v>
      </c>
      <c r="N46" s="208">
        <v>193.51389859622384</v>
      </c>
    </row>
    <row r="47" spans="1:14" x14ac:dyDescent="0.2">
      <c r="A47" s="209" t="s">
        <v>352</v>
      </c>
      <c r="B47" s="199">
        <v>6462.201382057955</v>
      </c>
      <c r="C47" s="200">
        <f t="shared" si="0"/>
        <v>2330.2336262785007</v>
      </c>
      <c r="D47" s="183">
        <v>430.91231800263665</v>
      </c>
      <c r="E47" s="199">
        <v>225.49487882385426</v>
      </c>
      <c r="F47" s="199">
        <v>205.41743917878242</v>
      </c>
      <c r="G47" s="183"/>
      <c r="H47" s="183">
        <v>1582.4218656141538</v>
      </c>
      <c r="I47" s="199">
        <v>806.2024968199737</v>
      </c>
      <c r="J47" s="199">
        <v>776.21936879418013</v>
      </c>
      <c r="K47" s="183"/>
      <c r="L47" s="183">
        <v>316.89944266171017</v>
      </c>
      <c r="M47" s="199">
        <v>162.63968557278918</v>
      </c>
      <c r="N47" s="199">
        <v>154.25975708892102</v>
      </c>
    </row>
    <row r="48" spans="1:14" x14ac:dyDescent="0.2">
      <c r="A48" s="209" t="s">
        <v>353</v>
      </c>
      <c r="B48" s="199">
        <v>3845.1998272519504</v>
      </c>
      <c r="C48" s="200">
        <f t="shared" si="0"/>
        <v>1098.5380183291854</v>
      </c>
      <c r="D48" s="183">
        <v>141.53602203091563</v>
      </c>
      <c r="E48" s="199">
        <v>75.91436705435909</v>
      </c>
      <c r="F48" s="199">
        <v>65.621654976556542</v>
      </c>
      <c r="G48" s="183"/>
      <c r="H48" s="183">
        <v>884.98016374400004</v>
      </c>
      <c r="I48" s="199">
        <v>446.24898279291546</v>
      </c>
      <c r="J48" s="199">
        <v>438.73118095108458</v>
      </c>
      <c r="K48" s="183"/>
      <c r="L48" s="183">
        <v>72.021832554269935</v>
      </c>
      <c r="M48" s="199">
        <v>32.767691046967094</v>
      </c>
      <c r="N48" s="199">
        <v>39.254141507302833</v>
      </c>
    </row>
    <row r="49" spans="1:14" x14ac:dyDescent="0.2">
      <c r="A49" s="207" t="s">
        <v>354</v>
      </c>
      <c r="B49" s="208">
        <v>23396.555027887993</v>
      </c>
      <c r="C49" s="200">
        <f t="shared" si="0"/>
        <v>7154.4066590147368</v>
      </c>
      <c r="D49" s="183">
        <v>1160.3419339503816</v>
      </c>
      <c r="E49" s="208">
        <v>618.93582740500085</v>
      </c>
      <c r="F49" s="208">
        <v>541.40610654538091</v>
      </c>
      <c r="G49" s="183"/>
      <c r="H49" s="183">
        <v>5332.2018270684894</v>
      </c>
      <c r="I49" s="208">
        <v>2693.4275376888945</v>
      </c>
      <c r="J49" s="208">
        <v>2638.7742893795953</v>
      </c>
      <c r="K49" s="183"/>
      <c r="L49" s="183">
        <v>661.86289799586586</v>
      </c>
      <c r="M49" s="208">
        <v>331.59327584066926</v>
      </c>
      <c r="N49" s="208">
        <v>330.2696221551966</v>
      </c>
    </row>
    <row r="50" spans="1:14" x14ac:dyDescent="0.2">
      <c r="A50" s="209" t="s">
        <v>354</v>
      </c>
      <c r="B50" s="199">
        <v>21797.349766327203</v>
      </c>
      <c r="C50" s="200">
        <f t="shared" si="0"/>
        <v>6706.9139637532098</v>
      </c>
      <c r="D50" s="183">
        <v>1101.3123078871852</v>
      </c>
      <c r="E50" s="199">
        <v>602.29572697599713</v>
      </c>
      <c r="F50" s="199">
        <v>499.0165809111881</v>
      </c>
      <c r="G50" s="183"/>
      <c r="H50" s="183">
        <v>4981.3292816461935</v>
      </c>
      <c r="I50" s="199">
        <v>2569.1032468839499</v>
      </c>
      <c r="J50" s="199">
        <v>2412.2260347622437</v>
      </c>
      <c r="K50" s="183"/>
      <c r="L50" s="183">
        <v>624.27237421983136</v>
      </c>
      <c r="M50" s="199">
        <v>324.94393240028978</v>
      </c>
      <c r="N50" s="199">
        <v>299.32844181954152</v>
      </c>
    </row>
    <row r="51" spans="1:14" ht="24" x14ac:dyDescent="0.2">
      <c r="A51" s="209" t="s">
        <v>355</v>
      </c>
      <c r="B51" s="199">
        <v>1599.2052615607884</v>
      </c>
      <c r="C51" s="200">
        <f t="shared" si="0"/>
        <v>447.4926952615275</v>
      </c>
      <c r="D51" s="183">
        <v>59.029626063196503</v>
      </c>
      <c r="E51" s="199">
        <v>16.640100429003752</v>
      </c>
      <c r="F51" s="199">
        <v>42.389525634192751</v>
      </c>
      <c r="G51" s="183"/>
      <c r="H51" s="183">
        <v>350.87254542229653</v>
      </c>
      <c r="I51" s="199">
        <v>124.32429080494489</v>
      </c>
      <c r="J51" s="199">
        <v>226.5482546173516</v>
      </c>
      <c r="K51" s="183"/>
      <c r="L51" s="183">
        <v>37.59052377603453</v>
      </c>
      <c r="M51" s="199">
        <v>6.6493434403794609</v>
      </c>
      <c r="N51" s="199">
        <v>30.941180335655073</v>
      </c>
    </row>
    <row r="52" spans="1:14" x14ac:dyDescent="0.2">
      <c r="A52" s="207" t="s">
        <v>356</v>
      </c>
      <c r="B52" s="208">
        <v>12880.981377291297</v>
      </c>
      <c r="C52" s="200">
        <f t="shared" si="0"/>
        <v>3690.4691821326974</v>
      </c>
      <c r="D52" s="183">
        <v>556.95693897533511</v>
      </c>
      <c r="E52" s="208">
        <v>279.86848834799997</v>
      </c>
      <c r="F52" s="208">
        <v>277.08845062733508</v>
      </c>
      <c r="G52" s="183"/>
      <c r="H52" s="183">
        <v>2783.6782932586684</v>
      </c>
      <c r="I52" s="208">
        <v>1301.4059007575299</v>
      </c>
      <c r="J52" s="208">
        <v>1482.2723925011383</v>
      </c>
      <c r="K52" s="183"/>
      <c r="L52" s="183">
        <v>349.83394989869402</v>
      </c>
      <c r="M52" s="208">
        <v>170.09896861288007</v>
      </c>
      <c r="N52" s="208">
        <v>179.73498128581394</v>
      </c>
    </row>
    <row r="53" spans="1:14" x14ac:dyDescent="0.2">
      <c r="A53" s="209" t="s">
        <v>356</v>
      </c>
      <c r="B53" s="199">
        <v>5272.0298704751376</v>
      </c>
      <c r="C53" s="200">
        <f t="shared" si="0"/>
        <v>1487.7706096211668</v>
      </c>
      <c r="D53" s="183">
        <v>208.16851854384487</v>
      </c>
      <c r="E53" s="199">
        <v>84.696701595736087</v>
      </c>
      <c r="F53" s="199">
        <v>123.4718169481088</v>
      </c>
      <c r="G53" s="183"/>
      <c r="H53" s="183">
        <v>1149.5047615597432</v>
      </c>
      <c r="I53" s="199">
        <v>499.16952930765575</v>
      </c>
      <c r="J53" s="199">
        <v>650.33523225208751</v>
      </c>
      <c r="K53" s="183"/>
      <c r="L53" s="183">
        <v>130.09732951757894</v>
      </c>
      <c r="M53" s="199">
        <v>46.291712919482862</v>
      </c>
      <c r="N53" s="199">
        <v>83.805616598096066</v>
      </c>
    </row>
    <row r="54" spans="1:14" x14ac:dyDescent="0.2">
      <c r="A54" s="209" t="s">
        <v>357</v>
      </c>
      <c r="B54" s="199">
        <v>7608.95150681616</v>
      </c>
      <c r="C54" s="200">
        <f t="shared" si="0"/>
        <v>2202.6985725115305</v>
      </c>
      <c r="D54" s="183">
        <v>348.78842043149018</v>
      </c>
      <c r="E54" s="199">
        <v>195.1717867522639</v>
      </c>
      <c r="F54" s="199">
        <v>153.61663367922628</v>
      </c>
      <c r="G54" s="183"/>
      <c r="H54" s="183">
        <v>1634.173531698925</v>
      </c>
      <c r="I54" s="199">
        <v>802.23637144987424</v>
      </c>
      <c r="J54" s="199">
        <v>831.93716024905075</v>
      </c>
      <c r="K54" s="183"/>
      <c r="L54" s="183">
        <v>219.73662038111507</v>
      </c>
      <c r="M54" s="199">
        <v>123.8072556933972</v>
      </c>
      <c r="N54" s="199">
        <v>95.929364687717865</v>
      </c>
    </row>
    <row r="55" spans="1:14" x14ac:dyDescent="0.2">
      <c r="A55" s="207" t="s">
        <v>358</v>
      </c>
      <c r="B55" s="208">
        <v>2782.4879720134873</v>
      </c>
      <c r="C55" s="200">
        <f t="shared" si="0"/>
        <v>818.14464844969052</v>
      </c>
      <c r="D55" s="183">
        <v>175.02677761078536</v>
      </c>
      <c r="E55" s="208">
        <v>74.566882497977275</v>
      </c>
      <c r="F55" s="208">
        <v>100.45989511280808</v>
      </c>
      <c r="G55" s="183"/>
      <c r="H55" s="183">
        <v>536.91389536906604</v>
      </c>
      <c r="I55" s="208">
        <v>232.85190443670726</v>
      </c>
      <c r="J55" s="208">
        <v>304.06199093235881</v>
      </c>
      <c r="K55" s="183"/>
      <c r="L55" s="183">
        <v>106.20397546983924</v>
      </c>
      <c r="M55" s="208">
        <v>45.999410615505603</v>
      </c>
      <c r="N55" s="208">
        <v>60.204564854333626</v>
      </c>
    </row>
    <row r="56" spans="1:14" x14ac:dyDescent="0.2">
      <c r="A56" s="209" t="s">
        <v>358</v>
      </c>
      <c r="B56" s="199">
        <v>2782.4879720134873</v>
      </c>
      <c r="C56" s="200">
        <f t="shared" si="0"/>
        <v>818.14464844969052</v>
      </c>
      <c r="D56" s="183">
        <v>175.02677761078536</v>
      </c>
      <c r="E56" s="199">
        <v>74.566882497977275</v>
      </c>
      <c r="F56" s="199">
        <v>100.45989511280808</v>
      </c>
      <c r="G56" s="183"/>
      <c r="H56" s="183">
        <v>536.91389536906604</v>
      </c>
      <c r="I56" s="199">
        <v>232.85190443670726</v>
      </c>
      <c r="J56" s="199">
        <v>304.06199093235881</v>
      </c>
      <c r="K56" s="183"/>
      <c r="L56" s="183">
        <v>106.20397546983924</v>
      </c>
      <c r="M56" s="199">
        <v>45.999410615505603</v>
      </c>
      <c r="N56" s="199">
        <v>60.204564854333626</v>
      </c>
    </row>
    <row r="57" spans="1:14" x14ac:dyDescent="0.2">
      <c r="A57" s="207" t="s">
        <v>359</v>
      </c>
      <c r="B57" s="208">
        <v>5047.3780861211653</v>
      </c>
      <c r="C57" s="200">
        <f t="shared" si="0"/>
        <v>1268.7805742580549</v>
      </c>
      <c r="D57" s="183">
        <v>233.28054991456716</v>
      </c>
      <c r="E57" s="208">
        <v>118.26075624724071</v>
      </c>
      <c r="F57" s="208">
        <v>115.01979366732645</v>
      </c>
      <c r="G57" s="183"/>
      <c r="H57" s="183">
        <v>903.0148082870171</v>
      </c>
      <c r="I57" s="208">
        <v>468.42532769868819</v>
      </c>
      <c r="J57" s="208">
        <v>434.58948058832897</v>
      </c>
      <c r="K57" s="183"/>
      <c r="L57" s="183">
        <v>132.48521605647056</v>
      </c>
      <c r="M57" s="208">
        <v>68.690071791226046</v>
      </c>
      <c r="N57" s="208">
        <v>63.795144265244531</v>
      </c>
    </row>
    <row r="58" spans="1:14" x14ac:dyDescent="0.2">
      <c r="A58" s="209" t="s">
        <v>359</v>
      </c>
      <c r="B58" s="199">
        <v>3966.6364035322645</v>
      </c>
      <c r="C58" s="200">
        <f t="shared" si="0"/>
        <v>1112.8970148533901</v>
      </c>
      <c r="D58" s="183">
        <v>198.9786504602653</v>
      </c>
      <c r="E58" s="199">
        <v>97.061167037543839</v>
      </c>
      <c r="F58" s="199">
        <v>101.91748342272146</v>
      </c>
      <c r="G58" s="183"/>
      <c r="H58" s="183">
        <v>796.14628708601549</v>
      </c>
      <c r="I58" s="199">
        <v>416.36238252547844</v>
      </c>
      <c r="J58" s="199">
        <v>379.78390456053711</v>
      </c>
      <c r="K58" s="183"/>
      <c r="L58" s="183">
        <v>117.77207730710944</v>
      </c>
      <c r="M58" s="199">
        <v>60.506519943511826</v>
      </c>
      <c r="N58" s="199">
        <v>57.265557363597622</v>
      </c>
    </row>
    <row r="59" spans="1:14" x14ac:dyDescent="0.2">
      <c r="A59" s="209" t="s">
        <v>360</v>
      </c>
      <c r="B59" s="199">
        <v>1080.7416825889011</v>
      </c>
      <c r="C59" s="200">
        <f t="shared" si="0"/>
        <v>155.8835594046646</v>
      </c>
      <c r="D59" s="183">
        <v>34.301899454301861</v>
      </c>
      <c r="E59" s="199">
        <v>21.199589209696864</v>
      </c>
      <c r="F59" s="199">
        <v>13.102310244604993</v>
      </c>
      <c r="G59" s="183"/>
      <c r="H59" s="183">
        <v>106.86852120100161</v>
      </c>
      <c r="I59" s="199">
        <v>52.062945173209769</v>
      </c>
      <c r="J59" s="199">
        <v>54.805576027791851</v>
      </c>
      <c r="K59" s="183"/>
      <c r="L59" s="183">
        <v>14.713138749361132</v>
      </c>
      <c r="M59" s="199">
        <v>8.1835518477142237</v>
      </c>
      <c r="N59" s="199">
        <v>6.5295869016469084</v>
      </c>
    </row>
    <row r="60" spans="1:14" x14ac:dyDescent="0.2">
      <c r="A60" s="207" t="s">
        <v>361</v>
      </c>
      <c r="B60" s="208">
        <v>5332.4169256782916</v>
      </c>
      <c r="C60" s="200">
        <f t="shared" si="0"/>
        <v>2497.0319276351374</v>
      </c>
      <c r="D60" s="183">
        <v>528.66186164225189</v>
      </c>
      <c r="E60" s="208">
        <v>259.39769324643373</v>
      </c>
      <c r="F60" s="208">
        <v>269.26416839581816</v>
      </c>
      <c r="G60" s="183"/>
      <c r="H60" s="183">
        <v>1558.9173601225334</v>
      </c>
      <c r="I60" s="208">
        <v>769.83035856854747</v>
      </c>
      <c r="J60" s="208">
        <v>789.08700155398594</v>
      </c>
      <c r="K60" s="183"/>
      <c r="L60" s="183">
        <v>409.45270587035191</v>
      </c>
      <c r="M60" s="208">
        <v>203.15383447913052</v>
      </c>
      <c r="N60" s="208">
        <v>206.29887139122141</v>
      </c>
    </row>
    <row r="61" spans="1:14" x14ac:dyDescent="0.2">
      <c r="A61" s="209" t="s">
        <v>361</v>
      </c>
      <c r="B61" s="199">
        <v>5332.4169256782916</v>
      </c>
      <c r="C61" s="200">
        <f t="shared" si="0"/>
        <v>2497.0319276351374</v>
      </c>
      <c r="D61" s="183">
        <v>528.66186164225189</v>
      </c>
      <c r="E61" s="199">
        <v>259.39769324643373</v>
      </c>
      <c r="F61" s="199">
        <v>269.26416839581816</v>
      </c>
      <c r="G61" s="183"/>
      <c r="H61" s="183">
        <v>1558.9173601225334</v>
      </c>
      <c r="I61" s="199">
        <v>769.83035856854747</v>
      </c>
      <c r="J61" s="199">
        <v>789.08700155398594</v>
      </c>
      <c r="K61" s="183"/>
      <c r="L61" s="183">
        <v>409.45270587035191</v>
      </c>
      <c r="M61" s="199">
        <v>203.15383447913052</v>
      </c>
      <c r="N61" s="199">
        <v>206.29887139122141</v>
      </c>
    </row>
    <row r="62" spans="1:14" x14ac:dyDescent="0.2">
      <c r="A62" s="207" t="s">
        <v>362</v>
      </c>
      <c r="B62" s="208">
        <v>10010.686391220159</v>
      </c>
      <c r="C62" s="200">
        <f t="shared" si="0"/>
        <v>2471.9678682047529</v>
      </c>
      <c r="D62" s="183">
        <v>489.85266044958308</v>
      </c>
      <c r="E62" s="208">
        <v>228.88274983919689</v>
      </c>
      <c r="F62" s="208">
        <v>260.96991061038619</v>
      </c>
      <c r="G62" s="183"/>
      <c r="H62" s="183">
        <v>1704.591469598402</v>
      </c>
      <c r="I62" s="208">
        <v>775.47610470831955</v>
      </c>
      <c r="J62" s="208">
        <v>929.11536489008245</v>
      </c>
      <c r="K62" s="183"/>
      <c r="L62" s="183">
        <v>277.52373815676759</v>
      </c>
      <c r="M62" s="208">
        <v>122.83321883892123</v>
      </c>
      <c r="N62" s="208">
        <v>154.69051931784637</v>
      </c>
    </row>
    <row r="63" spans="1:14" x14ac:dyDescent="0.2">
      <c r="A63" s="209" t="s">
        <v>362</v>
      </c>
      <c r="B63" s="199">
        <v>4439.7744970067361</v>
      </c>
      <c r="C63" s="200">
        <f t="shared" si="0"/>
        <v>1075.8829574669885</v>
      </c>
      <c r="D63" s="183">
        <v>196.35577614441578</v>
      </c>
      <c r="E63" s="199">
        <v>90.771093213362022</v>
      </c>
      <c r="F63" s="199">
        <v>105.58468293105376</v>
      </c>
      <c r="G63" s="183"/>
      <c r="H63" s="183">
        <v>765.87870308253719</v>
      </c>
      <c r="I63" s="199">
        <v>367.25021437927137</v>
      </c>
      <c r="J63" s="199">
        <v>398.62848870326587</v>
      </c>
      <c r="K63" s="183"/>
      <c r="L63" s="183">
        <v>113.64847824003539</v>
      </c>
      <c r="M63" s="199">
        <v>54.489442852905356</v>
      </c>
      <c r="N63" s="199">
        <v>59.159035387130032</v>
      </c>
    </row>
    <row r="64" spans="1:14" x14ac:dyDescent="0.2">
      <c r="A64" s="209" t="s">
        <v>363</v>
      </c>
      <c r="B64" s="199">
        <v>3490.4920985631593</v>
      </c>
      <c r="C64" s="200">
        <f t="shared" si="0"/>
        <v>1027.5608211659048</v>
      </c>
      <c r="D64" s="183">
        <v>211.13920323178371</v>
      </c>
      <c r="E64" s="199">
        <v>86.747945114618503</v>
      </c>
      <c r="F64" s="199">
        <v>124.39125811716521</v>
      </c>
      <c r="G64" s="183"/>
      <c r="H64" s="183">
        <v>688.50222241775805</v>
      </c>
      <c r="I64" s="199">
        <v>275.30086134898556</v>
      </c>
      <c r="J64" s="199">
        <v>413.20136106877248</v>
      </c>
      <c r="K64" s="183"/>
      <c r="L64" s="183">
        <v>127.91939551636302</v>
      </c>
      <c r="M64" s="199">
        <v>51.93353584927624</v>
      </c>
      <c r="N64" s="199">
        <v>75.985859667086785</v>
      </c>
    </row>
    <row r="65" spans="1:14" x14ac:dyDescent="0.2">
      <c r="A65" s="209" t="s">
        <v>364</v>
      </c>
      <c r="B65" s="199">
        <v>2080.4197956502635</v>
      </c>
      <c r="C65" s="200">
        <f t="shared" si="0"/>
        <v>368.52408957185941</v>
      </c>
      <c r="D65" s="183">
        <v>82.357681073383603</v>
      </c>
      <c r="E65" s="199">
        <v>51.363711511216373</v>
      </c>
      <c r="F65" s="199">
        <v>30.993969562167226</v>
      </c>
      <c r="G65" s="183"/>
      <c r="H65" s="183">
        <v>250.2105440981066</v>
      </c>
      <c r="I65" s="199">
        <v>132.92502898006259</v>
      </c>
      <c r="J65" s="199">
        <v>117.285515118044</v>
      </c>
      <c r="K65" s="183"/>
      <c r="L65" s="183">
        <v>35.955864400369173</v>
      </c>
      <c r="M65" s="199">
        <v>16.410240136739624</v>
      </c>
      <c r="N65" s="199">
        <v>19.545624263629549</v>
      </c>
    </row>
    <row r="66" spans="1:14" x14ac:dyDescent="0.2">
      <c r="A66" s="207" t="s">
        <v>365</v>
      </c>
      <c r="B66" s="208">
        <v>6921.7644894797977</v>
      </c>
      <c r="C66" s="200">
        <f t="shared" si="0"/>
        <v>1727.4320314493948</v>
      </c>
      <c r="D66" s="183">
        <v>284.27021153969116</v>
      </c>
      <c r="E66" s="208">
        <v>139.34511421871224</v>
      </c>
      <c r="F66" s="208">
        <v>144.92509732097892</v>
      </c>
      <c r="G66" s="183"/>
      <c r="H66" s="183">
        <v>1258.2197011329945</v>
      </c>
      <c r="I66" s="208">
        <v>640.01868930337787</v>
      </c>
      <c r="J66" s="208">
        <v>618.2010118296165</v>
      </c>
      <c r="K66" s="183"/>
      <c r="L66" s="183">
        <v>184.94211877670901</v>
      </c>
      <c r="M66" s="208">
        <v>86.68218207711891</v>
      </c>
      <c r="N66" s="208">
        <v>98.259936699590099</v>
      </c>
    </row>
    <row r="67" spans="1:14" x14ac:dyDescent="0.2">
      <c r="A67" s="209" t="s">
        <v>365</v>
      </c>
      <c r="B67" s="199">
        <v>2995.8947032485544</v>
      </c>
      <c r="C67" s="200">
        <f t="shared" si="0"/>
        <v>877.49825410771973</v>
      </c>
      <c r="D67" s="183">
        <v>143.43402535495528</v>
      </c>
      <c r="E67" s="199">
        <v>59.048931633598443</v>
      </c>
      <c r="F67" s="199">
        <v>84.385093721356853</v>
      </c>
      <c r="G67" s="183"/>
      <c r="H67" s="183">
        <v>638.93967618006423</v>
      </c>
      <c r="I67" s="199">
        <v>298.40991312683002</v>
      </c>
      <c r="J67" s="199">
        <v>340.52976305323426</v>
      </c>
      <c r="K67" s="183"/>
      <c r="L67" s="183">
        <v>95.124552572700168</v>
      </c>
      <c r="M67" s="199">
        <v>37.772722326480213</v>
      </c>
      <c r="N67" s="199">
        <v>57.351830246219961</v>
      </c>
    </row>
    <row r="68" spans="1:14" x14ac:dyDescent="0.2">
      <c r="A68" s="209" t="s">
        <v>366</v>
      </c>
      <c r="B68" s="199">
        <v>3925.8697862312433</v>
      </c>
      <c r="C68" s="200">
        <f t="shared" si="0"/>
        <v>849.93377734167484</v>
      </c>
      <c r="D68" s="183">
        <v>140.83618618473585</v>
      </c>
      <c r="E68" s="199">
        <v>80.296182585113797</v>
      </c>
      <c r="F68" s="199">
        <v>60.540003599622054</v>
      </c>
      <c r="G68" s="183"/>
      <c r="H68" s="183">
        <v>619.28002495293015</v>
      </c>
      <c r="I68" s="199">
        <v>341.60877617654791</v>
      </c>
      <c r="J68" s="199">
        <v>277.67124877638224</v>
      </c>
      <c r="K68" s="183"/>
      <c r="L68" s="183">
        <v>89.817566204008827</v>
      </c>
      <c r="M68" s="199">
        <v>48.909459750638689</v>
      </c>
      <c r="N68" s="199">
        <v>40.908106453370138</v>
      </c>
    </row>
    <row r="69" spans="1:14" x14ac:dyDescent="0.2">
      <c r="A69" s="207" t="s">
        <v>367</v>
      </c>
      <c r="B69" s="208">
        <v>3494.6588157650785</v>
      </c>
      <c r="C69" s="200">
        <f t="shared" si="0"/>
        <v>1049.6614400504707</v>
      </c>
      <c r="D69" s="183">
        <v>165.18473551649652</v>
      </c>
      <c r="E69" s="208">
        <v>81.182742282246508</v>
      </c>
      <c r="F69" s="208">
        <v>84.001993234249994</v>
      </c>
      <c r="G69" s="183"/>
      <c r="H69" s="183">
        <v>781.12546367224854</v>
      </c>
      <c r="I69" s="208">
        <v>361.85242982745041</v>
      </c>
      <c r="J69" s="208">
        <v>419.27303384479808</v>
      </c>
      <c r="K69" s="183"/>
      <c r="L69" s="183">
        <v>103.3512408617256</v>
      </c>
      <c r="M69" s="208">
        <v>44.378929325548498</v>
      </c>
      <c r="N69" s="208">
        <v>58.972311536177102</v>
      </c>
    </row>
    <row r="70" spans="1:14" ht="24" x14ac:dyDescent="0.2">
      <c r="A70" s="209" t="s">
        <v>367</v>
      </c>
      <c r="B70" s="199">
        <v>3494.6588157650785</v>
      </c>
      <c r="C70" s="200">
        <f t="shared" si="0"/>
        <v>1049.6614400504707</v>
      </c>
      <c r="D70" s="183">
        <v>165.18473551649652</v>
      </c>
      <c r="E70" s="199">
        <v>81.182742282246508</v>
      </c>
      <c r="F70" s="199">
        <v>84.001993234249994</v>
      </c>
      <c r="G70" s="183"/>
      <c r="H70" s="183">
        <v>781.12546367224854</v>
      </c>
      <c r="I70" s="199">
        <v>361.85242982745041</v>
      </c>
      <c r="J70" s="199">
        <v>419.27303384479808</v>
      </c>
      <c r="K70" s="183"/>
      <c r="L70" s="183">
        <v>103.3512408617256</v>
      </c>
      <c r="M70" s="199">
        <v>44.378929325548498</v>
      </c>
      <c r="N70" s="199">
        <v>58.972311536177102</v>
      </c>
    </row>
    <row r="71" spans="1:14" x14ac:dyDescent="0.2">
      <c r="A71" s="207" t="s">
        <v>368</v>
      </c>
      <c r="B71" s="208">
        <v>1502.2198207317472</v>
      </c>
      <c r="C71" s="200">
        <f t="shared" si="0"/>
        <v>215.96263814503757</v>
      </c>
      <c r="D71" s="183">
        <v>37.935615306523943</v>
      </c>
      <c r="E71" s="208">
        <v>16.606616772893553</v>
      </c>
      <c r="F71" s="208">
        <v>21.328998533630394</v>
      </c>
      <c r="G71" s="183"/>
      <c r="H71" s="183">
        <v>161.61678270177401</v>
      </c>
      <c r="I71" s="208">
        <v>86.580526834067498</v>
      </c>
      <c r="J71" s="208">
        <v>75.036255867706515</v>
      </c>
      <c r="K71" s="183"/>
      <c r="L71" s="183">
        <v>16.410240136739624</v>
      </c>
      <c r="M71" s="208">
        <v>4.9618948382019452</v>
      </c>
      <c r="N71" s="208">
        <v>11.448345298537678</v>
      </c>
    </row>
    <row r="72" spans="1:14" x14ac:dyDescent="0.2">
      <c r="A72" s="209" t="s">
        <v>368</v>
      </c>
      <c r="B72" s="199">
        <v>1502.2198207317472</v>
      </c>
      <c r="C72" s="200">
        <f t="shared" si="0"/>
        <v>215.96263814503757</v>
      </c>
      <c r="D72" s="183">
        <v>37.935615306523943</v>
      </c>
      <c r="E72" s="199">
        <v>16.606616772893553</v>
      </c>
      <c r="F72" s="199">
        <v>21.328998533630394</v>
      </c>
      <c r="G72" s="183"/>
      <c r="H72" s="183">
        <v>161.61678270177401</v>
      </c>
      <c r="I72" s="199">
        <v>86.580526834067498</v>
      </c>
      <c r="J72" s="199">
        <v>75.036255867706515</v>
      </c>
      <c r="K72" s="183"/>
      <c r="L72" s="183">
        <v>16.410240136739624</v>
      </c>
      <c r="M72" s="199">
        <v>4.9618948382019452</v>
      </c>
      <c r="N72" s="199">
        <v>11.448345298537678</v>
      </c>
    </row>
    <row r="73" spans="1:14" x14ac:dyDescent="0.2">
      <c r="A73" s="207" t="s">
        <v>369</v>
      </c>
      <c r="B73" s="208">
        <v>12005.564529238723</v>
      </c>
      <c r="C73" s="200">
        <f t="shared" si="0"/>
        <v>3364.1997710006008</v>
      </c>
      <c r="D73" s="183">
        <v>413.44629342930625</v>
      </c>
      <c r="E73" s="208">
        <v>189.81201115706045</v>
      </c>
      <c r="F73" s="208">
        <v>223.6342822722458</v>
      </c>
      <c r="G73" s="183"/>
      <c r="H73" s="183">
        <v>2696.5752935362088</v>
      </c>
      <c r="I73" s="208">
        <v>1407.3742863598807</v>
      </c>
      <c r="J73" s="208">
        <v>1289.2010071763282</v>
      </c>
      <c r="K73" s="183"/>
      <c r="L73" s="183">
        <v>254.17818403508585</v>
      </c>
      <c r="M73" s="208">
        <v>111.98033520825989</v>
      </c>
      <c r="N73" s="208">
        <v>142.19784882682598</v>
      </c>
    </row>
    <row r="74" spans="1:14" x14ac:dyDescent="0.2">
      <c r="A74" s="209" t="s">
        <v>369</v>
      </c>
      <c r="B74" s="199">
        <v>12005.564529238723</v>
      </c>
      <c r="C74" s="200">
        <f t="shared" si="0"/>
        <v>3364.1997710006008</v>
      </c>
      <c r="D74" s="183">
        <v>413.44629342930625</v>
      </c>
      <c r="E74" s="199">
        <v>189.81201115706045</v>
      </c>
      <c r="F74" s="199">
        <v>223.6342822722458</v>
      </c>
      <c r="G74" s="183"/>
      <c r="H74" s="183">
        <v>2696.5752935362088</v>
      </c>
      <c r="I74" s="199">
        <v>1407.3742863598807</v>
      </c>
      <c r="J74" s="199">
        <v>1289.2010071763282</v>
      </c>
      <c r="K74" s="183"/>
      <c r="L74" s="183">
        <v>254.17818403508585</v>
      </c>
      <c r="M74" s="199">
        <v>111.98033520825989</v>
      </c>
      <c r="N74" s="199">
        <v>142.19784882682598</v>
      </c>
    </row>
    <row r="75" spans="1:14" x14ac:dyDescent="0.2">
      <c r="A75" s="207" t="s">
        <v>370</v>
      </c>
      <c r="B75" s="208">
        <v>13824.586042198496</v>
      </c>
      <c r="C75" s="200">
        <f t="shared" ref="C75:C83" si="1">+D75+H75+L75</f>
        <v>4586.1797355396229</v>
      </c>
      <c r="D75" s="183">
        <v>672.4614883728193</v>
      </c>
      <c r="E75" s="208">
        <v>312.10436401352439</v>
      </c>
      <c r="F75" s="208">
        <v>360.35712435929486</v>
      </c>
      <c r="G75" s="183"/>
      <c r="H75" s="183">
        <v>3506.3734972518196</v>
      </c>
      <c r="I75" s="208">
        <v>1784.401381980138</v>
      </c>
      <c r="J75" s="208">
        <v>1721.9721152716816</v>
      </c>
      <c r="K75" s="183"/>
      <c r="L75" s="183">
        <v>407.3447499149845</v>
      </c>
      <c r="M75" s="208">
        <v>181.3747681461729</v>
      </c>
      <c r="N75" s="208">
        <v>225.96998176881158</v>
      </c>
    </row>
    <row r="76" spans="1:14" x14ac:dyDescent="0.2">
      <c r="A76" s="209" t="s">
        <v>370</v>
      </c>
      <c r="B76" s="199">
        <v>13824.586042198496</v>
      </c>
      <c r="C76" s="200">
        <f t="shared" si="1"/>
        <v>4586.1797355396229</v>
      </c>
      <c r="D76" s="183">
        <v>672.4614883728193</v>
      </c>
      <c r="E76" s="199">
        <v>312.10436401352439</v>
      </c>
      <c r="F76" s="199">
        <v>360.35712435929486</v>
      </c>
      <c r="G76" s="183"/>
      <c r="H76" s="183">
        <v>3506.3734972518196</v>
      </c>
      <c r="I76" s="199">
        <v>1784.401381980138</v>
      </c>
      <c r="J76" s="199">
        <v>1721.9721152716816</v>
      </c>
      <c r="K76" s="183"/>
      <c r="L76" s="183">
        <v>407.3447499149845</v>
      </c>
      <c r="M76" s="199">
        <v>181.3747681461729</v>
      </c>
      <c r="N76" s="199">
        <v>225.96998176881158</v>
      </c>
    </row>
    <row r="77" spans="1:14" x14ac:dyDescent="0.2">
      <c r="A77" s="207" t="s">
        <v>371</v>
      </c>
      <c r="B77" s="208">
        <v>8265.3149650171435</v>
      </c>
      <c r="C77" s="200">
        <f t="shared" si="1"/>
        <v>2450.8014524526379</v>
      </c>
      <c r="D77" s="183">
        <v>306.17416189607513</v>
      </c>
      <c r="E77" s="208">
        <v>159.8777491478051</v>
      </c>
      <c r="F77" s="208">
        <v>146.29641274827003</v>
      </c>
      <c r="G77" s="183"/>
      <c r="H77" s="183">
        <v>1949.2823559485194</v>
      </c>
      <c r="I77" s="208">
        <v>984.82921482849122</v>
      </c>
      <c r="J77" s="208">
        <v>964.45314112002814</v>
      </c>
      <c r="K77" s="183"/>
      <c r="L77" s="183">
        <v>195.34493460804325</v>
      </c>
      <c r="M77" s="208">
        <v>100.19655116443377</v>
      </c>
      <c r="N77" s="208">
        <v>95.148383443609475</v>
      </c>
    </row>
    <row r="78" spans="1:14" x14ac:dyDescent="0.2">
      <c r="A78" s="209" t="s">
        <v>371</v>
      </c>
      <c r="B78" s="199">
        <v>8265.3149650171435</v>
      </c>
      <c r="C78" s="200">
        <f t="shared" si="1"/>
        <v>2450.8014524526379</v>
      </c>
      <c r="D78" s="183">
        <v>306.17416189607513</v>
      </c>
      <c r="E78" s="199">
        <v>159.8777491478051</v>
      </c>
      <c r="F78" s="199">
        <v>146.29641274827003</v>
      </c>
      <c r="G78" s="183"/>
      <c r="H78" s="183">
        <v>1949.2823559485194</v>
      </c>
      <c r="I78" s="199">
        <v>984.82921482849122</v>
      </c>
      <c r="J78" s="199">
        <v>964.45314112002814</v>
      </c>
      <c r="K78" s="183"/>
      <c r="L78" s="183">
        <v>195.34493460804325</v>
      </c>
      <c r="M78" s="199">
        <v>100.19655116443377</v>
      </c>
      <c r="N78" s="199">
        <v>95.148383443609475</v>
      </c>
    </row>
    <row r="79" spans="1:14" x14ac:dyDescent="0.2">
      <c r="A79" s="207" t="s">
        <v>372</v>
      </c>
      <c r="B79" s="208">
        <v>7548.6540085338747</v>
      </c>
      <c r="C79" s="200">
        <f t="shared" si="1"/>
        <v>2550.165747806991</v>
      </c>
      <c r="D79" s="183">
        <v>377.17821906402355</v>
      </c>
      <c r="E79" s="208">
        <v>186.46094482361474</v>
      </c>
      <c r="F79" s="208">
        <v>190.71727424040884</v>
      </c>
      <c r="G79" s="183"/>
      <c r="H79" s="183">
        <v>1961.765373654348</v>
      </c>
      <c r="I79" s="208">
        <v>1041.2597974467512</v>
      </c>
      <c r="J79" s="208">
        <v>920.50557620759685</v>
      </c>
      <c r="K79" s="183"/>
      <c r="L79" s="183">
        <v>211.22215508861964</v>
      </c>
      <c r="M79" s="208">
        <v>106.56324508603693</v>
      </c>
      <c r="N79" s="208">
        <v>104.65891000258272</v>
      </c>
    </row>
    <row r="80" spans="1:14" x14ac:dyDescent="0.2">
      <c r="A80" s="209" t="s">
        <v>372</v>
      </c>
      <c r="B80" s="199">
        <v>5735.944575503323</v>
      </c>
      <c r="C80" s="200">
        <f t="shared" si="1"/>
        <v>2025.0492123832735</v>
      </c>
      <c r="D80" s="183">
        <v>301.52267065753159</v>
      </c>
      <c r="E80" s="199">
        <v>147.0439103362682</v>
      </c>
      <c r="F80" s="199">
        <v>154.47876032126339</v>
      </c>
      <c r="G80" s="183"/>
      <c r="H80" s="183">
        <v>1564.866867810385</v>
      </c>
      <c r="I80" s="199">
        <v>821.29964853278682</v>
      </c>
      <c r="J80" s="199">
        <v>743.56721927759804</v>
      </c>
      <c r="K80" s="183"/>
      <c r="L80" s="183">
        <v>158.6596739153569</v>
      </c>
      <c r="M80" s="199">
        <v>78.714312435960608</v>
      </c>
      <c r="N80" s="199">
        <v>79.945361479396311</v>
      </c>
    </row>
    <row r="81" spans="1:14" x14ac:dyDescent="0.2">
      <c r="A81" s="209" t="s">
        <v>373</v>
      </c>
      <c r="B81" s="199">
        <v>1812.7094330305517</v>
      </c>
      <c r="C81" s="200">
        <f t="shared" si="1"/>
        <v>525.11653542371801</v>
      </c>
      <c r="D81" s="183">
        <v>75.655548406492002</v>
      </c>
      <c r="E81" s="199">
        <v>39.417034487346548</v>
      </c>
      <c r="F81" s="199">
        <v>36.238513919145454</v>
      </c>
      <c r="G81" s="183"/>
      <c r="H81" s="183">
        <v>396.89850584396322</v>
      </c>
      <c r="I81" s="199">
        <v>219.96014891396445</v>
      </c>
      <c r="J81" s="199">
        <v>176.93835692999878</v>
      </c>
      <c r="K81" s="183"/>
      <c r="L81" s="183">
        <v>52.562481173262725</v>
      </c>
      <c r="M81" s="199">
        <v>27.848932650076325</v>
      </c>
      <c r="N81" s="199">
        <v>24.7135485231864</v>
      </c>
    </row>
    <row r="82" spans="1:14" x14ac:dyDescent="0.2">
      <c r="A82" s="207" t="s">
        <v>374</v>
      </c>
      <c r="B82" s="208">
        <v>137700.55651414479</v>
      </c>
      <c r="C82" s="200">
        <f t="shared" si="1"/>
        <v>48450.641779817874</v>
      </c>
      <c r="D82" s="183">
        <v>7355.4578462336449</v>
      </c>
      <c r="E82" s="208">
        <v>3695.1866543257529</v>
      </c>
      <c r="F82" s="208">
        <v>3660.2711919078924</v>
      </c>
      <c r="G82" s="183"/>
      <c r="H82" s="183">
        <v>36251.191478149791</v>
      </c>
      <c r="I82" s="208">
        <v>17752.30687952472</v>
      </c>
      <c r="J82" s="208">
        <v>18498.884598625067</v>
      </c>
      <c r="K82" s="183"/>
      <c r="L82" s="183">
        <v>4843.9924554344434</v>
      </c>
      <c r="M82" s="208">
        <v>2418.0364248596447</v>
      </c>
      <c r="N82" s="208">
        <v>2425.9560305747987</v>
      </c>
    </row>
    <row r="83" spans="1:14" x14ac:dyDescent="0.2">
      <c r="A83" s="210" t="s">
        <v>374</v>
      </c>
      <c r="B83" s="211">
        <v>137700.55651414479</v>
      </c>
      <c r="C83" s="200">
        <f t="shared" si="1"/>
        <v>48450.641779817874</v>
      </c>
      <c r="D83" s="183">
        <v>7355.4578462336449</v>
      </c>
      <c r="E83" s="211">
        <v>3695.1866543257529</v>
      </c>
      <c r="F83" s="211">
        <v>3660.2711919078924</v>
      </c>
      <c r="G83" s="188"/>
      <c r="H83" s="183">
        <v>36251.191478149791</v>
      </c>
      <c r="I83" s="211">
        <v>17752.30687952472</v>
      </c>
      <c r="J83" s="211">
        <v>18498.884598625067</v>
      </c>
      <c r="K83" s="188"/>
      <c r="L83" s="183">
        <v>4843.9924554344434</v>
      </c>
      <c r="M83" s="211">
        <v>2418.0364248596447</v>
      </c>
      <c r="N83" s="211">
        <v>2425.9560305747987</v>
      </c>
    </row>
    <row r="84" spans="1:14" x14ac:dyDescent="0.2">
      <c r="C84" s="212"/>
    </row>
  </sheetData>
  <mergeCells count="7">
    <mergeCell ref="A1:N1"/>
    <mergeCell ref="A2:A3"/>
    <mergeCell ref="B2:B3"/>
    <mergeCell ref="C2:C3"/>
    <mergeCell ref="D2:F2"/>
    <mergeCell ref="H2:J2"/>
    <mergeCell ref="L2:N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21CD-F7FA-41C0-805A-EA74C53322C7}">
  <dimension ref="A1:P22"/>
  <sheetViews>
    <sheetView workbookViewId="0">
      <selection sqref="A1:XFD1048576"/>
    </sheetView>
  </sheetViews>
  <sheetFormatPr defaultRowHeight="12" x14ac:dyDescent="0.2"/>
  <cols>
    <col min="1" max="1" width="17" style="142" customWidth="1"/>
    <col min="2" max="2" width="9.5703125" style="142" bestFit="1" customWidth="1"/>
    <col min="3" max="5" width="16.5703125" style="142" customWidth="1"/>
    <col min="6" max="6" width="9.28515625" style="142" bestFit="1" customWidth="1"/>
    <col min="7" max="7" width="1.5703125" style="142" customWidth="1"/>
    <col min="8" max="8" width="12.28515625" style="142" customWidth="1"/>
    <col min="9" max="10" width="9.28515625" style="142" bestFit="1" customWidth="1"/>
    <col min="11" max="11" width="2.28515625" style="142" customWidth="1"/>
    <col min="12" max="12" width="9.140625" style="142"/>
    <col min="13" max="13" width="13.28515625" style="142" customWidth="1"/>
    <col min="14" max="14" width="9.28515625" style="142" bestFit="1" customWidth="1"/>
    <col min="15" max="15" width="2.140625" style="142" customWidth="1"/>
    <col min="16" max="16" width="10" style="142" bestFit="1" customWidth="1"/>
    <col min="17" max="16384" width="9.140625" style="142"/>
  </cols>
  <sheetData>
    <row r="1" spans="1:16" ht="12" customHeight="1" x14ac:dyDescent="0.2">
      <c r="A1" s="973" t="s">
        <v>564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</row>
    <row r="2" spans="1:16" ht="15" customHeight="1" x14ac:dyDescent="0.2">
      <c r="A2" s="974" t="s">
        <v>558</v>
      </c>
      <c r="B2" s="974" t="s">
        <v>153</v>
      </c>
      <c r="C2" s="974" t="s">
        <v>154</v>
      </c>
      <c r="D2" s="976" t="s">
        <v>155</v>
      </c>
      <c r="E2" s="976"/>
      <c r="F2" s="976"/>
      <c r="G2" s="169"/>
      <c r="H2" s="976" t="s">
        <v>156</v>
      </c>
      <c r="I2" s="976"/>
      <c r="J2" s="976"/>
      <c r="K2" s="169"/>
      <c r="L2" s="976" t="s">
        <v>157</v>
      </c>
      <c r="M2" s="976"/>
      <c r="N2" s="976"/>
      <c r="O2" s="169"/>
      <c r="P2" s="977" t="s">
        <v>479</v>
      </c>
    </row>
    <row r="3" spans="1:16" ht="27.75" customHeight="1" x14ac:dyDescent="0.2">
      <c r="A3" s="975"/>
      <c r="B3" s="975"/>
      <c r="C3" s="975"/>
      <c r="D3" s="170" t="s">
        <v>0</v>
      </c>
      <c r="E3" s="171" t="s">
        <v>1</v>
      </c>
      <c r="F3" s="171" t="s">
        <v>2</v>
      </c>
      <c r="G3" s="172"/>
      <c r="H3" s="170" t="s">
        <v>0</v>
      </c>
      <c r="I3" s="171" t="s">
        <v>1</v>
      </c>
      <c r="J3" s="171" t="s">
        <v>2</v>
      </c>
      <c r="K3" s="172"/>
      <c r="L3" s="170" t="s">
        <v>0</v>
      </c>
      <c r="M3" s="171" t="s">
        <v>1</v>
      </c>
      <c r="N3" s="171" t="s">
        <v>2</v>
      </c>
      <c r="O3" s="171"/>
      <c r="P3" s="978"/>
    </row>
    <row r="4" spans="1:16" x14ac:dyDescent="0.2">
      <c r="A4" s="173" t="s">
        <v>328</v>
      </c>
      <c r="B4" s="174">
        <v>640682.2596417577</v>
      </c>
      <c r="C4" s="174">
        <f>+D4+H4+L4</f>
        <v>64590.709949586788</v>
      </c>
      <c r="D4" s="174">
        <f>+E4+F4</f>
        <v>10489.540168633481</v>
      </c>
      <c r="E4" s="175">
        <v>5264.7420914548038</v>
      </c>
      <c r="F4" s="175">
        <v>5224.7980771786779</v>
      </c>
      <c r="G4" s="174"/>
      <c r="H4" s="174">
        <f>+I4+J4</f>
        <v>49243.354961381337</v>
      </c>
      <c r="I4" s="174">
        <v>24901.70660870917</v>
      </c>
      <c r="J4" s="174">
        <v>24341.648352672168</v>
      </c>
      <c r="K4" s="174"/>
      <c r="L4" s="174">
        <f>+M4+N4</f>
        <v>4857.8148195719714</v>
      </c>
      <c r="M4" s="174">
        <v>2456.4067256050666</v>
      </c>
      <c r="N4" s="174">
        <v>2401.4080939669047</v>
      </c>
      <c r="O4" s="174"/>
      <c r="P4" s="176">
        <f>+C4/B4*100</f>
        <v>10.081551186652673</v>
      </c>
    </row>
    <row r="5" spans="1:16" x14ac:dyDescent="0.2">
      <c r="A5" s="177"/>
      <c r="B5" s="178"/>
      <c r="C5" s="178"/>
      <c r="D5" s="178"/>
      <c r="E5" s="179"/>
      <c r="F5" s="179"/>
      <c r="G5" s="178"/>
      <c r="H5" s="178"/>
      <c r="I5" s="178"/>
      <c r="J5" s="178"/>
      <c r="K5" s="178"/>
      <c r="L5" s="178"/>
      <c r="M5" s="178"/>
      <c r="N5" s="178"/>
      <c r="O5" s="178"/>
      <c r="P5" s="180"/>
    </row>
    <row r="6" spans="1:16" x14ac:dyDescent="0.2">
      <c r="A6" s="144" t="s">
        <v>3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</row>
    <row r="7" spans="1:16" x14ac:dyDescent="0.2">
      <c r="A7" s="181" t="s">
        <v>4</v>
      </c>
      <c r="B7" s="182">
        <v>364512.60129971599</v>
      </c>
      <c r="C7" s="183">
        <f>+D7+H7+L7</f>
        <v>36649.347249954095</v>
      </c>
      <c r="D7" s="183">
        <f>+E7+F7</f>
        <v>5548.286519526393</v>
      </c>
      <c r="E7" s="184">
        <v>2825.8436142944247</v>
      </c>
      <c r="F7" s="184">
        <v>2722.4429052319683</v>
      </c>
      <c r="G7" s="183"/>
      <c r="H7" s="183">
        <f>+J7+I7</f>
        <v>28452.817902043436</v>
      </c>
      <c r="I7" s="182">
        <v>14382.937905826866</v>
      </c>
      <c r="J7" s="182">
        <v>14069.87999621657</v>
      </c>
      <c r="K7" s="183"/>
      <c r="L7" s="183">
        <f>+M7+N7</f>
        <v>2648.2428283842701</v>
      </c>
      <c r="M7" s="182">
        <v>1356.3885108635172</v>
      </c>
      <c r="N7" s="182">
        <v>1291.8543175207526</v>
      </c>
      <c r="O7" s="182"/>
      <c r="P7" s="180">
        <f>+C7/B7*100</f>
        <v>10.054343010166505</v>
      </c>
    </row>
    <row r="8" spans="1:16" x14ac:dyDescent="0.2">
      <c r="A8" s="181" t="s">
        <v>5</v>
      </c>
      <c r="B8" s="182">
        <v>276169.65834470215</v>
      </c>
      <c r="C8" s="183">
        <f>+D8+H8+L8</f>
        <v>27941.362699626228</v>
      </c>
      <c r="D8" s="183">
        <f>+E8+F8</f>
        <v>4941.2536491071587</v>
      </c>
      <c r="E8" s="184">
        <v>2438.898477160415</v>
      </c>
      <c r="F8" s="184">
        <v>2502.3551719467432</v>
      </c>
      <c r="G8" s="183"/>
      <c r="H8" s="183">
        <f>+I8+J8</f>
        <v>20790.537059331473</v>
      </c>
      <c r="I8" s="182">
        <v>10518.768702878915</v>
      </c>
      <c r="J8" s="182">
        <v>10271.768356452558</v>
      </c>
      <c r="K8" s="183"/>
      <c r="L8" s="183">
        <f>+M8+N8</f>
        <v>2209.5719911875958</v>
      </c>
      <c r="M8" s="182">
        <v>1100.018214741496</v>
      </c>
      <c r="N8" s="182">
        <v>1109.5537764461001</v>
      </c>
      <c r="O8" s="182"/>
      <c r="P8" s="180">
        <f>+C8/B8*100</f>
        <v>10.117462891144658</v>
      </c>
    </row>
    <row r="9" spans="1:16" x14ac:dyDescent="0.2">
      <c r="A9" s="144" t="s">
        <v>140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</row>
    <row r="10" spans="1:16" x14ac:dyDescent="0.2">
      <c r="A10" s="181" t="s">
        <v>11</v>
      </c>
      <c r="B10" s="182">
        <v>195547.45698930236</v>
      </c>
      <c r="C10" s="183">
        <f>+D10+H10+L10</f>
        <v>11676.257288417966</v>
      </c>
      <c r="D10" s="183">
        <f>+E10+F10</f>
        <v>1121.4191081806739</v>
      </c>
      <c r="E10" s="184">
        <v>519.17551304660947</v>
      </c>
      <c r="F10" s="184">
        <v>602.24359513406444</v>
      </c>
      <c r="G10" s="183"/>
      <c r="H10" s="183">
        <f>+I10+J10</f>
        <v>10149.881280060938</v>
      </c>
      <c r="I10" s="182">
        <v>5188.2939603789746</v>
      </c>
      <c r="J10" s="182">
        <v>4961.5873196819621</v>
      </c>
      <c r="K10" s="183"/>
      <c r="L10" s="183">
        <f>+M10+N10</f>
        <v>404.95690017635457</v>
      </c>
      <c r="M10" s="182">
        <v>197.28669495771118</v>
      </c>
      <c r="N10" s="182">
        <v>207.67020521864339</v>
      </c>
      <c r="O10" s="182"/>
      <c r="P10" s="185">
        <f>+C10/B10*100</f>
        <v>5.9710606663919581</v>
      </c>
    </row>
    <row r="11" spans="1:16" x14ac:dyDescent="0.2">
      <c r="A11" s="181" t="s">
        <v>12</v>
      </c>
      <c r="B11" s="182">
        <v>175431.09993451959</v>
      </c>
      <c r="C11" s="183">
        <f t="shared" ref="C11:C13" si="0">+D11+H11+L11</f>
        <v>16781.128342799446</v>
      </c>
      <c r="D11" s="183">
        <f t="shared" ref="D11:D13" si="1">+E11+F11</f>
        <v>3278.1585231054542</v>
      </c>
      <c r="E11" s="184">
        <v>1658.9268409055358</v>
      </c>
      <c r="F11" s="184">
        <v>1619.2316821999184</v>
      </c>
      <c r="G11" s="183"/>
      <c r="H11" s="183">
        <f t="shared" ref="H11:H13" si="2">+I11+J11</f>
        <v>12088.829790806441</v>
      </c>
      <c r="I11" s="182">
        <v>6048.5498077683887</v>
      </c>
      <c r="J11" s="182">
        <v>6040.2799830380518</v>
      </c>
      <c r="K11" s="183"/>
      <c r="L11" s="183">
        <f t="shared" ref="L11:L13" si="3">+M11+N11</f>
        <v>1414.1400288875493</v>
      </c>
      <c r="M11" s="182">
        <v>709.55096186287562</v>
      </c>
      <c r="N11" s="182">
        <v>704.5890670246738</v>
      </c>
      <c r="O11" s="182"/>
      <c r="P11" s="185">
        <f>+C11/B11*100</f>
        <v>9.5656518992716091</v>
      </c>
    </row>
    <row r="12" spans="1:16" x14ac:dyDescent="0.2">
      <c r="A12" s="181" t="s">
        <v>13</v>
      </c>
      <c r="B12" s="182">
        <v>173102.31729044518</v>
      </c>
      <c r="C12" s="183">
        <f t="shared" si="0"/>
        <v>20537.2827353184</v>
      </c>
      <c r="D12" s="183">
        <f t="shared" si="1"/>
        <v>2942.403639053774</v>
      </c>
      <c r="E12" s="184">
        <v>1493.5303462987968</v>
      </c>
      <c r="F12" s="184">
        <v>1448.8732927549772</v>
      </c>
      <c r="G12" s="183"/>
      <c r="H12" s="183">
        <f t="shared" si="2"/>
        <v>16147.659768455731</v>
      </c>
      <c r="I12" s="182">
        <v>8345.9071178559079</v>
      </c>
      <c r="J12" s="182">
        <v>7801.7526505998221</v>
      </c>
      <c r="K12" s="183"/>
      <c r="L12" s="183">
        <f t="shared" si="3"/>
        <v>1447.2193278088948</v>
      </c>
      <c r="M12" s="182">
        <v>739.3223308920866</v>
      </c>
      <c r="N12" s="182">
        <v>707.89699691680835</v>
      </c>
      <c r="O12" s="182"/>
      <c r="P12" s="185">
        <f>+C12/B12*100</f>
        <v>11.864244833221541</v>
      </c>
    </row>
    <row r="13" spans="1:16" s="192" customFormat="1" x14ac:dyDescent="0.2">
      <c r="A13" s="186" t="s">
        <v>158</v>
      </c>
      <c r="B13" s="187">
        <v>96601.38543020864</v>
      </c>
      <c r="C13" s="188">
        <f t="shared" si="0"/>
        <v>15596.041583048669</v>
      </c>
      <c r="D13" s="188">
        <f t="shared" si="1"/>
        <v>3147.5588982935333</v>
      </c>
      <c r="E13" s="189">
        <v>1593.1093912038414</v>
      </c>
      <c r="F13" s="189">
        <v>1554.4495070896919</v>
      </c>
      <c r="G13" s="190"/>
      <c r="H13" s="188">
        <f t="shared" si="2"/>
        <v>10856.984122056087</v>
      </c>
      <c r="I13" s="187">
        <v>5318.9557227046507</v>
      </c>
      <c r="J13" s="187">
        <v>5538.0283993514358</v>
      </c>
      <c r="K13" s="190"/>
      <c r="L13" s="188">
        <f t="shared" si="3"/>
        <v>1591.4985626990494</v>
      </c>
      <c r="M13" s="187">
        <v>810.24673789232975</v>
      </c>
      <c r="N13" s="187">
        <v>781.2518248067197</v>
      </c>
      <c r="O13" s="187"/>
      <c r="P13" s="191">
        <f>+C13/B13*100</f>
        <v>16.144739036187325</v>
      </c>
    </row>
    <row r="15" spans="1:16" s="192" customFormat="1" x14ac:dyDescent="0.2"/>
    <row r="18" s="153" customFormat="1" x14ac:dyDescent="0.2"/>
    <row r="20" s="153" customFormat="1" x14ac:dyDescent="0.2"/>
    <row r="22" s="153" customFormat="1" x14ac:dyDescent="0.2"/>
  </sheetData>
  <mergeCells count="8">
    <mergeCell ref="A1:P1"/>
    <mergeCell ref="A2:A3"/>
    <mergeCell ref="B2:B3"/>
    <mergeCell ref="C2:C3"/>
    <mergeCell ref="D2:F2"/>
    <mergeCell ref="H2:J2"/>
    <mergeCell ref="L2:N2"/>
    <mergeCell ref="P2:P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4A22-8FA9-4811-95C7-F3D00FA0BBD5}">
  <sheetPr>
    <tabColor rgb="FFFFFF00"/>
  </sheetPr>
  <dimension ref="A1"/>
  <sheetViews>
    <sheetView workbookViewId="0">
      <selection activeCell="O31" sqref="O31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EAA9-060C-4BF8-8074-C12F9E17669C}">
  <dimension ref="A1:P86"/>
  <sheetViews>
    <sheetView workbookViewId="0">
      <selection activeCell="A2" sqref="A2:A3"/>
    </sheetView>
  </sheetViews>
  <sheetFormatPr defaultRowHeight="12" x14ac:dyDescent="0.2"/>
  <cols>
    <col min="1" max="2" width="20.42578125" style="156" customWidth="1"/>
    <col min="3" max="3" width="12" style="156" bestFit="1" customWidth="1"/>
    <col min="4" max="4" width="14.5703125" style="156" customWidth="1"/>
    <col min="5" max="5" width="14" style="156" customWidth="1"/>
    <col min="6" max="6" width="12" style="168" bestFit="1" customWidth="1"/>
    <col min="7" max="7" width="14.5703125" style="156" customWidth="1"/>
    <col min="8" max="8" width="14.42578125" style="156" customWidth="1"/>
    <col min="9" max="9" width="12.5703125" style="156" customWidth="1"/>
    <col min="10" max="10" width="9.28515625" style="156" bestFit="1" customWidth="1"/>
    <col min="11" max="11" width="11.140625" style="156" bestFit="1" customWidth="1"/>
    <col min="12" max="12" width="12.28515625" style="156" customWidth="1"/>
    <col min="13" max="13" width="9.140625" style="156"/>
    <col min="14" max="14" width="13.140625" style="156" customWidth="1"/>
    <col min="15" max="16384" width="9.140625" style="156"/>
  </cols>
  <sheetData>
    <row r="1" spans="1:16" ht="15" customHeight="1" x14ac:dyDescent="0.2">
      <c r="A1" s="979" t="s">
        <v>159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</row>
    <row r="2" spans="1:16" ht="15" customHeight="1" x14ac:dyDescent="0.2">
      <c r="A2" s="980" t="s">
        <v>562</v>
      </c>
      <c r="B2" s="980" t="s">
        <v>160</v>
      </c>
      <c r="C2" s="982" t="s">
        <v>480</v>
      </c>
      <c r="D2" s="982"/>
      <c r="E2" s="982"/>
      <c r="F2" s="982"/>
      <c r="G2" s="982"/>
      <c r="H2" s="982"/>
      <c r="I2" s="982"/>
      <c r="J2" s="982"/>
      <c r="K2" s="982"/>
      <c r="L2" s="982"/>
      <c r="M2" s="982"/>
      <c r="N2" s="982"/>
      <c r="O2" s="982"/>
      <c r="P2" s="982"/>
    </row>
    <row r="3" spans="1:16" ht="47.25" customHeight="1" x14ac:dyDescent="0.2">
      <c r="A3" s="981"/>
      <c r="B3" s="981"/>
      <c r="C3" s="157" t="s">
        <v>161</v>
      </c>
      <c r="D3" s="157" t="s">
        <v>162</v>
      </c>
      <c r="E3" s="157" t="s">
        <v>163</v>
      </c>
      <c r="F3" s="157" t="s">
        <v>164</v>
      </c>
      <c r="G3" s="157" t="s">
        <v>165</v>
      </c>
      <c r="H3" s="157" t="s">
        <v>166</v>
      </c>
      <c r="I3" s="157" t="s">
        <v>167</v>
      </c>
      <c r="J3" s="157" t="s">
        <v>168</v>
      </c>
      <c r="K3" s="157" t="s">
        <v>169</v>
      </c>
      <c r="L3" s="157" t="s">
        <v>170</v>
      </c>
      <c r="M3" s="157" t="s">
        <v>171</v>
      </c>
      <c r="N3" s="157" t="s">
        <v>172</v>
      </c>
      <c r="O3" s="157" t="s">
        <v>173</v>
      </c>
      <c r="P3" s="157" t="s">
        <v>174</v>
      </c>
    </row>
    <row r="4" spans="1:16" ht="15" customHeight="1" x14ac:dyDescent="0.2">
      <c r="A4" s="158" t="s">
        <v>328</v>
      </c>
      <c r="B4" s="158">
        <v>1218762.6122323046</v>
      </c>
      <c r="C4" s="158">
        <v>60298.767466254547</v>
      </c>
      <c r="D4" s="158">
        <v>939070.12714349607</v>
      </c>
      <c r="E4" s="158">
        <v>46780.061639322943</v>
      </c>
      <c r="F4" s="158">
        <v>27580.568369549273</v>
      </c>
      <c r="G4" s="158">
        <v>810.99914861843888</v>
      </c>
      <c r="H4" s="158">
        <v>237.09692482350144</v>
      </c>
      <c r="I4" s="158">
        <v>109.37921129475333</v>
      </c>
      <c r="J4" s="158">
        <v>212.84853675929759</v>
      </c>
      <c r="K4" s="158">
        <v>138.20689911052074</v>
      </c>
      <c r="L4" s="158">
        <v>45.3044557607085</v>
      </c>
      <c r="M4" s="158">
        <v>350.78848809162099</v>
      </c>
      <c r="N4" s="158">
        <v>295.04757414958601</v>
      </c>
      <c r="O4" s="158">
        <v>96212.853645272218</v>
      </c>
      <c r="P4" s="158">
        <v>46620.562733982668</v>
      </c>
    </row>
    <row r="5" spans="1:16" ht="15" customHeight="1" x14ac:dyDescent="0.2">
      <c r="A5" s="159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</row>
    <row r="6" spans="1:16" ht="15" customHeight="1" x14ac:dyDescent="0.2">
      <c r="A6" s="158" t="s">
        <v>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16" ht="15" customHeight="1" x14ac:dyDescent="0.2">
      <c r="A7" s="161" t="s">
        <v>4</v>
      </c>
      <c r="B7" s="160">
        <v>688893.35082649265</v>
      </c>
      <c r="C7" s="160">
        <v>26818.793914641225</v>
      </c>
      <c r="D7" s="160">
        <v>532706.22221420717</v>
      </c>
      <c r="E7" s="160">
        <v>27465.579607907745</v>
      </c>
      <c r="F7" s="160">
        <v>17921.626306126371</v>
      </c>
      <c r="G7" s="160">
        <v>526.08976497297078</v>
      </c>
      <c r="H7" s="160">
        <v>160.89701249881006</v>
      </c>
      <c r="I7" s="160">
        <v>85.527318030688633</v>
      </c>
      <c r="J7" s="160">
        <v>77.517148035964183</v>
      </c>
      <c r="K7" s="160">
        <v>94.188323935282966</v>
      </c>
      <c r="L7" s="160">
        <v>28.57273906627956</v>
      </c>
      <c r="M7" s="160">
        <v>332.20341296405155</v>
      </c>
      <c r="N7" s="160">
        <v>110.7266426896099</v>
      </c>
      <c r="O7" s="160">
        <v>64049.218448231077</v>
      </c>
      <c r="P7" s="160">
        <v>18516.187973472381</v>
      </c>
    </row>
    <row r="8" spans="1:16" ht="15" customHeight="1" x14ac:dyDescent="0.2">
      <c r="A8" s="161" t="s">
        <v>5</v>
      </c>
      <c r="B8" s="160">
        <v>529869.26140973053</v>
      </c>
      <c r="C8" s="160">
        <v>33479.973551614778</v>
      </c>
      <c r="D8" s="160">
        <v>406363.90492921392</v>
      </c>
      <c r="E8" s="160">
        <v>19314.482031410353</v>
      </c>
      <c r="F8" s="160">
        <v>9658.9420634178605</v>
      </c>
      <c r="G8" s="160">
        <v>284.90938364547077</v>
      </c>
      <c r="H8" s="160">
        <v>76.19991232469151</v>
      </c>
      <c r="I8" s="160">
        <v>23.85189326406466</v>
      </c>
      <c r="J8" s="160">
        <v>135.33138872333365</v>
      </c>
      <c r="K8" s="160">
        <v>44.018575175237764</v>
      </c>
      <c r="L8" s="160">
        <v>16.731716694428954</v>
      </c>
      <c r="M8" s="160">
        <v>18.5850751275694</v>
      </c>
      <c r="N8" s="160">
        <v>184.32093145997609</v>
      </c>
      <c r="O8" s="160">
        <v>32163.635197083313</v>
      </c>
      <c r="P8" s="160">
        <v>28104.374760505354</v>
      </c>
    </row>
    <row r="9" spans="1:16" ht="15" customHeight="1" x14ac:dyDescent="0.2">
      <c r="A9" s="158" t="s">
        <v>147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</row>
    <row r="10" spans="1:16" ht="15" customHeight="1" x14ac:dyDescent="0.2">
      <c r="A10" s="162" t="s">
        <v>329</v>
      </c>
      <c r="B10" s="163">
        <v>61737.350809339783</v>
      </c>
      <c r="C10" s="163">
        <v>701.0517167358704</v>
      </c>
      <c r="D10" s="163">
        <v>57804.0822356391</v>
      </c>
      <c r="E10" s="163">
        <v>52.223000350393086</v>
      </c>
      <c r="F10" s="163">
        <v>2481.3338224350759</v>
      </c>
      <c r="G10" s="163">
        <v>3.3563584593229026</v>
      </c>
      <c r="H10" s="163">
        <v>0</v>
      </c>
      <c r="I10" s="163">
        <v>0</v>
      </c>
      <c r="J10" s="163">
        <v>0</v>
      </c>
      <c r="K10" s="163">
        <v>0</v>
      </c>
      <c r="L10" s="163">
        <v>0</v>
      </c>
      <c r="M10" s="163">
        <v>0</v>
      </c>
      <c r="N10" s="163">
        <v>1.6820802773054899</v>
      </c>
      <c r="O10" s="163">
        <v>476.22745186272715</v>
      </c>
      <c r="P10" s="163">
        <v>217.39414357862455</v>
      </c>
    </row>
    <row r="11" spans="1:16" ht="15" customHeight="1" x14ac:dyDescent="0.2">
      <c r="A11" s="164" t="s">
        <v>329</v>
      </c>
      <c r="B11" s="160">
        <v>34398.052084210773</v>
      </c>
      <c r="C11" s="160">
        <v>227.31749526058556</v>
      </c>
      <c r="D11" s="160">
        <v>31953.112466980856</v>
      </c>
      <c r="E11" s="160">
        <v>30.345599521265207</v>
      </c>
      <c r="F11" s="160">
        <v>1860.0849301821715</v>
      </c>
      <c r="G11" s="160">
        <v>3.3563584593229026</v>
      </c>
      <c r="H11" s="160">
        <v>0</v>
      </c>
      <c r="I11" s="160">
        <v>0</v>
      </c>
      <c r="J11" s="160">
        <v>0</v>
      </c>
      <c r="K11" s="160">
        <v>0</v>
      </c>
      <c r="L11" s="160">
        <v>0</v>
      </c>
      <c r="M11" s="160">
        <v>0</v>
      </c>
      <c r="N11" s="160">
        <v>0</v>
      </c>
      <c r="O11" s="160">
        <v>263.58483941714809</v>
      </c>
      <c r="P11" s="160">
        <v>60.25039438880998</v>
      </c>
    </row>
    <row r="12" spans="1:16" ht="15" customHeight="1" x14ac:dyDescent="0.2">
      <c r="A12" s="164" t="s">
        <v>330</v>
      </c>
      <c r="B12" s="160">
        <v>27339.298725129011</v>
      </c>
      <c r="C12" s="160">
        <v>473.73422147528487</v>
      </c>
      <c r="D12" s="160">
        <v>25850.969768658248</v>
      </c>
      <c r="E12" s="160">
        <v>21.877400829127879</v>
      </c>
      <c r="F12" s="160">
        <v>621.2488922529044</v>
      </c>
      <c r="G12" s="160">
        <v>0</v>
      </c>
      <c r="H12" s="160">
        <v>0</v>
      </c>
      <c r="I12" s="160">
        <v>0</v>
      </c>
      <c r="J12" s="160">
        <v>0</v>
      </c>
      <c r="K12" s="160">
        <v>0</v>
      </c>
      <c r="L12" s="160">
        <v>0</v>
      </c>
      <c r="M12" s="160">
        <v>0</v>
      </c>
      <c r="N12" s="160">
        <v>1.6820802773054899</v>
      </c>
      <c r="O12" s="160">
        <v>212.64261244557906</v>
      </c>
      <c r="P12" s="160">
        <v>157.14374918981457</v>
      </c>
    </row>
    <row r="13" spans="1:16" ht="15" customHeight="1" x14ac:dyDescent="0.2">
      <c r="A13" s="162" t="s">
        <v>328</v>
      </c>
      <c r="B13" s="163">
        <v>357768.34077609447</v>
      </c>
      <c r="C13" s="163">
        <v>12485.006064276558</v>
      </c>
      <c r="D13" s="163">
        <v>281755.97066678747</v>
      </c>
      <c r="E13" s="163">
        <v>9733.3618395512713</v>
      </c>
      <c r="F13" s="163">
        <v>8734.6136862405947</v>
      </c>
      <c r="G13" s="163">
        <v>300.65655027200819</v>
      </c>
      <c r="H13" s="163">
        <v>100.52136545526245</v>
      </c>
      <c r="I13" s="163">
        <v>45.461614427563489</v>
      </c>
      <c r="J13" s="163">
        <v>38.52535461034546</v>
      </c>
      <c r="K13" s="163">
        <v>55.405564941927622</v>
      </c>
      <c r="L13" s="163">
        <v>13.191365283693461</v>
      </c>
      <c r="M13" s="163">
        <v>18.585898645068049</v>
      </c>
      <c r="N13" s="163">
        <v>67.199132757478992</v>
      </c>
      <c r="O13" s="163">
        <v>35315.585323337451</v>
      </c>
      <c r="P13" s="163">
        <v>9104.2563494902879</v>
      </c>
    </row>
    <row r="14" spans="1:16" ht="15" customHeight="1" x14ac:dyDescent="0.2">
      <c r="A14" s="164" t="s">
        <v>328</v>
      </c>
      <c r="B14" s="160">
        <v>334418.59736795741</v>
      </c>
      <c r="C14" s="160">
        <v>12155.030898616458</v>
      </c>
      <c r="D14" s="160">
        <v>261777.79382831254</v>
      </c>
      <c r="E14" s="160">
        <v>9580.3855277543407</v>
      </c>
      <c r="F14" s="160">
        <v>8311.6870818049647</v>
      </c>
      <c r="G14" s="160">
        <v>290.59300745691206</v>
      </c>
      <c r="H14" s="160">
        <v>90.247324610432983</v>
      </c>
      <c r="I14" s="160">
        <v>45.461614427563489</v>
      </c>
      <c r="J14" s="160">
        <v>36.851076428328049</v>
      </c>
      <c r="K14" s="160">
        <v>53.75159999586031</v>
      </c>
      <c r="L14" s="160">
        <v>13.191365283693461</v>
      </c>
      <c r="M14" s="160">
        <v>18.585898645068049</v>
      </c>
      <c r="N14" s="160">
        <v>67.199132757478992</v>
      </c>
      <c r="O14" s="160">
        <v>33059.666177555016</v>
      </c>
      <c r="P14" s="160">
        <v>8918.1528342927195</v>
      </c>
    </row>
    <row r="15" spans="1:16" ht="15" customHeight="1" x14ac:dyDescent="0.2">
      <c r="A15" s="164" t="s">
        <v>331</v>
      </c>
      <c r="B15" s="160">
        <v>23349.74340813703</v>
      </c>
      <c r="C15" s="160">
        <v>329.97516566010052</v>
      </c>
      <c r="D15" s="160">
        <v>19978.176838474956</v>
      </c>
      <c r="E15" s="160">
        <v>152.97631179692976</v>
      </c>
      <c r="F15" s="160">
        <v>422.92660443563057</v>
      </c>
      <c r="G15" s="160">
        <v>10.06354281509612</v>
      </c>
      <c r="H15" s="160">
        <v>10.274040844829477</v>
      </c>
      <c r="I15" s="160">
        <v>0</v>
      </c>
      <c r="J15" s="160">
        <v>1.6742781820174129</v>
      </c>
      <c r="K15" s="160">
        <v>1.6539649460673151</v>
      </c>
      <c r="L15" s="160">
        <v>0</v>
      </c>
      <c r="M15" s="160">
        <v>0</v>
      </c>
      <c r="N15" s="160">
        <v>0</v>
      </c>
      <c r="O15" s="160">
        <v>2255.919145782435</v>
      </c>
      <c r="P15" s="160">
        <v>186.10351519756762</v>
      </c>
    </row>
    <row r="16" spans="1:16" ht="15" customHeight="1" x14ac:dyDescent="0.2">
      <c r="A16" s="162" t="s">
        <v>332</v>
      </c>
      <c r="B16" s="163">
        <v>56341.532635179268</v>
      </c>
      <c r="C16" s="163">
        <v>1397.5085725169624</v>
      </c>
      <c r="D16" s="163">
        <v>49229.87102619846</v>
      </c>
      <c r="E16" s="163">
        <v>817.81898327146484</v>
      </c>
      <c r="F16" s="163">
        <v>1618.9788813378595</v>
      </c>
      <c r="G16" s="163">
        <v>35.34941444829434</v>
      </c>
      <c r="H16" s="163">
        <v>10.090834628835651</v>
      </c>
      <c r="I16" s="163">
        <v>3.3485563640348257</v>
      </c>
      <c r="J16" s="163">
        <v>8.5481135897889793</v>
      </c>
      <c r="K16" s="163">
        <v>3.426786714373609</v>
      </c>
      <c r="L16" s="163">
        <v>0</v>
      </c>
      <c r="M16" s="163">
        <v>3.3641605546109798</v>
      </c>
      <c r="N16" s="163">
        <v>23.393129088158794</v>
      </c>
      <c r="O16" s="163">
        <v>2321.2547967385112</v>
      </c>
      <c r="P16" s="163">
        <v>868.57937972751199</v>
      </c>
    </row>
    <row r="17" spans="1:16" ht="15" customHeight="1" x14ac:dyDescent="0.2">
      <c r="A17" s="164" t="s">
        <v>332</v>
      </c>
      <c r="B17" s="160">
        <v>51217.752652761541</v>
      </c>
      <c r="C17" s="160">
        <v>1368.4516637586664</v>
      </c>
      <c r="D17" s="160">
        <v>44189.396194680885</v>
      </c>
      <c r="E17" s="160">
        <v>806.08198579185</v>
      </c>
      <c r="F17" s="160">
        <v>1579.9271222152795</v>
      </c>
      <c r="G17" s="160">
        <v>35.34941444829434</v>
      </c>
      <c r="H17" s="160">
        <v>10.090834628835651</v>
      </c>
      <c r="I17" s="160">
        <v>3.3485563640348257</v>
      </c>
      <c r="J17" s="160">
        <v>8.5481135897889793</v>
      </c>
      <c r="K17" s="160">
        <v>3.426786714373609</v>
      </c>
      <c r="L17" s="160">
        <v>0</v>
      </c>
      <c r="M17" s="160">
        <v>3.3641605546109798</v>
      </c>
      <c r="N17" s="160">
        <v>23.393129088158794</v>
      </c>
      <c r="O17" s="160">
        <v>2319.6008317924438</v>
      </c>
      <c r="P17" s="160">
        <v>866.77385913391481</v>
      </c>
    </row>
    <row r="18" spans="1:16" ht="15" customHeight="1" x14ac:dyDescent="0.2">
      <c r="A18" s="164" t="s">
        <v>333</v>
      </c>
      <c r="B18" s="160">
        <v>5123.7799824177291</v>
      </c>
      <c r="C18" s="160">
        <v>29.056908758295936</v>
      </c>
      <c r="D18" s="160">
        <v>5040.4748315175775</v>
      </c>
      <c r="E18" s="160">
        <v>11.736997479614889</v>
      </c>
      <c r="F18" s="160">
        <v>39.051759122579973</v>
      </c>
      <c r="G18" s="160">
        <v>0</v>
      </c>
      <c r="H18" s="160">
        <v>0</v>
      </c>
      <c r="I18" s="160">
        <v>0</v>
      </c>
      <c r="J18" s="160">
        <v>0</v>
      </c>
      <c r="K18" s="160">
        <v>0</v>
      </c>
      <c r="L18" s="160">
        <v>0</v>
      </c>
      <c r="M18" s="160">
        <v>0</v>
      </c>
      <c r="N18" s="160">
        <v>0</v>
      </c>
      <c r="O18" s="160">
        <v>1.6539649460673151</v>
      </c>
      <c r="P18" s="160">
        <v>1.8055205935971961</v>
      </c>
    </row>
    <row r="19" spans="1:16" ht="15" customHeight="1" x14ac:dyDescent="0.2">
      <c r="A19" s="162" t="s">
        <v>334</v>
      </c>
      <c r="B19" s="163">
        <v>25654.900585809599</v>
      </c>
      <c r="C19" s="163">
        <v>3719.8708813100229</v>
      </c>
      <c r="D19" s="163">
        <v>19847.217048149378</v>
      </c>
      <c r="E19" s="163">
        <v>13.369862454313346</v>
      </c>
      <c r="F19" s="163">
        <v>43.879267242362253</v>
      </c>
      <c r="G19" s="163">
        <v>0</v>
      </c>
      <c r="H19" s="163">
        <v>0</v>
      </c>
      <c r="I19" s="163">
        <v>0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768.96415807529195</v>
      </c>
      <c r="P19" s="163">
        <v>1261.5993685757132</v>
      </c>
    </row>
    <row r="20" spans="1:16" ht="15" customHeight="1" x14ac:dyDescent="0.2">
      <c r="A20" s="164" t="s">
        <v>334</v>
      </c>
      <c r="B20" s="160">
        <v>25654.900585809599</v>
      </c>
      <c r="C20" s="160">
        <v>3719.8708813100229</v>
      </c>
      <c r="D20" s="160">
        <v>19847.217048149378</v>
      </c>
      <c r="E20" s="160">
        <v>13.369862454313346</v>
      </c>
      <c r="F20" s="160">
        <v>43.879267242362253</v>
      </c>
      <c r="G20" s="160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768.96415807529195</v>
      </c>
      <c r="P20" s="160">
        <v>1261.5993685757132</v>
      </c>
    </row>
    <row r="21" spans="1:16" ht="15" customHeight="1" x14ac:dyDescent="0.2">
      <c r="A21" s="162" t="s">
        <v>335</v>
      </c>
      <c r="B21" s="163">
        <v>13933.6423100225</v>
      </c>
      <c r="C21" s="163">
        <v>487.75945709130349</v>
      </c>
      <c r="D21" s="163">
        <v>9604.3727974876292</v>
      </c>
      <c r="E21" s="163">
        <v>10.10506900348989</v>
      </c>
      <c r="F21" s="163">
        <v>1012.4204719790475</v>
      </c>
      <c r="G21" s="163">
        <v>0</v>
      </c>
      <c r="H21" s="163">
        <v>0</v>
      </c>
      <c r="I21" s="163">
        <v>0</v>
      </c>
      <c r="J21" s="163">
        <v>0</v>
      </c>
      <c r="K21" s="163">
        <v>1.6742781820174129</v>
      </c>
      <c r="L21" s="163">
        <v>0</v>
      </c>
      <c r="M21" s="163">
        <v>1.6539649460673151</v>
      </c>
      <c r="N21" s="163">
        <v>0</v>
      </c>
      <c r="O21" s="163">
        <v>256.99841873384349</v>
      </c>
      <c r="P21" s="163">
        <v>2558.657852599139</v>
      </c>
    </row>
    <row r="22" spans="1:16" x14ac:dyDescent="0.2">
      <c r="A22" s="164" t="s">
        <v>335</v>
      </c>
      <c r="B22" s="160">
        <v>5369.7272391838023</v>
      </c>
      <c r="C22" s="160">
        <v>27.09624602301734</v>
      </c>
      <c r="D22" s="160">
        <v>3455.8171655029532</v>
      </c>
      <c r="E22" s="160">
        <v>6.7690237801170845</v>
      </c>
      <c r="F22" s="160">
        <v>6.6336630508083774</v>
      </c>
      <c r="G22" s="160">
        <v>0</v>
      </c>
      <c r="H22" s="160">
        <v>0</v>
      </c>
      <c r="I22" s="160">
        <v>0</v>
      </c>
      <c r="J22" s="160">
        <v>0</v>
      </c>
      <c r="K22" s="160">
        <v>0</v>
      </c>
      <c r="L22" s="160">
        <v>0</v>
      </c>
      <c r="M22" s="160">
        <v>1.6539649460673151</v>
      </c>
      <c r="N22" s="160">
        <v>0</v>
      </c>
      <c r="O22" s="160">
        <v>256.99841873384349</v>
      </c>
      <c r="P22" s="160">
        <v>1614.7587571470058</v>
      </c>
    </row>
    <row r="23" spans="1:16" x14ac:dyDescent="0.2">
      <c r="A23" s="164" t="s">
        <v>336</v>
      </c>
      <c r="B23" s="160">
        <v>8563.9150708386969</v>
      </c>
      <c r="C23" s="160">
        <v>460.66321106828616</v>
      </c>
      <c r="D23" s="160">
        <v>6148.5556319846755</v>
      </c>
      <c r="E23" s="160">
        <v>3.3360452233728051</v>
      </c>
      <c r="F23" s="160">
        <v>1005.7868089282391</v>
      </c>
      <c r="G23" s="160">
        <v>0</v>
      </c>
      <c r="H23" s="160">
        <v>0</v>
      </c>
      <c r="I23" s="160">
        <v>0</v>
      </c>
      <c r="J23" s="160">
        <v>0</v>
      </c>
      <c r="K23" s="160">
        <v>1.6742781820174129</v>
      </c>
      <c r="L23" s="160">
        <v>0</v>
      </c>
      <c r="M23" s="160">
        <v>0</v>
      </c>
      <c r="N23" s="160">
        <v>0</v>
      </c>
      <c r="O23" s="160">
        <v>0</v>
      </c>
      <c r="P23" s="160">
        <v>943.89909545213322</v>
      </c>
    </row>
    <row r="24" spans="1:16" x14ac:dyDescent="0.2">
      <c r="A24" s="162" t="s">
        <v>337</v>
      </c>
      <c r="B24" s="163">
        <v>13714.272167842857</v>
      </c>
      <c r="C24" s="163">
        <v>197.00573533211568</v>
      </c>
      <c r="D24" s="163">
        <v>13026.517166246227</v>
      </c>
      <c r="E24" s="163">
        <v>155.1077755554883</v>
      </c>
      <c r="F24" s="163">
        <v>96.207796584537633</v>
      </c>
      <c r="G24" s="163">
        <v>1.6820802773054899</v>
      </c>
      <c r="H24" s="163">
        <v>3.4345888096616859</v>
      </c>
      <c r="I24" s="163">
        <v>0</v>
      </c>
      <c r="J24" s="163">
        <v>5.0376152191297479</v>
      </c>
      <c r="K24" s="163">
        <v>0</v>
      </c>
      <c r="L24" s="163">
        <v>0</v>
      </c>
      <c r="M24" s="163">
        <v>0</v>
      </c>
      <c r="N24" s="163">
        <v>0</v>
      </c>
      <c r="O24" s="163">
        <v>108.89697542826445</v>
      </c>
      <c r="P24" s="163">
        <v>120.38243439014025</v>
      </c>
    </row>
    <row r="25" spans="1:16" x14ac:dyDescent="0.2">
      <c r="A25" s="164" t="s">
        <v>337</v>
      </c>
      <c r="B25" s="160">
        <v>9842.0683207391085</v>
      </c>
      <c r="C25" s="160">
        <v>94.239715808195328</v>
      </c>
      <c r="D25" s="160">
        <v>9513.5883067367704</v>
      </c>
      <c r="E25" s="160">
        <v>54.176279832886181</v>
      </c>
      <c r="F25" s="160">
        <v>57.553273087254141</v>
      </c>
      <c r="G25" s="160">
        <v>1.6820802773054899</v>
      </c>
      <c r="H25" s="160">
        <v>3.4345888096616859</v>
      </c>
      <c r="I25" s="160">
        <v>0</v>
      </c>
      <c r="J25" s="160">
        <v>5.0376152191297479</v>
      </c>
      <c r="K25" s="160">
        <v>0</v>
      </c>
      <c r="L25" s="160">
        <v>0</v>
      </c>
      <c r="M25" s="160">
        <v>0</v>
      </c>
      <c r="N25" s="160">
        <v>0</v>
      </c>
      <c r="O25" s="160">
        <v>93.62602203520035</v>
      </c>
      <c r="P25" s="160">
        <v>18.73043893272861</v>
      </c>
    </row>
    <row r="26" spans="1:16" x14ac:dyDescent="0.2">
      <c r="A26" s="164" t="s">
        <v>338</v>
      </c>
      <c r="B26" s="160">
        <v>3872.2038471037476</v>
      </c>
      <c r="C26" s="160">
        <v>102.76601952392035</v>
      </c>
      <c r="D26" s="160">
        <v>3512.9288595094563</v>
      </c>
      <c r="E26" s="160">
        <v>100.93149572260212</v>
      </c>
      <c r="F26" s="160">
        <v>38.654523497283492</v>
      </c>
      <c r="G26" s="160">
        <v>0</v>
      </c>
      <c r="H26" s="160">
        <v>0</v>
      </c>
      <c r="I26" s="160">
        <v>0</v>
      </c>
      <c r="J26" s="160">
        <v>0</v>
      </c>
      <c r="K26" s="160">
        <v>0</v>
      </c>
      <c r="L26" s="160">
        <v>0</v>
      </c>
      <c r="M26" s="160">
        <v>0</v>
      </c>
      <c r="N26" s="160">
        <v>0</v>
      </c>
      <c r="O26" s="160">
        <v>15.270953393064097</v>
      </c>
      <c r="P26" s="160">
        <v>101.65199545741163</v>
      </c>
    </row>
    <row r="27" spans="1:16" s="165" customFormat="1" x14ac:dyDescent="0.2">
      <c r="A27" s="162" t="s">
        <v>339</v>
      </c>
      <c r="B27" s="163">
        <v>32577.338015458015</v>
      </c>
      <c r="C27" s="163">
        <v>239.22961146287696</v>
      </c>
      <c r="D27" s="163">
        <v>4687.319697179194</v>
      </c>
      <c r="E27" s="163">
        <v>11586.509386918397</v>
      </c>
      <c r="F27" s="163">
        <v>149.9971690181346</v>
      </c>
      <c r="G27" s="163">
        <v>23.474107940304588</v>
      </c>
      <c r="H27" s="163">
        <v>1.6539649460673151</v>
      </c>
      <c r="I27" s="163">
        <v>0</v>
      </c>
      <c r="J27" s="163">
        <v>3.2647934508234542</v>
      </c>
      <c r="K27" s="163">
        <v>6.5727233429580849</v>
      </c>
      <c r="L27" s="163">
        <v>0</v>
      </c>
      <c r="M27" s="163">
        <v>0</v>
      </c>
      <c r="N27" s="163">
        <v>1.6539649460673151</v>
      </c>
      <c r="O27" s="163">
        <v>3003.8849069562293</v>
      </c>
      <c r="P27" s="163">
        <v>12873.777689297322</v>
      </c>
    </row>
    <row r="28" spans="1:16" x14ac:dyDescent="0.2">
      <c r="A28" s="164" t="s">
        <v>339</v>
      </c>
      <c r="B28" s="160">
        <v>19804.478622988576</v>
      </c>
      <c r="C28" s="160">
        <v>178.23826368106168</v>
      </c>
      <c r="D28" s="160">
        <v>4150.5200461553513</v>
      </c>
      <c r="E28" s="160">
        <v>3906.6365466702969</v>
      </c>
      <c r="F28" s="160">
        <v>102.35303540863261</v>
      </c>
      <c r="G28" s="160">
        <v>23.474107940304588</v>
      </c>
      <c r="H28" s="160">
        <v>0</v>
      </c>
      <c r="I28" s="160">
        <v>0</v>
      </c>
      <c r="J28" s="160">
        <v>3.2647934508234542</v>
      </c>
      <c r="K28" s="160">
        <v>4.9187583968907695</v>
      </c>
      <c r="L28" s="160">
        <v>0</v>
      </c>
      <c r="M28" s="160">
        <v>0</v>
      </c>
      <c r="N28" s="160">
        <v>1.6539649460673151</v>
      </c>
      <c r="O28" s="160">
        <v>1974.7983353560128</v>
      </c>
      <c r="P28" s="160">
        <v>9458.620770982825</v>
      </c>
    </row>
    <row r="29" spans="1:16" x14ac:dyDescent="0.2">
      <c r="A29" s="164" t="s">
        <v>340</v>
      </c>
      <c r="B29" s="160">
        <v>12772.859392469441</v>
      </c>
      <c r="C29" s="160">
        <v>60.991347781815293</v>
      </c>
      <c r="D29" s="160">
        <v>536.79965102384278</v>
      </c>
      <c r="E29" s="160">
        <v>7679.8728402480992</v>
      </c>
      <c r="F29" s="160">
        <v>47.644133609501999</v>
      </c>
      <c r="G29" s="160">
        <v>0</v>
      </c>
      <c r="H29" s="160">
        <v>1.6539649460673151</v>
      </c>
      <c r="I29" s="160">
        <v>0</v>
      </c>
      <c r="J29" s="160">
        <v>0</v>
      </c>
      <c r="K29" s="160">
        <v>1.6539649460673151</v>
      </c>
      <c r="L29" s="160">
        <v>0</v>
      </c>
      <c r="M29" s="160">
        <v>0</v>
      </c>
      <c r="N29" s="160">
        <v>0</v>
      </c>
      <c r="O29" s="160">
        <v>1029.0865716002168</v>
      </c>
      <c r="P29" s="160">
        <v>3415.1569183144966</v>
      </c>
    </row>
    <row r="30" spans="1:16" x14ac:dyDescent="0.2">
      <c r="A30" s="162" t="s">
        <v>341</v>
      </c>
      <c r="B30" s="163">
        <v>47378.6052868638</v>
      </c>
      <c r="C30" s="163">
        <v>2501.529725418708</v>
      </c>
      <c r="D30" s="163">
        <v>32467.92792603602</v>
      </c>
      <c r="E30" s="163">
        <v>1030.0975837933311</v>
      </c>
      <c r="F30" s="163">
        <v>1970.9027859651374</v>
      </c>
      <c r="G30" s="163">
        <v>29.127920093849799</v>
      </c>
      <c r="H30" s="163">
        <v>10.047938624519965</v>
      </c>
      <c r="I30" s="163">
        <v>1.752508532356196</v>
      </c>
      <c r="J30" s="163">
        <v>3.2647934508234542</v>
      </c>
      <c r="K30" s="163">
        <v>15.149903237404564</v>
      </c>
      <c r="L30" s="163">
        <v>1.6742781820174129</v>
      </c>
      <c r="M30" s="163">
        <v>5.1651738531503781</v>
      </c>
      <c r="N30" s="163">
        <v>11.639353609819581</v>
      </c>
      <c r="O30" s="163">
        <v>6907.2455460547044</v>
      </c>
      <c r="P30" s="163">
        <v>2423.0798500076448</v>
      </c>
    </row>
    <row r="31" spans="1:16" x14ac:dyDescent="0.2">
      <c r="A31" s="164" t="s">
        <v>341</v>
      </c>
      <c r="B31" s="160">
        <v>33642.764815932882</v>
      </c>
      <c r="C31" s="160">
        <v>2291.815525703837</v>
      </c>
      <c r="D31" s="160">
        <v>22732.425605529788</v>
      </c>
      <c r="E31" s="160">
        <v>890.65157635320679</v>
      </c>
      <c r="F31" s="160">
        <v>1372.9170564570334</v>
      </c>
      <c r="G31" s="160">
        <v>22.064873903184015</v>
      </c>
      <c r="H31" s="160">
        <v>10.047938624519965</v>
      </c>
      <c r="I31" s="160">
        <v>0</v>
      </c>
      <c r="J31" s="160">
        <v>0</v>
      </c>
      <c r="K31" s="160">
        <v>8.4151866308963239</v>
      </c>
      <c r="L31" s="160">
        <v>1.6742781820174129</v>
      </c>
      <c r="M31" s="160">
        <v>1.6820802773054899</v>
      </c>
      <c r="N31" s="160">
        <v>10.028525105063443</v>
      </c>
      <c r="O31" s="160">
        <v>5537.1913687081651</v>
      </c>
      <c r="P31" s="160">
        <v>763.85080045331495</v>
      </c>
    </row>
    <row r="32" spans="1:16" x14ac:dyDescent="0.2">
      <c r="A32" s="164" t="s">
        <v>342</v>
      </c>
      <c r="B32" s="160">
        <v>10142.135202107458</v>
      </c>
      <c r="C32" s="160">
        <v>179.77202766127297</v>
      </c>
      <c r="D32" s="160">
        <v>7750.2308734950857</v>
      </c>
      <c r="E32" s="160">
        <v>11.744799574902965</v>
      </c>
      <c r="F32" s="160">
        <v>59.046659014914951</v>
      </c>
      <c r="G32" s="160">
        <v>5.3105376583095882</v>
      </c>
      <c r="H32" s="160">
        <v>0</v>
      </c>
      <c r="I32" s="160">
        <v>0</v>
      </c>
      <c r="J32" s="160">
        <v>0</v>
      </c>
      <c r="K32" s="160">
        <v>6.7347166065082398</v>
      </c>
      <c r="L32" s="160">
        <v>0</v>
      </c>
      <c r="M32" s="160">
        <v>0</v>
      </c>
      <c r="N32" s="160">
        <v>0</v>
      </c>
      <c r="O32" s="160">
        <v>470.06653854242535</v>
      </c>
      <c r="P32" s="160">
        <v>1659.2290495543298</v>
      </c>
    </row>
    <row r="33" spans="1:16" x14ac:dyDescent="0.2">
      <c r="A33" s="164" t="s">
        <v>343</v>
      </c>
      <c r="B33" s="160">
        <v>3593.7052688234621</v>
      </c>
      <c r="C33" s="160">
        <v>29.942172053598053</v>
      </c>
      <c r="D33" s="160">
        <v>1985.2714470111475</v>
      </c>
      <c r="E33" s="160">
        <v>127.70120786522128</v>
      </c>
      <c r="F33" s="160">
        <v>538.93907049318921</v>
      </c>
      <c r="G33" s="160">
        <v>1.752508532356196</v>
      </c>
      <c r="H33" s="160">
        <v>0</v>
      </c>
      <c r="I33" s="160">
        <v>1.752508532356196</v>
      </c>
      <c r="J33" s="160">
        <v>3.2647934508234542</v>
      </c>
      <c r="K33" s="160">
        <v>0</v>
      </c>
      <c r="L33" s="160">
        <v>0</v>
      </c>
      <c r="M33" s="160">
        <v>3.4830935758448884</v>
      </c>
      <c r="N33" s="160">
        <v>1.6108285047561393</v>
      </c>
      <c r="O33" s="160">
        <v>899.98763880411366</v>
      </c>
      <c r="P33" s="160">
        <v>0</v>
      </c>
    </row>
    <row r="34" spans="1:16" x14ac:dyDescent="0.2">
      <c r="A34" s="162" t="s">
        <v>344</v>
      </c>
      <c r="B34" s="163">
        <v>19403.003146264877</v>
      </c>
      <c r="C34" s="163">
        <v>124.25713541925549</v>
      </c>
      <c r="D34" s="163">
        <v>19195.45944502436</v>
      </c>
      <c r="E34" s="163">
        <v>23.722920384900362</v>
      </c>
      <c r="F34" s="163">
        <v>47.601205015975275</v>
      </c>
      <c r="G34" s="163">
        <v>3.3485563640348257</v>
      </c>
      <c r="H34" s="163">
        <v>0</v>
      </c>
      <c r="I34" s="163">
        <v>0</v>
      </c>
      <c r="J34" s="163">
        <v>0</v>
      </c>
      <c r="K34" s="163">
        <v>0</v>
      </c>
      <c r="L34" s="163">
        <v>1.752508532356196</v>
      </c>
      <c r="M34" s="163">
        <v>0</v>
      </c>
      <c r="N34" s="163">
        <v>0</v>
      </c>
      <c r="O34" s="163">
        <v>3.4345888096616859</v>
      </c>
      <c r="P34" s="163">
        <v>3.426786714373609</v>
      </c>
    </row>
    <row r="35" spans="1:16" x14ac:dyDescent="0.2">
      <c r="A35" s="164" t="s">
        <v>344</v>
      </c>
      <c r="B35" s="160">
        <v>14409.468149425536</v>
      </c>
      <c r="C35" s="160">
        <v>112.45578854588575</v>
      </c>
      <c r="D35" s="160">
        <v>14217.089955612999</v>
      </c>
      <c r="E35" s="160">
        <v>23.722920384900362</v>
      </c>
      <c r="F35" s="160">
        <v>45.919124738669787</v>
      </c>
      <c r="G35" s="160">
        <v>3.3485563640348257</v>
      </c>
      <c r="H35" s="160">
        <v>0</v>
      </c>
      <c r="I35" s="160">
        <v>0</v>
      </c>
      <c r="J35" s="160">
        <v>0</v>
      </c>
      <c r="K35" s="160">
        <v>0</v>
      </c>
      <c r="L35" s="160">
        <v>1.752508532356196</v>
      </c>
      <c r="M35" s="160">
        <v>0</v>
      </c>
      <c r="N35" s="160">
        <v>0</v>
      </c>
      <c r="O35" s="160">
        <v>1.752508532356196</v>
      </c>
      <c r="P35" s="160">
        <v>3.426786714373609</v>
      </c>
    </row>
    <row r="36" spans="1:16" x14ac:dyDescent="0.2">
      <c r="A36" s="164" t="s">
        <v>345</v>
      </c>
      <c r="B36" s="160">
        <v>4993.5349968393421</v>
      </c>
      <c r="C36" s="160">
        <v>11.801346873369738</v>
      </c>
      <c r="D36" s="160">
        <v>4978.3694894113623</v>
      </c>
      <c r="E36" s="160">
        <v>0</v>
      </c>
      <c r="F36" s="160">
        <v>1.6820802773054899</v>
      </c>
      <c r="G36" s="160">
        <v>0</v>
      </c>
      <c r="H36" s="160">
        <v>0</v>
      </c>
      <c r="I36" s="160">
        <v>0</v>
      </c>
      <c r="J36" s="160">
        <v>0</v>
      </c>
      <c r="K36" s="160">
        <v>0</v>
      </c>
      <c r="L36" s="160">
        <v>0</v>
      </c>
      <c r="M36" s="160">
        <v>0</v>
      </c>
      <c r="N36" s="160">
        <v>0</v>
      </c>
      <c r="O36" s="160">
        <v>1.6820802773054899</v>
      </c>
      <c r="P36" s="160">
        <v>0</v>
      </c>
    </row>
    <row r="37" spans="1:16" x14ac:dyDescent="0.2">
      <c r="A37" s="162" t="s">
        <v>346</v>
      </c>
      <c r="B37" s="163">
        <v>13740.256253484844</v>
      </c>
      <c r="C37" s="163">
        <v>384.62805253038641</v>
      </c>
      <c r="D37" s="163">
        <v>13204.674135606132</v>
      </c>
      <c r="E37" s="163">
        <v>20.201234444881983</v>
      </c>
      <c r="F37" s="163">
        <v>86.373125575970761</v>
      </c>
      <c r="G37" s="163">
        <v>0</v>
      </c>
      <c r="H37" s="163">
        <v>0</v>
      </c>
      <c r="I37" s="163">
        <v>0</v>
      </c>
      <c r="J37" s="163">
        <v>0</v>
      </c>
      <c r="K37" s="163">
        <v>0</v>
      </c>
      <c r="L37" s="163">
        <v>0</v>
      </c>
      <c r="M37" s="163">
        <v>0</v>
      </c>
      <c r="N37" s="163">
        <v>0</v>
      </c>
      <c r="O37" s="163">
        <v>10.253727608879379</v>
      </c>
      <c r="P37" s="163">
        <v>34.12597771867803</v>
      </c>
    </row>
    <row r="38" spans="1:16" x14ac:dyDescent="0.2">
      <c r="A38" s="164" t="s">
        <v>346</v>
      </c>
      <c r="B38" s="160">
        <v>8888.6208806289342</v>
      </c>
      <c r="C38" s="160">
        <v>285.38755121632755</v>
      </c>
      <c r="D38" s="160">
        <v>8518.037841422416</v>
      </c>
      <c r="E38" s="160">
        <v>13.580082534735626</v>
      </c>
      <c r="F38" s="160">
        <v>27.235700127985794</v>
      </c>
      <c r="G38" s="160">
        <v>0</v>
      </c>
      <c r="H38" s="160">
        <v>0</v>
      </c>
      <c r="I38" s="160">
        <v>0</v>
      </c>
      <c r="J38" s="160">
        <v>0</v>
      </c>
      <c r="K38" s="160">
        <v>0</v>
      </c>
      <c r="L38" s="160">
        <v>0</v>
      </c>
      <c r="M38" s="160">
        <v>0</v>
      </c>
      <c r="N38" s="160">
        <v>0</v>
      </c>
      <c r="O38" s="160">
        <v>10.253727608879379</v>
      </c>
      <c r="P38" s="160">
        <v>34.12597771867803</v>
      </c>
    </row>
    <row r="39" spans="1:16" x14ac:dyDescent="0.2">
      <c r="A39" s="164" t="s">
        <v>347</v>
      </c>
      <c r="B39" s="160">
        <v>4851.6353728559097</v>
      </c>
      <c r="C39" s="160">
        <v>99.240501314058861</v>
      </c>
      <c r="D39" s="160">
        <v>4686.636294183716</v>
      </c>
      <c r="E39" s="160">
        <v>6.6211519101463576</v>
      </c>
      <c r="F39" s="160">
        <v>59.137425447984967</v>
      </c>
      <c r="G39" s="160">
        <v>0</v>
      </c>
      <c r="H39" s="160">
        <v>0</v>
      </c>
      <c r="I39" s="160">
        <v>0</v>
      </c>
      <c r="J39" s="160">
        <v>0</v>
      </c>
      <c r="K39" s="160">
        <v>0</v>
      </c>
      <c r="L39" s="160">
        <v>0</v>
      </c>
      <c r="M39" s="160">
        <v>0</v>
      </c>
      <c r="N39" s="160">
        <v>0</v>
      </c>
      <c r="O39" s="160">
        <v>0</v>
      </c>
      <c r="P39" s="160">
        <v>0</v>
      </c>
    </row>
    <row r="40" spans="1:16" x14ac:dyDescent="0.2">
      <c r="A40" s="162" t="s">
        <v>348</v>
      </c>
      <c r="B40" s="163">
        <v>44623.30151547744</v>
      </c>
      <c r="C40" s="163">
        <v>202.80190453999012</v>
      </c>
      <c r="D40" s="163">
        <v>40999.118401067928</v>
      </c>
      <c r="E40" s="163">
        <v>310.78576147071971</v>
      </c>
      <c r="F40" s="163">
        <v>568.03600686524396</v>
      </c>
      <c r="G40" s="163">
        <v>0</v>
      </c>
      <c r="H40" s="163">
        <v>0</v>
      </c>
      <c r="I40" s="163">
        <v>0</v>
      </c>
      <c r="J40" s="163">
        <v>0</v>
      </c>
      <c r="K40" s="163">
        <v>0</v>
      </c>
      <c r="L40" s="163">
        <v>0</v>
      </c>
      <c r="M40" s="163">
        <v>0</v>
      </c>
      <c r="N40" s="163">
        <v>0</v>
      </c>
      <c r="O40" s="163">
        <v>412.27378007317213</v>
      </c>
      <c r="P40" s="163">
        <v>2130.285661458724</v>
      </c>
    </row>
    <row r="41" spans="1:16" x14ac:dyDescent="0.2">
      <c r="A41" s="164" t="s">
        <v>348</v>
      </c>
      <c r="B41" s="160">
        <v>32281.252672337971</v>
      </c>
      <c r="C41" s="160">
        <v>157.22029313669856</v>
      </c>
      <c r="D41" s="160">
        <v>28751.765748892984</v>
      </c>
      <c r="E41" s="160">
        <v>270.25270486098185</v>
      </c>
      <c r="F41" s="160">
        <v>561.20699244609648</v>
      </c>
      <c r="G41" s="160">
        <v>0</v>
      </c>
      <c r="H41" s="160">
        <v>0</v>
      </c>
      <c r="I41" s="160">
        <v>0</v>
      </c>
      <c r="J41" s="160">
        <v>0</v>
      </c>
      <c r="K41" s="160">
        <v>0</v>
      </c>
      <c r="L41" s="160">
        <v>0</v>
      </c>
      <c r="M41" s="160">
        <v>0</v>
      </c>
      <c r="N41" s="160">
        <v>0</v>
      </c>
      <c r="O41" s="160">
        <v>412.27378007317213</v>
      </c>
      <c r="P41" s="160">
        <v>2128.5331529263676</v>
      </c>
    </row>
    <row r="42" spans="1:16" x14ac:dyDescent="0.2">
      <c r="A42" s="164" t="s">
        <v>349</v>
      </c>
      <c r="B42" s="160">
        <v>12342.04884313947</v>
      </c>
      <c r="C42" s="160">
        <v>45.581611403291546</v>
      </c>
      <c r="D42" s="160">
        <v>12247.352652174941</v>
      </c>
      <c r="E42" s="160">
        <v>40.533056609737841</v>
      </c>
      <c r="F42" s="160">
        <v>6.8290144191475175</v>
      </c>
      <c r="G42" s="160">
        <v>0</v>
      </c>
      <c r="H42" s="160">
        <v>0</v>
      </c>
      <c r="I42" s="160">
        <v>0</v>
      </c>
      <c r="J42" s="160">
        <v>0</v>
      </c>
      <c r="K42" s="160">
        <v>0</v>
      </c>
      <c r="L42" s="160">
        <v>0</v>
      </c>
      <c r="M42" s="160">
        <v>0</v>
      </c>
      <c r="N42" s="160">
        <v>0</v>
      </c>
      <c r="O42" s="160">
        <v>0</v>
      </c>
      <c r="P42" s="160">
        <v>1.752508532356196</v>
      </c>
    </row>
    <row r="43" spans="1:16" s="165" customFormat="1" x14ac:dyDescent="0.2">
      <c r="A43" s="162" t="s">
        <v>350</v>
      </c>
      <c r="B43" s="163">
        <v>32323.215721023473</v>
      </c>
      <c r="C43" s="163">
        <v>1179.2118477521508</v>
      </c>
      <c r="D43" s="163">
        <v>27345.413963549807</v>
      </c>
      <c r="E43" s="163">
        <v>1112.7159979899577</v>
      </c>
      <c r="F43" s="163">
        <v>698.65712205401053</v>
      </c>
      <c r="G43" s="163">
        <v>15.345254605743701</v>
      </c>
      <c r="H43" s="163">
        <v>10.076953672251715</v>
      </c>
      <c r="I43" s="163">
        <v>0</v>
      </c>
      <c r="J43" s="163">
        <v>1.6539649460673151</v>
      </c>
      <c r="K43" s="163">
        <v>0</v>
      </c>
      <c r="L43" s="163">
        <v>6.7753430784084347</v>
      </c>
      <c r="M43" s="163">
        <v>0</v>
      </c>
      <c r="N43" s="163">
        <v>1.6820802773054899</v>
      </c>
      <c r="O43" s="163">
        <v>1288.2178581637452</v>
      </c>
      <c r="P43" s="163">
        <v>663.46533493323614</v>
      </c>
    </row>
    <row r="44" spans="1:16" x14ac:dyDescent="0.2">
      <c r="A44" s="164" t="s">
        <v>350</v>
      </c>
      <c r="B44" s="160">
        <v>20851.868619334011</v>
      </c>
      <c r="C44" s="160">
        <v>1035.4613456162938</v>
      </c>
      <c r="D44" s="160">
        <v>18227.398070513525</v>
      </c>
      <c r="E44" s="160">
        <v>671.34174603191445</v>
      </c>
      <c r="F44" s="160">
        <v>618.47340002976568</v>
      </c>
      <c r="G44" s="160">
        <v>5.2119940720207074</v>
      </c>
      <c r="H44" s="160">
        <v>3.3641605546109798</v>
      </c>
      <c r="I44" s="160">
        <v>0</v>
      </c>
      <c r="J44" s="160">
        <v>1.6539649460673151</v>
      </c>
      <c r="K44" s="160">
        <v>0</v>
      </c>
      <c r="L44" s="160">
        <v>1.752508532356196</v>
      </c>
      <c r="M44" s="160">
        <v>0</v>
      </c>
      <c r="N44" s="160">
        <v>1.6820802773054899</v>
      </c>
      <c r="O44" s="160">
        <v>256.35687797872242</v>
      </c>
      <c r="P44" s="160">
        <v>29.172470780304639</v>
      </c>
    </row>
    <row r="45" spans="1:16" x14ac:dyDescent="0.2">
      <c r="A45" s="164" t="s">
        <v>351</v>
      </c>
      <c r="B45" s="160">
        <v>11471.347101689464</v>
      </c>
      <c r="C45" s="160">
        <v>143.75050213585689</v>
      </c>
      <c r="D45" s="160">
        <v>9118.0158930362832</v>
      </c>
      <c r="E45" s="160">
        <v>441.37425195804326</v>
      </c>
      <c r="F45" s="160">
        <v>80.183722024244801</v>
      </c>
      <c r="G45" s="160">
        <v>10.133260533722993</v>
      </c>
      <c r="H45" s="160">
        <v>6.7127931176407358</v>
      </c>
      <c r="I45" s="160">
        <v>0</v>
      </c>
      <c r="J45" s="160">
        <v>0</v>
      </c>
      <c r="K45" s="160">
        <v>0</v>
      </c>
      <c r="L45" s="160">
        <v>5.0228345460522386</v>
      </c>
      <c r="M45" s="160">
        <v>0</v>
      </c>
      <c r="N45" s="160">
        <v>0</v>
      </c>
      <c r="O45" s="160">
        <v>1031.8609801850228</v>
      </c>
      <c r="P45" s="160">
        <v>634.29286415293154</v>
      </c>
    </row>
    <row r="46" spans="1:16" x14ac:dyDescent="0.2">
      <c r="A46" s="162" t="s">
        <v>352</v>
      </c>
      <c r="B46" s="163">
        <v>19913.779907733755</v>
      </c>
      <c r="C46" s="163">
        <v>307.93398560754741</v>
      </c>
      <c r="D46" s="163">
        <v>18950.949402853541</v>
      </c>
      <c r="E46" s="163">
        <v>22.191025939202845</v>
      </c>
      <c r="F46" s="163">
        <v>291.48136277252127</v>
      </c>
      <c r="G46" s="163">
        <v>6.7425187017963166</v>
      </c>
      <c r="H46" s="163">
        <v>1.752508532356196</v>
      </c>
      <c r="I46" s="163">
        <v>0</v>
      </c>
      <c r="J46" s="163">
        <v>0</v>
      </c>
      <c r="K46" s="163">
        <v>0</v>
      </c>
      <c r="L46" s="163">
        <v>0</v>
      </c>
      <c r="M46" s="163">
        <v>0</v>
      </c>
      <c r="N46" s="163">
        <v>0</v>
      </c>
      <c r="O46" s="163">
        <v>268.37525080618661</v>
      </c>
      <c r="P46" s="163">
        <v>64.353852520667971</v>
      </c>
    </row>
    <row r="47" spans="1:16" x14ac:dyDescent="0.2">
      <c r="A47" s="164" t="s">
        <v>352</v>
      </c>
      <c r="B47" s="160">
        <v>12665.288309300206</v>
      </c>
      <c r="C47" s="160">
        <v>269.14266219374235</v>
      </c>
      <c r="D47" s="160">
        <v>11922.185838324238</v>
      </c>
      <c r="E47" s="160">
        <v>11.890478111453135</v>
      </c>
      <c r="F47" s="160">
        <v>259.47584499521412</v>
      </c>
      <c r="G47" s="160">
        <v>6.7425187017963166</v>
      </c>
      <c r="H47" s="160">
        <v>1.752508532356196</v>
      </c>
      <c r="I47" s="160">
        <v>0</v>
      </c>
      <c r="J47" s="160">
        <v>0</v>
      </c>
      <c r="K47" s="160">
        <v>0</v>
      </c>
      <c r="L47" s="160">
        <v>0</v>
      </c>
      <c r="M47" s="160">
        <v>0</v>
      </c>
      <c r="N47" s="160">
        <v>0</v>
      </c>
      <c r="O47" s="160">
        <v>194.09845844146992</v>
      </c>
      <c r="P47" s="160">
        <v>0</v>
      </c>
    </row>
    <row r="48" spans="1:16" x14ac:dyDescent="0.2">
      <c r="A48" s="164" t="s">
        <v>353</v>
      </c>
      <c r="B48" s="160">
        <v>7248.4915984335512</v>
      </c>
      <c r="C48" s="160">
        <v>38.791323413805046</v>
      </c>
      <c r="D48" s="160">
        <v>7028.7635645293039</v>
      </c>
      <c r="E48" s="160">
        <v>10.300547827749709</v>
      </c>
      <c r="F48" s="160">
        <v>32.005517777307162</v>
      </c>
      <c r="G48" s="160">
        <v>0</v>
      </c>
      <c r="H48" s="160">
        <v>0</v>
      </c>
      <c r="I48" s="160">
        <v>0</v>
      </c>
      <c r="J48" s="160">
        <v>0</v>
      </c>
      <c r="K48" s="160">
        <v>0</v>
      </c>
      <c r="L48" s="160">
        <v>0</v>
      </c>
      <c r="M48" s="160">
        <v>0</v>
      </c>
      <c r="N48" s="160">
        <v>0</v>
      </c>
      <c r="O48" s="160">
        <v>74.27679236471667</v>
      </c>
      <c r="P48" s="160">
        <v>64.353852520667971</v>
      </c>
    </row>
    <row r="49" spans="1:16" x14ac:dyDescent="0.2">
      <c r="A49" s="162" t="s">
        <v>354</v>
      </c>
      <c r="B49" s="163">
        <v>42734.100849253664</v>
      </c>
      <c r="C49" s="163">
        <v>556.42270293643287</v>
      </c>
      <c r="D49" s="163">
        <v>27279.288557793614</v>
      </c>
      <c r="E49" s="163">
        <v>97.155540558518652</v>
      </c>
      <c r="F49" s="163">
        <v>304.79913708682369</v>
      </c>
      <c r="G49" s="163">
        <v>10.347442341015505</v>
      </c>
      <c r="H49" s="163">
        <v>1.6108285047561393</v>
      </c>
      <c r="I49" s="163">
        <v>1.6742781820174129</v>
      </c>
      <c r="J49" s="163">
        <v>8.4245989791018054</v>
      </c>
      <c r="K49" s="163">
        <v>1.6820802773054899</v>
      </c>
      <c r="L49" s="163">
        <v>0</v>
      </c>
      <c r="M49" s="163">
        <v>0</v>
      </c>
      <c r="N49" s="163">
        <v>6.7760023579065169</v>
      </c>
      <c r="O49" s="163">
        <v>9595.6119374954942</v>
      </c>
      <c r="P49" s="163">
        <v>4870.3077427359558</v>
      </c>
    </row>
    <row r="50" spans="1:16" x14ac:dyDescent="0.2">
      <c r="A50" s="164" t="s">
        <v>354</v>
      </c>
      <c r="B50" s="160">
        <v>37693.727309080052</v>
      </c>
      <c r="C50" s="160">
        <v>424.61626212456048</v>
      </c>
      <c r="D50" s="160">
        <v>24276.178955018433</v>
      </c>
      <c r="E50" s="160">
        <v>60.225486461348119</v>
      </c>
      <c r="F50" s="160">
        <v>142.32349288197364</v>
      </c>
      <c r="G50" s="160">
        <v>6.7894132150621127</v>
      </c>
      <c r="H50" s="160">
        <v>1.6108285047561393</v>
      </c>
      <c r="I50" s="160">
        <v>1.6742781820174129</v>
      </c>
      <c r="J50" s="160">
        <v>8.4245989791018054</v>
      </c>
      <c r="K50" s="160">
        <v>1.6820802773054899</v>
      </c>
      <c r="L50" s="160">
        <v>0</v>
      </c>
      <c r="M50" s="160">
        <v>0</v>
      </c>
      <c r="N50" s="160">
        <v>6.7760023579065169</v>
      </c>
      <c r="O50" s="160">
        <v>8033.198059934286</v>
      </c>
      <c r="P50" s="160">
        <v>4730.2278511385866</v>
      </c>
    </row>
    <row r="51" spans="1:16" x14ac:dyDescent="0.2">
      <c r="A51" s="164" t="s">
        <v>355</v>
      </c>
      <c r="B51" s="160">
        <v>5040.3735401736112</v>
      </c>
      <c r="C51" s="160">
        <v>131.80644081187242</v>
      </c>
      <c r="D51" s="160">
        <v>3003.1096027751801</v>
      </c>
      <c r="E51" s="160">
        <v>36.93005409717054</v>
      </c>
      <c r="F51" s="160">
        <v>162.47564420485006</v>
      </c>
      <c r="G51" s="160">
        <v>3.558029125953392</v>
      </c>
      <c r="H51" s="160">
        <v>0</v>
      </c>
      <c r="I51" s="160">
        <v>0</v>
      </c>
      <c r="J51" s="160">
        <v>0</v>
      </c>
      <c r="K51" s="160">
        <v>0</v>
      </c>
      <c r="L51" s="160">
        <v>0</v>
      </c>
      <c r="M51" s="160">
        <v>0</v>
      </c>
      <c r="N51" s="160">
        <v>0</v>
      </c>
      <c r="O51" s="160">
        <v>1562.4138775612078</v>
      </c>
      <c r="P51" s="160">
        <v>140.07989159736906</v>
      </c>
    </row>
    <row r="52" spans="1:16" x14ac:dyDescent="0.2">
      <c r="A52" s="162" t="s">
        <v>356</v>
      </c>
      <c r="B52" s="163">
        <v>23104.694525655061</v>
      </c>
      <c r="C52" s="163">
        <v>21506.105663115606</v>
      </c>
      <c r="D52" s="163">
        <v>1279.0488458552582</v>
      </c>
      <c r="E52" s="163">
        <v>0</v>
      </c>
      <c r="F52" s="163">
        <v>21.905516160366052</v>
      </c>
      <c r="G52" s="163">
        <v>0</v>
      </c>
      <c r="H52" s="163">
        <v>1.752508532356196</v>
      </c>
      <c r="I52" s="163">
        <v>0</v>
      </c>
      <c r="J52" s="163">
        <v>1.6820802773054899</v>
      </c>
      <c r="K52" s="163">
        <v>0</v>
      </c>
      <c r="L52" s="163">
        <v>0</v>
      </c>
      <c r="M52" s="163">
        <v>0</v>
      </c>
      <c r="N52" s="163">
        <v>0</v>
      </c>
      <c r="O52" s="163">
        <v>90.073019656059373</v>
      </c>
      <c r="P52" s="163">
        <v>204.12689205815803</v>
      </c>
    </row>
    <row r="53" spans="1:16" x14ac:dyDescent="0.2">
      <c r="A53" s="164" t="s">
        <v>356</v>
      </c>
      <c r="B53" s="160">
        <v>9307.352520021961</v>
      </c>
      <c r="C53" s="160">
        <v>8850.1318349773119</v>
      </c>
      <c r="D53" s="160">
        <v>438.77877274168827</v>
      </c>
      <c r="E53" s="160">
        <v>0</v>
      </c>
      <c r="F53" s="160">
        <v>3.3563584593229026</v>
      </c>
      <c r="G53" s="160">
        <v>0</v>
      </c>
      <c r="H53" s="160">
        <v>0</v>
      </c>
      <c r="I53" s="160">
        <v>0</v>
      </c>
      <c r="J53" s="160">
        <v>0</v>
      </c>
      <c r="K53" s="160">
        <v>0</v>
      </c>
      <c r="L53" s="160">
        <v>0</v>
      </c>
      <c r="M53" s="160">
        <v>0</v>
      </c>
      <c r="N53" s="160">
        <v>0</v>
      </c>
      <c r="O53" s="160">
        <v>11.658767129276104</v>
      </c>
      <c r="P53" s="160">
        <v>3.426786714373609</v>
      </c>
    </row>
    <row r="54" spans="1:16" x14ac:dyDescent="0.2">
      <c r="A54" s="164" t="s">
        <v>357</v>
      </c>
      <c r="B54" s="160">
        <v>13797.342005633102</v>
      </c>
      <c r="C54" s="160">
        <v>12655.973828138294</v>
      </c>
      <c r="D54" s="160">
        <v>840.27007311356988</v>
      </c>
      <c r="E54" s="160">
        <v>0</v>
      </c>
      <c r="F54" s="160">
        <v>18.54915770104315</v>
      </c>
      <c r="G54" s="160">
        <v>0</v>
      </c>
      <c r="H54" s="160">
        <v>1.752508532356196</v>
      </c>
      <c r="I54" s="160">
        <v>0</v>
      </c>
      <c r="J54" s="160">
        <v>1.6820802773054899</v>
      </c>
      <c r="K54" s="160">
        <v>0</v>
      </c>
      <c r="L54" s="160">
        <v>0</v>
      </c>
      <c r="M54" s="160">
        <v>0</v>
      </c>
      <c r="N54" s="160">
        <v>0</v>
      </c>
      <c r="O54" s="160">
        <v>78.414252526783272</v>
      </c>
      <c r="P54" s="160">
        <v>200.70010534378443</v>
      </c>
    </row>
    <row r="55" spans="1:16" s="165" customFormat="1" x14ac:dyDescent="0.2">
      <c r="A55" s="162" t="s">
        <v>358</v>
      </c>
      <c r="B55" s="163">
        <v>6083.9822877863344</v>
      </c>
      <c r="C55" s="163">
        <v>456.07060584736695</v>
      </c>
      <c r="D55" s="163">
        <v>5198.645818616862</v>
      </c>
      <c r="E55" s="163">
        <v>106.48422758999934</v>
      </c>
      <c r="F55" s="163">
        <v>67.384732834388217</v>
      </c>
      <c r="G55" s="163">
        <v>5.04624083191647</v>
      </c>
      <c r="H55" s="163">
        <v>0</v>
      </c>
      <c r="I55" s="163">
        <v>0</v>
      </c>
      <c r="J55" s="163">
        <v>0</v>
      </c>
      <c r="K55" s="163">
        <v>0</v>
      </c>
      <c r="L55" s="163">
        <v>0</v>
      </c>
      <c r="M55" s="163">
        <v>1.6108285047561393</v>
      </c>
      <c r="N55" s="163">
        <v>0</v>
      </c>
      <c r="O55" s="163">
        <v>85.001301314114471</v>
      </c>
      <c r="P55" s="163">
        <v>163.73853224696839</v>
      </c>
    </row>
    <row r="56" spans="1:16" x14ac:dyDescent="0.2">
      <c r="A56" s="164" t="s">
        <v>358</v>
      </c>
      <c r="B56" s="160">
        <v>6083.9822877863344</v>
      </c>
      <c r="C56" s="160">
        <v>456.07060584736695</v>
      </c>
      <c r="D56" s="160">
        <v>5198.645818616862</v>
      </c>
      <c r="E56" s="160">
        <v>106.48422758999934</v>
      </c>
      <c r="F56" s="160">
        <v>67.384732834388217</v>
      </c>
      <c r="G56" s="160">
        <v>5.04624083191647</v>
      </c>
      <c r="H56" s="160">
        <v>0</v>
      </c>
      <c r="I56" s="160">
        <v>0</v>
      </c>
      <c r="J56" s="160">
        <v>0</v>
      </c>
      <c r="K56" s="160">
        <v>0</v>
      </c>
      <c r="L56" s="160">
        <v>0</v>
      </c>
      <c r="M56" s="160">
        <v>1.6108285047561393</v>
      </c>
      <c r="N56" s="160">
        <v>0</v>
      </c>
      <c r="O56" s="160">
        <v>85.001301314114471</v>
      </c>
      <c r="P56" s="160">
        <v>163.73853224696839</v>
      </c>
    </row>
    <row r="57" spans="1:16" x14ac:dyDescent="0.2">
      <c r="A57" s="162" t="s">
        <v>359</v>
      </c>
      <c r="B57" s="163">
        <v>9648.0115941770855</v>
      </c>
      <c r="C57" s="163">
        <v>383.19194994713797</v>
      </c>
      <c r="D57" s="163">
        <v>7397.7577237282394</v>
      </c>
      <c r="E57" s="163">
        <v>494.6144344936996</v>
      </c>
      <c r="F57" s="163">
        <v>107.84043313797602</v>
      </c>
      <c r="G57" s="163">
        <v>3.487600870902686</v>
      </c>
      <c r="H57" s="163">
        <v>1.6108285047561393</v>
      </c>
      <c r="I57" s="163">
        <v>1.6820802773054899</v>
      </c>
      <c r="J57" s="163">
        <v>6.6642883514575333</v>
      </c>
      <c r="K57" s="163">
        <v>0</v>
      </c>
      <c r="L57" s="163">
        <v>0</v>
      </c>
      <c r="M57" s="163">
        <v>0</v>
      </c>
      <c r="N57" s="163">
        <v>1.6539649460673151</v>
      </c>
      <c r="O57" s="163">
        <v>1075.9570548086485</v>
      </c>
      <c r="P57" s="163">
        <v>173.55123511094882</v>
      </c>
    </row>
    <row r="58" spans="1:16" x14ac:dyDescent="0.2">
      <c r="A58" s="164" t="s">
        <v>359</v>
      </c>
      <c r="B58" s="160">
        <v>7464.4915506025836</v>
      </c>
      <c r="C58" s="160">
        <v>374.83241089821485</v>
      </c>
      <c r="D58" s="160">
        <v>5565.1697244974212</v>
      </c>
      <c r="E58" s="160">
        <v>494.6144344936996</v>
      </c>
      <c r="F58" s="160">
        <v>104.33541607326363</v>
      </c>
      <c r="G58" s="160">
        <v>3.487600870902686</v>
      </c>
      <c r="H58" s="160">
        <v>1.6108285047561393</v>
      </c>
      <c r="I58" s="160">
        <v>1.6820802773054899</v>
      </c>
      <c r="J58" s="160">
        <v>6.6642883514575333</v>
      </c>
      <c r="K58" s="160">
        <v>0</v>
      </c>
      <c r="L58" s="160">
        <v>0</v>
      </c>
      <c r="M58" s="160">
        <v>0</v>
      </c>
      <c r="N58" s="160">
        <v>1.6539649460673151</v>
      </c>
      <c r="O58" s="160">
        <v>888.64163121076331</v>
      </c>
      <c r="P58" s="160">
        <v>21.799170478789094</v>
      </c>
    </row>
    <row r="59" spans="1:16" x14ac:dyDescent="0.2">
      <c r="A59" s="164" t="s">
        <v>360</v>
      </c>
      <c r="B59" s="160">
        <v>2183.520043574501</v>
      </c>
      <c r="C59" s="160">
        <v>8.3595390489231267</v>
      </c>
      <c r="D59" s="160">
        <v>1832.5879992308182</v>
      </c>
      <c r="E59" s="160">
        <v>0</v>
      </c>
      <c r="F59" s="160">
        <v>3.5050170647123919</v>
      </c>
      <c r="G59" s="160">
        <v>0</v>
      </c>
      <c r="H59" s="160">
        <v>0</v>
      </c>
      <c r="I59" s="160">
        <v>0</v>
      </c>
      <c r="J59" s="160">
        <v>0</v>
      </c>
      <c r="K59" s="160">
        <v>0</v>
      </c>
      <c r="L59" s="160">
        <v>0</v>
      </c>
      <c r="M59" s="160">
        <v>0</v>
      </c>
      <c r="N59" s="160">
        <v>0</v>
      </c>
      <c r="O59" s="160">
        <v>187.31542359788531</v>
      </c>
      <c r="P59" s="160">
        <v>151.75206463215972</v>
      </c>
    </row>
    <row r="60" spans="1:16" x14ac:dyDescent="0.2">
      <c r="A60" s="162" t="s">
        <v>361</v>
      </c>
      <c r="B60" s="163">
        <v>9795.6960464919121</v>
      </c>
      <c r="C60" s="163">
        <v>1473.97489214495</v>
      </c>
      <c r="D60" s="163">
        <v>7108.321674315026</v>
      </c>
      <c r="E60" s="163">
        <v>134.6501418260724</v>
      </c>
      <c r="F60" s="163">
        <v>944.73985656972911</v>
      </c>
      <c r="G60" s="163">
        <v>1.6820802773054899</v>
      </c>
      <c r="H60" s="163">
        <v>0</v>
      </c>
      <c r="I60" s="163">
        <v>0</v>
      </c>
      <c r="J60" s="163">
        <v>1.6539649460673151</v>
      </c>
      <c r="K60" s="163">
        <v>1.752508532356196</v>
      </c>
      <c r="L60" s="163">
        <v>0</v>
      </c>
      <c r="M60" s="163">
        <v>0</v>
      </c>
      <c r="N60" s="163">
        <v>0</v>
      </c>
      <c r="O60" s="163">
        <v>115.55976723811519</v>
      </c>
      <c r="P60" s="163">
        <v>13.361160642531694</v>
      </c>
    </row>
    <row r="61" spans="1:16" x14ac:dyDescent="0.2">
      <c r="A61" s="164" t="s">
        <v>361</v>
      </c>
      <c r="B61" s="160">
        <v>9795.6960464919121</v>
      </c>
      <c r="C61" s="160">
        <v>1473.97489214495</v>
      </c>
      <c r="D61" s="160">
        <v>7108.321674315026</v>
      </c>
      <c r="E61" s="160">
        <v>134.6501418260724</v>
      </c>
      <c r="F61" s="160">
        <v>944.73985656972911</v>
      </c>
      <c r="G61" s="160">
        <v>1.6820802773054899</v>
      </c>
      <c r="H61" s="160">
        <v>0</v>
      </c>
      <c r="I61" s="160">
        <v>0</v>
      </c>
      <c r="J61" s="160">
        <v>1.6539649460673151</v>
      </c>
      <c r="K61" s="160">
        <v>1.752508532356196</v>
      </c>
      <c r="L61" s="160">
        <v>0</v>
      </c>
      <c r="M61" s="160">
        <v>0</v>
      </c>
      <c r="N61" s="160">
        <v>0</v>
      </c>
      <c r="O61" s="160">
        <v>115.55976723811519</v>
      </c>
      <c r="P61" s="160">
        <v>13.361160642531694</v>
      </c>
    </row>
    <row r="62" spans="1:16" x14ac:dyDescent="0.2">
      <c r="A62" s="162" t="s">
        <v>362</v>
      </c>
      <c r="B62" s="163">
        <v>18867.220754126232</v>
      </c>
      <c r="C62" s="163">
        <v>606.52771490340365</v>
      </c>
      <c r="D62" s="163">
        <v>11761.016491930208</v>
      </c>
      <c r="E62" s="163">
        <v>2317.9501004999802</v>
      </c>
      <c r="F62" s="163">
        <v>153.83562367357615</v>
      </c>
      <c r="G62" s="163">
        <v>5.1917551304660767</v>
      </c>
      <c r="H62" s="163">
        <v>8.3861715831645736</v>
      </c>
      <c r="I62" s="163">
        <v>1.6742781820174129</v>
      </c>
      <c r="J62" s="163">
        <v>6.7259635378008387</v>
      </c>
      <c r="K62" s="163">
        <v>0</v>
      </c>
      <c r="L62" s="163">
        <v>0</v>
      </c>
      <c r="M62" s="163">
        <v>1.6742781820174129</v>
      </c>
      <c r="N62" s="163">
        <v>1.6742781820174129</v>
      </c>
      <c r="O62" s="163">
        <v>3275.7741885891314</v>
      </c>
      <c r="P62" s="163">
        <v>726.789909732517</v>
      </c>
    </row>
    <row r="63" spans="1:16" x14ac:dyDescent="0.2">
      <c r="A63" s="164" t="s">
        <v>362</v>
      </c>
      <c r="B63" s="160">
        <v>7045.7903748125491</v>
      </c>
      <c r="C63" s="160">
        <v>56.890399551197191</v>
      </c>
      <c r="D63" s="160">
        <v>4240.0867757223523</v>
      </c>
      <c r="E63" s="160">
        <v>2015.7365957274499</v>
      </c>
      <c r="F63" s="160">
        <v>6.7612216848290076</v>
      </c>
      <c r="G63" s="160">
        <v>0</v>
      </c>
      <c r="H63" s="160">
        <v>0</v>
      </c>
      <c r="I63" s="160">
        <v>0</v>
      </c>
      <c r="J63" s="160">
        <v>0</v>
      </c>
      <c r="K63" s="160">
        <v>0</v>
      </c>
      <c r="L63" s="160">
        <v>0</v>
      </c>
      <c r="M63" s="160">
        <v>0</v>
      </c>
      <c r="N63" s="160">
        <v>0</v>
      </c>
      <c r="O63" s="160">
        <v>717.88541482283836</v>
      </c>
      <c r="P63" s="160">
        <v>8.4299673039738323</v>
      </c>
    </row>
    <row r="64" spans="1:16" x14ac:dyDescent="0.2">
      <c r="A64" s="164" t="s">
        <v>363</v>
      </c>
      <c r="B64" s="160">
        <v>7404.2865719148049</v>
      </c>
      <c r="C64" s="160">
        <v>186.92124453707964</v>
      </c>
      <c r="D64" s="160">
        <v>4529.7317026045976</v>
      </c>
      <c r="E64" s="160">
        <v>288.73251139227114</v>
      </c>
      <c r="F64" s="160">
        <v>89.63784282779929</v>
      </c>
      <c r="G64" s="160">
        <v>5.1917551304660767</v>
      </c>
      <c r="H64" s="160">
        <v>6.7753430784084347</v>
      </c>
      <c r="I64" s="160">
        <v>1.6742781820174129</v>
      </c>
      <c r="J64" s="160">
        <v>3.3414135482448315</v>
      </c>
      <c r="K64" s="160">
        <v>0</v>
      </c>
      <c r="L64" s="160">
        <v>0</v>
      </c>
      <c r="M64" s="160">
        <v>1.6742781820174129</v>
      </c>
      <c r="N64" s="160">
        <v>1.6742781820174129</v>
      </c>
      <c r="O64" s="160">
        <v>1730.0454963775892</v>
      </c>
      <c r="P64" s="160">
        <v>558.88642787232402</v>
      </c>
    </row>
    <row r="65" spans="1:16" x14ac:dyDescent="0.2">
      <c r="A65" s="164" t="s">
        <v>364</v>
      </c>
      <c r="B65" s="160">
        <v>4417.1438073988811</v>
      </c>
      <c r="C65" s="160">
        <v>362.71607081512678</v>
      </c>
      <c r="D65" s="160">
        <v>2991.1980136032589</v>
      </c>
      <c r="E65" s="160">
        <v>13.480993380259175</v>
      </c>
      <c r="F65" s="160">
        <v>57.436559160947859</v>
      </c>
      <c r="G65" s="160">
        <v>0</v>
      </c>
      <c r="H65" s="160">
        <v>1.6108285047561393</v>
      </c>
      <c r="I65" s="160">
        <v>0</v>
      </c>
      <c r="J65" s="160">
        <v>3.3845499895560076</v>
      </c>
      <c r="K65" s="160">
        <v>0</v>
      </c>
      <c r="L65" s="160">
        <v>0</v>
      </c>
      <c r="M65" s="160">
        <v>0</v>
      </c>
      <c r="N65" s="160">
        <v>0</v>
      </c>
      <c r="O65" s="160">
        <v>827.84327738870377</v>
      </c>
      <c r="P65" s="160">
        <v>159.4735145562191</v>
      </c>
    </row>
    <row r="66" spans="1:16" x14ac:dyDescent="0.2">
      <c r="A66" s="162" t="s">
        <v>365</v>
      </c>
      <c r="B66" s="163">
        <v>12999.291364814257</v>
      </c>
      <c r="C66" s="163">
        <v>23.426029663765842</v>
      </c>
      <c r="D66" s="163">
        <v>12933.699642163041</v>
      </c>
      <c r="E66" s="163">
        <v>8.275116856213673</v>
      </c>
      <c r="F66" s="163">
        <v>18.618799220675093</v>
      </c>
      <c r="G66" s="163">
        <v>0</v>
      </c>
      <c r="H66" s="163">
        <v>0</v>
      </c>
      <c r="I66" s="163">
        <v>0</v>
      </c>
      <c r="J66" s="163">
        <v>0</v>
      </c>
      <c r="K66" s="163">
        <v>0</v>
      </c>
      <c r="L66" s="163">
        <v>0</v>
      </c>
      <c r="M66" s="163">
        <v>0</v>
      </c>
      <c r="N66" s="163">
        <v>0</v>
      </c>
      <c r="O66" s="163">
        <v>1.6820802773054899</v>
      </c>
      <c r="P66" s="163">
        <v>13.589696633257253</v>
      </c>
    </row>
    <row r="67" spans="1:16" x14ac:dyDescent="0.2">
      <c r="A67" s="164" t="s">
        <v>365</v>
      </c>
      <c r="B67" s="160">
        <v>5029.6200376777115</v>
      </c>
      <c r="C67" s="160">
        <v>13.534715977924005</v>
      </c>
      <c r="D67" s="160">
        <v>4987.2253822098919</v>
      </c>
      <c r="E67" s="160">
        <v>0</v>
      </c>
      <c r="F67" s="160">
        <v>13.588162579334778</v>
      </c>
      <c r="G67" s="160">
        <v>0</v>
      </c>
      <c r="H67" s="160">
        <v>0</v>
      </c>
      <c r="I67" s="160">
        <v>0</v>
      </c>
      <c r="J67" s="160">
        <v>0</v>
      </c>
      <c r="K67" s="160">
        <v>0</v>
      </c>
      <c r="L67" s="160">
        <v>0</v>
      </c>
      <c r="M67" s="160">
        <v>0</v>
      </c>
      <c r="N67" s="160">
        <v>0</v>
      </c>
      <c r="O67" s="160">
        <v>1.6820802773054899</v>
      </c>
      <c r="P67" s="160">
        <v>13.589696633257253</v>
      </c>
    </row>
    <row r="68" spans="1:16" x14ac:dyDescent="0.2">
      <c r="A68" s="164" t="s">
        <v>366</v>
      </c>
      <c r="B68" s="160">
        <v>7969.6713271365452</v>
      </c>
      <c r="C68" s="160">
        <v>9.8913136858418369</v>
      </c>
      <c r="D68" s="160">
        <v>7946.4742599531492</v>
      </c>
      <c r="E68" s="160">
        <v>8.275116856213673</v>
      </c>
      <c r="F68" s="160">
        <v>5.0306366413403154</v>
      </c>
      <c r="G68" s="160">
        <v>0</v>
      </c>
      <c r="H68" s="160">
        <v>0</v>
      </c>
      <c r="I68" s="160">
        <v>0</v>
      </c>
      <c r="J68" s="160">
        <v>0</v>
      </c>
      <c r="K68" s="160">
        <v>0</v>
      </c>
      <c r="L68" s="160">
        <v>0</v>
      </c>
      <c r="M68" s="160">
        <v>0</v>
      </c>
      <c r="N68" s="160">
        <v>0</v>
      </c>
      <c r="O68" s="160">
        <v>0</v>
      </c>
      <c r="P68" s="160">
        <v>0</v>
      </c>
    </row>
    <row r="69" spans="1:16" x14ac:dyDescent="0.2">
      <c r="A69" s="162" t="s">
        <v>367</v>
      </c>
      <c r="B69" s="163">
        <v>6311.885927880252</v>
      </c>
      <c r="C69" s="163">
        <v>65.679211886323685</v>
      </c>
      <c r="D69" s="163">
        <v>6232.6508632625537</v>
      </c>
      <c r="E69" s="163">
        <v>1.6820802773054899</v>
      </c>
      <c r="F69" s="163">
        <v>3.487600870902686</v>
      </c>
      <c r="G69" s="163">
        <v>0</v>
      </c>
      <c r="H69" s="163">
        <v>0</v>
      </c>
      <c r="I69" s="163">
        <v>0</v>
      </c>
      <c r="J69" s="163">
        <v>0</v>
      </c>
      <c r="K69" s="163">
        <v>0</v>
      </c>
      <c r="L69" s="163">
        <v>0</v>
      </c>
      <c r="M69" s="163">
        <v>0</v>
      </c>
      <c r="N69" s="163">
        <v>0</v>
      </c>
      <c r="O69" s="163">
        <v>3.2851066867735521</v>
      </c>
      <c r="P69" s="163">
        <v>5.1010648963910219</v>
      </c>
    </row>
    <row r="70" spans="1:16" x14ac:dyDescent="0.2">
      <c r="A70" s="164" t="s">
        <v>367</v>
      </c>
      <c r="B70" s="160">
        <v>6311.885927880252</v>
      </c>
      <c r="C70" s="160">
        <v>65.679211886323685</v>
      </c>
      <c r="D70" s="160">
        <v>6232.6508632625537</v>
      </c>
      <c r="E70" s="160">
        <v>1.6820802773054899</v>
      </c>
      <c r="F70" s="160">
        <v>3.487600870902686</v>
      </c>
      <c r="G70" s="160">
        <v>0</v>
      </c>
      <c r="H70" s="160">
        <v>0</v>
      </c>
      <c r="I70" s="160">
        <v>0</v>
      </c>
      <c r="J70" s="160">
        <v>0</v>
      </c>
      <c r="K70" s="160">
        <v>0</v>
      </c>
      <c r="L70" s="160">
        <v>0</v>
      </c>
      <c r="M70" s="160">
        <v>0</v>
      </c>
      <c r="N70" s="160">
        <v>0</v>
      </c>
      <c r="O70" s="160">
        <v>3.2851066867735521</v>
      </c>
      <c r="P70" s="160">
        <v>5.1010648963910219</v>
      </c>
    </row>
    <row r="71" spans="1:16" x14ac:dyDescent="0.2">
      <c r="A71" s="162" t="s">
        <v>368</v>
      </c>
      <c r="B71" s="163">
        <v>2713.551660085137</v>
      </c>
      <c r="C71" s="163">
        <v>5.1432503642828742</v>
      </c>
      <c r="D71" s="163">
        <v>702.80480745669411</v>
      </c>
      <c r="E71" s="163">
        <v>1336.2528790948029</v>
      </c>
      <c r="F71" s="163">
        <v>5.0376152191297479</v>
      </c>
      <c r="G71" s="163">
        <v>0</v>
      </c>
      <c r="H71" s="163">
        <v>0</v>
      </c>
      <c r="I71" s="163">
        <v>0</v>
      </c>
      <c r="J71" s="163">
        <v>0</v>
      </c>
      <c r="K71" s="163">
        <v>0</v>
      </c>
      <c r="L71" s="163">
        <v>0</v>
      </c>
      <c r="M71" s="163">
        <v>0</v>
      </c>
      <c r="N71" s="163">
        <v>3.3845499895560076</v>
      </c>
      <c r="O71" s="163">
        <v>655.77118620277486</v>
      </c>
      <c r="P71" s="163">
        <v>5.1573717578623013</v>
      </c>
    </row>
    <row r="72" spans="1:16" x14ac:dyDescent="0.2">
      <c r="A72" s="164" t="s">
        <v>368</v>
      </c>
      <c r="B72" s="160">
        <v>2713.551660085137</v>
      </c>
      <c r="C72" s="160">
        <v>5.1432503642828742</v>
      </c>
      <c r="D72" s="160">
        <v>702.80480745669411</v>
      </c>
      <c r="E72" s="160">
        <v>1336.2528790948029</v>
      </c>
      <c r="F72" s="160">
        <v>5.0376152191297479</v>
      </c>
      <c r="G72" s="160">
        <v>0</v>
      </c>
      <c r="H72" s="160">
        <v>0</v>
      </c>
      <c r="I72" s="160">
        <v>0</v>
      </c>
      <c r="J72" s="160">
        <v>0</v>
      </c>
      <c r="K72" s="160">
        <v>0</v>
      </c>
      <c r="L72" s="160">
        <v>0</v>
      </c>
      <c r="M72" s="160">
        <v>0</v>
      </c>
      <c r="N72" s="160">
        <v>3.3845499895560076</v>
      </c>
      <c r="O72" s="160">
        <v>655.77118620277486</v>
      </c>
      <c r="P72" s="160">
        <v>5.1573717578623013</v>
      </c>
    </row>
    <row r="73" spans="1:16" s="165" customFormat="1" x14ac:dyDescent="0.2">
      <c r="A73" s="162" t="s">
        <v>369</v>
      </c>
      <c r="B73" s="163">
        <v>24117.202715142161</v>
      </c>
      <c r="C73" s="163">
        <v>140.38356111124202</v>
      </c>
      <c r="D73" s="163">
        <v>23144.436889881934</v>
      </c>
      <c r="E73" s="163">
        <v>8.5356537060527078</v>
      </c>
      <c r="F73" s="163">
        <v>49.402965633018383</v>
      </c>
      <c r="G73" s="163">
        <v>3.3641605546109798</v>
      </c>
      <c r="H73" s="163">
        <v>3.3563584593229026</v>
      </c>
      <c r="I73" s="163">
        <v>0</v>
      </c>
      <c r="J73" s="163">
        <v>0</v>
      </c>
      <c r="K73" s="163">
        <v>0</v>
      </c>
      <c r="L73" s="163">
        <v>0</v>
      </c>
      <c r="M73" s="163">
        <v>0</v>
      </c>
      <c r="N73" s="163">
        <v>0</v>
      </c>
      <c r="O73" s="163">
        <v>764.39488266743035</v>
      </c>
      <c r="P73" s="163">
        <v>3.3282431280847282</v>
      </c>
    </row>
    <row r="74" spans="1:16" x14ac:dyDescent="0.2">
      <c r="A74" s="164" t="s">
        <v>369</v>
      </c>
      <c r="B74" s="160">
        <v>24117.202715142161</v>
      </c>
      <c r="C74" s="160">
        <v>140.38356111124202</v>
      </c>
      <c r="D74" s="160">
        <v>23144.436889881934</v>
      </c>
      <c r="E74" s="160">
        <v>8.5356537060527078</v>
      </c>
      <c r="F74" s="160">
        <v>49.402965633018383</v>
      </c>
      <c r="G74" s="160">
        <v>3.3641605546109798</v>
      </c>
      <c r="H74" s="160">
        <v>3.3563584593229026</v>
      </c>
      <c r="I74" s="160">
        <v>0</v>
      </c>
      <c r="J74" s="160">
        <v>0</v>
      </c>
      <c r="K74" s="160">
        <v>0</v>
      </c>
      <c r="L74" s="160">
        <v>0</v>
      </c>
      <c r="M74" s="160">
        <v>0</v>
      </c>
      <c r="N74" s="160">
        <v>0</v>
      </c>
      <c r="O74" s="160">
        <v>764.39488266743035</v>
      </c>
      <c r="P74" s="160">
        <v>3.3282431280847282</v>
      </c>
    </row>
    <row r="75" spans="1:16" x14ac:dyDescent="0.2">
      <c r="A75" s="162" t="s">
        <v>370</v>
      </c>
      <c r="B75" s="163">
        <v>25482.464785279455</v>
      </c>
      <c r="C75" s="163">
        <v>177.03950029336985</v>
      </c>
      <c r="D75" s="163">
        <v>25173.786015627713</v>
      </c>
      <c r="E75" s="163">
        <v>10.091658146334295</v>
      </c>
      <c r="F75" s="163">
        <v>27.394116449125754</v>
      </c>
      <c r="G75" s="163">
        <v>0</v>
      </c>
      <c r="H75" s="163">
        <v>0</v>
      </c>
      <c r="I75" s="163">
        <v>0</v>
      </c>
      <c r="J75" s="163">
        <v>0</v>
      </c>
      <c r="K75" s="163">
        <v>0</v>
      </c>
      <c r="L75" s="163">
        <v>0</v>
      </c>
      <c r="M75" s="163">
        <v>0</v>
      </c>
      <c r="N75" s="163">
        <v>0</v>
      </c>
      <c r="O75" s="163">
        <v>83.823147056467576</v>
      </c>
      <c r="P75" s="163">
        <v>10.330347706300756</v>
      </c>
    </row>
    <row r="76" spans="1:16" x14ac:dyDescent="0.2">
      <c r="A76" s="164" t="s">
        <v>370</v>
      </c>
      <c r="B76" s="160">
        <v>25482.464785279455</v>
      </c>
      <c r="C76" s="160">
        <v>177.03950029336985</v>
      </c>
      <c r="D76" s="160">
        <v>25173.786015627713</v>
      </c>
      <c r="E76" s="160">
        <v>10.091658146334295</v>
      </c>
      <c r="F76" s="160">
        <v>27.394116449125754</v>
      </c>
      <c r="G76" s="160">
        <v>0</v>
      </c>
      <c r="H76" s="160">
        <v>0</v>
      </c>
      <c r="I76" s="160">
        <v>0</v>
      </c>
      <c r="J76" s="160">
        <v>0</v>
      </c>
      <c r="K76" s="160">
        <v>0</v>
      </c>
      <c r="L76" s="160">
        <v>0</v>
      </c>
      <c r="M76" s="160">
        <v>0</v>
      </c>
      <c r="N76" s="160">
        <v>0</v>
      </c>
      <c r="O76" s="160">
        <v>83.823147056467576</v>
      </c>
      <c r="P76" s="160">
        <v>10.330347706300756</v>
      </c>
    </row>
    <row r="77" spans="1:16" x14ac:dyDescent="0.2">
      <c r="A77" s="162" t="s">
        <v>371</v>
      </c>
      <c r="B77" s="163">
        <v>16417.736853005565</v>
      </c>
      <c r="C77" s="163">
        <v>768.19415997447743</v>
      </c>
      <c r="D77" s="163">
        <v>11693.202197452942</v>
      </c>
      <c r="E77" s="163">
        <v>524.70266152457725</v>
      </c>
      <c r="F77" s="163">
        <v>958.52033049801378</v>
      </c>
      <c r="G77" s="163">
        <v>93.144484620274966</v>
      </c>
      <c r="H77" s="163">
        <v>11.886479602503021</v>
      </c>
      <c r="I77" s="163">
        <v>6.7760023579065178</v>
      </c>
      <c r="J77" s="163">
        <v>80.435057459930803</v>
      </c>
      <c r="K77" s="163">
        <v>6.9470864105671968</v>
      </c>
      <c r="L77" s="163">
        <v>3.2647934508234542</v>
      </c>
      <c r="M77" s="163">
        <v>0</v>
      </c>
      <c r="N77" s="163">
        <v>140.90333800590665</v>
      </c>
      <c r="O77" s="163">
        <v>1510.8350508653198</v>
      </c>
      <c r="P77" s="163">
        <v>618.9252107828795</v>
      </c>
    </row>
    <row r="78" spans="1:16" x14ac:dyDescent="0.2">
      <c r="A78" s="164" t="s">
        <v>371</v>
      </c>
      <c r="B78" s="160">
        <v>16417.736853005565</v>
      </c>
      <c r="C78" s="160">
        <v>768.19415997447743</v>
      </c>
      <c r="D78" s="160">
        <v>11693.202197452942</v>
      </c>
      <c r="E78" s="160">
        <v>524.70266152457725</v>
      </c>
      <c r="F78" s="160">
        <v>958.52033049801378</v>
      </c>
      <c r="G78" s="160">
        <v>93.144484620274966</v>
      </c>
      <c r="H78" s="160">
        <v>11.886479602503021</v>
      </c>
      <c r="I78" s="160">
        <v>6.7760023579065178</v>
      </c>
      <c r="J78" s="160">
        <v>80.435057459930803</v>
      </c>
      <c r="K78" s="160">
        <v>6.9470864105671968</v>
      </c>
      <c r="L78" s="160">
        <v>3.2647934508234542</v>
      </c>
      <c r="M78" s="160">
        <v>0</v>
      </c>
      <c r="N78" s="160">
        <v>140.90333800590665</v>
      </c>
      <c r="O78" s="160">
        <v>1510.8350508653198</v>
      </c>
      <c r="P78" s="160">
        <v>618.9252107828795</v>
      </c>
    </row>
    <row r="79" spans="1:16" x14ac:dyDescent="0.2">
      <c r="A79" s="162" t="s">
        <v>372</v>
      </c>
      <c r="B79" s="163">
        <v>18601.268197206649</v>
      </c>
      <c r="C79" s="163">
        <v>451.76442398966242</v>
      </c>
      <c r="D79" s="163">
        <v>17370.480971682733</v>
      </c>
      <c r="E79" s="163">
        <v>81.550406509756257</v>
      </c>
      <c r="F79" s="163">
        <v>415.65653570578155</v>
      </c>
      <c r="G79" s="163">
        <v>11.755940899643072</v>
      </c>
      <c r="H79" s="163">
        <v>0</v>
      </c>
      <c r="I79" s="163">
        <v>0</v>
      </c>
      <c r="J79" s="163">
        <v>0</v>
      </c>
      <c r="K79" s="163">
        <v>3.487600870902686</v>
      </c>
      <c r="L79" s="163">
        <v>0</v>
      </c>
      <c r="M79" s="163">
        <v>0</v>
      </c>
      <c r="N79" s="163">
        <v>0</v>
      </c>
      <c r="O79" s="163">
        <v>99.162398468098274</v>
      </c>
      <c r="P79" s="163">
        <v>167.40991908016366</v>
      </c>
    </row>
    <row r="80" spans="1:16" x14ac:dyDescent="0.2">
      <c r="A80" s="164" t="s">
        <v>372</v>
      </c>
      <c r="B80" s="160">
        <v>14781.749031358499</v>
      </c>
      <c r="C80" s="160">
        <v>414.36950191322097</v>
      </c>
      <c r="D80" s="160">
        <v>13680.047725045768</v>
      </c>
      <c r="E80" s="160">
        <v>72.982053978412651</v>
      </c>
      <c r="F80" s="160">
        <v>379.59598831534709</v>
      </c>
      <c r="G80" s="160">
        <v>10.025355856154381</v>
      </c>
      <c r="H80" s="160">
        <v>0</v>
      </c>
      <c r="I80" s="160">
        <v>0</v>
      </c>
      <c r="J80" s="160">
        <v>0</v>
      </c>
      <c r="K80" s="160">
        <v>3.487600870902686</v>
      </c>
      <c r="L80" s="160">
        <v>0</v>
      </c>
      <c r="M80" s="160">
        <v>0</v>
      </c>
      <c r="N80" s="160">
        <v>0</v>
      </c>
      <c r="O80" s="160">
        <v>68.95172323137254</v>
      </c>
      <c r="P80" s="160">
        <v>152.28908214741659</v>
      </c>
    </row>
    <row r="81" spans="1:16" x14ac:dyDescent="0.2">
      <c r="A81" s="164" t="s">
        <v>373</v>
      </c>
      <c r="B81" s="160">
        <v>3819.5191658481508</v>
      </c>
      <c r="C81" s="160">
        <v>37.394922076441453</v>
      </c>
      <c r="D81" s="160">
        <v>3690.4332466369642</v>
      </c>
      <c r="E81" s="160">
        <v>8.56835253134361</v>
      </c>
      <c r="F81" s="160">
        <v>36.060547390434444</v>
      </c>
      <c r="G81" s="160">
        <v>1.7305850434886922</v>
      </c>
      <c r="H81" s="160">
        <v>0</v>
      </c>
      <c r="I81" s="160">
        <v>0</v>
      </c>
      <c r="J81" s="160">
        <v>0</v>
      </c>
      <c r="K81" s="160">
        <v>0</v>
      </c>
      <c r="L81" s="160">
        <v>0</v>
      </c>
      <c r="M81" s="160">
        <v>0</v>
      </c>
      <c r="N81" s="160">
        <v>0</v>
      </c>
      <c r="O81" s="160">
        <v>30.210675236725727</v>
      </c>
      <c r="P81" s="160">
        <v>15.120836932747064</v>
      </c>
    </row>
    <row r="82" spans="1:16" s="165" customFormat="1" x14ac:dyDescent="0.2">
      <c r="A82" s="162" t="s">
        <v>374</v>
      </c>
      <c r="B82" s="163">
        <v>262775.96554482193</v>
      </c>
      <c r="C82" s="163">
        <v>9757.0491100725685</v>
      </c>
      <c r="D82" s="163">
        <v>193676.09273175724</v>
      </c>
      <c r="E82" s="163">
        <v>16769.906297101443</v>
      </c>
      <c r="F82" s="163">
        <v>6701.4624033988239</v>
      </c>
      <c r="G82" s="163">
        <v>257.89668192964604</v>
      </c>
      <c r="H82" s="163">
        <v>70.915594967687596</v>
      </c>
      <c r="I82" s="163">
        <v>47.009892971551956</v>
      </c>
      <c r="J82" s="163">
        <v>46.967947940655577</v>
      </c>
      <c r="K82" s="163">
        <v>42.108366600707839</v>
      </c>
      <c r="L82" s="163">
        <v>18.646167233409553</v>
      </c>
      <c r="M82" s="163">
        <v>318.73418340595066</v>
      </c>
      <c r="N82" s="163">
        <v>33.405699711996562</v>
      </c>
      <c r="O82" s="163">
        <v>27714.309741332905</v>
      </c>
      <c r="P82" s="163">
        <v>7321.4607264491342</v>
      </c>
    </row>
    <row r="83" spans="1:16" x14ac:dyDescent="0.2">
      <c r="A83" s="166" t="s">
        <v>374</v>
      </c>
      <c r="B83" s="167">
        <v>262775.96554482193</v>
      </c>
      <c r="C83" s="167">
        <v>9757.0491100725685</v>
      </c>
      <c r="D83" s="167">
        <v>193676.09273175724</v>
      </c>
      <c r="E83" s="167">
        <v>16769.906297101443</v>
      </c>
      <c r="F83" s="167">
        <v>6701.4624033988239</v>
      </c>
      <c r="G83" s="167">
        <v>257.89668192964604</v>
      </c>
      <c r="H83" s="167">
        <v>70.915594967687596</v>
      </c>
      <c r="I83" s="167">
        <v>47.009892971551956</v>
      </c>
      <c r="J83" s="167">
        <v>46.967947940655577</v>
      </c>
      <c r="K83" s="167">
        <v>42.108366600707839</v>
      </c>
      <c r="L83" s="167">
        <v>18.646167233409553</v>
      </c>
      <c r="M83" s="167">
        <v>318.73418340595066</v>
      </c>
      <c r="N83" s="167">
        <v>33.405699711996562</v>
      </c>
      <c r="O83" s="167">
        <v>27714.309741332905</v>
      </c>
      <c r="P83" s="167">
        <v>7321.4607264491342</v>
      </c>
    </row>
    <row r="85" spans="1:16" ht="15" customHeight="1" x14ac:dyDescent="0.2"/>
    <row r="86" spans="1:16" ht="15" customHeight="1" x14ac:dyDescent="0.2"/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4B51-D4F2-41FE-B9DE-0156D1A933DB}">
  <dimension ref="A1:P83"/>
  <sheetViews>
    <sheetView workbookViewId="0">
      <selection activeCell="A2" sqref="A2:A3"/>
    </sheetView>
  </sheetViews>
  <sheetFormatPr defaultRowHeight="12" x14ac:dyDescent="0.2"/>
  <cols>
    <col min="1" max="2" width="19.85546875" style="142" customWidth="1"/>
    <col min="3" max="5" width="9.140625" style="142"/>
    <col min="6" max="6" width="10.7109375" style="142" customWidth="1"/>
    <col min="7" max="7" width="10.28515625" style="142" customWidth="1"/>
    <col min="8" max="8" width="11.42578125" style="142" customWidth="1"/>
    <col min="9" max="16384" width="9.140625" style="142"/>
  </cols>
  <sheetData>
    <row r="1" spans="1:16" ht="13.5" customHeight="1" x14ac:dyDescent="0.2">
      <c r="A1" s="983" t="s">
        <v>565</v>
      </c>
      <c r="B1" s="983"/>
      <c r="C1" s="983"/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983"/>
      <c r="P1" s="983"/>
    </row>
    <row r="2" spans="1:16" ht="13.5" customHeight="1" x14ac:dyDescent="0.2">
      <c r="A2" s="984" t="s">
        <v>562</v>
      </c>
      <c r="B2" s="984" t="s">
        <v>160</v>
      </c>
      <c r="C2" s="986" t="s">
        <v>175</v>
      </c>
      <c r="D2" s="986"/>
      <c r="E2" s="986"/>
      <c r="F2" s="986"/>
      <c r="G2" s="986"/>
      <c r="H2" s="986"/>
      <c r="I2" s="986"/>
      <c r="J2" s="986"/>
      <c r="K2" s="986"/>
      <c r="L2" s="986"/>
      <c r="M2" s="986"/>
      <c r="N2" s="986"/>
      <c r="O2" s="986"/>
      <c r="P2" s="986"/>
    </row>
    <row r="3" spans="1:16" ht="48" x14ac:dyDescent="0.2">
      <c r="A3" s="985"/>
      <c r="B3" s="985"/>
      <c r="C3" s="143" t="s">
        <v>176</v>
      </c>
      <c r="D3" s="143" t="s">
        <v>177</v>
      </c>
      <c r="E3" s="143" t="s">
        <v>178</v>
      </c>
      <c r="F3" s="143" t="s">
        <v>179</v>
      </c>
      <c r="G3" s="143" t="s">
        <v>180</v>
      </c>
      <c r="H3" s="143" t="s">
        <v>181</v>
      </c>
      <c r="I3" s="143" t="s">
        <v>182</v>
      </c>
      <c r="J3" s="143" t="s">
        <v>183</v>
      </c>
      <c r="K3" s="143" t="s">
        <v>184</v>
      </c>
      <c r="L3" s="143" t="s">
        <v>185</v>
      </c>
      <c r="M3" s="143" t="s">
        <v>186</v>
      </c>
      <c r="N3" s="143" t="s">
        <v>169</v>
      </c>
      <c r="O3" s="143" t="s">
        <v>187</v>
      </c>
      <c r="P3" s="143" t="s">
        <v>173</v>
      </c>
    </row>
    <row r="4" spans="1:16" x14ac:dyDescent="0.2">
      <c r="A4" s="144" t="s">
        <v>328</v>
      </c>
      <c r="B4" s="145">
        <v>1218762.6122323046</v>
      </c>
      <c r="C4" s="145">
        <v>520959.45174598269</v>
      </c>
      <c r="D4" s="145">
        <v>592397.01282623492</v>
      </c>
      <c r="E4" s="145">
        <v>13557.789531550065</v>
      </c>
      <c r="F4" s="145">
        <v>36536.136422787305</v>
      </c>
      <c r="G4" s="145">
        <v>30612.767504223113</v>
      </c>
      <c r="H4" s="145">
        <v>9377.7893097445376</v>
      </c>
      <c r="I4" s="145">
        <v>1877.9029341627447</v>
      </c>
      <c r="J4" s="145">
        <v>260.77727544027562</v>
      </c>
      <c r="K4" s="145">
        <v>540.98047289633678</v>
      </c>
      <c r="L4" s="145">
        <v>40.933272303873636</v>
      </c>
      <c r="M4" s="145">
        <v>45.544837870055602</v>
      </c>
      <c r="N4" s="145">
        <v>325.58535148119222</v>
      </c>
      <c r="O4" s="145">
        <v>7552.2191895036476</v>
      </c>
      <c r="P4" s="145">
        <v>4677.7215622850572</v>
      </c>
    </row>
    <row r="5" spans="1:16" x14ac:dyDescent="0.2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</row>
    <row r="6" spans="1:16" x14ac:dyDescent="0.2">
      <c r="A6" s="148" t="s">
        <v>3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</row>
    <row r="7" spans="1:16" x14ac:dyDescent="0.2">
      <c r="A7" s="149" t="s">
        <v>4</v>
      </c>
      <c r="B7" s="147">
        <v>688893.35082649265</v>
      </c>
      <c r="C7" s="147">
        <v>340005.77292928228</v>
      </c>
      <c r="D7" s="147">
        <v>295379.73804398871</v>
      </c>
      <c r="E7" s="147">
        <v>10656.821954223733</v>
      </c>
      <c r="F7" s="147">
        <v>20698.589477677833</v>
      </c>
      <c r="G7" s="147">
        <v>6649.1017456120735</v>
      </c>
      <c r="H7" s="147">
        <v>5232.0509342128253</v>
      </c>
      <c r="I7" s="147">
        <v>587.63568096020435</v>
      </c>
      <c r="J7" s="147">
        <v>194.71968257944229</v>
      </c>
      <c r="K7" s="147">
        <v>471.17004091652956</v>
      </c>
      <c r="L7" s="147">
        <v>22.011038324444364</v>
      </c>
      <c r="M7" s="147">
        <v>36.930953813664118</v>
      </c>
      <c r="N7" s="147">
        <v>248.65722414989204</v>
      </c>
      <c r="O7" s="147">
        <v>5032.891005436948</v>
      </c>
      <c r="P7" s="147">
        <v>3677.2601153875712</v>
      </c>
    </row>
    <row r="8" spans="1:16" x14ac:dyDescent="0.2">
      <c r="A8" s="149" t="s">
        <v>5</v>
      </c>
      <c r="B8" s="147">
        <v>529869.26140973053</v>
      </c>
      <c r="C8" s="147">
        <v>180953.67881651534</v>
      </c>
      <c r="D8" s="147">
        <v>297017.27478206053</v>
      </c>
      <c r="E8" s="147">
        <v>2900.9675773266135</v>
      </c>
      <c r="F8" s="147">
        <v>15837.546945102144</v>
      </c>
      <c r="G8" s="147">
        <v>23963.665758607855</v>
      </c>
      <c r="H8" s="147">
        <v>4145.7383755320061</v>
      </c>
      <c r="I8" s="147">
        <v>1290.2672532025338</v>
      </c>
      <c r="J8" s="147">
        <v>66.05759286083331</v>
      </c>
      <c r="K8" s="147">
        <v>69.81043197980712</v>
      </c>
      <c r="L8" s="147">
        <v>18.922233979429276</v>
      </c>
      <c r="M8" s="147">
        <v>8.6138840563914911</v>
      </c>
      <c r="N8" s="147">
        <v>76.928127331299933</v>
      </c>
      <c r="O8" s="147">
        <v>2519.3281840667914</v>
      </c>
      <c r="P8" s="147">
        <v>1000.4614468974686</v>
      </c>
    </row>
    <row r="9" spans="1:16" x14ac:dyDescent="0.2">
      <c r="A9" s="144" t="s">
        <v>147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</row>
    <row r="10" spans="1:16" x14ac:dyDescent="0.2">
      <c r="A10" s="150" t="s">
        <v>329</v>
      </c>
      <c r="B10" s="151">
        <f t="shared" ref="B10:P10" si="0">+B11+B12</f>
        <v>61737.350809339783</v>
      </c>
      <c r="C10" s="151">
        <f>+C11+C12</f>
        <v>25562.490134276159</v>
      </c>
      <c r="D10" s="151">
        <f t="shared" si="0"/>
        <v>35645.179059911054</v>
      </c>
      <c r="E10" s="151">
        <f t="shared" si="0"/>
        <v>183.53520753727392</v>
      </c>
      <c r="F10" s="151">
        <f t="shared" si="0"/>
        <v>38.5424860271401</v>
      </c>
      <c r="G10" s="151">
        <f t="shared" si="0"/>
        <v>74.862748654514377</v>
      </c>
      <c r="H10" s="151">
        <f t="shared" si="0"/>
        <v>126.69847012164027</v>
      </c>
      <c r="I10" s="151">
        <f t="shared" si="0"/>
        <v>5.1792952467298052</v>
      </c>
      <c r="J10" s="151">
        <f t="shared" si="0"/>
        <v>3.3485563640348257</v>
      </c>
      <c r="K10" s="151">
        <f t="shared" si="0"/>
        <v>1.752508532356196</v>
      </c>
      <c r="L10" s="151">
        <f t="shared" si="0"/>
        <v>1.752508532356196</v>
      </c>
      <c r="M10" s="151">
        <f t="shared" si="0"/>
        <v>3.5050170647123919</v>
      </c>
      <c r="N10" s="151">
        <f t="shared" si="0"/>
        <v>1.6742781820174129</v>
      </c>
      <c r="O10" s="151">
        <v>28.66273933624495</v>
      </c>
      <c r="P10" s="151">
        <f t="shared" si="0"/>
        <v>60.167799541204388</v>
      </c>
    </row>
    <row r="11" spans="1:16" x14ac:dyDescent="0.2">
      <c r="A11" s="152" t="s">
        <v>329</v>
      </c>
      <c r="B11" s="147">
        <v>34398.052084210773</v>
      </c>
      <c r="C11" s="147">
        <v>16039.926595013399</v>
      </c>
      <c r="D11" s="147">
        <v>18078.732802351897</v>
      </c>
      <c r="E11" s="147">
        <v>90.913409504429623</v>
      </c>
      <c r="F11" s="147">
        <v>21.831869304080001</v>
      </c>
      <c r="G11" s="147">
        <v>42.379952898338409</v>
      </c>
      <c r="H11" s="147">
        <v>48.477183418992574</v>
      </c>
      <c r="I11" s="147">
        <v>3.426786714373609</v>
      </c>
      <c r="J11" s="147">
        <v>1.6742781820174129</v>
      </c>
      <c r="K11" s="147">
        <v>0</v>
      </c>
      <c r="L11" s="147">
        <v>0</v>
      </c>
      <c r="M11" s="147">
        <v>1.752508532356196</v>
      </c>
      <c r="N11" s="147">
        <v>1.6742781820174129</v>
      </c>
      <c r="O11" s="147">
        <v>16.988368016392688</v>
      </c>
      <c r="P11" s="147">
        <v>50.274052084946497</v>
      </c>
    </row>
    <row r="12" spans="1:16" x14ac:dyDescent="0.2">
      <c r="A12" s="152" t="s">
        <v>330</v>
      </c>
      <c r="B12" s="147">
        <v>27339.298725129011</v>
      </c>
      <c r="C12" s="147">
        <v>9522.563539262761</v>
      </c>
      <c r="D12" s="147">
        <v>17566.446257559157</v>
      </c>
      <c r="E12" s="147">
        <v>92.621798032844296</v>
      </c>
      <c r="F12" s="147">
        <v>16.710616723060095</v>
      </c>
      <c r="G12" s="147">
        <v>32.482795756175975</v>
      </c>
      <c r="H12" s="147">
        <v>78.221286702647703</v>
      </c>
      <c r="I12" s="147">
        <v>1.752508532356196</v>
      </c>
      <c r="J12" s="147">
        <v>1.6742781820174129</v>
      </c>
      <c r="K12" s="147">
        <v>1.752508532356196</v>
      </c>
      <c r="L12" s="147">
        <v>1.752508532356196</v>
      </c>
      <c r="M12" s="147">
        <v>1.752508532356196</v>
      </c>
      <c r="N12" s="147">
        <v>0</v>
      </c>
      <c r="O12" s="147">
        <v>11.674371319852259</v>
      </c>
      <c r="P12" s="147">
        <v>9.8937474562578878</v>
      </c>
    </row>
    <row r="13" spans="1:16" x14ac:dyDescent="0.2">
      <c r="A13" s="150" t="s">
        <v>328</v>
      </c>
      <c r="B13" s="151">
        <f t="shared" ref="B13:P13" si="1">+B14+B15</f>
        <v>357768.34077609447</v>
      </c>
      <c r="C13" s="151">
        <f>+C14+C15</f>
        <v>190976.52205969853</v>
      </c>
      <c r="D13" s="151">
        <f t="shared" si="1"/>
        <v>145725.23820134255</v>
      </c>
      <c r="E13" s="151">
        <f t="shared" si="1"/>
        <v>5010.5004165240471</v>
      </c>
      <c r="F13" s="151">
        <f t="shared" si="1"/>
        <v>6789.9798299936529</v>
      </c>
      <c r="G13" s="151">
        <f t="shared" si="1"/>
        <v>3099.7140247671969</v>
      </c>
      <c r="H13" s="151">
        <f t="shared" si="1"/>
        <v>1196.8886061963528</v>
      </c>
      <c r="I13" s="151">
        <f t="shared" si="1"/>
        <v>188.27673870045044</v>
      </c>
      <c r="J13" s="151">
        <f t="shared" si="1"/>
        <v>108.29373904540476</v>
      </c>
      <c r="K13" s="151">
        <f t="shared" si="1"/>
        <v>276.80390017353949</v>
      </c>
      <c r="L13" s="151">
        <f t="shared" si="1"/>
        <v>15.244911586467671</v>
      </c>
      <c r="M13" s="151">
        <f t="shared" si="1"/>
        <v>8.4371101197638261</v>
      </c>
      <c r="N13" s="151">
        <f t="shared" si="1"/>
        <v>75.582530896767395</v>
      </c>
      <c r="O13" s="151">
        <v>2793.2098842757964</v>
      </c>
      <c r="P13" s="151">
        <f t="shared" si="1"/>
        <v>1503.6488228090484</v>
      </c>
    </row>
    <row r="14" spans="1:16" x14ac:dyDescent="0.2">
      <c r="A14" s="152" t="s">
        <v>328</v>
      </c>
      <c r="B14" s="147">
        <v>334418.59736795741</v>
      </c>
      <c r="C14" s="147">
        <v>182225.83140490338</v>
      </c>
      <c r="D14" s="147">
        <v>131824.60763825482</v>
      </c>
      <c r="E14" s="147">
        <v>4739.433667174736</v>
      </c>
      <c r="F14" s="147">
        <v>6686.9610618740644</v>
      </c>
      <c r="G14" s="147">
        <v>3018.8250783193344</v>
      </c>
      <c r="H14" s="147">
        <v>1091.6523418048159</v>
      </c>
      <c r="I14" s="147">
        <v>161.47462806905662</v>
      </c>
      <c r="J14" s="147">
        <v>103.13636728754246</v>
      </c>
      <c r="K14" s="147">
        <v>276.80390017353949</v>
      </c>
      <c r="L14" s="147">
        <v>13.634083081711532</v>
      </c>
      <c r="M14" s="147">
        <v>8.4371101197638261</v>
      </c>
      <c r="N14" s="147">
        <v>75.582530896767395</v>
      </c>
      <c r="O14" s="147">
        <v>2715.6236934983708</v>
      </c>
      <c r="P14" s="147">
        <v>1476.5938625374292</v>
      </c>
    </row>
    <row r="15" spans="1:16" x14ac:dyDescent="0.2">
      <c r="A15" s="152" t="s">
        <v>331</v>
      </c>
      <c r="B15" s="147">
        <v>23349.74340813703</v>
      </c>
      <c r="C15" s="147">
        <v>8750.6906547951494</v>
      </c>
      <c r="D15" s="147">
        <v>13900.630563087732</v>
      </c>
      <c r="E15" s="147">
        <v>271.0667493493109</v>
      </c>
      <c r="F15" s="147">
        <v>103.01876811958844</v>
      </c>
      <c r="G15" s="147">
        <v>80.888946447862693</v>
      </c>
      <c r="H15" s="147">
        <v>105.23626439153682</v>
      </c>
      <c r="I15" s="147">
        <v>26.802110631393823</v>
      </c>
      <c r="J15" s="147">
        <v>5.1573717578623013</v>
      </c>
      <c r="K15" s="147">
        <v>0</v>
      </c>
      <c r="L15" s="147">
        <v>1.6108285047561393</v>
      </c>
      <c r="M15" s="147">
        <v>0</v>
      </c>
      <c r="N15" s="147">
        <v>0</v>
      </c>
      <c r="O15" s="147">
        <v>77.586190777425799</v>
      </c>
      <c r="P15" s="147">
        <v>27.054960271619063</v>
      </c>
    </row>
    <row r="16" spans="1:16" x14ac:dyDescent="0.2">
      <c r="A16" s="150" t="s">
        <v>332</v>
      </c>
      <c r="B16" s="151">
        <f t="shared" ref="B16:P16" si="2">+B17+B18</f>
        <v>56341.532635179268</v>
      </c>
      <c r="C16" s="151">
        <f>+C17+C18</f>
        <v>23239.692231056459</v>
      </c>
      <c r="D16" s="151">
        <f t="shared" si="2"/>
        <v>29976.507126431716</v>
      </c>
      <c r="E16" s="151">
        <f t="shared" si="2"/>
        <v>1083.3021243516034</v>
      </c>
      <c r="F16" s="151">
        <f t="shared" si="2"/>
        <v>692.95781179972948</v>
      </c>
      <c r="G16" s="151">
        <f t="shared" si="2"/>
        <v>417.17285363046608</v>
      </c>
      <c r="H16" s="151">
        <f t="shared" si="2"/>
        <v>196.24068988931003</v>
      </c>
      <c r="I16" s="151">
        <f t="shared" si="2"/>
        <v>100.03279529112906</v>
      </c>
      <c r="J16" s="151">
        <f t="shared" si="2"/>
        <v>6.8191387992176935</v>
      </c>
      <c r="K16" s="151">
        <f t="shared" si="2"/>
        <v>15.228057388748413</v>
      </c>
      <c r="L16" s="151">
        <f t="shared" si="2"/>
        <v>1.7305850434886922</v>
      </c>
      <c r="M16" s="151">
        <f t="shared" si="2"/>
        <v>0</v>
      </c>
      <c r="N16" s="151">
        <f t="shared" si="2"/>
        <v>6.7909472689845884</v>
      </c>
      <c r="O16" s="151">
        <v>85.445378960721527</v>
      </c>
      <c r="P16" s="151">
        <f t="shared" si="2"/>
        <v>519.61289526400628</v>
      </c>
    </row>
    <row r="17" spans="1:16" x14ac:dyDescent="0.2">
      <c r="A17" s="152" t="s">
        <v>332</v>
      </c>
      <c r="B17" s="147">
        <v>51217.752652761541</v>
      </c>
      <c r="C17" s="147">
        <v>21285.525557821766</v>
      </c>
      <c r="D17" s="147">
        <v>26884.963648913079</v>
      </c>
      <c r="E17" s="147">
        <v>1055.88184054456</v>
      </c>
      <c r="F17" s="147">
        <v>681.22081432011464</v>
      </c>
      <c r="G17" s="147">
        <v>411.99355838373629</v>
      </c>
      <c r="H17" s="147">
        <v>167.53807139966861</v>
      </c>
      <c r="I17" s="147">
        <v>100.03279529112906</v>
      </c>
      <c r="J17" s="147">
        <v>6.8191387992176935</v>
      </c>
      <c r="K17" s="147">
        <v>15.228057388748413</v>
      </c>
      <c r="L17" s="147">
        <v>1.7305850434886922</v>
      </c>
      <c r="M17" s="147">
        <v>0</v>
      </c>
      <c r="N17" s="147">
        <v>6.7909472689845884</v>
      </c>
      <c r="O17" s="147">
        <v>80.414742319381205</v>
      </c>
      <c r="P17" s="147">
        <v>519.61289526400628</v>
      </c>
    </row>
    <row r="18" spans="1:16" x14ac:dyDescent="0.2">
      <c r="A18" s="152" t="s">
        <v>333</v>
      </c>
      <c r="B18" s="147">
        <v>5123.7799824177291</v>
      </c>
      <c r="C18" s="147">
        <v>1954.1666732346935</v>
      </c>
      <c r="D18" s="147">
        <v>3091.5434775186382</v>
      </c>
      <c r="E18" s="147">
        <v>27.420283807043393</v>
      </c>
      <c r="F18" s="147">
        <v>11.736997479614889</v>
      </c>
      <c r="G18" s="147">
        <v>5.1792952467298052</v>
      </c>
      <c r="H18" s="147">
        <v>28.702618489641431</v>
      </c>
      <c r="I18" s="147">
        <v>0</v>
      </c>
      <c r="J18" s="147">
        <v>0</v>
      </c>
      <c r="K18" s="147">
        <v>0</v>
      </c>
      <c r="L18" s="147">
        <v>0</v>
      </c>
      <c r="M18" s="147">
        <v>0</v>
      </c>
      <c r="N18" s="147">
        <v>0</v>
      </c>
      <c r="O18" s="147">
        <v>5.0306366413403154</v>
      </c>
      <c r="P18" s="147">
        <v>0</v>
      </c>
    </row>
    <row r="19" spans="1:16" x14ac:dyDescent="0.2">
      <c r="A19" s="150" t="s">
        <v>334</v>
      </c>
      <c r="B19" s="151">
        <v>25654.900585809599</v>
      </c>
      <c r="C19" s="151">
        <v>7883.8765100344344</v>
      </c>
      <c r="D19" s="151">
        <v>14571.521955430855</v>
      </c>
      <c r="E19" s="151">
        <v>38.72189548449996</v>
      </c>
      <c r="F19" s="151">
        <v>8.4511040574225742</v>
      </c>
      <c r="G19" s="151">
        <v>3040.8423844684758</v>
      </c>
      <c r="H19" s="151">
        <v>77.508435558535595</v>
      </c>
      <c r="I19" s="151">
        <v>0</v>
      </c>
      <c r="J19" s="151">
        <v>0</v>
      </c>
      <c r="K19" s="151">
        <v>1.752508532356196</v>
      </c>
      <c r="L19" s="151">
        <v>0</v>
      </c>
      <c r="M19" s="151">
        <v>0</v>
      </c>
      <c r="N19" s="151">
        <v>0</v>
      </c>
      <c r="O19" s="151">
        <v>25.281528576140975</v>
      </c>
      <c r="P19" s="151">
        <v>6.9442636628222729</v>
      </c>
    </row>
    <row r="20" spans="1:16" x14ac:dyDescent="0.2">
      <c r="A20" s="152" t="s">
        <v>334</v>
      </c>
      <c r="B20" s="147">
        <v>25654.900585809599</v>
      </c>
      <c r="C20" s="147">
        <v>7883.8765100344344</v>
      </c>
      <c r="D20" s="147">
        <v>14571.521955430855</v>
      </c>
      <c r="E20" s="147">
        <v>38.72189548449996</v>
      </c>
      <c r="F20" s="147">
        <v>8.4511040574225742</v>
      </c>
      <c r="G20" s="147">
        <v>3040.8423844684758</v>
      </c>
      <c r="H20" s="147">
        <v>77.508435558535595</v>
      </c>
      <c r="I20" s="147">
        <v>0</v>
      </c>
      <c r="J20" s="147">
        <v>0</v>
      </c>
      <c r="K20" s="147">
        <v>1.752508532356196</v>
      </c>
      <c r="L20" s="147">
        <v>0</v>
      </c>
      <c r="M20" s="147">
        <v>0</v>
      </c>
      <c r="N20" s="147">
        <v>0</v>
      </c>
      <c r="O20" s="147">
        <v>25.281528576140975</v>
      </c>
      <c r="P20" s="147">
        <v>6.9442636628222729</v>
      </c>
    </row>
    <row r="21" spans="1:16" x14ac:dyDescent="0.2">
      <c r="A21" s="150" t="s">
        <v>335</v>
      </c>
      <c r="B21" s="151">
        <f t="shared" ref="B21:P21" si="3">+B22+B23</f>
        <v>13933.6423100225</v>
      </c>
      <c r="C21" s="151">
        <f>+C22+C23</f>
        <v>4719.5911968159071</v>
      </c>
      <c r="D21" s="151">
        <f t="shared" si="3"/>
        <v>7756.5204103640954</v>
      </c>
      <c r="E21" s="151">
        <f t="shared" si="3"/>
        <v>6.8535734287472172</v>
      </c>
      <c r="F21" s="151">
        <f t="shared" si="3"/>
        <v>8.3822860552892742</v>
      </c>
      <c r="G21" s="151">
        <f t="shared" si="3"/>
        <v>445.96861296855656</v>
      </c>
      <c r="H21" s="151">
        <f t="shared" si="3"/>
        <v>36.911645224757095</v>
      </c>
      <c r="I21" s="151">
        <f t="shared" si="3"/>
        <v>0</v>
      </c>
      <c r="J21" s="151">
        <f t="shared" si="3"/>
        <v>0</v>
      </c>
      <c r="K21" s="151">
        <f t="shared" si="3"/>
        <v>0</v>
      </c>
      <c r="L21" s="151">
        <f t="shared" si="3"/>
        <v>0</v>
      </c>
      <c r="M21" s="151">
        <f t="shared" si="3"/>
        <v>1.752508532356196</v>
      </c>
      <c r="N21" s="151">
        <f t="shared" si="3"/>
        <v>0</v>
      </c>
      <c r="O21" s="151">
        <v>933.70784302388449</v>
      </c>
      <c r="P21" s="151">
        <f t="shared" si="3"/>
        <v>23.954233608987508</v>
      </c>
    </row>
    <row r="22" spans="1:16" x14ac:dyDescent="0.2">
      <c r="A22" s="152" t="s">
        <v>335</v>
      </c>
      <c r="B22" s="147">
        <v>5369.7272391838023</v>
      </c>
      <c r="C22" s="147">
        <v>2082.4521241129446</v>
      </c>
      <c r="D22" s="147">
        <v>2515.1392124790705</v>
      </c>
      <c r="E22" s="147">
        <v>1.6742781820174129</v>
      </c>
      <c r="F22" s="147">
        <v>6.7002057779837845</v>
      </c>
      <c r="G22" s="147">
        <v>10.341174299649904</v>
      </c>
      <c r="H22" s="147">
        <v>13.422050998055701</v>
      </c>
      <c r="I22" s="147">
        <v>0</v>
      </c>
      <c r="J22" s="147">
        <v>0</v>
      </c>
      <c r="K22" s="147">
        <v>0</v>
      </c>
      <c r="L22" s="147">
        <v>0</v>
      </c>
      <c r="M22" s="147">
        <v>0</v>
      </c>
      <c r="N22" s="147">
        <v>0</v>
      </c>
      <c r="O22" s="147">
        <v>727.99356744572208</v>
      </c>
      <c r="P22" s="147">
        <v>12.00462588831817</v>
      </c>
    </row>
    <row r="23" spans="1:16" x14ac:dyDescent="0.2">
      <c r="A23" s="152" t="s">
        <v>336</v>
      </c>
      <c r="B23" s="147">
        <v>8563.9150708386969</v>
      </c>
      <c r="C23" s="147">
        <v>2637.139072702962</v>
      </c>
      <c r="D23" s="147">
        <v>5241.3811978850254</v>
      </c>
      <c r="E23" s="147">
        <v>5.1792952467298043</v>
      </c>
      <c r="F23" s="147">
        <v>1.6820802773054899</v>
      </c>
      <c r="G23" s="147">
        <v>435.62743866890668</v>
      </c>
      <c r="H23" s="147">
        <v>23.489594226701396</v>
      </c>
      <c r="I23" s="147">
        <v>0</v>
      </c>
      <c r="J23" s="147">
        <v>0</v>
      </c>
      <c r="K23" s="147">
        <v>0</v>
      </c>
      <c r="L23" s="147">
        <v>0</v>
      </c>
      <c r="M23" s="147">
        <v>1.752508532356196</v>
      </c>
      <c r="N23" s="147">
        <v>0</v>
      </c>
      <c r="O23" s="147">
        <v>205.71427557816244</v>
      </c>
      <c r="P23" s="147">
        <v>11.94960772066934</v>
      </c>
    </row>
    <row r="24" spans="1:16" x14ac:dyDescent="0.2">
      <c r="A24" s="150" t="s">
        <v>337</v>
      </c>
      <c r="B24" s="151">
        <f t="shared" ref="B24:P24" si="4">+B25+B26</f>
        <v>13714.272167842857</v>
      </c>
      <c r="C24" s="151">
        <f>+C25+C26</f>
        <v>4601.4840584805333</v>
      </c>
      <c r="D24" s="151">
        <f t="shared" si="4"/>
        <v>8717.9146762530927</v>
      </c>
      <c r="E24" s="151">
        <f t="shared" si="4"/>
        <v>46.071281799205167</v>
      </c>
      <c r="F24" s="151">
        <f t="shared" si="4"/>
        <v>140.12581889160856</v>
      </c>
      <c r="G24" s="151">
        <f t="shared" si="4"/>
        <v>95.356531493709326</v>
      </c>
      <c r="H24" s="151">
        <f t="shared" si="4"/>
        <v>35.177774161799135</v>
      </c>
      <c r="I24" s="151">
        <f t="shared" si="4"/>
        <v>5.1088669916790987</v>
      </c>
      <c r="J24" s="151">
        <f t="shared" si="4"/>
        <v>1.6742781820174129</v>
      </c>
      <c r="K24" s="151">
        <f t="shared" si="4"/>
        <v>3.426786714373609</v>
      </c>
      <c r="L24" s="151">
        <f t="shared" si="4"/>
        <v>0</v>
      </c>
      <c r="M24" s="151">
        <f t="shared" si="4"/>
        <v>0</v>
      </c>
      <c r="N24" s="151">
        <f t="shared" si="4"/>
        <v>0</v>
      </c>
      <c r="O24" s="151">
        <v>64.596049651753717</v>
      </c>
      <c r="P24" s="151">
        <f t="shared" si="4"/>
        <v>3.3360452233728051</v>
      </c>
    </row>
    <row r="25" spans="1:16" x14ac:dyDescent="0.2">
      <c r="A25" s="152" t="s">
        <v>337</v>
      </c>
      <c r="B25" s="147">
        <v>9842.0683207391085</v>
      </c>
      <c r="C25" s="147">
        <v>4343.2731275921442</v>
      </c>
      <c r="D25" s="147">
        <v>5367.360601931734</v>
      </c>
      <c r="E25" s="147">
        <v>27.309229080092496</v>
      </c>
      <c r="F25" s="147">
        <v>39.020184753110954</v>
      </c>
      <c r="G25" s="147">
        <v>19.992041536873955</v>
      </c>
      <c r="H25" s="147">
        <v>21.63196128835677</v>
      </c>
      <c r="I25" s="147">
        <v>3.3563584593229026</v>
      </c>
      <c r="J25" s="147">
        <v>0</v>
      </c>
      <c r="K25" s="147">
        <v>1.6742781820174129</v>
      </c>
      <c r="L25" s="147">
        <v>0</v>
      </c>
      <c r="M25" s="147">
        <v>0</v>
      </c>
      <c r="N25" s="147">
        <v>0</v>
      </c>
      <c r="O25" s="147">
        <v>15.114492692386534</v>
      </c>
      <c r="P25" s="147">
        <v>3.3360452233728051</v>
      </c>
    </row>
    <row r="26" spans="1:16" x14ac:dyDescent="0.2">
      <c r="A26" s="152" t="s">
        <v>338</v>
      </c>
      <c r="B26" s="147">
        <v>3872.2038471037476</v>
      </c>
      <c r="C26" s="147">
        <v>258.2109308883891</v>
      </c>
      <c r="D26" s="147">
        <v>3350.5540743213587</v>
      </c>
      <c r="E26" s="147">
        <v>18.762052719112674</v>
      </c>
      <c r="F26" s="147">
        <v>101.10563413849759</v>
      </c>
      <c r="G26" s="147">
        <v>75.364489956835371</v>
      </c>
      <c r="H26" s="147">
        <v>13.545812873442365</v>
      </c>
      <c r="I26" s="147">
        <v>1.752508532356196</v>
      </c>
      <c r="J26" s="147">
        <v>1.6742781820174129</v>
      </c>
      <c r="K26" s="147">
        <v>1.752508532356196</v>
      </c>
      <c r="L26" s="147">
        <v>0</v>
      </c>
      <c r="M26" s="147">
        <v>0</v>
      </c>
      <c r="N26" s="147">
        <v>0</v>
      </c>
      <c r="O26" s="147">
        <v>49.481556959367182</v>
      </c>
      <c r="P26" s="147">
        <v>0</v>
      </c>
    </row>
    <row r="27" spans="1:16" s="153" customFormat="1" x14ac:dyDescent="0.2">
      <c r="A27" s="150" t="s">
        <v>339</v>
      </c>
      <c r="B27" s="151">
        <f t="shared" ref="B27:P27" si="5">+B28+B29</f>
        <v>32577.338015458015</v>
      </c>
      <c r="C27" s="151">
        <f>+C28+C29</f>
        <v>3019.7397275162443</v>
      </c>
      <c r="D27" s="151">
        <f t="shared" si="5"/>
        <v>16396.019814513878</v>
      </c>
      <c r="E27" s="151">
        <f t="shared" si="5"/>
        <v>129.59854260469518</v>
      </c>
      <c r="F27" s="151">
        <f t="shared" si="5"/>
        <v>12736.550255010516</v>
      </c>
      <c r="G27" s="151">
        <f t="shared" si="5"/>
        <v>44.414139957086917</v>
      </c>
      <c r="H27" s="151">
        <f t="shared" si="5"/>
        <v>15.369175420258021</v>
      </c>
      <c r="I27" s="151">
        <f t="shared" si="5"/>
        <v>32.062849906593229</v>
      </c>
      <c r="J27" s="151">
        <f t="shared" si="5"/>
        <v>0</v>
      </c>
      <c r="K27" s="151">
        <f t="shared" si="5"/>
        <v>5.2136786193335807</v>
      </c>
      <c r="L27" s="151">
        <f t="shared" si="5"/>
        <v>0</v>
      </c>
      <c r="M27" s="151">
        <f t="shared" si="5"/>
        <v>3.3360452233728051</v>
      </c>
      <c r="N27" s="151">
        <f t="shared" si="5"/>
        <v>33.515031204955243</v>
      </c>
      <c r="O27" s="151">
        <v>64.3451082327216</v>
      </c>
      <c r="P27" s="151">
        <f t="shared" si="5"/>
        <v>97.17364724825012</v>
      </c>
    </row>
    <row r="28" spans="1:16" x14ac:dyDescent="0.2">
      <c r="A28" s="152" t="s">
        <v>339</v>
      </c>
      <c r="B28" s="147">
        <v>19804.478622988576</v>
      </c>
      <c r="C28" s="147">
        <v>1458.7274058929108</v>
      </c>
      <c r="D28" s="147">
        <v>12662.715878518786</v>
      </c>
      <c r="E28" s="147">
        <v>115.73087676648103</v>
      </c>
      <c r="F28" s="147">
        <v>5333.1447978709975</v>
      </c>
      <c r="G28" s="147">
        <v>36.012364183346193</v>
      </c>
      <c r="H28" s="147">
        <v>11.811146294304629</v>
      </c>
      <c r="I28" s="147">
        <v>28.636063192219616</v>
      </c>
      <c r="J28" s="147">
        <v>0</v>
      </c>
      <c r="K28" s="147">
        <v>0</v>
      </c>
      <c r="L28" s="147">
        <v>0</v>
      </c>
      <c r="M28" s="147">
        <v>3.3360452233728051</v>
      </c>
      <c r="N28" s="147">
        <v>33.515031204955243</v>
      </c>
      <c r="O28" s="147">
        <v>37.220468929155018</v>
      </c>
      <c r="P28" s="147">
        <v>83.628544911231586</v>
      </c>
    </row>
    <row r="29" spans="1:16" x14ac:dyDescent="0.2">
      <c r="A29" s="152" t="s">
        <v>340</v>
      </c>
      <c r="B29" s="147">
        <v>12772.859392469441</v>
      </c>
      <c r="C29" s="147">
        <v>1561.0123216233335</v>
      </c>
      <c r="D29" s="147">
        <v>3733.3039359950926</v>
      </c>
      <c r="E29" s="147">
        <v>13.867665838214162</v>
      </c>
      <c r="F29" s="147">
        <v>7403.4054571395172</v>
      </c>
      <c r="G29" s="147">
        <v>8.4017757737407273</v>
      </c>
      <c r="H29" s="147">
        <v>3.558029125953392</v>
      </c>
      <c r="I29" s="147">
        <v>3.426786714373609</v>
      </c>
      <c r="J29" s="147">
        <v>0</v>
      </c>
      <c r="K29" s="147">
        <v>5.2136786193335807</v>
      </c>
      <c r="L29" s="147">
        <v>0</v>
      </c>
      <c r="M29" s="147">
        <v>0</v>
      </c>
      <c r="N29" s="147">
        <v>0</v>
      </c>
      <c r="O29" s="147">
        <v>27.124639303566585</v>
      </c>
      <c r="P29" s="147">
        <v>13.545102337018534</v>
      </c>
    </row>
    <row r="30" spans="1:16" x14ac:dyDescent="0.2">
      <c r="A30" s="150" t="s">
        <v>341</v>
      </c>
      <c r="B30" s="151">
        <f t="shared" ref="B30:P30" si="6">+B31+B32+B33</f>
        <v>47378.6052868638</v>
      </c>
      <c r="C30" s="151">
        <f>+C31+C32+C33</f>
        <v>22633.343894215275</v>
      </c>
      <c r="D30" s="151">
        <f t="shared" si="6"/>
        <v>16801.990005460717</v>
      </c>
      <c r="E30" s="151">
        <f t="shared" si="6"/>
        <v>917.22137875835142</v>
      </c>
      <c r="F30" s="151">
        <f t="shared" si="6"/>
        <v>887.52246688945979</v>
      </c>
      <c r="G30" s="151">
        <f t="shared" si="6"/>
        <v>69.061188277720206</v>
      </c>
      <c r="H30" s="151">
        <f t="shared" si="6"/>
        <v>5752.3317042225126</v>
      </c>
      <c r="I30" s="151">
        <f t="shared" si="6"/>
        <v>70.497425513622261</v>
      </c>
      <c r="J30" s="151">
        <f t="shared" si="6"/>
        <v>3.4064734784235111</v>
      </c>
      <c r="K30" s="151">
        <f t="shared" si="6"/>
        <v>6.8613755240352949</v>
      </c>
      <c r="L30" s="151">
        <f t="shared" si="6"/>
        <v>1.752508532356196</v>
      </c>
      <c r="M30" s="151">
        <f t="shared" si="6"/>
        <v>1.6820802773054899</v>
      </c>
      <c r="N30" s="151">
        <f t="shared" si="6"/>
        <v>18.88792490122097</v>
      </c>
      <c r="O30" s="151">
        <v>126.34939157969436</v>
      </c>
      <c r="P30" s="151">
        <f t="shared" si="6"/>
        <v>87.697469225552993</v>
      </c>
    </row>
    <row r="31" spans="1:16" x14ac:dyDescent="0.2">
      <c r="A31" s="152" t="s">
        <v>341</v>
      </c>
      <c r="B31" s="147">
        <v>33642.764815932882</v>
      </c>
      <c r="C31" s="147">
        <v>15144.991993179225</v>
      </c>
      <c r="D31" s="147">
        <v>11778.563684704171</v>
      </c>
      <c r="E31" s="147">
        <v>830.4526833204618</v>
      </c>
      <c r="F31" s="147">
        <v>779.22111938830028</v>
      </c>
      <c r="G31" s="147">
        <v>67.386910095702788</v>
      </c>
      <c r="H31" s="147">
        <v>4767.2975806007516</v>
      </c>
      <c r="I31" s="147">
        <v>63.896586839426007</v>
      </c>
      <c r="J31" s="147">
        <v>1.752508532356196</v>
      </c>
      <c r="K31" s="147">
        <v>3.426786714373609</v>
      </c>
      <c r="L31" s="147">
        <v>1.752508532356196</v>
      </c>
      <c r="M31" s="147">
        <v>1.6820802773054899</v>
      </c>
      <c r="N31" s="147">
        <v>18.88792490122097</v>
      </c>
      <c r="O31" s="147">
        <v>110.96809209150373</v>
      </c>
      <c r="P31" s="147">
        <v>72.484356747882643</v>
      </c>
    </row>
    <row r="32" spans="1:16" x14ac:dyDescent="0.2">
      <c r="A32" s="152" t="s">
        <v>342</v>
      </c>
      <c r="B32" s="147">
        <v>10142.135202107458</v>
      </c>
      <c r="C32" s="147">
        <v>6127.7818152509144</v>
      </c>
      <c r="D32" s="147">
        <v>2982.4091830565321</v>
      </c>
      <c r="E32" s="147">
        <v>23.436631517786683</v>
      </c>
      <c r="F32" s="147">
        <v>3.3563584593229026</v>
      </c>
      <c r="G32" s="147">
        <v>1.6742781820174129</v>
      </c>
      <c r="H32" s="147">
        <v>976.21856889873936</v>
      </c>
      <c r="I32" s="147">
        <v>0</v>
      </c>
      <c r="J32" s="147">
        <v>0</v>
      </c>
      <c r="K32" s="147">
        <v>1.752508532356196</v>
      </c>
      <c r="L32" s="147">
        <v>0</v>
      </c>
      <c r="M32" s="147">
        <v>0</v>
      </c>
      <c r="N32" s="147">
        <v>0</v>
      </c>
      <c r="O32" s="147">
        <v>10.292745732461631</v>
      </c>
      <c r="P32" s="147">
        <v>15.213112477670343</v>
      </c>
    </row>
    <row r="33" spans="1:16" x14ac:dyDescent="0.2">
      <c r="A33" s="152" t="s">
        <v>343</v>
      </c>
      <c r="B33" s="147">
        <v>3593.7052688234621</v>
      </c>
      <c r="C33" s="147">
        <v>1360.5700857851366</v>
      </c>
      <c r="D33" s="147">
        <v>2041.0171377000136</v>
      </c>
      <c r="E33" s="147">
        <v>63.33206392010284</v>
      </c>
      <c r="F33" s="147">
        <v>104.94498904183665</v>
      </c>
      <c r="G33" s="147">
        <v>0</v>
      </c>
      <c r="H33" s="147">
        <v>8.8155547230219806</v>
      </c>
      <c r="I33" s="147">
        <v>6.6008386741962601</v>
      </c>
      <c r="J33" s="147">
        <v>1.6539649460673151</v>
      </c>
      <c r="K33" s="147">
        <v>1.6820802773054899</v>
      </c>
      <c r="L33" s="147">
        <v>0</v>
      </c>
      <c r="M33" s="147">
        <v>0</v>
      </c>
      <c r="N33" s="147">
        <v>0</v>
      </c>
      <c r="O33" s="147">
        <v>5.0885537557290013</v>
      </c>
      <c r="P33" s="147">
        <v>0</v>
      </c>
    </row>
    <row r="34" spans="1:16" s="153" customFormat="1" x14ac:dyDescent="0.2">
      <c r="A34" s="150" t="s">
        <v>344</v>
      </c>
      <c r="B34" s="151">
        <f t="shared" ref="B34:P34" si="7">+B35+B36</f>
        <v>19403.003146264877</v>
      </c>
      <c r="C34" s="151">
        <f>+C35+C36</f>
        <v>5001.4489533504038</v>
      </c>
      <c r="D34" s="151">
        <f t="shared" si="7"/>
        <v>14270.384240023463</v>
      </c>
      <c r="E34" s="151">
        <f t="shared" si="7"/>
        <v>37.446920709878356</v>
      </c>
      <c r="F34" s="151">
        <f t="shared" si="7"/>
        <v>13.85109641750998</v>
      </c>
      <c r="G34" s="151">
        <f t="shared" si="7"/>
        <v>30.796082632491462</v>
      </c>
      <c r="H34" s="151">
        <f t="shared" si="7"/>
        <v>33.699137137442641</v>
      </c>
      <c r="I34" s="151">
        <f t="shared" si="7"/>
        <v>0</v>
      </c>
      <c r="J34" s="151">
        <f t="shared" si="7"/>
        <v>0</v>
      </c>
      <c r="K34" s="151">
        <f t="shared" si="7"/>
        <v>1.6820802773054899</v>
      </c>
      <c r="L34" s="151">
        <f t="shared" si="7"/>
        <v>0</v>
      </c>
      <c r="M34" s="151">
        <f t="shared" si="7"/>
        <v>1.6742781820174129</v>
      </c>
      <c r="N34" s="151">
        <f t="shared" si="7"/>
        <v>0</v>
      </c>
      <c r="O34" s="151">
        <v>12.020357534815002</v>
      </c>
      <c r="P34" s="151">
        <f t="shared" si="7"/>
        <v>0</v>
      </c>
    </row>
    <row r="35" spans="1:16" x14ac:dyDescent="0.2">
      <c r="A35" s="152" t="s">
        <v>344</v>
      </c>
      <c r="B35" s="147">
        <v>14409.468149425536</v>
      </c>
      <c r="C35" s="147">
        <v>3288.5592420804887</v>
      </c>
      <c r="D35" s="147">
        <v>11001.615236877495</v>
      </c>
      <c r="E35" s="147">
        <v>35.764840432572868</v>
      </c>
      <c r="F35" s="147">
        <v>13.85109641750998</v>
      </c>
      <c r="G35" s="147">
        <v>27.316283856876854</v>
      </c>
      <c r="H35" s="147">
        <v>28.638698712951815</v>
      </c>
      <c r="I35" s="147">
        <v>0</v>
      </c>
      <c r="J35" s="147">
        <v>0</v>
      </c>
      <c r="K35" s="147">
        <v>1.6820802773054899</v>
      </c>
      <c r="L35" s="147">
        <v>0</v>
      </c>
      <c r="M35" s="147">
        <v>1.6742781820174129</v>
      </c>
      <c r="N35" s="147">
        <v>0</v>
      </c>
      <c r="O35" s="147">
        <v>10.366392588747686</v>
      </c>
      <c r="P35" s="147">
        <v>0</v>
      </c>
    </row>
    <row r="36" spans="1:16" x14ac:dyDescent="0.2">
      <c r="A36" s="152" t="s">
        <v>345</v>
      </c>
      <c r="B36" s="147">
        <v>4993.5349968393421</v>
      </c>
      <c r="C36" s="147">
        <v>1712.8897112699151</v>
      </c>
      <c r="D36" s="147">
        <v>3268.7690031459674</v>
      </c>
      <c r="E36" s="147">
        <v>1.6820802773054899</v>
      </c>
      <c r="F36" s="147">
        <v>0</v>
      </c>
      <c r="G36" s="147">
        <v>3.4797987756146087</v>
      </c>
      <c r="H36" s="147">
        <v>5.060438424490826</v>
      </c>
      <c r="I36" s="147">
        <v>0</v>
      </c>
      <c r="J36" s="147">
        <v>0</v>
      </c>
      <c r="K36" s="147">
        <v>0</v>
      </c>
      <c r="L36" s="147">
        <v>0</v>
      </c>
      <c r="M36" s="147">
        <v>0</v>
      </c>
      <c r="N36" s="147">
        <v>0</v>
      </c>
      <c r="O36" s="147">
        <v>1.6539649460673151</v>
      </c>
      <c r="P36" s="147">
        <v>0</v>
      </c>
    </row>
    <row r="37" spans="1:16" x14ac:dyDescent="0.2">
      <c r="A37" s="150" t="s">
        <v>346</v>
      </c>
      <c r="B37" s="151">
        <f t="shared" ref="B37:P37" si="8">+B38+B39*100</f>
        <v>494052.15816621989</v>
      </c>
      <c r="C37" s="151">
        <f>+C38+C39*100</f>
        <v>157403.4814605164</v>
      </c>
      <c r="D37" s="151">
        <f t="shared" si="8"/>
        <v>335551.90842240496</v>
      </c>
      <c r="E37" s="151">
        <f t="shared" si="8"/>
        <v>6.7205190139338828</v>
      </c>
      <c r="F37" s="151">
        <f t="shared" si="8"/>
        <v>6.7987493642726653</v>
      </c>
      <c r="G37" s="151">
        <f t="shared" si="8"/>
        <v>210.75110142076034</v>
      </c>
      <c r="H37" s="151">
        <f t="shared" si="8"/>
        <v>843.34309056329005</v>
      </c>
      <c r="I37" s="151">
        <f t="shared" si="8"/>
        <v>0</v>
      </c>
      <c r="J37" s="151">
        <f t="shared" si="8"/>
        <v>1.752508532356196</v>
      </c>
      <c r="K37" s="151">
        <f t="shared" si="8"/>
        <v>0</v>
      </c>
      <c r="L37" s="151">
        <f t="shared" si="8"/>
        <v>0</v>
      </c>
      <c r="M37" s="151">
        <f t="shared" si="8"/>
        <v>0</v>
      </c>
      <c r="N37" s="151">
        <f t="shared" si="8"/>
        <v>0</v>
      </c>
      <c r="O37" s="151">
        <v>22.210559267438178</v>
      </c>
      <c r="P37" s="151">
        <f t="shared" si="8"/>
        <v>5.1917551304660767</v>
      </c>
    </row>
    <row r="38" spans="1:16" x14ac:dyDescent="0.2">
      <c r="A38" s="152" t="s">
        <v>346</v>
      </c>
      <c r="B38" s="147">
        <v>8888.6208806289342</v>
      </c>
      <c r="C38" s="147">
        <v>4993.1461692804851</v>
      </c>
      <c r="D38" s="147">
        <v>3788.0811736820569</v>
      </c>
      <c r="E38" s="147">
        <v>6.7205190139338828</v>
      </c>
      <c r="F38" s="147">
        <v>6.7987493642726653</v>
      </c>
      <c r="G38" s="147">
        <v>49.668250945146404</v>
      </c>
      <c r="H38" s="147">
        <v>15.051195413115121</v>
      </c>
      <c r="I38" s="147">
        <v>0</v>
      </c>
      <c r="J38" s="147">
        <v>1.752508532356196</v>
      </c>
      <c r="K38" s="147">
        <v>0</v>
      </c>
      <c r="L38" s="147">
        <v>0</v>
      </c>
      <c r="M38" s="147">
        <v>0</v>
      </c>
      <c r="N38" s="147">
        <v>0</v>
      </c>
      <c r="O38" s="147">
        <v>22.210559267438178</v>
      </c>
      <c r="P38" s="147">
        <v>5.1917551304660767</v>
      </c>
    </row>
    <row r="39" spans="1:16" x14ac:dyDescent="0.2">
      <c r="A39" s="152" t="s">
        <v>347</v>
      </c>
      <c r="B39" s="147">
        <v>4851.6353728559097</v>
      </c>
      <c r="C39" s="147">
        <v>1524.1033529123592</v>
      </c>
      <c r="D39" s="147">
        <v>3317.6382724872287</v>
      </c>
      <c r="E39" s="147">
        <v>0</v>
      </c>
      <c r="F39" s="147">
        <v>0</v>
      </c>
      <c r="G39" s="147">
        <v>1.6108285047561393</v>
      </c>
      <c r="H39" s="147">
        <v>8.2829189515017489</v>
      </c>
      <c r="I39" s="147">
        <v>0</v>
      </c>
      <c r="J39" s="147">
        <v>0</v>
      </c>
      <c r="K39" s="147">
        <v>0</v>
      </c>
      <c r="L39" s="147">
        <v>0</v>
      </c>
      <c r="M39" s="147">
        <v>0</v>
      </c>
      <c r="N39" s="147">
        <v>0</v>
      </c>
      <c r="O39" s="147">
        <v>0</v>
      </c>
      <c r="P39" s="147">
        <v>0</v>
      </c>
    </row>
    <row r="40" spans="1:16" s="153" customFormat="1" x14ac:dyDescent="0.2">
      <c r="A40" s="150" t="s">
        <v>348</v>
      </c>
      <c r="B40" s="151">
        <f t="shared" ref="B40:P40" si="9">+B41+B42</f>
        <v>44623.30151547744</v>
      </c>
      <c r="C40" s="151">
        <f>+C41+C42</f>
        <v>9136.6630998946966</v>
      </c>
      <c r="D40" s="151">
        <f t="shared" si="9"/>
        <v>34911.321833573013</v>
      </c>
      <c r="E40" s="151">
        <f t="shared" si="9"/>
        <v>97.671000265885368</v>
      </c>
      <c r="F40" s="151">
        <f t="shared" si="9"/>
        <v>302.4588699901617</v>
      </c>
      <c r="G40" s="151">
        <f t="shared" si="9"/>
        <v>44.368886381350116</v>
      </c>
      <c r="H40" s="151">
        <f t="shared" si="9"/>
        <v>8.2241783196144205</v>
      </c>
      <c r="I40" s="151">
        <f t="shared" si="9"/>
        <v>6.677458771617637</v>
      </c>
      <c r="J40" s="151">
        <f t="shared" si="9"/>
        <v>1.7305850434886922</v>
      </c>
      <c r="K40" s="151">
        <f t="shared" si="9"/>
        <v>3.426786714373609</v>
      </c>
      <c r="L40" s="151">
        <f t="shared" si="9"/>
        <v>0</v>
      </c>
      <c r="M40" s="151">
        <f t="shared" si="9"/>
        <v>0</v>
      </c>
      <c r="N40" s="151">
        <f t="shared" si="9"/>
        <v>3.5050170647123919</v>
      </c>
      <c r="O40" s="151">
        <v>102.37817749873541</v>
      </c>
      <c r="P40" s="151">
        <f t="shared" si="9"/>
        <v>4.875621955579593</v>
      </c>
    </row>
    <row r="41" spans="1:16" x14ac:dyDescent="0.2">
      <c r="A41" s="152" t="s">
        <v>348</v>
      </c>
      <c r="B41" s="147">
        <v>32281.252672337971</v>
      </c>
      <c r="C41" s="147">
        <v>8265.12234914484</v>
      </c>
      <c r="D41" s="147">
        <v>23481.398669700797</v>
      </c>
      <c r="E41" s="147">
        <v>77.331266882323092</v>
      </c>
      <c r="F41" s="147">
        <v>297.29369613701135</v>
      </c>
      <c r="G41" s="147">
        <v>42.61637784899392</v>
      </c>
      <c r="H41" s="147">
        <v>8.2241783196144205</v>
      </c>
      <c r="I41" s="147">
        <v>5.0666302668614973</v>
      </c>
      <c r="J41" s="147">
        <v>1.7305850434886922</v>
      </c>
      <c r="K41" s="147">
        <v>3.426786714373609</v>
      </c>
      <c r="L41" s="147">
        <v>0</v>
      </c>
      <c r="M41" s="147">
        <v>0</v>
      </c>
      <c r="N41" s="147">
        <v>3.5050170647123919</v>
      </c>
      <c r="O41" s="147">
        <v>90.661493255070624</v>
      </c>
      <c r="P41" s="147">
        <v>4.875621955579593</v>
      </c>
    </row>
    <row r="42" spans="1:16" x14ac:dyDescent="0.2">
      <c r="A42" s="152" t="s">
        <v>349</v>
      </c>
      <c r="B42" s="147">
        <v>12342.04884313947</v>
      </c>
      <c r="C42" s="147">
        <v>871.54075074985747</v>
      </c>
      <c r="D42" s="147">
        <v>11429.923163872214</v>
      </c>
      <c r="E42" s="147">
        <v>20.339733383562269</v>
      </c>
      <c r="F42" s="147">
        <v>5.1651738531503781</v>
      </c>
      <c r="G42" s="147">
        <v>1.752508532356196</v>
      </c>
      <c r="H42" s="147">
        <v>0</v>
      </c>
      <c r="I42" s="147">
        <v>1.6108285047561393</v>
      </c>
      <c r="J42" s="147">
        <v>0</v>
      </c>
      <c r="K42" s="147">
        <v>0</v>
      </c>
      <c r="L42" s="147">
        <v>0</v>
      </c>
      <c r="M42" s="147">
        <v>0</v>
      </c>
      <c r="N42" s="147">
        <v>0</v>
      </c>
      <c r="O42" s="147">
        <v>11.71668424366479</v>
      </c>
      <c r="P42" s="147">
        <v>0</v>
      </c>
    </row>
    <row r="43" spans="1:16" x14ac:dyDescent="0.2">
      <c r="A43" s="150" t="s">
        <v>350</v>
      </c>
      <c r="B43" s="151">
        <f t="shared" ref="B43:P43" si="10">+B44+B45</f>
        <v>32323.215721023473</v>
      </c>
      <c r="C43" s="151">
        <f>+C44+C45</f>
        <v>10771.992060734938</v>
      </c>
      <c r="D43" s="151">
        <f t="shared" si="10"/>
        <v>19105.59857677258</v>
      </c>
      <c r="E43" s="151">
        <f t="shared" si="10"/>
        <v>646.59157517210201</v>
      </c>
      <c r="F43" s="151">
        <f t="shared" si="10"/>
        <v>979.44956484737304</v>
      </c>
      <c r="G43" s="151">
        <f t="shared" si="10"/>
        <v>122.23400908796066</v>
      </c>
      <c r="H43" s="151">
        <f t="shared" si="10"/>
        <v>115.28584742352368</v>
      </c>
      <c r="I43" s="151">
        <f t="shared" si="10"/>
        <v>125.58385845490727</v>
      </c>
      <c r="J43" s="151">
        <f t="shared" si="10"/>
        <v>1.8055205935971961</v>
      </c>
      <c r="K43" s="151">
        <f t="shared" si="10"/>
        <v>8.4808296415781559</v>
      </c>
      <c r="L43" s="151">
        <f t="shared" si="10"/>
        <v>0</v>
      </c>
      <c r="M43" s="151">
        <f t="shared" si="10"/>
        <v>0</v>
      </c>
      <c r="N43" s="151">
        <f t="shared" si="10"/>
        <v>55.393010191481714</v>
      </c>
      <c r="O43" s="151">
        <v>314.89703169394289</v>
      </c>
      <c r="P43" s="151">
        <f t="shared" si="10"/>
        <v>75.903836408465665</v>
      </c>
    </row>
    <row r="44" spans="1:16" x14ac:dyDescent="0.2">
      <c r="A44" s="152" t="s">
        <v>350</v>
      </c>
      <c r="B44" s="147">
        <v>20851.868619334011</v>
      </c>
      <c r="C44" s="147">
        <v>7052.1405609687281</v>
      </c>
      <c r="D44" s="147">
        <v>12145.893905019253</v>
      </c>
      <c r="E44" s="147">
        <v>576.93521373234034</v>
      </c>
      <c r="F44" s="147">
        <v>627.92017901096483</v>
      </c>
      <c r="G44" s="147">
        <v>65.61097383727278</v>
      </c>
      <c r="H44" s="147">
        <v>93.404814073762395</v>
      </c>
      <c r="I44" s="147">
        <v>85.367721755474662</v>
      </c>
      <c r="J44" s="147">
        <v>1.8055205935971961</v>
      </c>
      <c r="K44" s="147">
        <v>6.7283211092219597</v>
      </c>
      <c r="L44" s="147">
        <v>0</v>
      </c>
      <c r="M44" s="147">
        <v>0</v>
      </c>
      <c r="N44" s="147">
        <v>55.393010191481714</v>
      </c>
      <c r="O44" s="147">
        <v>83.31199709891952</v>
      </c>
      <c r="P44" s="147">
        <v>57.356401941414738</v>
      </c>
    </row>
    <row r="45" spans="1:16" x14ac:dyDescent="0.2">
      <c r="A45" s="152" t="s">
        <v>351</v>
      </c>
      <c r="B45" s="147">
        <v>11471.347101689464</v>
      </c>
      <c r="C45" s="147">
        <v>3719.8514997662105</v>
      </c>
      <c r="D45" s="147">
        <v>6959.7046717533249</v>
      </c>
      <c r="E45" s="147">
        <v>69.65636143976171</v>
      </c>
      <c r="F45" s="147">
        <v>351.52938583640827</v>
      </c>
      <c r="G45" s="147">
        <v>56.623035250687884</v>
      </c>
      <c r="H45" s="147">
        <v>21.881033349761278</v>
      </c>
      <c r="I45" s="147">
        <v>40.216136699432603</v>
      </c>
      <c r="J45" s="147">
        <v>0</v>
      </c>
      <c r="K45" s="147">
        <v>1.752508532356196</v>
      </c>
      <c r="L45" s="147">
        <v>0</v>
      </c>
      <c r="M45" s="147">
        <v>0</v>
      </c>
      <c r="N45" s="147">
        <v>0</v>
      </c>
      <c r="O45" s="147">
        <v>231.58503459502333</v>
      </c>
      <c r="P45" s="147">
        <v>18.54743446705093</v>
      </c>
    </row>
    <row r="46" spans="1:16" x14ac:dyDescent="0.2">
      <c r="A46" s="150" t="s">
        <v>352</v>
      </c>
      <c r="B46" s="151">
        <f t="shared" ref="B46:P46" si="11">+B47+B48</f>
        <v>19913.779907733755</v>
      </c>
      <c r="C46" s="151">
        <f>+C47+C48</f>
        <v>13174.526743472245</v>
      </c>
      <c r="D46" s="151">
        <f t="shared" si="11"/>
        <v>6589.033039747178</v>
      </c>
      <c r="E46" s="151">
        <f t="shared" si="11"/>
        <v>47.060806566082022</v>
      </c>
      <c r="F46" s="151">
        <f t="shared" si="11"/>
        <v>35.14879589614727</v>
      </c>
      <c r="G46" s="151">
        <f t="shared" si="11"/>
        <v>5.0807516604409244</v>
      </c>
      <c r="H46" s="151">
        <f t="shared" si="11"/>
        <v>35.613562734354062</v>
      </c>
      <c r="I46" s="151">
        <f t="shared" si="11"/>
        <v>5.1158455694685312</v>
      </c>
      <c r="J46" s="151">
        <f t="shared" si="11"/>
        <v>0</v>
      </c>
      <c r="K46" s="151">
        <f t="shared" si="11"/>
        <v>0</v>
      </c>
      <c r="L46" s="151">
        <f t="shared" si="11"/>
        <v>0</v>
      </c>
      <c r="M46" s="151">
        <f t="shared" si="11"/>
        <v>0</v>
      </c>
      <c r="N46" s="151">
        <f t="shared" si="11"/>
        <v>1.6820802773054899</v>
      </c>
      <c r="O46" s="151">
        <v>11.879501024713589</v>
      </c>
      <c r="P46" s="151">
        <f t="shared" si="11"/>
        <v>8.6387807863943156</v>
      </c>
    </row>
    <row r="47" spans="1:16" x14ac:dyDescent="0.2">
      <c r="A47" s="152" t="s">
        <v>352</v>
      </c>
      <c r="B47" s="147">
        <v>12665.288309300206</v>
      </c>
      <c r="C47" s="147">
        <v>9472.198742450928</v>
      </c>
      <c r="D47" s="147">
        <v>3139.131735682176</v>
      </c>
      <c r="E47" s="147">
        <v>18.316076902944207</v>
      </c>
      <c r="F47" s="147">
        <v>6.7894132150621127</v>
      </c>
      <c r="G47" s="147">
        <v>3.3282431280847282</v>
      </c>
      <c r="H47" s="147">
        <v>15.079474982353858</v>
      </c>
      <c r="I47" s="147">
        <v>1.752508532356196</v>
      </c>
      <c r="J47" s="147">
        <v>0</v>
      </c>
      <c r="K47" s="147">
        <v>0</v>
      </c>
      <c r="L47" s="147">
        <v>0</v>
      </c>
      <c r="M47" s="147">
        <v>0</v>
      </c>
      <c r="N47" s="147">
        <v>1.6820802773054899</v>
      </c>
      <c r="O47" s="147">
        <v>3.5050170647123919</v>
      </c>
      <c r="P47" s="147">
        <v>3.5050170647123919</v>
      </c>
    </row>
    <row r="48" spans="1:16" x14ac:dyDescent="0.2">
      <c r="A48" s="152" t="s">
        <v>353</v>
      </c>
      <c r="B48" s="147">
        <v>7248.4915984335512</v>
      </c>
      <c r="C48" s="147">
        <v>3702.3280010213175</v>
      </c>
      <c r="D48" s="147">
        <v>3449.901304065002</v>
      </c>
      <c r="E48" s="147">
        <v>28.744729663137814</v>
      </c>
      <c r="F48" s="147">
        <v>28.359382681085158</v>
      </c>
      <c r="G48" s="147">
        <v>1.752508532356196</v>
      </c>
      <c r="H48" s="147">
        <v>20.534087752000207</v>
      </c>
      <c r="I48" s="147">
        <v>3.363337037112335</v>
      </c>
      <c r="J48" s="147">
        <v>0</v>
      </c>
      <c r="K48" s="147">
        <v>0</v>
      </c>
      <c r="L48" s="147">
        <v>0</v>
      </c>
      <c r="M48" s="147">
        <v>0</v>
      </c>
      <c r="N48" s="147">
        <v>0</v>
      </c>
      <c r="O48" s="147">
        <v>8.3744839600011964</v>
      </c>
      <c r="P48" s="147">
        <v>5.1337637216819241</v>
      </c>
    </row>
    <row r="49" spans="1:16" x14ac:dyDescent="0.2">
      <c r="A49" s="150" t="s">
        <v>354</v>
      </c>
      <c r="B49" s="151">
        <f t="shared" ref="B49:P49" si="12">+B50+B51</f>
        <v>42734.100849253664</v>
      </c>
      <c r="C49" s="151">
        <f>+C50+C51</f>
        <v>6035.5756858752984</v>
      </c>
      <c r="D49" s="151">
        <f t="shared" si="12"/>
        <v>36103.196677880616</v>
      </c>
      <c r="E49" s="151">
        <f t="shared" si="12"/>
        <v>92.721160943762982</v>
      </c>
      <c r="F49" s="151">
        <f t="shared" si="12"/>
        <v>96.538407541121359</v>
      </c>
      <c r="G49" s="151">
        <f t="shared" si="12"/>
        <v>15.603604949866174</v>
      </c>
      <c r="H49" s="151">
        <f t="shared" si="12"/>
        <v>14.954426317744208</v>
      </c>
      <c r="I49" s="151">
        <f t="shared" si="12"/>
        <v>9.9571971335191627</v>
      </c>
      <c r="J49" s="151">
        <f t="shared" si="12"/>
        <v>0</v>
      </c>
      <c r="K49" s="151">
        <f t="shared" si="12"/>
        <v>1.752508532356196</v>
      </c>
      <c r="L49" s="151">
        <f t="shared" si="12"/>
        <v>1.6539649460673151</v>
      </c>
      <c r="M49" s="151">
        <f t="shared" si="12"/>
        <v>0</v>
      </c>
      <c r="N49" s="151">
        <f t="shared" si="12"/>
        <v>1.6742781820174129</v>
      </c>
      <c r="O49" s="151">
        <v>221.003437456782</v>
      </c>
      <c r="P49" s="151">
        <f t="shared" si="12"/>
        <v>139.46949949326051</v>
      </c>
    </row>
    <row r="50" spans="1:16" x14ac:dyDescent="0.2">
      <c r="A50" s="152" t="s">
        <v>354</v>
      </c>
      <c r="B50" s="147">
        <v>37693.727309080052</v>
      </c>
      <c r="C50" s="147">
        <v>5282.1575270332387</v>
      </c>
      <c r="D50" s="147">
        <v>31890.286488476231</v>
      </c>
      <c r="E50" s="147">
        <v>91.046882761745564</v>
      </c>
      <c r="F50" s="147">
        <v>66.378987476985301</v>
      </c>
      <c r="G50" s="147">
        <v>13.921524672560684</v>
      </c>
      <c r="H50" s="147">
        <v>13.280148135726794</v>
      </c>
      <c r="I50" s="147">
        <v>9.9571971335191627</v>
      </c>
      <c r="J50" s="147">
        <v>0</v>
      </c>
      <c r="K50" s="147">
        <v>1.752508532356196</v>
      </c>
      <c r="L50" s="147">
        <v>1.6539649460673151</v>
      </c>
      <c r="M50" s="147">
        <v>0</v>
      </c>
      <c r="N50" s="147">
        <v>1.6742781820174129</v>
      </c>
      <c r="O50" s="147">
        <v>217.39239626958761</v>
      </c>
      <c r="P50" s="147">
        <v>104.22540545872837</v>
      </c>
    </row>
    <row r="51" spans="1:16" x14ac:dyDescent="0.2">
      <c r="A51" s="152" t="s">
        <v>355</v>
      </c>
      <c r="B51" s="147">
        <v>5040.3735401736112</v>
      </c>
      <c r="C51" s="147">
        <v>753.41815884205948</v>
      </c>
      <c r="D51" s="147">
        <v>4212.9101894043861</v>
      </c>
      <c r="E51" s="147">
        <v>1.6742781820174129</v>
      </c>
      <c r="F51" s="147">
        <v>30.15942006413605</v>
      </c>
      <c r="G51" s="147">
        <v>1.6820802773054899</v>
      </c>
      <c r="H51" s="147">
        <v>1.6742781820174129</v>
      </c>
      <c r="I51" s="147">
        <v>0</v>
      </c>
      <c r="J51" s="147">
        <v>0</v>
      </c>
      <c r="K51" s="147">
        <v>0</v>
      </c>
      <c r="L51" s="147">
        <v>0</v>
      </c>
      <c r="M51" s="147">
        <v>0</v>
      </c>
      <c r="N51" s="147">
        <v>0</v>
      </c>
      <c r="O51" s="147">
        <v>3.6110411871943922</v>
      </c>
      <c r="P51" s="147">
        <v>35.244094034532154</v>
      </c>
    </row>
    <row r="52" spans="1:16" x14ac:dyDescent="0.2">
      <c r="A52" s="150" t="s">
        <v>356</v>
      </c>
      <c r="B52" s="151">
        <f t="shared" ref="B52:P52" si="13">+B53+B54</f>
        <v>23104.694525655061</v>
      </c>
      <c r="C52" s="151">
        <f>+C53+C54</f>
        <v>3639.1626986327819</v>
      </c>
      <c r="D52" s="151">
        <f t="shared" si="13"/>
        <v>229.31507876664128</v>
      </c>
      <c r="E52" s="151">
        <f t="shared" si="13"/>
        <v>3.426786714373609</v>
      </c>
      <c r="F52" s="151">
        <f t="shared" si="13"/>
        <v>0</v>
      </c>
      <c r="G52" s="151">
        <f t="shared" si="13"/>
        <v>19200.783418496318</v>
      </c>
      <c r="H52" s="151">
        <f t="shared" si="13"/>
        <v>0</v>
      </c>
      <c r="I52" s="151">
        <f t="shared" si="13"/>
        <v>0</v>
      </c>
      <c r="J52" s="151">
        <f t="shared" si="13"/>
        <v>10.227685802282952</v>
      </c>
      <c r="K52" s="151">
        <f t="shared" si="13"/>
        <v>0</v>
      </c>
      <c r="L52" s="151">
        <f t="shared" si="13"/>
        <v>0</v>
      </c>
      <c r="M52" s="151">
        <f t="shared" si="13"/>
        <v>0</v>
      </c>
      <c r="N52" s="151">
        <f t="shared" si="13"/>
        <v>13.28544026160389</v>
      </c>
      <c r="O52" s="151">
        <v>5.1088669916790987</v>
      </c>
      <c r="P52" s="151">
        <f t="shared" si="13"/>
        <v>3.3845499895560076</v>
      </c>
    </row>
    <row r="53" spans="1:16" x14ac:dyDescent="0.2">
      <c r="A53" s="152" t="s">
        <v>356</v>
      </c>
      <c r="B53" s="147">
        <v>9307.352520021961</v>
      </c>
      <c r="C53" s="147">
        <v>1436.7853922533209</v>
      </c>
      <c r="D53" s="147">
        <v>133.49764719837876</v>
      </c>
      <c r="E53" s="147">
        <v>0</v>
      </c>
      <c r="F53" s="147">
        <v>0</v>
      </c>
      <c r="G53" s="147">
        <v>7713.5563545064269</v>
      </c>
      <c r="H53" s="147">
        <v>0</v>
      </c>
      <c r="I53" s="147">
        <v>0</v>
      </c>
      <c r="J53" s="147">
        <v>6.8008990879093423</v>
      </c>
      <c r="K53" s="147">
        <v>0</v>
      </c>
      <c r="L53" s="147">
        <v>0</v>
      </c>
      <c r="M53" s="147">
        <v>0</v>
      </c>
      <c r="N53" s="147">
        <v>13.28544026160389</v>
      </c>
      <c r="O53" s="147">
        <v>3.426786714373609</v>
      </c>
      <c r="P53" s="147">
        <v>0</v>
      </c>
    </row>
    <row r="54" spans="1:16" x14ac:dyDescent="0.2">
      <c r="A54" s="152" t="s">
        <v>357</v>
      </c>
      <c r="B54" s="147">
        <v>13797.342005633102</v>
      </c>
      <c r="C54" s="147">
        <v>2202.3773063794611</v>
      </c>
      <c r="D54" s="147">
        <v>95.817431568262521</v>
      </c>
      <c r="E54" s="147">
        <v>3.426786714373609</v>
      </c>
      <c r="F54" s="147">
        <v>0</v>
      </c>
      <c r="G54" s="147">
        <v>11487.227063989891</v>
      </c>
      <c r="H54" s="147">
        <v>0</v>
      </c>
      <c r="I54" s="147">
        <v>0</v>
      </c>
      <c r="J54" s="147">
        <v>3.426786714373609</v>
      </c>
      <c r="K54" s="147">
        <v>0</v>
      </c>
      <c r="L54" s="147">
        <v>0</v>
      </c>
      <c r="M54" s="147">
        <v>0</v>
      </c>
      <c r="N54" s="147">
        <v>0</v>
      </c>
      <c r="O54" s="147">
        <v>1.6820802773054899</v>
      </c>
      <c r="P54" s="147">
        <v>3.3845499895560076</v>
      </c>
    </row>
    <row r="55" spans="1:16" s="153" customFormat="1" x14ac:dyDescent="0.2">
      <c r="A55" s="150" t="s">
        <v>358</v>
      </c>
      <c r="B55" s="151">
        <v>6083.9822877863344</v>
      </c>
      <c r="C55" s="151">
        <v>2589.8263836199521</v>
      </c>
      <c r="D55" s="151">
        <v>3035.7343332042083</v>
      </c>
      <c r="E55" s="151">
        <v>8.302408669953202</v>
      </c>
      <c r="F55" s="151">
        <v>75.912638829499372</v>
      </c>
      <c r="G55" s="151">
        <v>145.92633831945659</v>
      </c>
      <c r="H55" s="151">
        <v>8.5434558013407838</v>
      </c>
      <c r="I55" s="151">
        <v>1.752508532356196</v>
      </c>
      <c r="J55" s="151">
        <v>0</v>
      </c>
      <c r="K55" s="151">
        <v>3.426786714373609</v>
      </c>
      <c r="L55" s="151">
        <v>0</v>
      </c>
      <c r="M55" s="151">
        <v>0</v>
      </c>
      <c r="N55" s="151">
        <v>0</v>
      </c>
      <c r="O55" s="151">
        <v>178.91373185735162</v>
      </c>
      <c r="P55" s="151">
        <v>35.643702237907696</v>
      </c>
    </row>
    <row r="56" spans="1:16" x14ac:dyDescent="0.2">
      <c r="A56" s="152" t="s">
        <v>358</v>
      </c>
      <c r="B56" s="147">
        <v>6083.9822877863344</v>
      </c>
      <c r="C56" s="147">
        <v>2589.8263836199521</v>
      </c>
      <c r="D56" s="147">
        <v>3035.7343332042083</v>
      </c>
      <c r="E56" s="147">
        <v>8.302408669953202</v>
      </c>
      <c r="F56" s="147">
        <v>75.912638829499372</v>
      </c>
      <c r="G56" s="147">
        <v>145.92633831945659</v>
      </c>
      <c r="H56" s="147">
        <v>8.5434558013407838</v>
      </c>
      <c r="I56" s="147">
        <v>1.752508532356196</v>
      </c>
      <c r="J56" s="147">
        <v>0</v>
      </c>
      <c r="K56" s="147">
        <v>3.426786714373609</v>
      </c>
      <c r="L56" s="147">
        <v>0</v>
      </c>
      <c r="M56" s="147">
        <v>0</v>
      </c>
      <c r="N56" s="147">
        <v>0</v>
      </c>
      <c r="O56" s="147">
        <v>178.91373185735162</v>
      </c>
      <c r="P56" s="147">
        <v>35.643702237907696</v>
      </c>
    </row>
    <row r="57" spans="1:16" x14ac:dyDescent="0.2">
      <c r="A57" s="150" t="s">
        <v>359</v>
      </c>
      <c r="B57" s="151">
        <f t="shared" ref="B57:P57" si="14">+B58+B59</f>
        <v>9648.0115941770855</v>
      </c>
      <c r="C57" s="151">
        <f>+C58+C59</f>
        <v>4729.6175215729172</v>
      </c>
      <c r="D57" s="151">
        <f t="shared" si="14"/>
        <v>4187.9704449098772</v>
      </c>
      <c r="E57" s="151">
        <f t="shared" si="14"/>
        <v>30.222629304401835</v>
      </c>
      <c r="F57" s="151">
        <f t="shared" si="14"/>
        <v>503.12965058684472</v>
      </c>
      <c r="G57" s="151">
        <f t="shared" si="14"/>
        <v>18.711150964593301</v>
      </c>
      <c r="H57" s="151">
        <f t="shared" si="14"/>
        <v>27.046573191228369</v>
      </c>
      <c r="I57" s="151">
        <f t="shared" si="14"/>
        <v>0</v>
      </c>
      <c r="J57" s="151">
        <f t="shared" si="14"/>
        <v>6.6846015874076308</v>
      </c>
      <c r="K57" s="151">
        <f t="shared" si="14"/>
        <v>10.187806648886472</v>
      </c>
      <c r="L57" s="151">
        <f t="shared" si="14"/>
        <v>5.1589820107797069</v>
      </c>
      <c r="M57" s="151">
        <f t="shared" si="14"/>
        <v>0</v>
      </c>
      <c r="N57" s="151">
        <f t="shared" si="14"/>
        <v>0</v>
      </c>
      <c r="O57" s="151">
        <v>37.182041533217777</v>
      </c>
      <c r="P57" s="151">
        <f t="shared" si="14"/>
        <v>92.100191867037111</v>
      </c>
    </row>
    <row r="58" spans="1:16" x14ac:dyDescent="0.2">
      <c r="A58" s="152" t="s">
        <v>359</v>
      </c>
      <c r="B58" s="147">
        <v>7464.4915506025836</v>
      </c>
      <c r="C58" s="147">
        <v>3971.1865124261499</v>
      </c>
      <c r="D58" s="147">
        <v>2784.9223635708213</v>
      </c>
      <c r="E58" s="147">
        <v>28.47012077204564</v>
      </c>
      <c r="F58" s="147">
        <v>503.12965058684472</v>
      </c>
      <c r="G58" s="147">
        <v>18.711150964593301</v>
      </c>
      <c r="H58" s="147">
        <v>27.046573191228369</v>
      </c>
      <c r="I58" s="147">
        <v>0</v>
      </c>
      <c r="J58" s="147">
        <v>6.6846015874076308</v>
      </c>
      <c r="K58" s="147">
        <v>10.187806648886472</v>
      </c>
      <c r="L58" s="147">
        <v>5.1589820107797069</v>
      </c>
      <c r="M58" s="147">
        <v>0</v>
      </c>
      <c r="N58" s="147">
        <v>0</v>
      </c>
      <c r="O58" s="147">
        <v>35.499961255912289</v>
      </c>
      <c r="P58" s="147">
        <v>73.493827588029106</v>
      </c>
    </row>
    <row r="59" spans="1:16" x14ac:dyDescent="0.2">
      <c r="A59" s="152" t="s">
        <v>360</v>
      </c>
      <c r="B59" s="147">
        <v>2183.520043574501</v>
      </c>
      <c r="C59" s="147">
        <v>758.43100914676711</v>
      </c>
      <c r="D59" s="147">
        <v>1403.0480813390554</v>
      </c>
      <c r="E59" s="147">
        <v>1.752508532356196</v>
      </c>
      <c r="F59" s="147">
        <v>0</v>
      </c>
      <c r="G59" s="147">
        <v>0</v>
      </c>
      <c r="H59" s="147">
        <v>0</v>
      </c>
      <c r="I59" s="147">
        <v>0</v>
      </c>
      <c r="J59" s="147">
        <v>0</v>
      </c>
      <c r="K59" s="147">
        <v>0</v>
      </c>
      <c r="L59" s="147">
        <v>0</v>
      </c>
      <c r="M59" s="147">
        <v>0</v>
      </c>
      <c r="N59" s="147">
        <v>0</v>
      </c>
      <c r="O59" s="147">
        <v>1.6820802773054899</v>
      </c>
      <c r="P59" s="147">
        <v>18.606364279008002</v>
      </c>
    </row>
    <row r="60" spans="1:16" x14ac:dyDescent="0.2">
      <c r="A60" s="150" t="s">
        <v>361</v>
      </c>
      <c r="B60" s="151">
        <v>9795.6960464919121</v>
      </c>
      <c r="C60" s="151">
        <v>4549.9749958089424</v>
      </c>
      <c r="D60" s="151">
        <v>4891.9267438551287</v>
      </c>
      <c r="E60" s="151">
        <v>132.49047148257341</v>
      </c>
      <c r="F60" s="151">
        <v>124.71944786627461</v>
      </c>
      <c r="G60" s="151">
        <v>5.0454173144178256</v>
      </c>
      <c r="H60" s="151">
        <v>16.76234199507811</v>
      </c>
      <c r="I60" s="151">
        <v>0</v>
      </c>
      <c r="J60" s="151">
        <v>3.4064734784235111</v>
      </c>
      <c r="K60" s="151">
        <v>3.2851066867735521</v>
      </c>
      <c r="L60" s="151">
        <v>0</v>
      </c>
      <c r="M60" s="151">
        <v>0</v>
      </c>
      <c r="N60" s="151">
        <v>37.148185061086878</v>
      </c>
      <c r="O60" s="151">
        <v>30.936862943597948</v>
      </c>
      <c r="P60" s="151">
        <v>0</v>
      </c>
    </row>
    <row r="61" spans="1:16" x14ac:dyDescent="0.2">
      <c r="A61" s="152" t="s">
        <v>361</v>
      </c>
      <c r="B61" s="147">
        <v>9795.6960464919121</v>
      </c>
      <c r="C61" s="147">
        <v>4549.9749958089424</v>
      </c>
      <c r="D61" s="147">
        <v>4891.9267438551287</v>
      </c>
      <c r="E61" s="147">
        <v>132.49047148257341</v>
      </c>
      <c r="F61" s="147">
        <v>124.71944786627461</v>
      </c>
      <c r="G61" s="147">
        <v>5.0454173144178256</v>
      </c>
      <c r="H61" s="147">
        <v>16.76234199507811</v>
      </c>
      <c r="I61" s="147">
        <v>0</v>
      </c>
      <c r="J61" s="147">
        <v>3.4064734784235111</v>
      </c>
      <c r="K61" s="147">
        <v>3.2851066867735521</v>
      </c>
      <c r="L61" s="147">
        <v>0</v>
      </c>
      <c r="M61" s="147">
        <v>0</v>
      </c>
      <c r="N61" s="147">
        <v>37.148185061086878</v>
      </c>
      <c r="O61" s="147">
        <v>30.936862943597948</v>
      </c>
      <c r="P61" s="147">
        <v>0</v>
      </c>
    </row>
    <row r="62" spans="1:16" x14ac:dyDescent="0.2">
      <c r="A62" s="150" t="s">
        <v>362</v>
      </c>
      <c r="B62" s="151">
        <f t="shared" ref="B62:P62" si="15">+B63+B64+B65</f>
        <v>18867.220754126232</v>
      </c>
      <c r="C62" s="151">
        <f>+C63+C64+C65</f>
        <v>3342.8123037579217</v>
      </c>
      <c r="D62" s="151">
        <f t="shared" si="15"/>
        <v>13855.580165122527</v>
      </c>
      <c r="E62" s="151">
        <f t="shared" si="15"/>
        <v>47.233230617948458</v>
      </c>
      <c r="F62" s="151">
        <f t="shared" si="15"/>
        <v>6.8410622880851975</v>
      </c>
      <c r="G62" s="151">
        <f t="shared" si="15"/>
        <v>10.411602554700611</v>
      </c>
      <c r="H62" s="151">
        <f t="shared" si="15"/>
        <v>482.75928549551867</v>
      </c>
      <c r="I62" s="151">
        <f t="shared" si="15"/>
        <v>944.29302000197561</v>
      </c>
      <c r="J62" s="151">
        <f t="shared" si="15"/>
        <v>1.6539649460673151</v>
      </c>
      <c r="K62" s="151">
        <f t="shared" si="15"/>
        <v>3.3563584593229026</v>
      </c>
      <c r="L62" s="151">
        <f t="shared" si="15"/>
        <v>0</v>
      </c>
      <c r="M62" s="151">
        <f t="shared" si="15"/>
        <v>0</v>
      </c>
      <c r="N62" s="151">
        <f t="shared" si="15"/>
        <v>1.752508532356196</v>
      </c>
      <c r="O62" s="151">
        <v>40.480748257216668</v>
      </c>
      <c r="P62" s="151">
        <f t="shared" si="15"/>
        <v>130.04650409261697</v>
      </c>
    </row>
    <row r="63" spans="1:16" x14ac:dyDescent="0.2">
      <c r="A63" s="152" t="s">
        <v>362</v>
      </c>
      <c r="B63" s="147">
        <v>7045.7903748125491</v>
      </c>
      <c r="C63" s="147">
        <v>288.0718510439213</v>
      </c>
      <c r="D63" s="147">
        <v>6571.2436591514952</v>
      </c>
      <c r="E63" s="147">
        <v>0</v>
      </c>
      <c r="F63" s="147">
        <v>0</v>
      </c>
      <c r="G63" s="147">
        <v>0</v>
      </c>
      <c r="H63" s="147">
        <v>130.41102393118192</v>
      </c>
      <c r="I63" s="147">
        <v>0</v>
      </c>
      <c r="J63" s="147">
        <v>0</v>
      </c>
      <c r="K63" s="147">
        <v>0</v>
      </c>
      <c r="L63" s="147">
        <v>0</v>
      </c>
      <c r="M63" s="147">
        <v>0</v>
      </c>
      <c r="N63" s="147">
        <v>0</v>
      </c>
      <c r="O63" s="147">
        <v>20.286086984892371</v>
      </c>
      <c r="P63" s="147">
        <v>35.777753701079789</v>
      </c>
    </row>
    <row r="64" spans="1:16" x14ac:dyDescent="0.2">
      <c r="A64" s="152" t="s">
        <v>363</v>
      </c>
      <c r="B64" s="147">
        <v>7404.2865719148049</v>
      </c>
      <c r="C64" s="147">
        <v>1389.5171057060625</v>
      </c>
      <c r="D64" s="147">
        <v>4602.6317821486027</v>
      </c>
      <c r="E64" s="147">
        <v>30.41685129381456</v>
      </c>
      <c r="F64" s="147">
        <v>6.8410622880851975</v>
      </c>
      <c r="G64" s="147">
        <v>8.7373243726831973</v>
      </c>
      <c r="H64" s="147">
        <v>339.19752275254348</v>
      </c>
      <c r="I64" s="147">
        <v>942.63905505590833</v>
      </c>
      <c r="J64" s="147">
        <v>1.6539649460673151</v>
      </c>
      <c r="K64" s="147">
        <v>3.3563584593229026</v>
      </c>
      <c r="L64" s="147">
        <v>0</v>
      </c>
      <c r="M64" s="147">
        <v>0</v>
      </c>
      <c r="N64" s="147">
        <v>1.752508532356196</v>
      </c>
      <c r="O64" s="147">
        <v>11.843583598187337</v>
      </c>
      <c r="P64" s="147">
        <v>65.699452761221806</v>
      </c>
    </row>
    <row r="65" spans="1:16" x14ac:dyDescent="0.2">
      <c r="A65" s="152" t="s">
        <v>364</v>
      </c>
      <c r="B65" s="147">
        <v>4417.1438073988811</v>
      </c>
      <c r="C65" s="147">
        <v>1665.2233470079379</v>
      </c>
      <c r="D65" s="147">
        <v>2681.7047238224286</v>
      </c>
      <c r="E65" s="147">
        <v>16.816379324133898</v>
      </c>
      <c r="F65" s="147">
        <v>0</v>
      </c>
      <c r="G65" s="147">
        <v>1.6742781820174129</v>
      </c>
      <c r="H65" s="147">
        <v>13.150738811793266</v>
      </c>
      <c r="I65" s="147">
        <v>1.6539649460673151</v>
      </c>
      <c r="J65" s="147">
        <v>0</v>
      </c>
      <c r="K65" s="147">
        <v>0</v>
      </c>
      <c r="L65" s="147">
        <v>0</v>
      </c>
      <c r="M65" s="147">
        <v>0</v>
      </c>
      <c r="N65" s="147">
        <v>0</v>
      </c>
      <c r="O65" s="147">
        <v>8.3510776741369668</v>
      </c>
      <c r="P65" s="147">
        <v>28.569297630315365</v>
      </c>
    </row>
    <row r="66" spans="1:16" x14ac:dyDescent="0.2">
      <c r="A66" s="150" t="s">
        <v>365</v>
      </c>
      <c r="B66" s="151">
        <f t="shared" ref="B66:P66" si="16">+B67+B68</f>
        <v>12999.291364814257</v>
      </c>
      <c r="C66" s="151">
        <f>+C67+C68</f>
        <v>3204.0388673206276</v>
      </c>
      <c r="D66" s="151">
        <f t="shared" si="16"/>
        <v>9724.4312496910607</v>
      </c>
      <c r="E66" s="151">
        <f t="shared" si="16"/>
        <v>13.503664187630394</v>
      </c>
      <c r="F66" s="151">
        <f t="shared" si="16"/>
        <v>8.2548036202635746</v>
      </c>
      <c r="G66" s="151">
        <f t="shared" si="16"/>
        <v>18.56071977288531</v>
      </c>
      <c r="H66" s="151">
        <f t="shared" si="16"/>
        <v>16.793430567451605</v>
      </c>
      <c r="I66" s="151">
        <f t="shared" si="16"/>
        <v>0</v>
      </c>
      <c r="J66" s="151">
        <f t="shared" si="16"/>
        <v>0</v>
      </c>
      <c r="K66" s="151">
        <f t="shared" si="16"/>
        <v>0</v>
      </c>
      <c r="L66" s="151">
        <f t="shared" si="16"/>
        <v>0</v>
      </c>
      <c r="M66" s="151">
        <f t="shared" si="16"/>
        <v>0</v>
      </c>
      <c r="N66" s="151">
        <f t="shared" si="16"/>
        <v>0</v>
      </c>
      <c r="O66" s="151">
        <v>11.978044611002471</v>
      </c>
      <c r="P66" s="151">
        <f t="shared" si="16"/>
        <v>1.7305850434886922</v>
      </c>
    </row>
    <row r="67" spans="1:16" x14ac:dyDescent="0.2">
      <c r="A67" s="152" t="s">
        <v>365</v>
      </c>
      <c r="B67" s="147">
        <v>5029.6200376777115</v>
      </c>
      <c r="C67" s="147">
        <v>1013.6280436065407</v>
      </c>
      <c r="D67" s="147">
        <v>3978.5527992576108</v>
      </c>
      <c r="E67" s="147">
        <v>8.4730275462900781</v>
      </c>
      <c r="F67" s="147">
        <v>0</v>
      </c>
      <c r="G67" s="147">
        <v>6.8659590180880228</v>
      </c>
      <c r="H67" s="147">
        <v>11.874672170560835</v>
      </c>
      <c r="I67" s="147">
        <v>0</v>
      </c>
      <c r="J67" s="147">
        <v>0</v>
      </c>
      <c r="K67" s="147">
        <v>0</v>
      </c>
      <c r="L67" s="147">
        <v>0</v>
      </c>
      <c r="M67" s="147">
        <v>0</v>
      </c>
      <c r="N67" s="147">
        <v>0</v>
      </c>
      <c r="O67" s="147">
        <v>10.225536078646275</v>
      </c>
      <c r="P67" s="147">
        <v>0</v>
      </c>
    </row>
    <row r="68" spans="1:16" x14ac:dyDescent="0.2">
      <c r="A68" s="152" t="s">
        <v>366</v>
      </c>
      <c r="B68" s="147">
        <v>7969.6713271365452</v>
      </c>
      <c r="C68" s="147">
        <v>2190.4108237140867</v>
      </c>
      <c r="D68" s="147">
        <v>5745.878450433449</v>
      </c>
      <c r="E68" s="147">
        <v>5.0306366413403154</v>
      </c>
      <c r="F68" s="147">
        <v>8.2548036202635746</v>
      </c>
      <c r="G68" s="147">
        <v>11.694760754797286</v>
      </c>
      <c r="H68" s="147">
        <v>4.9187583968907695</v>
      </c>
      <c r="I68" s="147">
        <v>0</v>
      </c>
      <c r="J68" s="147">
        <v>0</v>
      </c>
      <c r="K68" s="147">
        <v>0</v>
      </c>
      <c r="L68" s="147">
        <v>0</v>
      </c>
      <c r="M68" s="147">
        <v>0</v>
      </c>
      <c r="N68" s="147">
        <v>0</v>
      </c>
      <c r="O68" s="147">
        <v>1.752508532356196</v>
      </c>
      <c r="P68" s="147">
        <v>1.7305850434886922</v>
      </c>
    </row>
    <row r="69" spans="1:16" s="153" customFormat="1" x14ac:dyDescent="0.2">
      <c r="A69" s="150" t="s">
        <v>367</v>
      </c>
      <c r="B69" s="151">
        <v>6311.885927880252</v>
      </c>
      <c r="C69" s="151">
        <v>3240.5813410067431</v>
      </c>
      <c r="D69" s="151">
        <v>3062.8746195695976</v>
      </c>
      <c r="E69" s="151">
        <v>0</v>
      </c>
      <c r="F69" s="151">
        <v>1.6820802773054899</v>
      </c>
      <c r="G69" s="151">
        <v>0</v>
      </c>
      <c r="H69" s="151">
        <v>5.0939220806010272</v>
      </c>
      <c r="I69" s="151">
        <v>0</v>
      </c>
      <c r="J69" s="151">
        <v>0</v>
      </c>
      <c r="K69" s="151">
        <v>0</v>
      </c>
      <c r="L69" s="151">
        <v>0</v>
      </c>
      <c r="M69" s="151">
        <v>0</v>
      </c>
      <c r="N69" s="151">
        <v>0</v>
      </c>
      <c r="O69" s="151">
        <v>0</v>
      </c>
      <c r="P69" s="151">
        <v>1.6539649460673151</v>
      </c>
    </row>
    <row r="70" spans="1:16" x14ac:dyDescent="0.2">
      <c r="A70" s="152" t="s">
        <v>367</v>
      </c>
      <c r="B70" s="147">
        <v>6311.885927880252</v>
      </c>
      <c r="C70" s="147">
        <v>3240.5813410067431</v>
      </c>
      <c r="D70" s="147">
        <v>3062.8746195695976</v>
      </c>
      <c r="E70" s="147">
        <v>0</v>
      </c>
      <c r="F70" s="147">
        <v>1.6820802773054899</v>
      </c>
      <c r="G70" s="147">
        <v>0</v>
      </c>
      <c r="H70" s="147">
        <v>5.0939220806010272</v>
      </c>
      <c r="I70" s="147">
        <v>0</v>
      </c>
      <c r="J70" s="147">
        <v>0</v>
      </c>
      <c r="K70" s="147">
        <v>0</v>
      </c>
      <c r="L70" s="147">
        <v>0</v>
      </c>
      <c r="M70" s="147">
        <v>0</v>
      </c>
      <c r="N70" s="147">
        <v>0</v>
      </c>
      <c r="O70" s="147">
        <v>0</v>
      </c>
      <c r="P70" s="147">
        <v>1.6539649460673151</v>
      </c>
    </row>
    <row r="71" spans="1:16" x14ac:dyDescent="0.2">
      <c r="A71" s="150" t="s">
        <v>368</v>
      </c>
      <c r="B71" s="151">
        <v>2713.551660085137</v>
      </c>
      <c r="C71" s="151">
        <v>562.95364285434027</v>
      </c>
      <c r="D71" s="151">
        <v>351.8860352746151</v>
      </c>
      <c r="E71" s="151">
        <v>8.4440886975532585</v>
      </c>
      <c r="F71" s="151">
        <v>1766.7568407193551</v>
      </c>
      <c r="G71" s="151">
        <v>0</v>
      </c>
      <c r="H71" s="151">
        <v>0</v>
      </c>
      <c r="I71" s="151">
        <v>0</v>
      </c>
      <c r="J71" s="151">
        <v>0</v>
      </c>
      <c r="K71" s="151">
        <v>0</v>
      </c>
      <c r="L71" s="151">
        <v>0</v>
      </c>
      <c r="M71" s="151">
        <v>0</v>
      </c>
      <c r="N71" s="151">
        <v>0</v>
      </c>
      <c r="O71" s="151">
        <v>16.818572657554455</v>
      </c>
      <c r="P71" s="151">
        <v>6.6924798816906375</v>
      </c>
    </row>
    <row r="72" spans="1:16" x14ac:dyDescent="0.2">
      <c r="A72" s="152" t="s">
        <v>368</v>
      </c>
      <c r="B72" s="147">
        <v>2713.551660085137</v>
      </c>
      <c r="C72" s="147">
        <v>562.95364285434027</v>
      </c>
      <c r="D72" s="147">
        <v>351.8860352746151</v>
      </c>
      <c r="E72" s="147">
        <v>8.4440886975532585</v>
      </c>
      <c r="F72" s="147">
        <v>1766.7568407193551</v>
      </c>
      <c r="G72" s="147">
        <v>0</v>
      </c>
      <c r="H72" s="147">
        <v>0</v>
      </c>
      <c r="I72" s="147">
        <v>0</v>
      </c>
      <c r="J72" s="147">
        <v>0</v>
      </c>
      <c r="K72" s="147">
        <v>0</v>
      </c>
      <c r="L72" s="147">
        <v>0</v>
      </c>
      <c r="M72" s="147">
        <v>0</v>
      </c>
      <c r="N72" s="147">
        <v>0</v>
      </c>
      <c r="O72" s="147">
        <v>16.818572657554455</v>
      </c>
      <c r="P72" s="147">
        <v>6.6924798816906375</v>
      </c>
    </row>
    <row r="73" spans="1:16" x14ac:dyDescent="0.2">
      <c r="A73" s="150" t="s">
        <v>369</v>
      </c>
      <c r="B73" s="151">
        <v>24117.202715142161</v>
      </c>
      <c r="C73" s="151">
        <v>7991.9751956785121</v>
      </c>
      <c r="D73" s="151">
        <v>15868.710487894461</v>
      </c>
      <c r="E73" s="151">
        <v>33.859089800774463</v>
      </c>
      <c r="F73" s="151">
        <v>3.5050170647123919</v>
      </c>
      <c r="G73" s="151">
        <v>18.87211896032867</v>
      </c>
      <c r="H73" s="151">
        <v>181.62130384824215</v>
      </c>
      <c r="I73" s="151">
        <v>0</v>
      </c>
      <c r="J73" s="151">
        <v>1.6820802773054899</v>
      </c>
      <c r="K73" s="151">
        <v>0</v>
      </c>
      <c r="L73" s="151">
        <v>0</v>
      </c>
      <c r="M73" s="151">
        <v>0</v>
      </c>
      <c r="N73" s="151">
        <v>0</v>
      </c>
      <c r="O73" s="151">
        <v>8.4151866308963239</v>
      </c>
      <c r="P73" s="151">
        <v>8.5622349833684055</v>
      </c>
    </row>
    <row r="74" spans="1:16" x14ac:dyDescent="0.2">
      <c r="A74" s="152" t="s">
        <v>369</v>
      </c>
      <c r="B74" s="147">
        <v>24117.202715142161</v>
      </c>
      <c r="C74" s="147">
        <v>7991.9751956785121</v>
      </c>
      <c r="D74" s="147">
        <v>15868.710487894461</v>
      </c>
      <c r="E74" s="147">
        <v>33.859089800774463</v>
      </c>
      <c r="F74" s="147">
        <v>3.5050170647123919</v>
      </c>
      <c r="G74" s="147">
        <v>18.87211896032867</v>
      </c>
      <c r="H74" s="147">
        <v>181.62130384824215</v>
      </c>
      <c r="I74" s="147">
        <v>0</v>
      </c>
      <c r="J74" s="147">
        <v>1.6820802773054899</v>
      </c>
      <c r="K74" s="147">
        <v>0</v>
      </c>
      <c r="L74" s="147">
        <v>0</v>
      </c>
      <c r="M74" s="147">
        <v>0</v>
      </c>
      <c r="N74" s="147">
        <v>0</v>
      </c>
      <c r="O74" s="147">
        <v>8.4151866308963239</v>
      </c>
      <c r="P74" s="147">
        <v>8.5622349833684055</v>
      </c>
    </row>
    <row r="75" spans="1:16" s="153" customFormat="1" x14ac:dyDescent="0.2">
      <c r="A75" s="150" t="s">
        <v>370</v>
      </c>
      <c r="B75" s="151">
        <v>25482.464785279455</v>
      </c>
      <c r="C75" s="151">
        <v>5459.5116264947828</v>
      </c>
      <c r="D75" s="151">
        <v>19842.703851967533</v>
      </c>
      <c r="E75" s="151">
        <v>10.119190397069316</v>
      </c>
      <c r="F75" s="151">
        <v>5.04624083191647</v>
      </c>
      <c r="G75" s="151">
        <v>91.305063944762964</v>
      </c>
      <c r="H75" s="151">
        <v>63.644840570609958</v>
      </c>
      <c r="I75" s="151">
        <v>0</v>
      </c>
      <c r="J75" s="151">
        <v>0</v>
      </c>
      <c r="K75" s="151">
        <v>0</v>
      </c>
      <c r="L75" s="151">
        <v>0</v>
      </c>
      <c r="M75" s="151">
        <v>0</v>
      </c>
      <c r="N75" s="151">
        <v>1.6820802773054899</v>
      </c>
      <c r="O75" s="151">
        <v>5.1870973420178821</v>
      </c>
      <c r="P75" s="151">
        <v>3.2647934508234542</v>
      </c>
    </row>
    <row r="76" spans="1:16" x14ac:dyDescent="0.2">
      <c r="A76" s="152" t="s">
        <v>370</v>
      </c>
      <c r="B76" s="147">
        <v>25482.464785279455</v>
      </c>
      <c r="C76" s="147">
        <v>5459.5116264947828</v>
      </c>
      <c r="D76" s="147">
        <v>19842.703851967533</v>
      </c>
      <c r="E76" s="147">
        <v>10.119190397069316</v>
      </c>
      <c r="F76" s="147">
        <v>5.04624083191647</v>
      </c>
      <c r="G76" s="147">
        <v>91.305063944762964</v>
      </c>
      <c r="H76" s="147">
        <v>63.644840570609958</v>
      </c>
      <c r="I76" s="147">
        <v>0</v>
      </c>
      <c r="J76" s="147">
        <v>0</v>
      </c>
      <c r="K76" s="147">
        <v>0</v>
      </c>
      <c r="L76" s="147">
        <v>0</v>
      </c>
      <c r="M76" s="147">
        <v>0</v>
      </c>
      <c r="N76" s="147">
        <v>1.6820802773054899</v>
      </c>
      <c r="O76" s="147">
        <v>5.1870973420178821</v>
      </c>
      <c r="P76" s="147">
        <v>3.2647934508234542</v>
      </c>
    </row>
    <row r="77" spans="1:16" x14ac:dyDescent="0.2">
      <c r="A77" s="150" t="s">
        <v>371</v>
      </c>
      <c r="B77" s="151">
        <v>16417.736853005565</v>
      </c>
      <c r="C77" s="151">
        <v>7917.5278425447004</v>
      </c>
      <c r="D77" s="151">
        <v>6881.0859533225257</v>
      </c>
      <c r="E77" s="151">
        <v>577.23199322885739</v>
      </c>
      <c r="F77" s="151">
        <v>366.63037542495431</v>
      </c>
      <c r="G77" s="151">
        <v>417.77429396684909</v>
      </c>
      <c r="H77" s="151">
        <v>53.670548802376061</v>
      </c>
      <c r="I77" s="151">
        <v>68.908443124374955</v>
      </c>
      <c r="J77" s="151">
        <v>3.3485563640348257</v>
      </c>
      <c r="K77" s="151">
        <v>13.559971049101675</v>
      </c>
      <c r="L77" s="151">
        <v>5.04624083191647</v>
      </c>
      <c r="M77" s="151">
        <v>1.752508532356196</v>
      </c>
      <c r="N77" s="151">
        <v>10.356778490226057</v>
      </c>
      <c r="O77" s="151">
        <v>32.066195963749259</v>
      </c>
      <c r="P77" s="151">
        <v>68.777151360468892</v>
      </c>
    </row>
    <row r="78" spans="1:16" x14ac:dyDescent="0.2">
      <c r="A78" s="152" t="s">
        <v>371</v>
      </c>
      <c r="B78" s="147">
        <v>16417.736853005565</v>
      </c>
      <c r="C78" s="147">
        <v>7917.5278425447004</v>
      </c>
      <c r="D78" s="147">
        <v>6881.0859533225257</v>
      </c>
      <c r="E78" s="147">
        <v>577.23199322885739</v>
      </c>
      <c r="F78" s="147">
        <v>366.63037542495431</v>
      </c>
      <c r="G78" s="147">
        <v>417.77429396684909</v>
      </c>
      <c r="H78" s="147">
        <v>53.670548802376061</v>
      </c>
      <c r="I78" s="147">
        <v>68.908443124374955</v>
      </c>
      <c r="J78" s="147">
        <v>3.3485563640348257</v>
      </c>
      <c r="K78" s="147">
        <v>13.559971049101675</v>
      </c>
      <c r="L78" s="147">
        <v>5.04624083191647</v>
      </c>
      <c r="M78" s="147">
        <v>1.752508532356196</v>
      </c>
      <c r="N78" s="147">
        <v>10.356778490226057</v>
      </c>
      <c r="O78" s="147">
        <v>32.066195963749259</v>
      </c>
      <c r="P78" s="147">
        <v>68.777151360468892</v>
      </c>
    </row>
    <row r="79" spans="1:16" x14ac:dyDescent="0.2">
      <c r="A79" s="150" t="s">
        <v>372</v>
      </c>
      <c r="B79" s="151">
        <f t="shared" ref="B79:P79" si="17">+B80+B81</f>
        <v>18601.268197206649</v>
      </c>
      <c r="C79" s="151">
        <f>+C80+C81</f>
        <v>9406.5877071661052</v>
      </c>
      <c r="D79" s="151">
        <f t="shared" si="17"/>
        <v>8835.438354214557</v>
      </c>
      <c r="E79" s="151">
        <f t="shared" si="17"/>
        <v>189.85712794990161</v>
      </c>
      <c r="F79" s="151">
        <f t="shared" si="17"/>
        <v>49.103183631999414</v>
      </c>
      <c r="G79" s="151">
        <f t="shared" si="17"/>
        <v>30.787739161884652</v>
      </c>
      <c r="H79" s="151">
        <f t="shared" si="17"/>
        <v>55.586959884923601</v>
      </c>
      <c r="I79" s="151">
        <f t="shared" si="17"/>
        <v>1.6742781820174129</v>
      </c>
      <c r="J79" s="151">
        <f t="shared" si="17"/>
        <v>0</v>
      </c>
      <c r="K79" s="151">
        <f t="shared" si="17"/>
        <v>3.3485563640348257</v>
      </c>
      <c r="L79" s="151">
        <f t="shared" si="17"/>
        <v>1.752508532356196</v>
      </c>
      <c r="M79" s="151">
        <f t="shared" si="17"/>
        <v>0</v>
      </c>
      <c r="N79" s="151">
        <f t="shared" si="17"/>
        <v>0</v>
      </c>
      <c r="O79" s="151">
        <v>16.957818914738464</v>
      </c>
      <c r="P79" s="151">
        <f t="shared" si="17"/>
        <v>10.173963204618119</v>
      </c>
    </row>
    <row r="80" spans="1:16" x14ac:dyDescent="0.2">
      <c r="A80" s="152" t="s">
        <v>372</v>
      </c>
      <c r="B80" s="147">
        <v>14781.749031358499</v>
      </c>
      <c r="C80" s="147">
        <v>7393.0520667247456</v>
      </c>
      <c r="D80" s="147">
        <v>7104.0119049409641</v>
      </c>
      <c r="E80" s="147">
        <v>152.33970278597761</v>
      </c>
      <c r="F80" s="147">
        <v>42.340351694253002</v>
      </c>
      <c r="G80" s="147">
        <v>25.678872170205555</v>
      </c>
      <c r="H80" s="147">
        <v>47.284551214970399</v>
      </c>
      <c r="I80" s="147">
        <v>1.6742781820174129</v>
      </c>
      <c r="J80" s="147">
        <v>0</v>
      </c>
      <c r="K80" s="147">
        <v>3.3485563640348257</v>
      </c>
      <c r="L80" s="147">
        <v>1.752508532356196</v>
      </c>
      <c r="M80" s="147">
        <v>0</v>
      </c>
      <c r="N80" s="147">
        <v>0</v>
      </c>
      <c r="O80" s="147">
        <v>6.8613755240352949</v>
      </c>
      <c r="P80" s="147">
        <v>3.4048632255061051</v>
      </c>
    </row>
    <row r="81" spans="1:16" x14ac:dyDescent="0.2">
      <c r="A81" s="152" t="s">
        <v>373</v>
      </c>
      <c r="B81" s="147">
        <v>3819.5191658481508</v>
      </c>
      <c r="C81" s="147">
        <v>2013.5356404413596</v>
      </c>
      <c r="D81" s="147">
        <v>1731.4264492735933</v>
      </c>
      <c r="E81" s="147">
        <v>37.517425163923996</v>
      </c>
      <c r="F81" s="147">
        <v>6.7628319377464141</v>
      </c>
      <c r="G81" s="147">
        <v>5.1088669916790987</v>
      </c>
      <c r="H81" s="147">
        <v>8.302408669953202</v>
      </c>
      <c r="I81" s="147">
        <v>0</v>
      </c>
      <c r="J81" s="147">
        <v>0</v>
      </c>
      <c r="K81" s="147">
        <v>0</v>
      </c>
      <c r="L81" s="147">
        <v>0</v>
      </c>
      <c r="M81" s="147">
        <v>0</v>
      </c>
      <c r="N81" s="147">
        <v>0</v>
      </c>
      <c r="O81" s="147">
        <v>10.096443390703168</v>
      </c>
      <c r="P81" s="147">
        <v>6.7690999791120143</v>
      </c>
    </row>
    <row r="82" spans="1:16" x14ac:dyDescent="0.2">
      <c r="A82" s="150" t="s">
        <v>374</v>
      </c>
      <c r="B82" s="151">
        <v>262775.96554482193</v>
      </c>
      <c r="C82" s="151">
        <v>131050.68574179316</v>
      </c>
      <c r="D82" s="151">
        <v>107953.21044460702</v>
      </c>
      <c r="E82" s="151">
        <v>4159.0824473396269</v>
      </c>
      <c r="F82" s="151">
        <v>10887.797538856952</v>
      </c>
      <c r="G82" s="151">
        <v>3097.8347423809623</v>
      </c>
      <c r="H82" s="151">
        <v>798.02888041491474</v>
      </c>
      <c r="I82" s="151">
        <v>312.78235274229974</v>
      </c>
      <c r="J82" s="151">
        <v>104.94311294621356</v>
      </c>
      <c r="K82" s="151">
        <v>177.43486632348677</v>
      </c>
      <c r="L82" s="151">
        <v>6.8410622880851975</v>
      </c>
      <c r="M82" s="151">
        <v>23.40528993817129</v>
      </c>
      <c r="N82" s="151">
        <v>62.6552606891509</v>
      </c>
      <c r="O82" s="151">
        <v>2362.187033687268</v>
      </c>
      <c r="P82" s="151">
        <v>1779.0767708699282</v>
      </c>
    </row>
    <row r="83" spans="1:16" x14ac:dyDescent="0.2">
      <c r="A83" s="154" t="s">
        <v>374</v>
      </c>
      <c r="B83" s="155">
        <v>262775.96554482193</v>
      </c>
      <c r="C83" s="155">
        <v>131050.68574179316</v>
      </c>
      <c r="D83" s="155">
        <v>107953.21044460702</v>
      </c>
      <c r="E83" s="155">
        <v>4159.0824473396269</v>
      </c>
      <c r="F83" s="155">
        <v>10887.797538856952</v>
      </c>
      <c r="G83" s="155">
        <v>3097.8347423809623</v>
      </c>
      <c r="H83" s="155">
        <v>798.02888041491474</v>
      </c>
      <c r="I83" s="155">
        <v>312.78235274229974</v>
      </c>
      <c r="J83" s="155">
        <v>104.94311294621356</v>
      </c>
      <c r="K83" s="155">
        <v>177.43486632348677</v>
      </c>
      <c r="L83" s="155">
        <v>6.8410622880851975</v>
      </c>
      <c r="M83" s="155">
        <v>23.40528993817129</v>
      </c>
      <c r="N83" s="155">
        <v>62.6552606891509</v>
      </c>
      <c r="O83" s="147">
        <v>2362.187033687268</v>
      </c>
      <c r="P83" s="155">
        <v>1779.0767708699282</v>
      </c>
    </row>
  </sheetData>
  <mergeCells count="4">
    <mergeCell ref="A1:P1"/>
    <mergeCell ref="A2:A3"/>
    <mergeCell ref="B2:B3"/>
    <mergeCell ref="C2:P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A44D-EB7B-43FE-91EF-B9959ADD2EF1}">
  <sheetPr>
    <tabColor rgb="FFEABD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2"/>
  </cols>
  <sheetData>
    <row r="1" spans="1:1" x14ac:dyDescent="0.25">
      <c r="A1" s="4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BFBD-1508-4E16-AA35-FFE48CF58BB4}">
  <sheetPr>
    <tabColor rgb="FFFFFF00"/>
  </sheetPr>
  <dimension ref="A1:W36"/>
  <sheetViews>
    <sheetView zoomScale="112" zoomScaleNormal="112" workbookViewId="0">
      <selection activeCell="A2" sqref="A2:A3"/>
    </sheetView>
  </sheetViews>
  <sheetFormatPr defaultColWidth="9.140625" defaultRowHeight="12" x14ac:dyDescent="0.2"/>
  <cols>
    <col min="1" max="1" width="24" style="141" customWidth="1"/>
    <col min="2" max="23" width="12" style="141" customWidth="1"/>
    <col min="24" max="16384" width="9.140625" style="141"/>
  </cols>
  <sheetData>
    <row r="1" spans="1:23" ht="22.5" customHeight="1" x14ac:dyDescent="0.2">
      <c r="A1" s="990" t="s">
        <v>546</v>
      </c>
      <c r="B1" s="990"/>
      <c r="C1" s="990"/>
      <c r="D1" s="990"/>
      <c r="E1" s="990"/>
      <c r="F1" s="990"/>
      <c r="G1" s="990"/>
      <c r="H1" s="990"/>
      <c r="I1" s="990"/>
      <c r="J1" s="990"/>
      <c r="K1" s="990"/>
      <c r="L1" s="990"/>
      <c r="M1" s="990"/>
      <c r="N1" s="990"/>
      <c r="O1" s="990"/>
      <c r="P1" s="990"/>
      <c r="Q1" s="990"/>
      <c r="R1" s="990"/>
      <c r="S1" s="990"/>
      <c r="T1" s="990"/>
      <c r="U1" s="990"/>
      <c r="V1" s="990"/>
      <c r="W1" s="990"/>
    </row>
    <row r="2" spans="1:23" x14ac:dyDescent="0.2">
      <c r="A2" s="991" t="s">
        <v>566</v>
      </c>
      <c r="B2" s="989" t="s">
        <v>160</v>
      </c>
      <c r="C2" s="988" t="s">
        <v>547</v>
      </c>
      <c r="D2" s="988" t="s">
        <v>321</v>
      </c>
      <c r="E2" s="988" t="s">
        <v>313</v>
      </c>
      <c r="F2" s="988" t="s">
        <v>314</v>
      </c>
      <c r="G2" s="988" t="s">
        <v>315</v>
      </c>
      <c r="H2" s="988" t="s">
        <v>316</v>
      </c>
      <c r="I2" s="988" t="s">
        <v>548</v>
      </c>
      <c r="J2" s="988" t="s">
        <v>549</v>
      </c>
      <c r="K2" s="988" t="s">
        <v>317</v>
      </c>
      <c r="L2" s="988" t="s">
        <v>550</v>
      </c>
      <c r="M2" s="988" t="s">
        <v>318</v>
      </c>
      <c r="N2" s="988" t="s">
        <v>551</v>
      </c>
      <c r="O2" s="988" t="s">
        <v>319</v>
      </c>
      <c r="P2" s="988" t="s">
        <v>552</v>
      </c>
      <c r="Q2" s="988" t="s">
        <v>320</v>
      </c>
      <c r="R2" s="988" t="s">
        <v>553</v>
      </c>
      <c r="S2" s="988" t="s">
        <v>322</v>
      </c>
      <c r="T2" s="988" t="s">
        <v>323</v>
      </c>
      <c r="U2" s="988" t="s">
        <v>324</v>
      </c>
      <c r="V2" s="988" t="s">
        <v>554</v>
      </c>
      <c r="W2" s="988" t="s">
        <v>325</v>
      </c>
    </row>
    <row r="3" spans="1:23" ht="28.5" customHeight="1" x14ac:dyDescent="0.2">
      <c r="A3" s="991"/>
      <c r="B3" s="989"/>
      <c r="C3" s="989"/>
      <c r="D3" s="989"/>
      <c r="E3" s="989"/>
      <c r="F3" s="989"/>
      <c r="G3" s="989"/>
      <c r="H3" s="989"/>
      <c r="I3" s="989"/>
      <c r="J3" s="989"/>
      <c r="K3" s="989"/>
      <c r="L3" s="989"/>
      <c r="M3" s="989"/>
      <c r="N3" s="989"/>
      <c r="O3" s="989"/>
      <c r="P3" s="989"/>
      <c r="Q3" s="989"/>
      <c r="R3" s="989"/>
      <c r="S3" s="989"/>
      <c r="T3" s="989"/>
      <c r="U3" s="989"/>
      <c r="V3" s="989"/>
      <c r="W3" s="989"/>
    </row>
    <row r="4" spans="1:23" x14ac:dyDescent="0.2">
      <c r="A4" s="39" t="s">
        <v>328</v>
      </c>
      <c r="B4" s="40">
        <v>1218762.61223492</v>
      </c>
      <c r="C4" s="40">
        <v>460896.22155178903</v>
      </c>
      <c r="D4" s="40">
        <v>22220</v>
      </c>
      <c r="E4" s="40">
        <v>2288.5532749415165</v>
      </c>
      <c r="F4" s="40">
        <v>1280.7902111225212</v>
      </c>
      <c r="G4" s="40">
        <v>725.35165253349226</v>
      </c>
      <c r="H4" s="40">
        <v>50683.954204784794</v>
      </c>
      <c r="I4" s="40">
        <v>11704.619403886947</v>
      </c>
      <c r="J4" s="40">
        <v>7487.3722299535702</v>
      </c>
      <c r="K4" s="40">
        <v>3152.7668751010474</v>
      </c>
      <c r="L4" s="40">
        <v>1790.404723695726</v>
      </c>
      <c r="M4" s="40">
        <v>2221.0544697193591</v>
      </c>
      <c r="N4" s="40">
        <v>59246.614054978374</v>
      </c>
      <c r="O4" s="40">
        <v>41878.606928950911</v>
      </c>
      <c r="P4" s="40">
        <v>68774.528317430944</v>
      </c>
      <c r="Q4" s="40">
        <v>26647.720761575176</v>
      </c>
      <c r="R4" s="40">
        <v>192563.85887519646</v>
      </c>
      <c r="S4" s="40">
        <v>2016.2298392114396</v>
      </c>
      <c r="T4" s="40">
        <v>1319.3932620370736</v>
      </c>
      <c r="U4" s="40">
        <v>217866.50828995384</v>
      </c>
      <c r="V4" s="40">
        <v>6983.7753395967229</v>
      </c>
      <c r="W4" s="40">
        <v>37014.287969653851</v>
      </c>
    </row>
    <row r="5" spans="1:23" x14ac:dyDescent="0.2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23" x14ac:dyDescent="0.2">
      <c r="A6" s="43" t="s">
        <v>3</v>
      </c>
      <c r="B6" s="44"/>
      <c r="C6" s="45"/>
      <c r="D6" s="44"/>
      <c r="E6" s="45"/>
      <c r="F6" s="45"/>
      <c r="G6" s="45"/>
      <c r="H6" s="45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7" spans="1:23" x14ac:dyDescent="0.2">
      <c r="A7" s="46" t="s">
        <v>4</v>
      </c>
      <c r="B7" s="47">
        <v>688893.35082534247</v>
      </c>
      <c r="C7" s="47">
        <v>242387.90555070053</v>
      </c>
      <c r="D7" s="47">
        <v>15837</v>
      </c>
      <c r="E7" s="47">
        <v>1682.2667019922421</v>
      </c>
      <c r="F7" s="47">
        <v>512.85265133322889</v>
      </c>
      <c r="G7" s="47">
        <v>396.88052091190542</v>
      </c>
      <c r="H7" s="47">
        <v>19424.588331091578</v>
      </c>
      <c r="I7" s="47">
        <v>10323.635405089104</v>
      </c>
      <c r="J7" s="47">
        <v>4434.3053722195718</v>
      </c>
      <c r="K7" s="47">
        <v>2037.3513517250472</v>
      </c>
      <c r="L7" s="47">
        <v>1259.9287183196075</v>
      </c>
      <c r="M7" s="47">
        <v>1791.1894090665332</v>
      </c>
      <c r="N7" s="47">
        <v>46266.898313244783</v>
      </c>
      <c r="O7" s="47">
        <v>31591.653164613381</v>
      </c>
      <c r="P7" s="47">
        <v>45683.502243792129</v>
      </c>
      <c r="Q7" s="47">
        <v>15905.808298719581</v>
      </c>
      <c r="R7" s="47">
        <v>97488.469511181873</v>
      </c>
      <c r="S7" s="47">
        <v>675.61530850807412</v>
      </c>
      <c r="T7" s="47">
        <v>1191.1033724584599</v>
      </c>
      <c r="U7" s="47">
        <v>125090.31687964279</v>
      </c>
      <c r="V7" s="47">
        <v>5227.8300469360911</v>
      </c>
      <c r="W7" s="47">
        <v>19684.249675181509</v>
      </c>
    </row>
    <row r="8" spans="1:23" x14ac:dyDescent="0.2">
      <c r="A8" s="46" t="s">
        <v>5</v>
      </c>
      <c r="B8" s="47">
        <v>529869.26140908431</v>
      </c>
      <c r="C8" s="47">
        <v>218508.31600163956</v>
      </c>
      <c r="D8" s="47">
        <v>6382.601828102318</v>
      </c>
      <c r="E8" s="47">
        <v>606.28657294926984</v>
      </c>
      <c r="F8" s="47">
        <v>767.93755978928868</v>
      </c>
      <c r="G8" s="47">
        <v>328.47113162159201</v>
      </c>
      <c r="H8" s="47">
        <v>31259.365873695318</v>
      </c>
      <c r="I8" s="47">
        <v>1380.9839987980101</v>
      </c>
      <c r="J8" s="47">
        <v>3053.066857734012</v>
      </c>
      <c r="K8" s="47">
        <v>1115.624401730264</v>
      </c>
      <c r="L8" s="47">
        <v>530.47600537611697</v>
      </c>
      <c r="M8" s="47">
        <v>429.86506065282413</v>
      </c>
      <c r="N8" s="47">
        <v>12979.715741735103</v>
      </c>
      <c r="O8" s="47">
        <v>10286.953764339682</v>
      </c>
      <c r="P8" s="47">
        <v>23091.026073641151</v>
      </c>
      <c r="Q8" s="47">
        <v>10731.162130975426</v>
      </c>
      <c r="R8" s="47">
        <v>95049.281655095314</v>
      </c>
      <c r="S8" s="47">
        <v>1340.6145307033585</v>
      </c>
      <c r="T8" s="47">
        <v>128.28988957861171</v>
      </c>
      <c r="U8" s="47">
        <v>92776.191410190891</v>
      </c>
      <c r="V8" s="47">
        <v>1792.9926268916606</v>
      </c>
      <c r="W8" s="47">
        <v>17330.038294467726</v>
      </c>
    </row>
    <row r="9" spans="1:23" x14ac:dyDescent="0.2">
      <c r="A9" s="987" t="s">
        <v>43</v>
      </c>
      <c r="B9" s="987"/>
      <c r="C9" s="987"/>
      <c r="D9" s="987"/>
      <c r="E9" s="987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</row>
    <row r="10" spans="1:23" x14ac:dyDescent="0.2">
      <c r="A10" s="46" t="s">
        <v>329</v>
      </c>
      <c r="B10" s="47">
        <v>61737.35080933437</v>
      </c>
      <c r="C10" s="47">
        <v>24536.305298572792</v>
      </c>
      <c r="D10" s="47">
        <v>498.48231132099528</v>
      </c>
      <c r="E10" s="47">
        <v>11.7308424193241</v>
      </c>
      <c r="F10" s="50">
        <v>0</v>
      </c>
      <c r="G10" s="50">
        <v>1.6742781820174129</v>
      </c>
      <c r="H10" s="47">
        <v>1663.8262860013463</v>
      </c>
      <c r="I10" s="47">
        <v>96.281070624802979</v>
      </c>
      <c r="J10" s="47">
        <v>52.920236638282077</v>
      </c>
      <c r="K10" s="47">
        <v>13.769023780117084</v>
      </c>
      <c r="L10" s="47">
        <v>6.7628319377464141</v>
      </c>
      <c r="M10" s="47">
        <v>6.9221896805643715</v>
      </c>
      <c r="N10" s="47">
        <v>403.72160311362518</v>
      </c>
      <c r="O10" s="47">
        <v>943.11705223262618</v>
      </c>
      <c r="P10" s="47">
        <v>4417.8673718976579</v>
      </c>
      <c r="Q10" s="47">
        <v>241.98475407913529</v>
      </c>
      <c r="R10" s="47">
        <v>21382.546730702714</v>
      </c>
      <c r="S10" s="50">
        <v>18.478146365489291</v>
      </c>
      <c r="T10" s="50">
        <v>8.7903364339241978</v>
      </c>
      <c r="U10" s="47">
        <v>6162.1904530199181</v>
      </c>
      <c r="V10" s="50">
        <v>145.75260698054194</v>
      </c>
      <c r="W10" s="47">
        <v>1124.2273853506174</v>
      </c>
    </row>
    <row r="11" spans="1:23" x14ac:dyDescent="0.2">
      <c r="A11" s="46" t="s">
        <v>328</v>
      </c>
      <c r="B11" s="47">
        <v>357768.34077579324</v>
      </c>
      <c r="C11" s="47">
        <v>130479.77117939883</v>
      </c>
      <c r="D11" s="47">
        <v>7116.8537923961121</v>
      </c>
      <c r="E11" s="47">
        <v>1040.0889806903299</v>
      </c>
      <c r="F11" s="50">
        <v>270.21029512663392</v>
      </c>
      <c r="G11" s="50">
        <v>222.88615955066442</v>
      </c>
      <c r="H11" s="47">
        <v>7779.0813533999735</v>
      </c>
      <c r="I11" s="47">
        <v>5693.9422003239615</v>
      </c>
      <c r="J11" s="47">
        <v>2008.8646438046528</v>
      </c>
      <c r="K11" s="47">
        <v>952.94498957522364</v>
      </c>
      <c r="L11" s="47">
        <v>587.77608724169988</v>
      </c>
      <c r="M11" s="47">
        <v>1174.7003490173693</v>
      </c>
      <c r="N11" s="47">
        <v>21176.913512444364</v>
      </c>
      <c r="O11" s="47">
        <v>15914.628752834209</v>
      </c>
      <c r="P11" s="47">
        <v>24409.038704640141</v>
      </c>
      <c r="Q11" s="47">
        <v>6965.2903419860922</v>
      </c>
      <c r="R11" s="47">
        <v>54205.125277785512</v>
      </c>
      <c r="S11" s="50">
        <v>268.14454577627765</v>
      </c>
      <c r="T11" s="50">
        <v>362.89484484912339</v>
      </c>
      <c r="U11" s="47">
        <v>65863.538129420776</v>
      </c>
      <c r="V11" s="47">
        <v>2223.6751265082094</v>
      </c>
      <c r="W11" s="47">
        <v>9051.9715094851363</v>
      </c>
    </row>
    <row r="12" spans="1:23" x14ac:dyDescent="0.2">
      <c r="A12" s="46" t="s">
        <v>332</v>
      </c>
      <c r="B12" s="47">
        <v>51217.75265275572</v>
      </c>
      <c r="C12" s="47">
        <v>20828.686606418491</v>
      </c>
      <c r="D12" s="47">
        <v>1413.5462991263605</v>
      </c>
      <c r="E12" s="47">
        <v>45.225072686634263</v>
      </c>
      <c r="F12" s="50">
        <v>18.24466089239429</v>
      </c>
      <c r="G12" s="50">
        <v>38.290663559329104</v>
      </c>
      <c r="H12" s="47">
        <v>1625.368373976919</v>
      </c>
      <c r="I12" s="47">
        <v>701.39394173095707</v>
      </c>
      <c r="J12" s="47">
        <v>181.06524751443547</v>
      </c>
      <c r="K12" s="47">
        <v>81.764139289824982</v>
      </c>
      <c r="L12" s="47">
        <v>21.671611844768467</v>
      </c>
      <c r="M12" s="47">
        <v>35.083000487475587</v>
      </c>
      <c r="N12" s="47">
        <v>2961.8293769422485</v>
      </c>
      <c r="O12" s="47">
        <v>2445.7416247662341</v>
      </c>
      <c r="P12" s="47">
        <v>1869.6233432246684</v>
      </c>
      <c r="Q12" s="47">
        <v>1017.1251884264575</v>
      </c>
      <c r="R12" s="47">
        <v>5382.5782409128669</v>
      </c>
      <c r="S12" s="50">
        <v>31.581039690597436</v>
      </c>
      <c r="T12" s="50">
        <v>133.1901273609632</v>
      </c>
      <c r="U12" s="47">
        <v>8888.6293545745302</v>
      </c>
      <c r="V12" s="50">
        <v>359.12632274498856</v>
      </c>
      <c r="W12" s="47">
        <v>3137.9884165834478</v>
      </c>
    </row>
    <row r="13" spans="1:23" x14ac:dyDescent="0.2">
      <c r="A13" s="46" t="s">
        <v>334</v>
      </c>
      <c r="B13" s="47">
        <v>25654.900585810225</v>
      </c>
      <c r="C13" s="47">
        <v>6543.4732172746253</v>
      </c>
      <c r="D13" s="47">
        <v>138.0132947635928</v>
      </c>
      <c r="E13" s="47">
        <v>16.613683389688617</v>
      </c>
      <c r="F13" s="50">
        <v>4.9618948382019452</v>
      </c>
      <c r="G13" s="50">
        <v>5.1010648963910219</v>
      </c>
      <c r="H13" s="47">
        <v>866.27193572331487</v>
      </c>
      <c r="I13" s="47">
        <v>20.293079307291968</v>
      </c>
      <c r="J13" s="47">
        <v>24.95584375711762</v>
      </c>
      <c r="K13" s="47">
        <v>60.709674178527521</v>
      </c>
      <c r="L13" s="47">
        <v>44.047088264565822</v>
      </c>
      <c r="M13" s="47">
        <v>3.2216570095122785</v>
      </c>
      <c r="N13" s="47">
        <v>67.743159023038288</v>
      </c>
      <c r="O13" s="47">
        <v>313.36033825415552</v>
      </c>
      <c r="P13" s="47">
        <v>18.564102612121225</v>
      </c>
      <c r="Q13" s="47">
        <v>1018.5821108767367</v>
      </c>
      <c r="R13" s="47">
        <v>13721.299459254915</v>
      </c>
      <c r="S13" s="50">
        <v>227.89541405742477</v>
      </c>
      <c r="T13" s="50">
        <v>3.426786714373609</v>
      </c>
      <c r="U13" s="47">
        <v>2219.0979453185473</v>
      </c>
      <c r="V13" s="50">
        <v>120.48141450981439</v>
      </c>
      <c r="W13" s="47">
        <v>216.78742178201173</v>
      </c>
    </row>
    <row r="14" spans="1:23" x14ac:dyDescent="0.2">
      <c r="A14" s="46" t="s">
        <v>335</v>
      </c>
      <c r="B14" s="47">
        <v>13933.642310022133</v>
      </c>
      <c r="C14" s="47">
        <v>6832.8058090983204</v>
      </c>
      <c r="D14" s="47">
        <v>123</v>
      </c>
      <c r="E14" s="47">
        <v>10.333320947436079</v>
      </c>
      <c r="F14" s="50">
        <v>26.768703174278553</v>
      </c>
      <c r="G14" s="50">
        <v>25.051528987945456</v>
      </c>
      <c r="H14" s="47">
        <v>2579.6120886264061</v>
      </c>
      <c r="I14" s="47">
        <v>1.752508532356196</v>
      </c>
      <c r="J14" s="47">
        <v>300.72612839533286</v>
      </c>
      <c r="K14" s="47">
        <v>312.94088842809066</v>
      </c>
      <c r="L14" s="47">
        <v>48.914622173478506</v>
      </c>
      <c r="M14" s="50">
        <v>0</v>
      </c>
      <c r="N14" s="50">
        <v>566.82201959296515</v>
      </c>
      <c r="O14" s="50">
        <v>123.32652623596292</v>
      </c>
      <c r="P14" s="50">
        <v>302.89710993539978</v>
      </c>
      <c r="Q14" s="50">
        <v>251.78180367516805</v>
      </c>
      <c r="R14" s="50">
        <v>990.48522666791393</v>
      </c>
      <c r="S14" s="50">
        <v>0</v>
      </c>
      <c r="T14" s="50">
        <v>3.4345888096616859</v>
      </c>
      <c r="U14" s="47">
        <v>1052.1723656787956</v>
      </c>
      <c r="V14" s="50">
        <v>-0.43527601335938471</v>
      </c>
      <c r="W14" s="47">
        <v>381.2523470763764</v>
      </c>
    </row>
    <row r="15" spans="1:23" x14ac:dyDescent="0.2">
      <c r="A15" s="46" t="s">
        <v>337</v>
      </c>
      <c r="B15" s="47">
        <v>13714.272167842531</v>
      </c>
      <c r="C15" s="47">
        <v>4781.8229232386657</v>
      </c>
      <c r="D15" s="47">
        <v>455.71085424496016</v>
      </c>
      <c r="E15" s="47">
        <v>16.727007649055011</v>
      </c>
      <c r="F15" s="50">
        <v>25.174967399637698</v>
      </c>
      <c r="G15" s="50">
        <v>28.732457054871823</v>
      </c>
      <c r="H15" s="47">
        <v>274.70449125113794</v>
      </c>
      <c r="I15" s="47">
        <v>114.0169316486065</v>
      </c>
      <c r="J15" s="47">
        <v>337.86380762375887</v>
      </c>
      <c r="K15" s="47">
        <v>21.870181814342953</v>
      </c>
      <c r="L15" s="47">
        <v>60.649908278825393</v>
      </c>
      <c r="M15" s="47">
        <v>34.888969582732059</v>
      </c>
      <c r="N15" s="47">
        <v>314.65160871786361</v>
      </c>
      <c r="O15" s="47">
        <v>596.95657655673062</v>
      </c>
      <c r="P15" s="47">
        <v>1039.4950369957769</v>
      </c>
      <c r="Q15" s="47">
        <v>261.23303499942534</v>
      </c>
      <c r="R15" s="47">
        <v>760.46361385602393</v>
      </c>
      <c r="S15" s="50">
        <v>0</v>
      </c>
      <c r="T15" s="50">
        <v>10.373371166537119</v>
      </c>
      <c r="U15" s="47">
        <v>3230.6402901684137</v>
      </c>
      <c r="V15" s="50">
        <v>207.8019344107297</v>
      </c>
      <c r="W15" s="47">
        <v>1140.4942011849657</v>
      </c>
    </row>
    <row r="16" spans="1:23" x14ac:dyDescent="0.2">
      <c r="A16" s="46" t="s">
        <v>339</v>
      </c>
      <c r="B16" s="47">
        <v>32577.338015465393</v>
      </c>
      <c r="C16" s="47">
        <v>16161.132598951548</v>
      </c>
      <c r="D16" s="47">
        <v>246</v>
      </c>
      <c r="E16" s="47">
        <v>23.722261105402282</v>
      </c>
      <c r="F16" s="50">
        <v>1.7305850434886922</v>
      </c>
      <c r="G16" s="50">
        <v>30.238702528958267</v>
      </c>
      <c r="H16" s="47">
        <v>8720.84904482194</v>
      </c>
      <c r="I16" s="47">
        <v>31.815311899111197</v>
      </c>
      <c r="J16" s="47">
        <v>65.427859517941044</v>
      </c>
      <c r="K16" s="47">
        <v>74.481306399863783</v>
      </c>
      <c r="L16" s="47">
        <v>13.426879852208453</v>
      </c>
      <c r="M16" s="47">
        <v>6.7425187017963166</v>
      </c>
      <c r="N16" s="47">
        <v>411.31469271734989</v>
      </c>
      <c r="O16" s="47">
        <v>103.97369160223722</v>
      </c>
      <c r="P16" s="47">
        <v>38.652552998591787</v>
      </c>
      <c r="Q16" s="47">
        <v>1771.4177060239797</v>
      </c>
      <c r="R16" s="47">
        <v>737.10416861711349</v>
      </c>
      <c r="S16" s="50">
        <v>0</v>
      </c>
      <c r="T16" s="50">
        <v>10.055740719808043</v>
      </c>
      <c r="U16" s="47">
        <v>3499.1913953639541</v>
      </c>
      <c r="V16" s="50">
        <v>-0.29716504411555889</v>
      </c>
      <c r="W16" s="47">
        <v>630.35816363636263</v>
      </c>
    </row>
    <row r="17" spans="1:23" x14ac:dyDescent="0.2">
      <c r="A17" s="46" t="s">
        <v>341</v>
      </c>
      <c r="B17" s="47">
        <v>47378.605286863269</v>
      </c>
      <c r="C17" s="47">
        <v>23228.090018301911</v>
      </c>
      <c r="D17" s="47">
        <v>713.41305336699861</v>
      </c>
      <c r="E17" s="47">
        <v>54.238782394384621</v>
      </c>
      <c r="F17" s="50">
        <v>70.162307261980729</v>
      </c>
      <c r="G17" s="50">
        <v>33.486592410022645</v>
      </c>
      <c r="H17" s="47">
        <v>997.85485213042034</v>
      </c>
      <c r="I17" s="47">
        <v>119.66227005554283</v>
      </c>
      <c r="J17" s="47">
        <v>260.59518561737008</v>
      </c>
      <c r="K17" s="47">
        <v>78.8896798157392</v>
      </c>
      <c r="L17" s="47">
        <v>21.812417097944124</v>
      </c>
      <c r="M17" s="47">
        <v>107.62055534924818</v>
      </c>
      <c r="N17" s="47">
        <v>1277.1887919159735</v>
      </c>
      <c r="O17" s="47">
        <v>1557.1630706841706</v>
      </c>
      <c r="P17" s="47">
        <v>1323.7885857366507</v>
      </c>
      <c r="Q17" s="47">
        <v>1024.9957855738674</v>
      </c>
      <c r="R17" s="47">
        <v>2132.8497822167383</v>
      </c>
      <c r="S17" s="50">
        <v>0</v>
      </c>
      <c r="T17" s="50">
        <v>5.1688576307095317</v>
      </c>
      <c r="U17" s="47">
        <v>12635.883762541494</v>
      </c>
      <c r="V17" s="50">
        <v>143.43712978614053</v>
      </c>
      <c r="W17" s="47">
        <v>1592.3038069721858</v>
      </c>
    </row>
    <row r="18" spans="1:23" x14ac:dyDescent="0.2">
      <c r="A18" s="46" t="s">
        <v>344</v>
      </c>
      <c r="B18" s="47">
        <v>19403.003146266419</v>
      </c>
      <c r="C18" s="47">
        <v>5877.1266741334466</v>
      </c>
      <c r="D18" s="47">
        <v>188.65045820594213</v>
      </c>
      <c r="E18" s="47">
        <v>15.31326631687663</v>
      </c>
      <c r="F18" s="50">
        <v>3.4345888096616859</v>
      </c>
      <c r="G18" s="50">
        <v>8.3666818647131205</v>
      </c>
      <c r="H18" s="47">
        <v>392.34729413205713</v>
      </c>
      <c r="I18" s="47">
        <v>34.236503038749525</v>
      </c>
      <c r="J18" s="47">
        <v>47.116845078441109</v>
      </c>
      <c r="K18" s="47">
        <v>18.571157388905583</v>
      </c>
      <c r="L18" s="47">
        <v>12.051446107188497</v>
      </c>
      <c r="M18" s="47">
        <v>3.2929087820616294</v>
      </c>
      <c r="N18" s="47">
        <v>158.35559735584593</v>
      </c>
      <c r="O18" s="47">
        <v>50.672086285672428</v>
      </c>
      <c r="P18" s="47">
        <v>2181.7031000826782</v>
      </c>
      <c r="Q18" s="47">
        <v>94.030334575524464</v>
      </c>
      <c r="R18" s="47">
        <v>6593.9526306188163</v>
      </c>
      <c r="S18" s="50">
        <v>0</v>
      </c>
      <c r="T18" s="50">
        <v>0</v>
      </c>
      <c r="U18" s="47">
        <v>2744.7232520597113</v>
      </c>
      <c r="V18" s="50">
        <v>23.842459843063949</v>
      </c>
      <c r="W18" s="47">
        <v>955.21586158645835</v>
      </c>
    </row>
    <row r="19" spans="1:23" x14ac:dyDescent="0.2">
      <c r="A19" s="46" t="s">
        <v>346</v>
      </c>
      <c r="B19" s="47">
        <v>13740.256253484509</v>
      </c>
      <c r="C19" s="47">
        <v>4496.6737257237583</v>
      </c>
      <c r="D19" s="47">
        <v>834.33252941039973</v>
      </c>
      <c r="E19" s="47">
        <v>33.932065537551722</v>
      </c>
      <c r="F19" s="50">
        <v>70.294958176161785</v>
      </c>
      <c r="G19" s="50">
        <v>6.6493434403794618</v>
      </c>
      <c r="H19" s="47">
        <v>545.25136750263607</v>
      </c>
      <c r="I19" s="47">
        <v>15.170875752852741</v>
      </c>
      <c r="J19" s="47">
        <v>172.09568041637712</v>
      </c>
      <c r="K19" s="47">
        <v>6.5930365789081824</v>
      </c>
      <c r="L19" s="47">
        <v>27.44336853381267</v>
      </c>
      <c r="M19" s="47">
        <v>13.581970736964106</v>
      </c>
      <c r="N19" s="47">
        <v>235.34202192543623</v>
      </c>
      <c r="O19" s="47">
        <v>315.67169665295387</v>
      </c>
      <c r="P19" s="47">
        <v>427.98727624204531</v>
      </c>
      <c r="Q19" s="47">
        <v>132.79914520567942</v>
      </c>
      <c r="R19" s="47">
        <v>1229.7477403784187</v>
      </c>
      <c r="S19" s="50">
        <v>0</v>
      </c>
      <c r="T19" s="50">
        <v>22.333289047306049</v>
      </c>
      <c r="U19" s="47">
        <v>4340.1328818851262</v>
      </c>
      <c r="V19" s="50">
        <v>106.33663786220802</v>
      </c>
      <c r="W19" s="47">
        <v>707.88664247609688</v>
      </c>
    </row>
    <row r="20" spans="1:23" x14ac:dyDescent="0.2">
      <c r="A20" s="46" t="s">
        <v>348</v>
      </c>
      <c r="B20" s="47">
        <v>44623.301515474486</v>
      </c>
      <c r="C20" s="47">
        <v>15818.396103620755</v>
      </c>
      <c r="D20" s="47">
        <v>470</v>
      </c>
      <c r="E20" s="47">
        <v>43.683626084701331</v>
      </c>
      <c r="F20" s="50">
        <v>8.4502805399239307</v>
      </c>
      <c r="G20" s="50">
        <v>8.3164026076119519</v>
      </c>
      <c r="H20" s="47">
        <v>1199.19901487475</v>
      </c>
      <c r="I20" s="47">
        <v>82.577777545124206</v>
      </c>
      <c r="J20" s="47">
        <v>50.793603570712797</v>
      </c>
      <c r="K20" s="47">
        <v>259.74364769693511</v>
      </c>
      <c r="L20" s="47">
        <v>4.9900101694401204</v>
      </c>
      <c r="M20" s="47">
        <v>8.3463686287630221</v>
      </c>
      <c r="N20" s="47">
        <v>2927.5541336706096</v>
      </c>
      <c r="O20" s="47">
        <v>2339.9371466623734</v>
      </c>
      <c r="P20" s="47">
        <v>746.55145665450209</v>
      </c>
      <c r="Q20" s="47">
        <v>443.27755355454843</v>
      </c>
      <c r="R20" s="47">
        <v>3348.1571299900575</v>
      </c>
      <c r="S20" s="50">
        <v>0</v>
      </c>
      <c r="T20" s="50">
        <v>28.181709027963922</v>
      </c>
      <c r="U20" s="47">
        <v>14477.250359401673</v>
      </c>
      <c r="V20" s="50">
        <v>0.55334019842712223</v>
      </c>
      <c r="W20" s="47">
        <v>2357.3418509715443</v>
      </c>
    </row>
    <row r="21" spans="1:23" x14ac:dyDescent="0.2">
      <c r="A21" s="46" t="s">
        <v>350</v>
      </c>
      <c r="B21" s="47">
        <v>32323.21572102957</v>
      </c>
      <c r="C21" s="47">
        <v>9471.732346854591</v>
      </c>
      <c r="D21" s="47">
        <v>1742.5746870185483</v>
      </c>
      <c r="E21" s="47">
        <v>35.830823846950544</v>
      </c>
      <c r="F21" s="50">
        <v>18.561034504276268</v>
      </c>
      <c r="G21" s="50">
        <v>8.4080438151063284</v>
      </c>
      <c r="H21" s="47">
        <v>1113.9495844630737</v>
      </c>
      <c r="I21" s="47">
        <v>86.392859540616627</v>
      </c>
      <c r="J21" s="47">
        <v>513.90772023177965</v>
      </c>
      <c r="K21" s="47">
        <v>27.019042845092805</v>
      </c>
      <c r="L21" s="47">
        <v>15.390709931796653</v>
      </c>
      <c r="M21" s="47">
        <v>16.655045340081827</v>
      </c>
      <c r="N21" s="47">
        <v>1397.3833510622098</v>
      </c>
      <c r="O21" s="47">
        <v>1348.5372467991426</v>
      </c>
      <c r="P21" s="47">
        <v>1029.6605229337633</v>
      </c>
      <c r="Q21" s="47">
        <v>616.39863472618617</v>
      </c>
      <c r="R21" s="47">
        <v>3923.5449170223756</v>
      </c>
      <c r="S21" s="50">
        <v>0</v>
      </c>
      <c r="T21" s="50">
        <v>22.474856093831292</v>
      </c>
      <c r="U21" s="47">
        <v>8898.6772800208437</v>
      </c>
      <c r="V21" s="50">
        <v>441.03571939253106</v>
      </c>
      <c r="W21" s="47">
        <v>1595.0812945801883</v>
      </c>
    </row>
    <row r="22" spans="1:23" x14ac:dyDescent="0.2">
      <c r="A22" s="46" t="s">
        <v>352</v>
      </c>
      <c r="B22" s="47">
        <v>19913.779907735428</v>
      </c>
      <c r="C22" s="47">
        <v>9149.2044044437789</v>
      </c>
      <c r="D22" s="47">
        <v>230.3161720493942</v>
      </c>
      <c r="E22" s="47">
        <v>16.722539040676555</v>
      </c>
      <c r="F22" s="50">
        <v>6.6712669292469657</v>
      </c>
      <c r="G22" s="50">
        <v>20.088100095821034</v>
      </c>
      <c r="H22" s="47">
        <v>1599.1604493784996</v>
      </c>
      <c r="I22" s="47">
        <v>73.411974684389847</v>
      </c>
      <c r="J22" s="47">
        <v>21.987506487258916</v>
      </c>
      <c r="K22" s="47">
        <v>15.238009207673169</v>
      </c>
      <c r="L22" s="47">
        <v>1.6539649460673151</v>
      </c>
      <c r="M22" s="50">
        <v>0</v>
      </c>
      <c r="N22" s="47">
        <v>258.55218988294683</v>
      </c>
      <c r="O22" s="47">
        <v>232.38245238483989</v>
      </c>
      <c r="P22" s="47">
        <v>1866.097832228219</v>
      </c>
      <c r="Q22" s="47">
        <v>66.877594475640592</v>
      </c>
      <c r="R22" s="47">
        <v>4525.7356493186553</v>
      </c>
      <c r="S22" s="50">
        <v>1.6820802773054899</v>
      </c>
      <c r="T22" s="50">
        <v>0</v>
      </c>
      <c r="U22" s="47">
        <v>1434.3370911185023</v>
      </c>
      <c r="V22" s="50">
        <v>25.265362389474774</v>
      </c>
      <c r="W22" s="47">
        <v>368.39526839592122</v>
      </c>
    </row>
    <row r="23" spans="1:23" x14ac:dyDescent="0.2">
      <c r="A23" s="46" t="s">
        <v>354</v>
      </c>
      <c r="B23" s="47">
        <v>42734.100849249793</v>
      </c>
      <c r="C23" s="47">
        <v>20724.302002439508</v>
      </c>
      <c r="D23" s="47">
        <v>441.34326167473068</v>
      </c>
      <c r="E23" s="47">
        <v>23.712799404870513</v>
      </c>
      <c r="F23" s="50">
        <v>6.7628319377464141</v>
      </c>
      <c r="G23" s="50">
        <v>11.851461892470345</v>
      </c>
      <c r="H23" s="47">
        <v>3566.3612578030393</v>
      </c>
      <c r="I23" s="47">
        <v>162.9913766925113</v>
      </c>
      <c r="J23" s="47">
        <v>118.88435638564334</v>
      </c>
      <c r="K23" s="47">
        <v>11.743429758981051</v>
      </c>
      <c r="L23" s="47">
        <v>31.961333079169027</v>
      </c>
      <c r="M23" s="50">
        <v>26.631732192052443</v>
      </c>
      <c r="N23" s="47">
        <v>2869.7748044345913</v>
      </c>
      <c r="O23" s="47">
        <v>1049.2764943686843</v>
      </c>
      <c r="P23" s="47">
        <v>182.22452409103252</v>
      </c>
      <c r="Q23" s="47">
        <v>1138.6835593573785</v>
      </c>
      <c r="R23" s="47">
        <v>1932.2970533590048</v>
      </c>
      <c r="S23" s="50">
        <v>0</v>
      </c>
      <c r="T23" s="50">
        <v>0</v>
      </c>
      <c r="U23" s="47">
        <v>8824.1015038840997</v>
      </c>
      <c r="V23" s="50">
        <v>362.19422787656299</v>
      </c>
      <c r="W23" s="47">
        <v>1249.002838615789</v>
      </c>
    </row>
    <row r="24" spans="1:23" x14ac:dyDescent="0.2">
      <c r="A24" s="46" t="s">
        <v>356</v>
      </c>
      <c r="B24" s="47">
        <v>23104.694525658317</v>
      </c>
      <c r="C24" s="47">
        <v>8816.8682706618492</v>
      </c>
      <c r="D24" s="47">
        <v>149.74771791481245</v>
      </c>
      <c r="E24" s="47">
        <v>10.06134948167556</v>
      </c>
      <c r="F24" s="50">
        <v>5.2119940720207074</v>
      </c>
      <c r="G24" s="50">
        <v>18.331757292515292</v>
      </c>
      <c r="H24" s="47">
        <v>3179.2991998107955</v>
      </c>
      <c r="I24" s="47">
        <v>123.77899481331237</v>
      </c>
      <c r="J24" s="47">
        <v>583.15179333192953</v>
      </c>
      <c r="K24" s="47">
        <v>38.703268700462168</v>
      </c>
      <c r="L24" s="47">
        <v>95.788004307308498</v>
      </c>
      <c r="M24" s="50">
        <v>139.11293809405942</v>
      </c>
      <c r="N24" s="47">
        <v>539.49532765885294</v>
      </c>
      <c r="O24" s="47">
        <v>1479.7222420701976</v>
      </c>
      <c r="P24" s="47">
        <v>292.59188682585074</v>
      </c>
      <c r="Q24" s="47">
        <v>2455.5616748636285</v>
      </c>
      <c r="R24" s="47">
        <v>1138.787572657033</v>
      </c>
      <c r="S24" s="50">
        <v>990.30768229565786</v>
      </c>
      <c r="T24" s="50">
        <v>0</v>
      </c>
      <c r="U24" s="47">
        <v>2585.7730102656001</v>
      </c>
      <c r="V24" s="50">
        <v>86.270617974552351</v>
      </c>
      <c r="W24" s="47">
        <v>376.12922256355944</v>
      </c>
    </row>
    <row r="25" spans="1:23" x14ac:dyDescent="0.2">
      <c r="A25" s="46" t="s">
        <v>358</v>
      </c>
      <c r="B25" s="47">
        <v>6083.9822877864181</v>
      </c>
      <c r="C25" s="47">
        <v>1267.2210050556428</v>
      </c>
      <c r="D25" s="47">
        <v>272.00196150140016</v>
      </c>
      <c r="E25" s="47">
        <v>51.539229227012164</v>
      </c>
      <c r="F25" s="50">
        <v>0</v>
      </c>
      <c r="G25" s="50">
        <v>0</v>
      </c>
      <c r="H25" s="47">
        <v>671.85443799872041</v>
      </c>
      <c r="I25" s="47">
        <v>18.626488334888354</v>
      </c>
      <c r="J25" s="47">
        <v>501.63007967326172</v>
      </c>
      <c r="K25" s="47">
        <v>3.426786714373609</v>
      </c>
      <c r="L25" s="47">
        <v>33.942017356476477</v>
      </c>
      <c r="M25" s="50">
        <v>15.240517272484686</v>
      </c>
      <c r="N25" s="47">
        <v>401.29072467526197</v>
      </c>
      <c r="O25" s="47">
        <v>112.88363603456058</v>
      </c>
      <c r="P25" s="47">
        <v>35.406822776575325</v>
      </c>
      <c r="Q25" s="47">
        <v>241.74622631193492</v>
      </c>
      <c r="R25" s="47">
        <v>225.84187695962572</v>
      </c>
      <c r="S25" s="50">
        <v>0</v>
      </c>
      <c r="T25" s="50">
        <v>35.995936475271392</v>
      </c>
      <c r="U25" s="47">
        <v>1918.1982905661573</v>
      </c>
      <c r="V25" s="50">
        <v>221.49015940548361</v>
      </c>
      <c r="W25" s="47">
        <v>55.646091447196817</v>
      </c>
    </row>
    <row r="26" spans="1:23" x14ac:dyDescent="0.2">
      <c r="A26" s="46" t="s">
        <v>359</v>
      </c>
      <c r="B26" s="47">
        <v>9648.0115941769182</v>
      </c>
      <c r="C26" s="47">
        <v>3234.3618250691748</v>
      </c>
      <c r="D26" s="47">
        <v>341.28240410466708</v>
      </c>
      <c r="E26" s="47">
        <v>8.4293080244757501</v>
      </c>
      <c r="F26" s="50">
        <v>8.4017757737407273</v>
      </c>
      <c r="G26" s="50">
        <v>10.203612589778771</v>
      </c>
      <c r="H26" s="47">
        <v>485.95238714517228</v>
      </c>
      <c r="I26" s="47">
        <v>31.841500341441549</v>
      </c>
      <c r="J26" s="47">
        <v>30.520688910579992</v>
      </c>
      <c r="K26" s="47">
        <v>69.301313186956563</v>
      </c>
      <c r="L26" s="47">
        <v>5.0807516604409244</v>
      </c>
      <c r="M26" s="50">
        <v>5.0376152191297479</v>
      </c>
      <c r="N26" s="47">
        <v>146.33206175061628</v>
      </c>
      <c r="O26" s="47">
        <v>370.54894167151963</v>
      </c>
      <c r="P26" s="47">
        <v>167.39170946098906</v>
      </c>
      <c r="Q26" s="47">
        <v>233.00394753377776</v>
      </c>
      <c r="R26" s="47">
        <v>708.10303342741804</v>
      </c>
      <c r="S26" s="50">
        <v>71.672444361410783</v>
      </c>
      <c r="T26" s="50">
        <v>0</v>
      </c>
      <c r="U26" s="47">
        <v>2974.9358404962463</v>
      </c>
      <c r="V26" s="50">
        <v>11.869265159004954</v>
      </c>
      <c r="W26" s="47">
        <v>733.74116829058562</v>
      </c>
    </row>
    <row r="27" spans="1:23" x14ac:dyDescent="0.2">
      <c r="A27" s="46" t="s">
        <v>361</v>
      </c>
      <c r="B27" s="47">
        <v>9795.6960464920121</v>
      </c>
      <c r="C27" s="47">
        <v>4505.8726024846565</v>
      </c>
      <c r="D27" s="47">
        <v>618.56839550124209</v>
      </c>
      <c r="E27" s="47">
        <v>18.610122350962619</v>
      </c>
      <c r="F27" s="50">
        <v>10.076953672251715</v>
      </c>
      <c r="G27" s="50">
        <v>3.3845499895560076</v>
      </c>
      <c r="H27" s="47">
        <v>228.71805361456563</v>
      </c>
      <c r="I27" s="47">
        <v>21.970448634624052</v>
      </c>
      <c r="J27" s="47">
        <v>116.21161620027861</v>
      </c>
      <c r="K27" s="47">
        <v>20.376677982502777</v>
      </c>
      <c r="L27" s="47">
        <v>6.5849940466246135</v>
      </c>
      <c r="M27" s="50">
        <v>5.0588281715734205</v>
      </c>
      <c r="N27" s="47">
        <v>374.99757115135003</v>
      </c>
      <c r="O27" s="47">
        <v>454.89908343432921</v>
      </c>
      <c r="P27" s="47">
        <v>1534.8037216425801</v>
      </c>
      <c r="Q27" s="47">
        <v>175.64751311937249</v>
      </c>
      <c r="R27" s="47">
        <v>308.12461207654411</v>
      </c>
      <c r="S27" s="50">
        <v>0</v>
      </c>
      <c r="T27" s="50">
        <v>0</v>
      </c>
      <c r="U27" s="47">
        <v>1009.9326951201989</v>
      </c>
      <c r="V27" s="50">
        <v>7.014781861474944</v>
      </c>
      <c r="W27" s="47">
        <v>374.84282543753949</v>
      </c>
    </row>
    <row r="28" spans="1:23" x14ac:dyDescent="0.2">
      <c r="A28" s="46" t="s">
        <v>362</v>
      </c>
      <c r="B28" s="47">
        <v>18867.220754126898</v>
      </c>
      <c r="C28" s="47">
        <v>10985.626872440904</v>
      </c>
      <c r="D28" s="47">
        <v>25.267319143555909</v>
      </c>
      <c r="E28" s="47">
        <v>62.216271146371298</v>
      </c>
      <c r="F28" s="50">
        <v>79.201698510839705</v>
      </c>
      <c r="G28" s="50">
        <v>54.298334684046381</v>
      </c>
      <c r="H28" s="47">
        <v>722.94377304667398</v>
      </c>
      <c r="I28" s="47">
        <v>42.178781111148403</v>
      </c>
      <c r="J28" s="47">
        <v>48.507763205258399</v>
      </c>
      <c r="K28" s="47">
        <v>26.842318260791433</v>
      </c>
      <c r="L28" s="47">
        <v>23.590112149624929</v>
      </c>
      <c r="M28" s="50">
        <v>16.744100379170295</v>
      </c>
      <c r="N28" s="47">
        <v>234.30076277056801</v>
      </c>
      <c r="O28" s="47">
        <v>461.93156028623866</v>
      </c>
      <c r="P28" s="47">
        <v>121.37871503773738</v>
      </c>
      <c r="Q28" s="47">
        <v>503.58993415340342</v>
      </c>
      <c r="R28" s="47">
        <v>343.21404098572958</v>
      </c>
      <c r="S28" s="50">
        <v>0</v>
      </c>
      <c r="T28" s="50">
        <v>0</v>
      </c>
      <c r="U28" s="47">
        <v>3679.6101450432593</v>
      </c>
      <c r="V28" s="50">
        <v>7.0428255050799748E-2</v>
      </c>
      <c r="W28" s="47">
        <v>1435.7078235158021</v>
      </c>
    </row>
    <row r="29" spans="1:23" x14ac:dyDescent="0.2">
      <c r="A29" s="46" t="s">
        <v>365</v>
      </c>
      <c r="B29" s="47">
        <v>12999.291364814095</v>
      </c>
      <c r="C29" s="47">
        <v>5457.5604022016278</v>
      </c>
      <c r="D29" s="47">
        <v>47.625669158865357</v>
      </c>
      <c r="E29" s="47">
        <v>1.6820802773054899</v>
      </c>
      <c r="F29" s="50">
        <v>0</v>
      </c>
      <c r="G29" s="50">
        <v>10.225536078646273</v>
      </c>
      <c r="H29" s="47">
        <v>454.79188957121863</v>
      </c>
      <c r="I29" s="47">
        <v>8.4971007587942591</v>
      </c>
      <c r="J29" s="47">
        <v>10.205222842696175</v>
      </c>
      <c r="K29" s="47">
        <v>83.429402893934949</v>
      </c>
      <c r="L29" s="47">
        <v>3.5050170647123919</v>
      </c>
      <c r="M29" s="50">
        <v>0</v>
      </c>
      <c r="N29" s="47">
        <v>13.52624695599598</v>
      </c>
      <c r="O29" s="47">
        <v>37.32319825140673</v>
      </c>
      <c r="P29" s="47">
        <v>990.91852831452377</v>
      </c>
      <c r="Q29" s="47">
        <v>27.188014686432393</v>
      </c>
      <c r="R29" s="47">
        <v>3693.7685406743972</v>
      </c>
      <c r="S29" s="50">
        <v>0</v>
      </c>
      <c r="T29" s="50">
        <v>0</v>
      </c>
      <c r="U29" s="47">
        <v>1949.8570347895527</v>
      </c>
      <c r="V29" s="50">
        <v>30.660909178653</v>
      </c>
      <c r="W29" s="47">
        <v>178.52657111560814</v>
      </c>
    </row>
    <row r="30" spans="1:23" x14ac:dyDescent="0.2">
      <c r="A30" s="46" t="s">
        <v>367</v>
      </c>
      <c r="B30" s="47">
        <v>6311.8859278803093</v>
      </c>
      <c r="C30" s="47">
        <v>2468.7837443146336</v>
      </c>
      <c r="D30" s="47">
        <v>32.332873399033211</v>
      </c>
      <c r="E30" s="47">
        <v>30.386269602949284</v>
      </c>
      <c r="F30" s="50">
        <v>6.7987493642726653</v>
      </c>
      <c r="G30" s="50">
        <v>10.295964333696979</v>
      </c>
      <c r="H30" s="47">
        <v>302.68055035150564</v>
      </c>
      <c r="I30" s="47">
        <v>15.240568529410439</v>
      </c>
      <c r="J30" s="47">
        <v>26.977678990100141</v>
      </c>
      <c r="K30" s="47">
        <v>21.773324679966404</v>
      </c>
      <c r="L30" s="47">
        <v>6.770634033034491</v>
      </c>
      <c r="M30" s="50">
        <v>5.1010648963910219</v>
      </c>
      <c r="N30" s="47">
        <v>334.79443301547133</v>
      </c>
      <c r="O30" s="47">
        <v>23.372307066101012</v>
      </c>
      <c r="P30" s="47">
        <v>72.468069932999356</v>
      </c>
      <c r="Q30" s="47">
        <v>17.119190397069318</v>
      </c>
      <c r="R30" s="47">
        <v>872.82862685104044</v>
      </c>
      <c r="S30" s="50">
        <v>0</v>
      </c>
      <c r="T30" s="50">
        <v>0</v>
      </c>
      <c r="U30" s="47">
        <v>1901.7811485123393</v>
      </c>
      <c r="V30" s="50">
        <v>-0.1386244759647326</v>
      </c>
      <c r="W30" s="47">
        <v>162.51935408618377</v>
      </c>
    </row>
    <row r="31" spans="1:23" x14ac:dyDescent="0.2">
      <c r="A31" s="46" t="s">
        <v>368</v>
      </c>
      <c r="B31" s="47">
        <v>2713.551660085117</v>
      </c>
      <c r="C31" s="47">
        <v>1692.5888247331482</v>
      </c>
      <c r="D31" s="50">
        <v>3.3485563640348257</v>
      </c>
      <c r="E31" s="50">
        <v>0</v>
      </c>
      <c r="F31" s="50">
        <v>0</v>
      </c>
      <c r="G31" s="50">
        <v>0</v>
      </c>
      <c r="H31" s="50">
        <v>530.78611192987819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9.9649992288072387</v>
      </c>
      <c r="O31" s="50">
        <v>11.55242144769915</v>
      </c>
      <c r="P31" s="50">
        <v>0</v>
      </c>
      <c r="Q31" s="50">
        <v>125.82182944614961</v>
      </c>
      <c r="R31" s="50">
        <v>11.539910307037125</v>
      </c>
      <c r="S31" s="50">
        <v>0</v>
      </c>
      <c r="T31" s="50">
        <v>0</v>
      </c>
      <c r="U31" s="47">
        <v>93.680711707134549</v>
      </c>
      <c r="V31" s="50">
        <v>0.39963499259269497</v>
      </c>
      <c r="W31" s="47">
        <v>233.86865992862928</v>
      </c>
    </row>
    <row r="32" spans="1:23" x14ac:dyDescent="0.2">
      <c r="A32" s="46" t="s">
        <v>369</v>
      </c>
      <c r="B32" s="47">
        <v>24117.202715142466</v>
      </c>
      <c r="C32" s="47">
        <v>10116.042163648819</v>
      </c>
      <c r="D32" s="50">
        <v>108.48988397686662</v>
      </c>
      <c r="E32" s="50">
        <v>4.939071632840867</v>
      </c>
      <c r="F32" s="50">
        <v>0</v>
      </c>
      <c r="G32" s="50">
        <v>0</v>
      </c>
      <c r="H32" s="50">
        <v>960.77926984069825</v>
      </c>
      <c r="I32" s="50">
        <v>37.266426213611652</v>
      </c>
      <c r="J32" s="50">
        <v>17.118076374049998</v>
      </c>
      <c r="K32" s="50">
        <v>125.76201298201953</v>
      </c>
      <c r="L32" s="50">
        <v>11.839414023532665</v>
      </c>
      <c r="M32" s="50">
        <v>1.6820802773054899</v>
      </c>
      <c r="N32" s="47">
        <v>125.07942560219807</v>
      </c>
      <c r="O32" s="47">
        <v>114.22114353481733</v>
      </c>
      <c r="P32" s="47">
        <v>2830.2075368863848</v>
      </c>
      <c r="Q32" s="47">
        <v>62.869707875508091</v>
      </c>
      <c r="R32" s="47">
        <v>6938.5832565234168</v>
      </c>
      <c r="S32" s="50">
        <v>1.6108285047561393</v>
      </c>
      <c r="T32" s="50">
        <v>0</v>
      </c>
      <c r="U32" s="47">
        <v>2120.60931186362</v>
      </c>
      <c r="V32" s="50">
        <v>56.40919881094041</v>
      </c>
      <c r="W32" s="47">
        <v>483.69390656765455</v>
      </c>
    </row>
    <row r="33" spans="1:23" x14ac:dyDescent="0.2">
      <c r="A33" s="46" t="s">
        <v>370</v>
      </c>
      <c r="B33" s="47">
        <v>25482.464785279823</v>
      </c>
      <c r="C33" s="47">
        <v>6108.8386542780063</v>
      </c>
      <c r="D33" s="50">
        <v>10.217733983358197</v>
      </c>
      <c r="E33" s="50">
        <v>3.4126653207941819</v>
      </c>
      <c r="F33" s="50">
        <v>0</v>
      </c>
      <c r="G33" s="50">
        <v>1.6539649460673151</v>
      </c>
      <c r="H33" s="50">
        <v>189.24337298456956</v>
      </c>
      <c r="I33" s="50">
        <v>10.040960046730534</v>
      </c>
      <c r="J33" s="50">
        <v>6.6899699122796568</v>
      </c>
      <c r="K33" s="50">
        <v>13.535539495422652</v>
      </c>
      <c r="L33" s="50">
        <v>10.154284306096923</v>
      </c>
      <c r="M33" s="50">
        <v>0</v>
      </c>
      <c r="N33" s="47">
        <v>40.280296913117702</v>
      </c>
      <c r="O33" s="47">
        <v>54.183383961996832</v>
      </c>
      <c r="P33" s="47">
        <v>176.16280771440935</v>
      </c>
      <c r="Q33" s="47">
        <v>47.309808190747525</v>
      </c>
      <c r="R33" s="47">
        <v>16565.189502198547</v>
      </c>
      <c r="S33" s="50">
        <v>1.752508532356196</v>
      </c>
      <c r="T33" s="50">
        <v>0</v>
      </c>
      <c r="U33" s="47">
        <v>2120.1356912791789</v>
      </c>
      <c r="V33" s="50">
        <v>32.069093005889641</v>
      </c>
      <c r="W33" s="47">
        <v>91.594548205962624</v>
      </c>
    </row>
    <row r="34" spans="1:23" x14ac:dyDescent="0.2">
      <c r="A34" s="46" t="s">
        <v>371</v>
      </c>
      <c r="B34" s="47">
        <v>16417.736853005907</v>
      </c>
      <c r="C34" s="47">
        <v>6797.0889421189304</v>
      </c>
      <c r="D34" s="47">
        <v>485.45477630343515</v>
      </c>
      <c r="E34" s="47">
        <v>14.896268766360029</v>
      </c>
      <c r="F34" s="50">
        <v>3.3414135482448315</v>
      </c>
      <c r="G34" s="50">
        <v>4.9822080741520436</v>
      </c>
      <c r="H34" s="50">
        <v>696.92158996628768</v>
      </c>
      <c r="I34" s="50">
        <v>93.779440103738168</v>
      </c>
      <c r="J34" s="50">
        <v>52.1674783197411</v>
      </c>
      <c r="K34" s="50">
        <v>28.808057627020812</v>
      </c>
      <c r="L34" s="50">
        <v>21.940026988890505</v>
      </c>
      <c r="M34" s="50">
        <v>20.158452151876809</v>
      </c>
      <c r="N34" s="47">
        <v>1868.2501480511046</v>
      </c>
      <c r="O34" s="47">
        <v>530.24537479246396</v>
      </c>
      <c r="P34" s="47">
        <v>1037.5363850764293</v>
      </c>
      <c r="Q34" s="47">
        <v>781.05196627551231</v>
      </c>
      <c r="R34" s="47">
        <v>1011.0974143696103</v>
      </c>
      <c r="S34" s="50">
        <v>0</v>
      </c>
      <c r="T34" s="50">
        <v>3.426786714373609</v>
      </c>
      <c r="U34" s="47">
        <v>2236.2852493676169</v>
      </c>
      <c r="V34" s="50">
        <v>39.955687888591683</v>
      </c>
      <c r="W34" s="47">
        <v>690.34918650208976</v>
      </c>
    </row>
    <row r="35" spans="1:23" x14ac:dyDescent="0.2">
      <c r="A35" s="46" t="s">
        <v>372</v>
      </c>
      <c r="B35" s="47">
        <v>23725.048179627815</v>
      </c>
      <c r="C35" s="47">
        <v>12901.440711576905</v>
      </c>
      <c r="D35" s="47">
        <v>135</v>
      </c>
      <c r="E35" s="47">
        <v>20.139837207849755</v>
      </c>
      <c r="F35" s="50">
        <v>1.7305850434886922</v>
      </c>
      <c r="G35" s="50">
        <v>13.503740386625324</v>
      </c>
      <c r="H35" s="50">
        <v>810.22739481752944</v>
      </c>
      <c r="I35" s="50">
        <v>78.613049802758326</v>
      </c>
      <c r="J35" s="50">
        <v>100.88150060878725</v>
      </c>
      <c r="K35" s="50">
        <v>12.076664396286279</v>
      </c>
      <c r="L35" s="50">
        <v>17.046748402505713</v>
      </c>
      <c r="M35" s="50">
        <v>13.495938291337248</v>
      </c>
      <c r="N35" s="47">
        <v>511.45568514212641</v>
      </c>
      <c r="O35" s="47">
        <v>183.61687633699356</v>
      </c>
      <c r="P35" s="47">
        <v>2303.3278468368521</v>
      </c>
      <c r="Q35" s="47">
        <v>94.930458126989834</v>
      </c>
      <c r="R35" s="47">
        <v>3366.7579861553477</v>
      </c>
      <c r="S35" s="50">
        <v>1.6108285047561393</v>
      </c>
      <c r="T35" s="50">
        <v>0</v>
      </c>
      <c r="U35" s="47">
        <v>2555.445709772423</v>
      </c>
      <c r="V35" s="50">
        <v>74.297609064663447</v>
      </c>
      <c r="W35" s="47">
        <v>529.44900915057087</v>
      </c>
    </row>
    <row r="36" spans="1:23" x14ac:dyDescent="0.2">
      <c r="A36" s="51" t="s">
        <v>374</v>
      </c>
      <c r="B36" s="52">
        <v>262775.96554492525</v>
      </c>
      <c r="C36" s="52">
        <v>87614.404625353563</v>
      </c>
      <c r="D36" s="52">
        <v>5378.8524804352282</v>
      </c>
      <c r="E36" s="52">
        <v>674.36573038903816</v>
      </c>
      <c r="F36" s="53">
        <v>634.59866650402876</v>
      </c>
      <c r="G36" s="53">
        <v>149.33050327210944</v>
      </c>
      <c r="H36" s="52">
        <v>8525.9187796186816</v>
      </c>
      <c r="I36" s="52">
        <v>3988.8469638201041</v>
      </c>
      <c r="J36" s="52">
        <v>1836.1056965454345</v>
      </c>
      <c r="K36" s="52">
        <v>772.8241207570569</v>
      </c>
      <c r="L36" s="52">
        <v>655.61043989776556</v>
      </c>
      <c r="M36" s="53">
        <v>561.7356694574089</v>
      </c>
      <c r="N36" s="52">
        <v>19619.69950926047</v>
      </c>
      <c r="O36" s="52">
        <v>10709.362003738161</v>
      </c>
      <c r="P36" s="52">
        <v>19358.182766652204</v>
      </c>
      <c r="Q36" s="52">
        <v>6836.9061906491215</v>
      </c>
      <c r="R36" s="52">
        <v>36514.537706079267</v>
      </c>
      <c r="S36" s="53">
        <v>401.49432084539643</v>
      </c>
      <c r="T36" s="53">
        <v>669.64603099322687</v>
      </c>
      <c r="U36" s="52">
        <v>48449.69738669198</v>
      </c>
      <c r="V36" s="52">
        <v>2263.9333599002166</v>
      </c>
      <c r="W36" s="52">
        <v>7159.9125941400671</v>
      </c>
    </row>
  </sheetData>
  <mergeCells count="25">
    <mergeCell ref="A1:W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V3"/>
    <mergeCell ref="W2:W3"/>
    <mergeCell ref="T2:T3"/>
    <mergeCell ref="U2:U3"/>
    <mergeCell ref="A9:E9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O2:O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7B1C-E8A5-4391-8CCD-CD14850833B4}">
  <sheetPr>
    <tabColor rgb="FFFFFF00"/>
  </sheetPr>
  <dimension ref="A1"/>
  <sheetViews>
    <sheetView topLeftCell="A16" workbookViewId="0">
      <selection activeCell="T15" sqref="T15"/>
    </sheetView>
  </sheetViews>
  <sheetFormatPr defaultRowHeight="15" x14ac:dyDescent="0.25"/>
  <cols>
    <col min="1" max="16384" width="9.140625" style="2"/>
  </cols>
  <sheetData>
    <row r="1" spans="1:1" x14ac:dyDescent="0.25">
      <c r="A1" s="4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1D5-1901-417F-90C0-9FD22B8426AF}">
  <dimension ref="A1:O84"/>
  <sheetViews>
    <sheetView showGridLines="0" workbookViewId="0">
      <selection activeCell="S51" sqref="S51"/>
    </sheetView>
  </sheetViews>
  <sheetFormatPr defaultColWidth="10.42578125" defaultRowHeight="12" x14ac:dyDescent="0.2"/>
  <cols>
    <col min="1" max="1" width="17.7109375" style="107" customWidth="1"/>
    <col min="2" max="4" width="10.42578125" style="107"/>
    <col min="5" max="5" width="4.28515625" style="107" customWidth="1"/>
    <col min="6" max="8" width="10.42578125" style="107"/>
    <col min="9" max="9" width="3.140625" style="107" customWidth="1"/>
    <col min="10" max="16384" width="10.42578125" style="107"/>
  </cols>
  <sheetData>
    <row r="1" spans="1:15" ht="12" customHeight="1" thickBot="1" x14ac:dyDescent="0.25">
      <c r="A1" s="992" t="s">
        <v>567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106"/>
      <c r="O1" s="106"/>
    </row>
    <row r="2" spans="1:15" ht="30" customHeight="1" x14ac:dyDescent="0.2">
      <c r="A2" s="995" t="s">
        <v>562</v>
      </c>
      <c r="B2" s="993" t="s">
        <v>55</v>
      </c>
      <c r="C2" s="993"/>
      <c r="D2" s="993"/>
      <c r="E2" s="108"/>
      <c r="F2" s="993" t="s">
        <v>520</v>
      </c>
      <c r="G2" s="993"/>
      <c r="H2" s="993"/>
      <c r="I2" s="108"/>
      <c r="J2" s="993" t="s">
        <v>57</v>
      </c>
      <c r="K2" s="993"/>
      <c r="L2" s="993"/>
      <c r="M2" s="994" t="s">
        <v>521</v>
      </c>
    </row>
    <row r="3" spans="1:15" ht="18" customHeight="1" x14ac:dyDescent="0.2">
      <c r="A3" s="996"/>
      <c r="B3" s="109" t="s">
        <v>0</v>
      </c>
      <c r="C3" s="110" t="s">
        <v>1</v>
      </c>
      <c r="D3" s="110" t="s">
        <v>2</v>
      </c>
      <c r="E3" s="110"/>
      <c r="F3" s="109" t="s">
        <v>0</v>
      </c>
      <c r="G3" s="110" t="s">
        <v>1</v>
      </c>
      <c r="H3" s="110" t="s">
        <v>2</v>
      </c>
      <c r="I3" s="110"/>
      <c r="J3" s="109" t="s">
        <v>0</v>
      </c>
      <c r="K3" s="110" t="s">
        <v>1</v>
      </c>
      <c r="L3" s="110" t="s">
        <v>2</v>
      </c>
      <c r="M3" s="994"/>
    </row>
    <row r="4" spans="1:15" s="114" customFormat="1" ht="15.75" customHeight="1" x14ac:dyDescent="0.25">
      <c r="A4" s="5" t="s">
        <v>328</v>
      </c>
      <c r="B4" s="111">
        <v>754169.23965854023</v>
      </c>
      <c r="C4" s="111">
        <v>364010.82318842347</v>
      </c>
      <c r="D4" s="111">
        <v>390158.41646709898</v>
      </c>
      <c r="E4" s="111"/>
      <c r="F4" s="111">
        <v>473157.4464231843</v>
      </c>
      <c r="G4" s="111">
        <v>268950.58421431301</v>
      </c>
      <c r="H4" s="111">
        <v>204206.8622068908</v>
      </c>
      <c r="I4" s="111"/>
      <c r="J4" s="112">
        <v>62.738894871385284</v>
      </c>
      <c r="K4" s="112">
        <v>73.885326227111022</v>
      </c>
      <c r="L4" s="112">
        <v>52.339473810694685</v>
      </c>
      <c r="M4" s="113">
        <f>L4/K4</f>
        <v>0.70838793686600199</v>
      </c>
    </row>
    <row r="5" spans="1:15" s="119" customFormat="1" x14ac:dyDescent="0.2">
      <c r="A5" s="115"/>
      <c r="B5" s="116"/>
      <c r="C5" s="116"/>
      <c r="D5" s="116"/>
      <c r="E5" s="116"/>
      <c r="F5" s="116"/>
      <c r="G5" s="116"/>
      <c r="H5" s="116"/>
      <c r="I5" s="116"/>
      <c r="J5" s="117"/>
      <c r="K5" s="117"/>
      <c r="L5" s="117"/>
      <c r="M5" s="118"/>
    </row>
    <row r="6" spans="1:15" s="119" customFormat="1" ht="10.5" customHeight="1" x14ac:dyDescent="0.2">
      <c r="A6" s="120" t="s">
        <v>326</v>
      </c>
      <c r="B6" s="121"/>
      <c r="C6" s="121"/>
      <c r="D6" s="121"/>
      <c r="E6" s="121"/>
      <c r="F6" s="121"/>
      <c r="G6" s="121"/>
      <c r="H6" s="121"/>
      <c r="I6" s="121"/>
      <c r="J6" s="122"/>
      <c r="K6" s="122"/>
      <c r="L6" s="122"/>
      <c r="M6" s="123"/>
    </row>
    <row r="7" spans="1:15" ht="15" customHeight="1" x14ac:dyDescent="0.2">
      <c r="A7" s="124" t="s">
        <v>4</v>
      </c>
      <c r="B7" s="125">
        <v>425614.88878905826</v>
      </c>
      <c r="C7" s="125">
        <v>205211.67069759683</v>
      </c>
      <c r="D7" s="125">
        <v>220403.21809003557</v>
      </c>
      <c r="E7" s="125"/>
      <c r="F7" s="125">
        <v>334448.60065615742</v>
      </c>
      <c r="G7" s="125">
        <v>179078.72001326337</v>
      </c>
      <c r="H7" s="125">
        <v>155369.88064253342</v>
      </c>
      <c r="I7" s="126"/>
      <c r="J7" s="127">
        <v>78.58009892642275</v>
      </c>
      <c r="K7" s="127">
        <v>87.265368194948294</v>
      </c>
      <c r="L7" s="127">
        <v>70.49347191427627</v>
      </c>
      <c r="M7" s="118">
        <f t="shared" ref="M7:M71" si="0">L7/K7</f>
        <v>0.80780581543867325</v>
      </c>
    </row>
    <row r="8" spans="1:15" x14ac:dyDescent="0.2">
      <c r="A8" s="124" t="s">
        <v>5</v>
      </c>
      <c r="B8" s="125">
        <v>328554.35086656851</v>
      </c>
      <c r="C8" s="125">
        <v>158799.15249020219</v>
      </c>
      <c r="D8" s="125">
        <v>169755.19837615357</v>
      </c>
      <c r="E8" s="125"/>
      <c r="F8" s="125">
        <v>138708.84576590025</v>
      </c>
      <c r="G8" s="125">
        <v>89871.864201375603</v>
      </c>
      <c r="H8" s="125">
        <v>48836.981564588183</v>
      </c>
      <c r="I8" s="126"/>
      <c r="J8" s="127">
        <v>42.217929971087777</v>
      </c>
      <c r="K8" s="127">
        <v>56.594674966502254</v>
      </c>
      <c r="L8" s="127">
        <v>28.769063941349408</v>
      </c>
      <c r="M8" s="118">
        <f t="shared" si="0"/>
        <v>0.50833517390774818</v>
      </c>
    </row>
    <row r="9" spans="1:15" ht="16.5" customHeight="1" x14ac:dyDescent="0.2">
      <c r="A9" s="120" t="s">
        <v>53</v>
      </c>
      <c r="B9" s="128"/>
      <c r="C9" s="128"/>
      <c r="D9" s="128"/>
      <c r="E9" s="128"/>
      <c r="F9" s="128"/>
      <c r="G9" s="128"/>
      <c r="H9" s="128"/>
      <c r="I9" s="129"/>
      <c r="J9" s="130"/>
      <c r="K9" s="130"/>
      <c r="L9" s="130"/>
      <c r="M9" s="131"/>
    </row>
    <row r="10" spans="1:15" s="119" customFormat="1" ht="15" customHeight="1" x14ac:dyDescent="0.2">
      <c r="A10" s="132" t="s">
        <v>329</v>
      </c>
      <c r="B10" s="133">
        <v>39027.819391127385</v>
      </c>
      <c r="C10" s="133">
        <v>18075.274823337575</v>
      </c>
      <c r="D10" s="133">
        <v>20952.544567784567</v>
      </c>
      <c r="E10" s="133"/>
      <c r="F10" s="133">
        <v>20623.047191308789</v>
      </c>
      <c r="G10" s="133">
        <v>13013.687869885978</v>
      </c>
      <c r="H10" s="133">
        <v>7609.3593214211369</v>
      </c>
      <c r="I10" s="116"/>
      <c r="J10" s="117">
        <v>52.841915108360517</v>
      </c>
      <c r="K10" s="117">
        <v>71.997178449992447</v>
      </c>
      <c r="L10" s="117">
        <v>36.317113164004702</v>
      </c>
      <c r="M10" s="118">
        <f t="shared" si="0"/>
        <v>0.50442411697049649</v>
      </c>
    </row>
    <row r="11" spans="1:15" ht="15" customHeight="1" x14ac:dyDescent="0.2">
      <c r="A11" s="124" t="s">
        <v>329</v>
      </c>
      <c r="B11" s="125">
        <v>20751.810802245982</v>
      </c>
      <c r="C11" s="125">
        <v>9745.5473216988885</v>
      </c>
      <c r="D11" s="125">
        <v>11006.263480545411</v>
      </c>
      <c r="E11" s="125"/>
      <c r="F11" s="125">
        <v>12023.095304572116</v>
      </c>
      <c r="G11" s="125">
        <v>7440.4493428597943</v>
      </c>
      <c r="H11" s="125">
        <v>4582.6459617125383</v>
      </c>
      <c r="I11" s="126"/>
      <c r="J11" s="127">
        <v>57.937571902255122</v>
      </c>
      <c r="K11" s="127">
        <v>76.347167555105841</v>
      </c>
      <c r="L11" s="127">
        <v>41.636709586433177</v>
      </c>
      <c r="M11" s="118">
        <f t="shared" si="0"/>
        <v>0.54536023954497914</v>
      </c>
    </row>
    <row r="12" spans="1:15" x14ac:dyDescent="0.2">
      <c r="A12" s="124" t="s">
        <v>330</v>
      </c>
      <c r="B12" s="125">
        <v>18276.008588875688</v>
      </c>
      <c r="C12" s="125">
        <v>8329.7275016378953</v>
      </c>
      <c r="D12" s="125">
        <v>9946.2810872369464</v>
      </c>
      <c r="E12" s="125"/>
      <c r="F12" s="125">
        <v>8599.9518867349288</v>
      </c>
      <c r="G12" s="125">
        <v>5573.2385270262967</v>
      </c>
      <c r="H12" s="125">
        <v>3026.7133597088373</v>
      </c>
      <c r="I12" s="126"/>
      <c r="J12" s="127">
        <v>47.055963258680499</v>
      </c>
      <c r="K12" s="127">
        <v>66.907813321986367</v>
      </c>
      <c r="L12" s="127">
        <v>30.430603490511398</v>
      </c>
      <c r="M12" s="118">
        <f t="shared" si="0"/>
        <v>0.45481389959745844</v>
      </c>
    </row>
    <row r="13" spans="1:15" s="119" customFormat="1" x14ac:dyDescent="0.2">
      <c r="A13" s="115" t="s">
        <v>328</v>
      </c>
      <c r="B13" s="133">
        <v>228600.10536754644</v>
      </c>
      <c r="C13" s="133">
        <v>110468.58737578549</v>
      </c>
      <c r="D13" s="133">
        <v>118131.51799221925</v>
      </c>
      <c r="E13" s="133"/>
      <c r="F13" s="133">
        <v>184853.32167261583</v>
      </c>
      <c r="G13" s="133">
        <v>97090.199578361149</v>
      </c>
      <c r="H13" s="133">
        <v>87763.122094519043</v>
      </c>
      <c r="I13" s="116"/>
      <c r="J13" s="117">
        <v>80.863183057351137</v>
      </c>
      <c r="K13" s="117">
        <v>87.889418960410651</v>
      </c>
      <c r="L13" s="117">
        <v>74.292723556057979</v>
      </c>
      <c r="M13" s="118">
        <f t="shared" si="0"/>
        <v>0.84529769834435664</v>
      </c>
    </row>
    <row r="14" spans="1:15" ht="15" customHeight="1" x14ac:dyDescent="0.2">
      <c r="A14" s="124" t="s">
        <v>328</v>
      </c>
      <c r="B14" s="125">
        <v>213131.86801158765</v>
      </c>
      <c r="C14" s="125">
        <v>103077.95383394563</v>
      </c>
      <c r="D14" s="125">
        <v>110053.91417803444</v>
      </c>
      <c r="E14" s="125"/>
      <c r="F14" s="125">
        <v>175917.10407477556</v>
      </c>
      <c r="G14" s="125">
        <v>91760.593759365889</v>
      </c>
      <c r="H14" s="125">
        <v>84156.510315635591</v>
      </c>
      <c r="I14" s="126"/>
      <c r="J14" s="127">
        <v>82.539089867686471</v>
      </c>
      <c r="K14" s="127">
        <v>89.020581362328429</v>
      </c>
      <c r="L14" s="127">
        <v>76.468439077524323</v>
      </c>
      <c r="M14" s="118">
        <f t="shared" si="0"/>
        <v>0.858997300481393</v>
      </c>
    </row>
    <row r="15" spans="1:15" x14ac:dyDescent="0.2">
      <c r="A15" s="124" t="s">
        <v>331</v>
      </c>
      <c r="B15" s="125">
        <v>15468.237356031244</v>
      </c>
      <c r="C15" s="125">
        <v>7390.6335418431436</v>
      </c>
      <c r="D15" s="125">
        <v>8077.6038141881272</v>
      </c>
      <c r="E15" s="125"/>
      <c r="F15" s="125">
        <v>8936.2175978820542</v>
      </c>
      <c r="G15" s="125">
        <v>5329.6058189975392</v>
      </c>
      <c r="H15" s="125">
        <v>3606.6117788847837</v>
      </c>
      <c r="I15" s="126"/>
      <c r="J15" s="127">
        <v>57.771402081552431</v>
      </c>
      <c r="K15" s="127">
        <v>72.11297636153877</v>
      </c>
      <c r="L15" s="127">
        <v>44.649525550507107</v>
      </c>
      <c r="M15" s="118">
        <f t="shared" si="0"/>
        <v>0.61916076416894072</v>
      </c>
    </row>
    <row r="16" spans="1:15" s="119" customFormat="1" x14ac:dyDescent="0.2">
      <c r="A16" s="115" t="s">
        <v>332</v>
      </c>
      <c r="B16" s="133">
        <v>34706.016042130097</v>
      </c>
      <c r="C16" s="133">
        <v>16756.580825862333</v>
      </c>
      <c r="D16" s="133">
        <v>17949.435216261554</v>
      </c>
      <c r="E16" s="133"/>
      <c r="F16" s="133">
        <v>23636.0547873449</v>
      </c>
      <c r="G16" s="133">
        <v>13562.842866415025</v>
      </c>
      <c r="H16" s="133">
        <v>10073.211920927579</v>
      </c>
      <c r="I16" s="116"/>
      <c r="J16" s="117">
        <v>68.103624336052107</v>
      </c>
      <c r="K16" s="117">
        <v>80.940395939729356</v>
      </c>
      <c r="L16" s="117">
        <v>56.119938034602001</v>
      </c>
      <c r="M16" s="118">
        <f t="shared" si="0"/>
        <v>0.69334894378810041</v>
      </c>
    </row>
    <row r="17" spans="1:13" ht="15" customHeight="1" x14ac:dyDescent="0.2">
      <c r="A17" s="124" t="s">
        <v>332</v>
      </c>
      <c r="B17" s="125">
        <v>31163.806674518171</v>
      </c>
      <c r="C17" s="125">
        <v>15031.126917305022</v>
      </c>
      <c r="D17" s="125">
        <v>16132.679757207236</v>
      </c>
      <c r="E17" s="125"/>
      <c r="F17" s="125">
        <v>22047.585287379541</v>
      </c>
      <c r="G17" s="125">
        <v>12570.510133185928</v>
      </c>
      <c r="H17" s="125">
        <v>9477.0751541919235</v>
      </c>
      <c r="I17" s="126"/>
      <c r="J17" s="127">
        <v>70.747407457778536</v>
      </c>
      <c r="K17" s="127">
        <v>83.629858242449984</v>
      </c>
      <c r="L17" s="127">
        <v>58.744581165801272</v>
      </c>
      <c r="M17" s="118">
        <f t="shared" si="0"/>
        <v>0.70243549852130316</v>
      </c>
    </row>
    <row r="18" spans="1:13" x14ac:dyDescent="0.2">
      <c r="A18" s="124" t="s">
        <v>333</v>
      </c>
      <c r="B18" s="125">
        <v>3542.2093676109484</v>
      </c>
      <c r="C18" s="125">
        <v>1725.4539085571885</v>
      </c>
      <c r="D18" s="125">
        <v>1816.7554590536797</v>
      </c>
      <c r="E18" s="125"/>
      <c r="F18" s="125">
        <v>1588.4694999647668</v>
      </c>
      <c r="G18" s="125">
        <v>992.33273322909213</v>
      </c>
      <c r="H18" s="125">
        <v>596.13676673567352</v>
      </c>
      <c r="I18" s="126"/>
      <c r="J18" s="127">
        <v>44.844031933553893</v>
      </c>
      <c r="K18" s="127">
        <v>57.51140197415566</v>
      </c>
      <c r="L18" s="127">
        <v>32.813264094783314</v>
      </c>
      <c r="M18" s="118">
        <f t="shared" si="0"/>
        <v>0.57055232472908346</v>
      </c>
    </row>
    <row r="19" spans="1:13" s="119" customFormat="1" ht="15" customHeight="1" x14ac:dyDescent="0.2">
      <c r="A19" s="115" t="s">
        <v>334</v>
      </c>
      <c r="B19" s="133">
        <v>14338.403357857707</v>
      </c>
      <c r="C19" s="133">
        <v>6893.7675202452892</v>
      </c>
      <c r="D19" s="133">
        <v>7444.6358376124936</v>
      </c>
      <c r="E19" s="133"/>
      <c r="F19" s="133">
        <v>6560.8278115839066</v>
      </c>
      <c r="G19" s="133">
        <v>4415.0179623035738</v>
      </c>
      <c r="H19" s="133">
        <v>2145.8098492804702</v>
      </c>
      <c r="I19" s="116"/>
      <c r="J19" s="117">
        <v>45.757031991907404</v>
      </c>
      <c r="K19" s="117">
        <v>64.043615473507046</v>
      </c>
      <c r="L19" s="117">
        <v>28.823570367797544</v>
      </c>
      <c r="M19" s="118">
        <f t="shared" si="0"/>
        <v>0.45006157373674516</v>
      </c>
    </row>
    <row r="20" spans="1:13" x14ac:dyDescent="0.2">
      <c r="A20" s="124" t="s">
        <v>334</v>
      </c>
      <c r="B20" s="125">
        <v>14338.403357857707</v>
      </c>
      <c r="C20" s="125">
        <v>6893.7675202452892</v>
      </c>
      <c r="D20" s="125">
        <v>7444.6358376124936</v>
      </c>
      <c r="E20" s="125"/>
      <c r="F20" s="125">
        <v>6560.8278115839066</v>
      </c>
      <c r="G20" s="125">
        <v>4415.0179623035738</v>
      </c>
      <c r="H20" s="125">
        <v>2145.8098492804702</v>
      </c>
      <c r="I20" s="126"/>
      <c r="J20" s="127">
        <v>45.757031991907404</v>
      </c>
      <c r="K20" s="127">
        <v>64.043615473507046</v>
      </c>
      <c r="L20" s="127">
        <v>28.823570367797544</v>
      </c>
      <c r="M20" s="118">
        <f t="shared" si="0"/>
        <v>0.45006157373674516</v>
      </c>
    </row>
    <row r="21" spans="1:13" s="119" customFormat="1" x14ac:dyDescent="0.2">
      <c r="A21" s="115" t="s">
        <v>335</v>
      </c>
      <c r="B21" s="133">
        <v>8424.3654713403557</v>
      </c>
      <c r="C21" s="133">
        <v>4105.1141588389955</v>
      </c>
      <c r="D21" s="133">
        <v>4319.2513125016849</v>
      </c>
      <c r="E21" s="133"/>
      <c r="F21" s="133">
        <v>2793.2706402152012</v>
      </c>
      <c r="G21" s="133">
        <v>1858.3072354600815</v>
      </c>
      <c r="H21" s="133">
        <v>934.96340475509055</v>
      </c>
      <c r="I21" s="116"/>
      <c r="J21" s="117">
        <v>33.157044880328684</v>
      </c>
      <c r="K21" s="117">
        <v>45.268101289190056</v>
      </c>
      <c r="L21" s="117">
        <v>21.646422889284725</v>
      </c>
      <c r="M21" s="118">
        <f t="shared" si="0"/>
        <v>0.47818269979999917</v>
      </c>
    </row>
    <row r="22" spans="1:13" ht="15" customHeight="1" x14ac:dyDescent="0.2">
      <c r="A22" s="124" t="s">
        <v>335</v>
      </c>
      <c r="B22" s="125">
        <v>3324.599984596648</v>
      </c>
      <c r="C22" s="125">
        <v>1640.1881571051474</v>
      </c>
      <c r="D22" s="125">
        <v>1684.4118274914374</v>
      </c>
      <c r="E22" s="125"/>
      <c r="F22" s="125">
        <v>1307.2794096330883</v>
      </c>
      <c r="G22" s="125">
        <v>880.91178378884013</v>
      </c>
      <c r="H22" s="125">
        <v>426.36762584425043</v>
      </c>
      <c r="I22" s="126"/>
      <c r="J22" s="127">
        <v>39.321404550620194</v>
      </c>
      <c r="K22" s="127">
        <v>53.707971245421938</v>
      </c>
      <c r="L22" s="127">
        <v>25.312552363113735</v>
      </c>
      <c r="M22" s="118">
        <f t="shared" si="0"/>
        <v>0.47129973030346728</v>
      </c>
    </row>
    <row r="23" spans="1:13" x14ac:dyDescent="0.2">
      <c r="A23" s="124" t="s">
        <v>336</v>
      </c>
      <c r="B23" s="125">
        <v>5099.7654867439342</v>
      </c>
      <c r="C23" s="125">
        <v>2464.9260017337647</v>
      </c>
      <c r="D23" s="125">
        <v>2634.8394850101845</v>
      </c>
      <c r="E23" s="125"/>
      <c r="F23" s="125">
        <v>1485.9912305820881</v>
      </c>
      <c r="G23" s="125">
        <v>977.39545167124516</v>
      </c>
      <c r="H23" s="125">
        <v>508.59577891084268</v>
      </c>
      <c r="I23" s="126"/>
      <c r="J23" s="127">
        <v>29.138422824435914</v>
      </c>
      <c r="K23" s="127">
        <v>39.652121442338505</v>
      </c>
      <c r="L23" s="127">
        <v>19.302723441192025</v>
      </c>
      <c r="M23" s="118">
        <f t="shared" si="0"/>
        <v>0.48680178358834453</v>
      </c>
    </row>
    <row r="24" spans="1:13" s="119" customFormat="1" x14ac:dyDescent="0.2">
      <c r="A24" s="115" t="s">
        <v>337</v>
      </c>
      <c r="B24" s="133">
        <v>8610.208621035461</v>
      </c>
      <c r="C24" s="133">
        <v>4256.1675686343906</v>
      </c>
      <c r="D24" s="133">
        <v>4354.0410524014169</v>
      </c>
      <c r="E24" s="133"/>
      <c r="F24" s="133">
        <v>4017.5661449161512</v>
      </c>
      <c r="G24" s="133">
        <v>2549.7999747258909</v>
      </c>
      <c r="H24" s="133">
        <v>1467.7661701901757</v>
      </c>
      <c r="I24" s="116"/>
      <c r="J24" s="117">
        <v>46.660497111541844</v>
      </c>
      <c r="K24" s="117">
        <v>59.908354960376798</v>
      </c>
      <c r="L24" s="117">
        <v>33.710434801267482</v>
      </c>
      <c r="M24" s="118">
        <f t="shared" si="0"/>
        <v>0.56270005783940258</v>
      </c>
    </row>
    <row r="25" spans="1:13" ht="15" customHeight="1" x14ac:dyDescent="0.2">
      <c r="A25" s="124" t="s">
        <v>337</v>
      </c>
      <c r="B25" s="125">
        <v>6217.8090287597606</v>
      </c>
      <c r="C25" s="125">
        <v>3020.5956043684496</v>
      </c>
      <c r="D25" s="125">
        <v>3197.213424391467</v>
      </c>
      <c r="E25" s="125"/>
      <c r="F25" s="125">
        <v>2993.7043982332443</v>
      </c>
      <c r="G25" s="125">
        <v>1857.6514963483542</v>
      </c>
      <c r="H25" s="125">
        <v>1136.0529018848401</v>
      </c>
      <c r="I25" s="126"/>
      <c r="J25" s="127">
        <v>48.147255478355582</v>
      </c>
      <c r="K25" s="127">
        <v>61.499510019209936</v>
      </c>
      <c r="L25" s="127">
        <v>35.532595141066786</v>
      </c>
      <c r="M25" s="118">
        <f t="shared" si="0"/>
        <v>0.57777037784476415</v>
      </c>
    </row>
    <row r="26" spans="1:13" x14ac:dyDescent="0.2">
      <c r="A26" s="124" t="s">
        <v>338</v>
      </c>
      <c r="B26" s="125">
        <v>2392.3995922758531</v>
      </c>
      <c r="C26" s="125">
        <v>1235.571964265906</v>
      </c>
      <c r="D26" s="125">
        <v>1156.8276280099328</v>
      </c>
      <c r="E26" s="125"/>
      <c r="F26" s="125">
        <v>1023.8617466828475</v>
      </c>
      <c r="G26" s="125">
        <v>692.14847837751461</v>
      </c>
      <c r="H26" s="125">
        <v>331.71326830533684</v>
      </c>
      <c r="I26" s="126"/>
      <c r="J26" s="127">
        <v>42.796435427782427</v>
      </c>
      <c r="K26" s="127">
        <v>56.018467430081927</v>
      </c>
      <c r="L26" s="127">
        <v>28.67439022665598</v>
      </c>
      <c r="M26" s="118">
        <f t="shared" si="0"/>
        <v>0.51187387913539795</v>
      </c>
    </row>
    <row r="27" spans="1:13" s="119" customFormat="1" x14ac:dyDescent="0.2">
      <c r="A27" s="115" t="s">
        <v>339</v>
      </c>
      <c r="B27" s="133">
        <v>17651.921754838484</v>
      </c>
      <c r="C27" s="133">
        <v>8385.3947163031153</v>
      </c>
      <c r="D27" s="133">
        <v>9266.5270385349977</v>
      </c>
      <c r="E27" s="133"/>
      <c r="F27" s="133">
        <v>4791.6679163451572</v>
      </c>
      <c r="G27" s="133">
        <v>3763.8483241263034</v>
      </c>
      <c r="H27" s="133">
        <v>1027.8195922188677</v>
      </c>
      <c r="I27" s="116"/>
      <c r="J27" s="117">
        <v>27.14530453338061</v>
      </c>
      <c r="K27" s="117">
        <v>44.885762107398669</v>
      </c>
      <c r="L27" s="117">
        <v>11.091745461322043</v>
      </c>
      <c r="M27" s="118">
        <f t="shared" si="0"/>
        <v>0.2471105522232796</v>
      </c>
    </row>
    <row r="28" spans="1:13" ht="15" customHeight="1" x14ac:dyDescent="0.2">
      <c r="A28" s="124" t="s">
        <v>339</v>
      </c>
      <c r="B28" s="125">
        <v>10976.61952695933</v>
      </c>
      <c r="C28" s="125">
        <v>5121.8200158994023</v>
      </c>
      <c r="D28" s="125">
        <v>5854.7995110602069</v>
      </c>
      <c r="E28" s="125"/>
      <c r="F28" s="125">
        <v>3320.1249121467595</v>
      </c>
      <c r="G28" s="125">
        <v>2511.4159834945408</v>
      </c>
      <c r="H28" s="125">
        <v>808.70892865218002</v>
      </c>
      <c r="I28" s="126"/>
      <c r="J28" s="127">
        <v>30.247244190182887</v>
      </c>
      <c r="K28" s="127">
        <v>49.033663340345875</v>
      </c>
      <c r="L28" s="127">
        <v>13.812751864935267</v>
      </c>
      <c r="M28" s="118">
        <f t="shared" si="0"/>
        <v>0.28169936578183136</v>
      </c>
    </row>
    <row r="29" spans="1:13" x14ac:dyDescent="0.2">
      <c r="A29" s="124" t="s">
        <v>340</v>
      </c>
      <c r="B29" s="125">
        <v>6675.3022278788212</v>
      </c>
      <c r="C29" s="125">
        <v>3263.5747004039777</v>
      </c>
      <c r="D29" s="125">
        <v>3411.727527475045</v>
      </c>
      <c r="E29" s="125"/>
      <c r="F29" s="125">
        <v>1471.5430041983866</v>
      </c>
      <c r="G29" s="125">
        <v>1252.4323406316998</v>
      </c>
      <c r="H29" s="125">
        <v>219.11066356668991</v>
      </c>
      <c r="I29" s="126"/>
      <c r="J29" s="127">
        <v>22.044589952086945</v>
      </c>
      <c r="K29" s="127">
        <v>38.376089276482176</v>
      </c>
      <c r="L29" s="127">
        <v>6.4222790888828385</v>
      </c>
      <c r="M29" s="118">
        <f t="shared" si="0"/>
        <v>0.16735105660749469</v>
      </c>
    </row>
    <row r="30" spans="1:13" s="119" customFormat="1" ht="15" customHeight="1" x14ac:dyDescent="0.2">
      <c r="A30" s="115" t="s">
        <v>341</v>
      </c>
      <c r="B30" s="133">
        <v>29330.889282674605</v>
      </c>
      <c r="C30" s="133">
        <v>14170.384419379379</v>
      </c>
      <c r="D30" s="133">
        <v>15160.504863290296</v>
      </c>
      <c r="E30" s="133"/>
      <c r="F30" s="133">
        <v>14090.744208939441</v>
      </c>
      <c r="G30" s="133">
        <v>8235.5957019868092</v>
      </c>
      <c r="H30" s="133">
        <v>5855.1485069528562</v>
      </c>
      <c r="I30" s="116"/>
      <c r="J30" s="117">
        <v>48.040630725987675</v>
      </c>
      <c r="K30" s="117">
        <v>58.118364740503985</v>
      </c>
      <c r="L30" s="117">
        <v>38.621065457591271</v>
      </c>
      <c r="M30" s="118">
        <f t="shared" si="0"/>
        <v>0.66452429675254421</v>
      </c>
    </row>
    <row r="31" spans="1:13" ht="13.5" customHeight="1" x14ac:dyDescent="0.2">
      <c r="A31" s="124" t="s">
        <v>341</v>
      </c>
      <c r="B31" s="125">
        <v>21453.452228534617</v>
      </c>
      <c r="C31" s="125">
        <v>10273.12983008367</v>
      </c>
      <c r="D31" s="125">
        <v>11180.322398449098</v>
      </c>
      <c r="E31" s="125"/>
      <c r="F31" s="125">
        <v>10580.993760813202</v>
      </c>
      <c r="G31" s="125">
        <v>6411.0783827223768</v>
      </c>
      <c r="H31" s="125">
        <v>4169.9153780911447</v>
      </c>
      <c r="I31" s="126"/>
      <c r="J31" s="127">
        <v>49.320704416695911</v>
      </c>
      <c r="K31" s="127">
        <v>62.406282104486124</v>
      </c>
      <c r="L31" s="127">
        <v>37.296915325710302</v>
      </c>
      <c r="M31" s="118">
        <f t="shared" si="0"/>
        <v>0.59764680842971074</v>
      </c>
    </row>
    <row r="32" spans="1:13" x14ac:dyDescent="0.2">
      <c r="A32" s="124" t="s">
        <v>342</v>
      </c>
      <c r="B32" s="125">
        <v>5721.2674753208321</v>
      </c>
      <c r="C32" s="125">
        <v>2834.6749961798578</v>
      </c>
      <c r="D32" s="125">
        <v>2886.5924791410807</v>
      </c>
      <c r="E32" s="125"/>
      <c r="F32" s="125">
        <v>2713.800309948117</v>
      </c>
      <c r="G32" s="125">
        <v>1306.4687861806665</v>
      </c>
      <c r="H32" s="125">
        <v>1407.3315237674062</v>
      </c>
      <c r="I32" s="126"/>
      <c r="J32" s="127">
        <v>47.433550723757122</v>
      </c>
      <c r="K32" s="127">
        <v>46.088838683141695</v>
      </c>
      <c r="L32" s="127">
        <v>48.754077132016278</v>
      </c>
      <c r="M32" s="118">
        <f t="shared" si="0"/>
        <v>1.0578282839191926</v>
      </c>
    </row>
    <row r="33" spans="1:13" x14ac:dyDescent="0.2">
      <c r="A33" s="124" t="s">
        <v>343</v>
      </c>
      <c r="B33" s="125">
        <v>2156.1695788163011</v>
      </c>
      <c r="C33" s="125">
        <v>1062.5795931159832</v>
      </c>
      <c r="D33" s="125">
        <v>1093.5899857003083</v>
      </c>
      <c r="E33" s="125"/>
      <c r="F33" s="125">
        <v>795.95013817830738</v>
      </c>
      <c r="G33" s="125">
        <v>518.04853308387601</v>
      </c>
      <c r="H33" s="125">
        <v>277.9016050944349</v>
      </c>
      <c r="I33" s="126"/>
      <c r="J33" s="127">
        <v>36.915006407579369</v>
      </c>
      <c r="K33" s="127">
        <v>48.75385678777392</v>
      </c>
      <c r="L33" s="127">
        <v>25.411864476472225</v>
      </c>
      <c r="M33" s="118">
        <f t="shared" si="0"/>
        <v>0.52122777869841874</v>
      </c>
    </row>
    <row r="34" spans="1:13" s="119" customFormat="1" x14ac:dyDescent="0.2">
      <c r="A34" s="115" t="s">
        <v>344</v>
      </c>
      <c r="B34" s="133">
        <v>11469.093290866818</v>
      </c>
      <c r="C34" s="133">
        <v>5754.8688590726761</v>
      </c>
      <c r="D34" s="133">
        <v>5714.2244317943405</v>
      </c>
      <c r="E34" s="133"/>
      <c r="F34" s="133">
        <v>5567.6175927279246</v>
      </c>
      <c r="G34" s="133">
        <v>3720.0821190139127</v>
      </c>
      <c r="H34" s="133">
        <v>1847.5354737140815</v>
      </c>
      <c r="I34" s="116"/>
      <c r="J34" s="117">
        <v>48.544531389951985</v>
      </c>
      <c r="K34" s="117">
        <v>64.64234390239865</v>
      </c>
      <c r="L34" s="117">
        <v>32.332217534794445</v>
      </c>
      <c r="M34" s="118">
        <f t="shared" si="0"/>
        <v>0.50017087226310664</v>
      </c>
    </row>
    <row r="35" spans="1:13" ht="15" customHeight="1" x14ac:dyDescent="0.2">
      <c r="A35" s="124" t="s">
        <v>344</v>
      </c>
      <c r="B35" s="125">
        <v>8555.0673891921815</v>
      </c>
      <c r="C35" s="125">
        <v>4327.4474540350366</v>
      </c>
      <c r="D35" s="125">
        <v>4227.619935157536</v>
      </c>
      <c r="E35" s="125"/>
      <c r="F35" s="125">
        <v>4492.9715178150273</v>
      </c>
      <c r="G35" s="125">
        <v>2935.5873164188379</v>
      </c>
      <c r="H35" s="125">
        <v>1557.384201396161</v>
      </c>
      <c r="I35" s="126"/>
      <c r="J35" s="127">
        <v>52.518248114456142</v>
      </c>
      <c r="K35" s="127">
        <v>67.836463587365031</v>
      </c>
      <c r="L35" s="127">
        <v>36.838320976886841</v>
      </c>
      <c r="M35" s="118">
        <f t="shared" si="0"/>
        <v>0.54304601137474695</v>
      </c>
    </row>
    <row r="36" spans="1:13" x14ac:dyDescent="0.2">
      <c r="A36" s="124" t="s">
        <v>345</v>
      </c>
      <c r="B36" s="125">
        <v>2914.0259016746768</v>
      </c>
      <c r="C36" s="125">
        <v>1427.4214050377348</v>
      </c>
      <c r="D36" s="125">
        <v>1486.6044966369068</v>
      </c>
      <c r="E36" s="125"/>
      <c r="F36" s="125">
        <v>1074.6460749129578</v>
      </c>
      <c r="G36" s="125">
        <v>784.49480259503946</v>
      </c>
      <c r="H36" s="125">
        <v>290.15127231792076</v>
      </c>
      <c r="I36" s="126"/>
      <c r="J36" s="127">
        <v>36.878398173996231</v>
      </c>
      <c r="K36" s="127">
        <v>54.958878984605626</v>
      </c>
      <c r="L36" s="127">
        <v>19.517717925266556</v>
      </c>
      <c r="M36" s="118">
        <f t="shared" si="0"/>
        <v>0.35513311562875233</v>
      </c>
    </row>
    <row r="37" spans="1:13" s="119" customFormat="1" ht="15" customHeight="1" x14ac:dyDescent="0.2">
      <c r="A37" s="115" t="s">
        <v>346</v>
      </c>
      <c r="B37" s="133">
        <v>8027.938092626634</v>
      </c>
      <c r="C37" s="133">
        <v>3977.3734106261995</v>
      </c>
      <c r="D37" s="133">
        <v>4050.5646820008133</v>
      </c>
      <c r="E37" s="133"/>
      <c r="F37" s="133">
        <v>3063.0311818570653</v>
      </c>
      <c r="G37" s="133">
        <v>2107.9858208189348</v>
      </c>
      <c r="H37" s="133">
        <v>955.04536103807288</v>
      </c>
      <c r="I37" s="116"/>
      <c r="J37" s="117">
        <v>38.154643776716597</v>
      </c>
      <c r="K37" s="117">
        <v>52.999444688475762</v>
      </c>
      <c r="L37" s="117">
        <v>23.578079502888833</v>
      </c>
      <c r="M37" s="118">
        <f t="shared" si="0"/>
        <v>0.44487408578482085</v>
      </c>
    </row>
    <row r="38" spans="1:13" ht="13.5" customHeight="1" x14ac:dyDescent="0.2">
      <c r="A38" s="124" t="s">
        <v>346</v>
      </c>
      <c r="B38" s="125">
        <v>5283.379612633852</v>
      </c>
      <c r="C38" s="125">
        <v>2610.5703557199363</v>
      </c>
      <c r="D38" s="125">
        <v>2672.8092569139608</v>
      </c>
      <c r="E38" s="125"/>
      <c r="F38" s="125">
        <v>2623.4175955919814</v>
      </c>
      <c r="G38" s="125">
        <v>1761.8640445972214</v>
      </c>
      <c r="H38" s="125">
        <v>861.5535509947332</v>
      </c>
      <c r="I38" s="126"/>
      <c r="J38" s="127">
        <v>49.654156769632515</v>
      </c>
      <c r="K38" s="127">
        <v>67.489621213880952</v>
      </c>
      <c r="L38" s="127">
        <v>32.234008048501714</v>
      </c>
      <c r="M38" s="118">
        <f t="shared" si="0"/>
        <v>0.47761429785402282</v>
      </c>
    </row>
    <row r="39" spans="1:13" x14ac:dyDescent="0.2">
      <c r="A39" s="124" t="s">
        <v>347</v>
      </c>
      <c r="B39" s="125">
        <v>2744.5584799930029</v>
      </c>
      <c r="C39" s="125">
        <v>1366.8030549061948</v>
      </c>
      <c r="D39" s="125">
        <v>1377.7554250867806</v>
      </c>
      <c r="E39" s="125"/>
      <c r="F39" s="125">
        <v>439.61358626505501</v>
      </c>
      <c r="G39" s="125">
        <v>346.12177622171367</v>
      </c>
      <c r="H39" s="125">
        <v>93.491810043341459</v>
      </c>
      <c r="I39" s="126"/>
      <c r="J39" s="127">
        <v>16.017643255543849</v>
      </c>
      <c r="K39" s="127">
        <v>25.323456439411359</v>
      </c>
      <c r="L39" s="127">
        <v>6.7858059813085205</v>
      </c>
      <c r="M39" s="118">
        <f t="shared" si="0"/>
        <v>0.26796523600734246</v>
      </c>
    </row>
    <row r="40" spans="1:13" s="119" customFormat="1" ht="15" customHeight="1" x14ac:dyDescent="0.2">
      <c r="A40" s="115" t="s">
        <v>348</v>
      </c>
      <c r="B40" s="133">
        <v>25078.694974734466</v>
      </c>
      <c r="C40" s="133">
        <v>12292.872041275084</v>
      </c>
      <c r="D40" s="133">
        <v>12785.822933455747</v>
      </c>
      <c r="E40" s="133"/>
      <c r="F40" s="133">
        <v>8640.4618883177372</v>
      </c>
      <c r="G40" s="133">
        <v>6107.8333354103388</v>
      </c>
      <c r="H40" s="133">
        <v>2532.6285529075922</v>
      </c>
      <c r="I40" s="116"/>
      <c r="J40" s="117">
        <v>34.453395190707759</v>
      </c>
      <c r="K40" s="117">
        <v>49.685975050437399</v>
      </c>
      <c r="L40" s="117">
        <v>19.808099690483569</v>
      </c>
      <c r="M40" s="118">
        <f t="shared" si="0"/>
        <v>0.39866581405267587</v>
      </c>
    </row>
    <row r="41" spans="1:13" ht="14.25" customHeight="1" x14ac:dyDescent="0.2">
      <c r="A41" s="124" t="s">
        <v>348</v>
      </c>
      <c r="B41" s="125">
        <v>17893.853151262243</v>
      </c>
      <c r="C41" s="125">
        <v>8846.7829115441145</v>
      </c>
      <c r="D41" s="125">
        <v>9047.0702397175919</v>
      </c>
      <c r="E41" s="125"/>
      <c r="F41" s="125">
        <v>6995.9513375757497</v>
      </c>
      <c r="G41" s="125">
        <v>4907.6062634605423</v>
      </c>
      <c r="H41" s="125">
        <v>2088.3450741153601</v>
      </c>
      <c r="I41" s="126"/>
      <c r="J41" s="127">
        <v>39.096952894586714</v>
      </c>
      <c r="K41" s="127">
        <v>55.473343389679876</v>
      </c>
      <c r="L41" s="127">
        <v>23.083108882556761</v>
      </c>
      <c r="M41" s="118">
        <f t="shared" si="0"/>
        <v>0.41611172992416184</v>
      </c>
    </row>
    <row r="42" spans="1:13" x14ac:dyDescent="0.2">
      <c r="A42" s="124" t="s">
        <v>349</v>
      </c>
      <c r="B42" s="125">
        <v>7184.8418234692517</v>
      </c>
      <c r="C42" s="125">
        <v>3446.0891297311814</v>
      </c>
      <c r="D42" s="125">
        <v>3738.7526937383591</v>
      </c>
      <c r="E42" s="125"/>
      <c r="F42" s="125">
        <v>1644.5105507420869</v>
      </c>
      <c r="G42" s="125">
        <v>1200.2270719498758</v>
      </c>
      <c r="H42" s="125">
        <v>444.28347879220712</v>
      </c>
      <c r="I42" s="126"/>
      <c r="J42" s="127">
        <v>22.888611762757634</v>
      </c>
      <c r="K42" s="127">
        <v>34.828671771571869</v>
      </c>
      <c r="L42" s="127">
        <v>11.883200499896432</v>
      </c>
      <c r="M42" s="118">
        <f t="shared" si="0"/>
        <v>0.34119017164461124</v>
      </c>
    </row>
    <row r="43" spans="1:13" s="119" customFormat="1" x14ac:dyDescent="0.2">
      <c r="A43" s="115" t="s">
        <v>350</v>
      </c>
      <c r="B43" s="133">
        <v>19166.693183383031</v>
      </c>
      <c r="C43" s="133">
        <v>9561.801232512471</v>
      </c>
      <c r="D43" s="133">
        <v>9604.8919508693616</v>
      </c>
      <c r="E43" s="133"/>
      <c r="F43" s="133">
        <v>10199.486533062372</v>
      </c>
      <c r="G43" s="133">
        <v>6443.6780445328577</v>
      </c>
      <c r="H43" s="133">
        <v>3755.8084885298194</v>
      </c>
      <c r="I43" s="116"/>
      <c r="J43" s="117">
        <v>53.214638724976005</v>
      </c>
      <c r="K43" s="117">
        <v>67.389792862693497</v>
      </c>
      <c r="L43" s="117">
        <v>39.103079011625489</v>
      </c>
      <c r="M43" s="118">
        <f t="shared" si="0"/>
        <v>0.58025225112796974</v>
      </c>
    </row>
    <row r="44" spans="1:13" ht="15" customHeight="1" x14ac:dyDescent="0.2">
      <c r="A44" s="124" t="s">
        <v>350</v>
      </c>
      <c r="B44" s="125">
        <v>12253.659404900369</v>
      </c>
      <c r="C44" s="125">
        <v>6042.404507618915</v>
      </c>
      <c r="D44" s="125">
        <v>6211.2548972816658</v>
      </c>
      <c r="E44" s="125"/>
      <c r="F44" s="125">
        <v>6920.1626922589503</v>
      </c>
      <c r="G44" s="125">
        <v>4235.4637983697539</v>
      </c>
      <c r="H44" s="125">
        <v>2684.6988938894365</v>
      </c>
      <c r="I44" s="126"/>
      <c r="J44" s="127">
        <v>56.474253637988369</v>
      </c>
      <c r="K44" s="127">
        <v>70.095667925393869</v>
      </c>
      <c r="L44" s="127">
        <v>43.223131851575054</v>
      </c>
      <c r="M44" s="118">
        <f t="shared" si="0"/>
        <v>0.6166305726279615</v>
      </c>
    </row>
    <row r="45" spans="1:13" x14ac:dyDescent="0.2">
      <c r="A45" s="124" t="s">
        <v>351</v>
      </c>
      <c r="B45" s="125">
        <v>6913.0337784815001</v>
      </c>
      <c r="C45" s="125">
        <v>3519.3967248938179</v>
      </c>
      <c r="D45" s="125">
        <v>3393.6370535879246</v>
      </c>
      <c r="E45" s="125"/>
      <c r="F45" s="125">
        <v>3279.3238408036295</v>
      </c>
      <c r="G45" s="125">
        <v>2208.2142461632457</v>
      </c>
      <c r="H45" s="125">
        <v>1071.1095946403191</v>
      </c>
      <c r="I45" s="126"/>
      <c r="J45" s="127">
        <v>47.436826520525031</v>
      </c>
      <c r="K45" s="127">
        <v>62.744112664079225</v>
      </c>
      <c r="L45" s="127">
        <v>31.562290773195738</v>
      </c>
      <c r="M45" s="118">
        <f t="shared" si="0"/>
        <v>0.50303190902028705</v>
      </c>
    </row>
    <row r="46" spans="1:13" s="119" customFormat="1" ht="15" customHeight="1" x14ac:dyDescent="0.2">
      <c r="A46" s="115" t="s">
        <v>352</v>
      </c>
      <c r="B46" s="133">
        <v>12436.018099951367</v>
      </c>
      <c r="C46" s="133">
        <v>6163.2069659390509</v>
      </c>
      <c r="D46" s="133">
        <v>6272.8111340124678</v>
      </c>
      <c r="E46" s="133"/>
      <c r="F46" s="133">
        <v>7042.774306605992</v>
      </c>
      <c r="G46" s="133">
        <v>4389.5608587196757</v>
      </c>
      <c r="H46" s="133">
        <v>2653.2134478865487</v>
      </c>
      <c r="I46" s="116"/>
      <c r="J46" s="117">
        <v>56.632068641274408</v>
      </c>
      <c r="K46" s="117">
        <v>71.22202585404672</v>
      </c>
      <c r="L46" s="117">
        <v>42.297040213761626</v>
      </c>
      <c r="M46" s="118">
        <f t="shared" si="0"/>
        <v>0.59387583695582813</v>
      </c>
    </row>
    <row r="47" spans="1:13" ht="12.75" customHeight="1" x14ac:dyDescent="0.2">
      <c r="A47" s="124" t="s">
        <v>352</v>
      </c>
      <c r="B47" s="125">
        <v>8039.6854982824034</v>
      </c>
      <c r="C47" s="125">
        <v>4049.240853082651</v>
      </c>
      <c r="D47" s="125">
        <v>3990.4446452001503</v>
      </c>
      <c r="E47" s="125"/>
      <c r="F47" s="125">
        <v>4885.6193137833052</v>
      </c>
      <c r="G47" s="125">
        <v>2964.4665857550203</v>
      </c>
      <c r="H47" s="125">
        <v>1921.1527280282874</v>
      </c>
      <c r="I47" s="126"/>
      <c r="J47" s="127">
        <v>60.76878647587553</v>
      </c>
      <c r="K47" s="127">
        <v>73.210428653513901</v>
      </c>
      <c r="L47" s="127">
        <v>48.143826035506002</v>
      </c>
      <c r="M47" s="118">
        <f t="shared" si="0"/>
        <v>0.65760885328725949</v>
      </c>
    </row>
    <row r="48" spans="1:13" x14ac:dyDescent="0.2">
      <c r="A48" s="124" t="s">
        <v>353</v>
      </c>
      <c r="B48" s="125">
        <v>4396.3326016690771</v>
      </c>
      <c r="C48" s="125">
        <v>2113.9661128565444</v>
      </c>
      <c r="D48" s="125">
        <v>2282.3664888124945</v>
      </c>
      <c r="E48" s="125"/>
      <c r="F48" s="125">
        <v>2157.1549928228442</v>
      </c>
      <c r="G48" s="125">
        <v>1425.0942729646156</v>
      </c>
      <c r="H48" s="125">
        <v>732.06071985821882</v>
      </c>
      <c r="I48" s="126"/>
      <c r="J48" s="127">
        <v>49.067147285533373</v>
      </c>
      <c r="K48" s="127">
        <v>67.413297890520397</v>
      </c>
      <c r="L48" s="127">
        <v>32.074634965356282</v>
      </c>
      <c r="M48" s="118">
        <f t="shared" si="0"/>
        <v>0.47579091913654309</v>
      </c>
    </row>
    <row r="49" spans="1:13" s="119" customFormat="1" ht="15" customHeight="1" x14ac:dyDescent="0.2">
      <c r="A49" s="115" t="s">
        <v>354</v>
      </c>
      <c r="B49" s="133">
        <v>25968.744018946349</v>
      </c>
      <c r="C49" s="133">
        <v>12211.853311610279</v>
      </c>
      <c r="D49" s="133">
        <v>13756.890707332495</v>
      </c>
      <c r="E49" s="133"/>
      <c r="F49" s="133">
        <v>7678.1777115455243</v>
      </c>
      <c r="G49" s="133">
        <v>5414.1913637753823</v>
      </c>
      <c r="H49" s="133">
        <v>2263.9863477703593</v>
      </c>
      <c r="I49" s="116"/>
      <c r="J49" s="117">
        <v>29.566996794082119</v>
      </c>
      <c r="K49" s="117">
        <v>44.335542080477992</v>
      </c>
      <c r="L49" s="117">
        <v>16.457107902759404</v>
      </c>
      <c r="M49" s="118">
        <f t="shared" si="0"/>
        <v>0.37119446679791168</v>
      </c>
    </row>
    <row r="50" spans="1:13" ht="15.75" customHeight="1" x14ac:dyDescent="0.2">
      <c r="A50" s="124" t="s">
        <v>354</v>
      </c>
      <c r="B50" s="125">
        <v>21992.015059375761</v>
      </c>
      <c r="C50" s="125">
        <v>10310.154824325758</v>
      </c>
      <c r="D50" s="125">
        <v>11681.860235047878</v>
      </c>
      <c r="E50" s="125"/>
      <c r="F50" s="125">
        <v>7174.777145195163</v>
      </c>
      <c r="G50" s="125">
        <v>5008.2994161120723</v>
      </c>
      <c r="H50" s="125">
        <v>2166.4777290832858</v>
      </c>
      <c r="I50" s="126"/>
      <c r="J50" s="127">
        <v>32.624464496881806</v>
      </c>
      <c r="K50" s="127">
        <v>48.576374472043312</v>
      </c>
      <c r="L50" s="127">
        <v>18.545656988631489</v>
      </c>
      <c r="M50" s="118">
        <f t="shared" si="0"/>
        <v>0.38178347376058069</v>
      </c>
    </row>
    <row r="51" spans="1:13" x14ac:dyDescent="0.2">
      <c r="A51" s="124" t="s">
        <v>355</v>
      </c>
      <c r="B51" s="125">
        <v>3976.7289595693633</v>
      </c>
      <c r="C51" s="125">
        <v>1901.6984872845837</v>
      </c>
      <c r="D51" s="125">
        <v>2075.0304722846745</v>
      </c>
      <c r="E51" s="125"/>
      <c r="F51" s="125">
        <v>503.40056635040833</v>
      </c>
      <c r="G51" s="125">
        <v>405.89194766333731</v>
      </c>
      <c r="H51" s="125">
        <v>97.508618687071021</v>
      </c>
      <c r="I51" s="126"/>
      <c r="J51" s="127">
        <v>12.658659201277882</v>
      </c>
      <c r="K51" s="127">
        <v>21.343654126943473</v>
      </c>
      <c r="L51" s="127">
        <v>4.6991415301824855</v>
      </c>
      <c r="M51" s="118">
        <f t="shared" si="0"/>
        <v>0.22016574585747506</v>
      </c>
    </row>
    <row r="52" spans="1:13" s="119" customFormat="1" x14ac:dyDescent="0.2">
      <c r="A52" s="115" t="s">
        <v>356</v>
      </c>
      <c r="B52" s="133">
        <v>13550.000002943729</v>
      </c>
      <c r="C52" s="133">
        <v>6264.8589012120638</v>
      </c>
      <c r="D52" s="133">
        <v>7285.1411017318524</v>
      </c>
      <c r="E52" s="133"/>
      <c r="F52" s="133">
        <v>3565.8886087508013</v>
      </c>
      <c r="G52" s="133">
        <v>2383.4919804023575</v>
      </c>
      <c r="H52" s="133">
        <v>1182.3966283483896</v>
      </c>
      <c r="I52" s="116"/>
      <c r="J52" s="117">
        <v>26.316521092074055</v>
      </c>
      <c r="K52" s="117">
        <v>38.045421580704179</v>
      </c>
      <c r="L52" s="117">
        <v>16.230250201568698</v>
      </c>
      <c r="M52" s="118">
        <f t="shared" si="0"/>
        <v>0.42660192809639758</v>
      </c>
    </row>
    <row r="53" spans="1:13" ht="15" customHeight="1" x14ac:dyDescent="0.2">
      <c r="A53" s="124" t="s">
        <v>356</v>
      </c>
      <c r="B53" s="125">
        <v>5433.2310781005972</v>
      </c>
      <c r="C53" s="125">
        <v>2505.9509156732715</v>
      </c>
      <c r="D53" s="125">
        <v>2927.2801624273588</v>
      </c>
      <c r="E53" s="125"/>
      <c r="F53" s="125">
        <v>1709.2127972274207</v>
      </c>
      <c r="G53" s="125">
        <v>1179.9220381497105</v>
      </c>
      <c r="H53" s="125">
        <v>529.29075907771119</v>
      </c>
      <c r="I53" s="126"/>
      <c r="J53" s="127">
        <v>31.45849629176783</v>
      </c>
      <c r="K53" s="127">
        <v>47.084802450438794</v>
      </c>
      <c r="L53" s="127">
        <v>18.081315409141219</v>
      </c>
      <c r="M53" s="118">
        <f t="shared" si="0"/>
        <v>0.38401595564032603</v>
      </c>
    </row>
    <row r="54" spans="1:13" x14ac:dyDescent="0.2">
      <c r="A54" s="124" t="s">
        <v>357</v>
      </c>
      <c r="B54" s="125">
        <v>8116.7689248433026</v>
      </c>
      <c r="C54" s="125">
        <v>3758.9079855388982</v>
      </c>
      <c r="D54" s="125">
        <v>4357.8609393046645</v>
      </c>
      <c r="E54" s="125"/>
      <c r="F54" s="125">
        <v>1856.6758115233138</v>
      </c>
      <c r="G54" s="125">
        <v>1203.569942252637</v>
      </c>
      <c r="H54" s="125">
        <v>653.10586927068198</v>
      </c>
      <c r="I54" s="126"/>
      <c r="J54" s="127">
        <v>22.874567807894028</v>
      </c>
      <c r="K54" s="127">
        <v>32.019138188084547</v>
      </c>
      <c r="L54" s="127">
        <v>14.986845114311814</v>
      </c>
      <c r="M54" s="118">
        <f t="shared" si="0"/>
        <v>0.46805897854830297</v>
      </c>
    </row>
    <row r="55" spans="1:13" s="119" customFormat="1" x14ac:dyDescent="0.2">
      <c r="A55" s="115" t="s">
        <v>358</v>
      </c>
      <c r="B55" s="133">
        <v>4163.2855046414206</v>
      </c>
      <c r="C55" s="133">
        <v>2200.4541930104701</v>
      </c>
      <c r="D55" s="133">
        <v>1962.8313116308595</v>
      </c>
      <c r="E55" s="133"/>
      <c r="F55" s="133">
        <v>1252.8007807109034</v>
      </c>
      <c r="G55" s="133">
        <v>938.73362268343203</v>
      </c>
      <c r="H55" s="133">
        <v>314.06715802747453</v>
      </c>
      <c r="I55" s="116"/>
      <c r="J55" s="117">
        <v>30.09163746551231</v>
      </c>
      <c r="K55" s="117">
        <v>42.660902720231057</v>
      </c>
      <c r="L55" s="117">
        <v>16.000720803996384</v>
      </c>
      <c r="M55" s="118">
        <f t="shared" si="0"/>
        <v>0.37506756265634222</v>
      </c>
    </row>
    <row r="56" spans="1:13" x14ac:dyDescent="0.2">
      <c r="A56" s="124" t="s">
        <v>358</v>
      </c>
      <c r="B56" s="125">
        <v>4163.2855046414206</v>
      </c>
      <c r="C56" s="125">
        <v>2200.4541930104701</v>
      </c>
      <c r="D56" s="125">
        <v>1962.8313116308595</v>
      </c>
      <c r="E56" s="125"/>
      <c r="F56" s="125">
        <v>1252.8007807109034</v>
      </c>
      <c r="G56" s="125">
        <v>938.73362268343203</v>
      </c>
      <c r="H56" s="125">
        <v>314.06715802747453</v>
      </c>
      <c r="I56" s="126"/>
      <c r="J56" s="127">
        <v>30.09163746551231</v>
      </c>
      <c r="K56" s="127">
        <v>42.660902720231057</v>
      </c>
      <c r="L56" s="127">
        <v>16.000720803996384</v>
      </c>
      <c r="M56" s="118">
        <f t="shared" si="0"/>
        <v>0.37506756265634222</v>
      </c>
    </row>
    <row r="57" spans="1:13" s="119" customFormat="1" x14ac:dyDescent="0.2">
      <c r="A57" s="115" t="s">
        <v>359</v>
      </c>
      <c r="B57" s="133">
        <v>5995.2967405275631</v>
      </c>
      <c r="C57" s="133">
        <v>3005.9152376139059</v>
      </c>
      <c r="D57" s="133">
        <v>2989.3815029137763</v>
      </c>
      <c r="E57" s="133"/>
      <c r="F57" s="133">
        <v>2190.0431039448495</v>
      </c>
      <c r="G57" s="133">
        <v>1510.936103407973</v>
      </c>
      <c r="H57" s="133">
        <v>679.10700053686048</v>
      </c>
      <c r="I57" s="116"/>
      <c r="J57" s="117">
        <v>36.529352903258868</v>
      </c>
      <c r="K57" s="117">
        <v>50.265426133818046</v>
      </c>
      <c r="L57" s="117">
        <v>22.71730790716855</v>
      </c>
      <c r="M57" s="118">
        <f t="shared" si="0"/>
        <v>0.45194698731270849</v>
      </c>
    </row>
    <row r="58" spans="1:13" ht="15" customHeight="1" x14ac:dyDescent="0.2">
      <c r="A58" s="124" t="s">
        <v>359</v>
      </c>
      <c r="B58" s="125">
        <v>4649.499249328821</v>
      </c>
      <c r="C58" s="125">
        <v>2309.5719420383052</v>
      </c>
      <c r="D58" s="125">
        <v>2339.9273072904716</v>
      </c>
      <c r="E58" s="125"/>
      <c r="F58" s="125">
        <v>2029.5208375180807</v>
      </c>
      <c r="G58" s="125">
        <v>1367.5277188385414</v>
      </c>
      <c r="H58" s="125">
        <v>661.99311867953452</v>
      </c>
      <c r="I58" s="126"/>
      <c r="J58" s="127">
        <v>43.650310037389417</v>
      </c>
      <c r="K58" s="127">
        <v>59.211306387436146</v>
      </c>
      <c r="L58" s="127">
        <v>28.291183090046367</v>
      </c>
      <c r="M58" s="118">
        <f t="shared" si="0"/>
        <v>0.47780035294153517</v>
      </c>
    </row>
    <row r="59" spans="1:13" x14ac:dyDescent="0.2">
      <c r="A59" s="124" t="s">
        <v>360</v>
      </c>
      <c r="B59" s="125">
        <v>1345.7974911988258</v>
      </c>
      <c r="C59" s="125">
        <v>696.34329557555816</v>
      </c>
      <c r="D59" s="125">
        <v>649.45419562327049</v>
      </c>
      <c r="E59" s="125"/>
      <c r="F59" s="125">
        <v>160.5222664267599</v>
      </c>
      <c r="G59" s="125">
        <v>143.40838456943374</v>
      </c>
      <c r="H59" s="125">
        <v>17.113881857326142</v>
      </c>
      <c r="I59" s="126"/>
      <c r="J59" s="127">
        <v>11.927668722562968</v>
      </c>
      <c r="K59" s="127">
        <v>20.594494910861471</v>
      </c>
      <c r="L59" s="127">
        <v>2.6351176068548194</v>
      </c>
      <c r="M59" s="118">
        <f t="shared" si="0"/>
        <v>0.12795252412163149</v>
      </c>
    </row>
    <row r="60" spans="1:13" s="119" customFormat="1" x14ac:dyDescent="0.2">
      <c r="A60" s="115" t="s">
        <v>361</v>
      </c>
      <c r="B60" s="133">
        <v>5964.3345671731677</v>
      </c>
      <c r="C60" s="133">
        <v>2883.8144619290356</v>
      </c>
      <c r="D60" s="133">
        <v>3080.520105244259</v>
      </c>
      <c r="E60" s="133"/>
      <c r="F60" s="133">
        <v>3278.4271603908123</v>
      </c>
      <c r="G60" s="133">
        <v>2040.7330777931527</v>
      </c>
      <c r="H60" s="133">
        <v>1237.6940825975948</v>
      </c>
      <c r="I60" s="116"/>
      <c r="J60" s="117">
        <v>54.967190781596258</v>
      </c>
      <c r="K60" s="117">
        <v>70.76506150912742</v>
      </c>
      <c r="L60" s="117">
        <v>40.178088125137293</v>
      </c>
      <c r="M60" s="118">
        <f t="shared" si="0"/>
        <v>0.56776730307731083</v>
      </c>
    </row>
    <row r="61" spans="1:13" x14ac:dyDescent="0.2">
      <c r="A61" s="124" t="s">
        <v>361</v>
      </c>
      <c r="B61" s="125">
        <v>5964.3345671731677</v>
      </c>
      <c r="C61" s="125">
        <v>2883.8144619290356</v>
      </c>
      <c r="D61" s="125">
        <v>3080.520105244259</v>
      </c>
      <c r="E61" s="125"/>
      <c r="F61" s="125">
        <v>3278.4271603908123</v>
      </c>
      <c r="G61" s="125">
        <v>2040.7330777931527</v>
      </c>
      <c r="H61" s="125">
        <v>1237.6940825975948</v>
      </c>
      <c r="I61" s="126"/>
      <c r="J61" s="127">
        <v>54.967190781596258</v>
      </c>
      <c r="K61" s="127">
        <v>70.76506150912742</v>
      </c>
      <c r="L61" s="127">
        <v>40.178088125137293</v>
      </c>
      <c r="M61" s="118">
        <f t="shared" si="0"/>
        <v>0.56776730307731083</v>
      </c>
    </row>
    <row r="62" spans="1:13" s="119" customFormat="1" x14ac:dyDescent="0.2">
      <c r="A62" s="115" t="s">
        <v>362</v>
      </c>
      <c r="B62" s="133">
        <v>11710.08284821455</v>
      </c>
      <c r="C62" s="133">
        <v>5812.7327753004711</v>
      </c>
      <c r="D62" s="133">
        <v>5897.3500729142725</v>
      </c>
      <c r="E62" s="133"/>
      <c r="F62" s="133">
        <v>2073.8545279824248</v>
      </c>
      <c r="G62" s="133">
        <v>1368.7321430392792</v>
      </c>
      <c r="H62" s="133">
        <v>705.12238494314045</v>
      </c>
      <c r="I62" s="116"/>
      <c r="J62" s="117">
        <v>17.709990226915075</v>
      </c>
      <c r="K62" s="117">
        <v>23.547136879495412</v>
      </c>
      <c r="L62" s="117">
        <v>11.956597051643195</v>
      </c>
      <c r="M62" s="118">
        <f t="shared" si="0"/>
        <v>0.50777286057460636</v>
      </c>
    </row>
    <row r="63" spans="1:13" ht="15" customHeight="1" x14ac:dyDescent="0.2">
      <c r="A63" s="124" t="s">
        <v>362</v>
      </c>
      <c r="B63" s="125">
        <v>3963.9048763544488</v>
      </c>
      <c r="C63" s="125">
        <v>1828.2002473364298</v>
      </c>
      <c r="D63" s="125">
        <v>2135.7046290179128</v>
      </c>
      <c r="E63" s="125"/>
      <c r="F63" s="125">
        <v>541.71533365963012</v>
      </c>
      <c r="G63" s="125">
        <v>405.58766941019343</v>
      </c>
      <c r="H63" s="125">
        <v>136.12766424943848</v>
      </c>
      <c r="I63" s="126"/>
      <c r="J63" s="127">
        <v>13.666204173845909</v>
      </c>
      <c r="K63" s="127">
        <v>22.185079014244167</v>
      </c>
      <c r="L63" s="127">
        <v>6.373899386641094</v>
      </c>
      <c r="M63" s="118">
        <f t="shared" si="0"/>
        <v>0.28730568787015198</v>
      </c>
    </row>
    <row r="64" spans="1:13" x14ac:dyDescent="0.2">
      <c r="A64" s="124" t="s">
        <v>363</v>
      </c>
      <c r="B64" s="125">
        <v>4875.8398382038004</v>
      </c>
      <c r="C64" s="125">
        <v>2497.266513300096</v>
      </c>
      <c r="D64" s="125">
        <v>2378.573324903643</v>
      </c>
      <c r="E64" s="125"/>
      <c r="F64" s="125">
        <v>1151.5437721459728</v>
      </c>
      <c r="G64" s="125">
        <v>748.96667967521012</v>
      </c>
      <c r="H64" s="125">
        <v>402.57709247076559</v>
      </c>
      <c r="I64" s="126"/>
      <c r="J64" s="127">
        <v>23.617342044815658</v>
      </c>
      <c r="K64" s="127">
        <v>29.991459689477299</v>
      </c>
      <c r="L64" s="127">
        <v>16.925149553128627</v>
      </c>
      <c r="M64" s="118">
        <f t="shared" si="0"/>
        <v>0.56433230420815184</v>
      </c>
    </row>
    <row r="65" spans="1:13" x14ac:dyDescent="0.2">
      <c r="A65" s="124" t="s">
        <v>364</v>
      </c>
      <c r="B65" s="125">
        <v>2870.3381336566613</v>
      </c>
      <c r="C65" s="125">
        <v>1487.2660146639241</v>
      </c>
      <c r="D65" s="125">
        <v>1383.072118992696</v>
      </c>
      <c r="E65" s="125"/>
      <c r="F65" s="125">
        <v>380.59542217681798</v>
      </c>
      <c r="G65" s="125">
        <v>214.17779395387859</v>
      </c>
      <c r="H65" s="125">
        <v>166.41762822293947</v>
      </c>
      <c r="I65" s="126"/>
      <c r="J65" s="127">
        <v>13.259602334445507</v>
      </c>
      <c r="K65" s="127">
        <v>14.400772413418967</v>
      </c>
      <c r="L65" s="127">
        <v>12.032462077548246</v>
      </c>
      <c r="M65" s="118">
        <f t="shared" si="0"/>
        <v>0.83554282590676354</v>
      </c>
    </row>
    <row r="66" spans="1:13" s="119" customFormat="1" ht="15" customHeight="1" x14ac:dyDescent="0.2">
      <c r="A66" s="115" t="s">
        <v>365</v>
      </c>
      <c r="B66" s="133">
        <v>7978.3356972032961</v>
      </c>
      <c r="C66" s="133">
        <v>3964.3401165863779</v>
      </c>
      <c r="D66" s="133">
        <v>4013.9955806172743</v>
      </c>
      <c r="E66" s="133"/>
      <c r="F66" s="133">
        <v>3060.622072620019</v>
      </c>
      <c r="G66" s="133">
        <v>2120.4277079446629</v>
      </c>
      <c r="H66" s="133">
        <v>940.19436467530466</v>
      </c>
      <c r="I66" s="116"/>
      <c r="J66" s="117">
        <v>38.361660736998736</v>
      </c>
      <c r="K66" s="117">
        <v>53.487532491802419</v>
      </c>
      <c r="L66" s="117">
        <v>23.422904828677641</v>
      </c>
      <c r="M66" s="118">
        <f t="shared" si="0"/>
        <v>0.43791335545844207</v>
      </c>
    </row>
    <row r="67" spans="1:13" ht="15" customHeight="1" x14ac:dyDescent="0.2">
      <c r="A67" s="124" t="s">
        <v>365</v>
      </c>
      <c r="B67" s="125">
        <v>2826.1851345556411</v>
      </c>
      <c r="C67" s="125">
        <v>1426.3885112414976</v>
      </c>
      <c r="D67" s="125">
        <v>1399.7966233140965</v>
      </c>
      <c r="E67" s="125"/>
      <c r="F67" s="125">
        <v>795.83182306720914</v>
      </c>
      <c r="G67" s="125">
        <v>644.71952562629031</v>
      </c>
      <c r="H67" s="125">
        <v>151.11229744092083</v>
      </c>
      <c r="I67" s="126"/>
      <c r="J67" s="127">
        <v>28.159224720865421</v>
      </c>
      <c r="K67" s="127">
        <v>45.19943343242047</v>
      </c>
      <c r="L67" s="127">
        <v>10.795303755137923</v>
      </c>
      <c r="M67" s="118">
        <f t="shared" si="0"/>
        <v>0.23883714762218036</v>
      </c>
    </row>
    <row r="68" spans="1:13" x14ac:dyDescent="0.2">
      <c r="A68" s="124" t="s">
        <v>366</v>
      </c>
      <c r="B68" s="125">
        <v>5152.1505626478729</v>
      </c>
      <c r="C68" s="125">
        <v>2537.9516053448137</v>
      </c>
      <c r="D68" s="125">
        <v>2614.1989573031137</v>
      </c>
      <c r="E68" s="125"/>
      <c r="F68" s="125">
        <v>2264.7902495527705</v>
      </c>
      <c r="G68" s="125">
        <v>1475.7081823183748</v>
      </c>
      <c r="H68" s="125">
        <v>789.08206723438536</v>
      </c>
      <c r="I68" s="126"/>
      <c r="J68" s="127">
        <v>43.958153435423988</v>
      </c>
      <c r="K68" s="127">
        <v>58.145639152874729</v>
      </c>
      <c r="L68" s="127">
        <v>30.184468746343185</v>
      </c>
      <c r="M68" s="118">
        <f t="shared" si="0"/>
        <v>0.51911835842036425</v>
      </c>
    </row>
    <row r="69" spans="1:13" s="119" customFormat="1" ht="15" customHeight="1" x14ac:dyDescent="0.2">
      <c r="A69" s="115" t="s">
        <v>367</v>
      </c>
      <c r="B69" s="133">
        <v>3750.2118008442244</v>
      </c>
      <c r="C69" s="133">
        <v>1848.0272825237919</v>
      </c>
      <c r="D69" s="133">
        <v>1902.18451832035</v>
      </c>
      <c r="E69" s="133"/>
      <c r="F69" s="133">
        <v>886.48834109432892</v>
      </c>
      <c r="G69" s="133">
        <v>659.52576460002729</v>
      </c>
      <c r="H69" s="133">
        <v>226.96257649430407</v>
      </c>
      <c r="I69" s="116"/>
      <c r="J69" s="117">
        <v>23.638353996293691</v>
      </c>
      <c r="K69" s="117">
        <v>35.688096752518632</v>
      </c>
      <c r="L69" s="117">
        <v>11.931680355316642</v>
      </c>
      <c r="M69" s="118">
        <f t="shared" si="0"/>
        <v>0.33433221272789176</v>
      </c>
    </row>
    <row r="70" spans="1:13" x14ac:dyDescent="0.2">
      <c r="A70" s="124" t="s">
        <v>367</v>
      </c>
      <c r="B70" s="125">
        <v>3750.2118008442244</v>
      </c>
      <c r="C70" s="125">
        <v>1848.0272825237919</v>
      </c>
      <c r="D70" s="125">
        <v>1902.18451832035</v>
      </c>
      <c r="E70" s="125"/>
      <c r="F70" s="125">
        <v>886.48834109432892</v>
      </c>
      <c r="G70" s="125">
        <v>659.52576460002729</v>
      </c>
      <c r="H70" s="125">
        <v>226.96257649430407</v>
      </c>
      <c r="I70" s="126"/>
      <c r="J70" s="127">
        <v>23.638353996293691</v>
      </c>
      <c r="K70" s="127">
        <v>35.688096752518632</v>
      </c>
      <c r="L70" s="127">
        <v>11.931680355316642</v>
      </c>
      <c r="M70" s="118">
        <f t="shared" si="0"/>
        <v>0.33433221272789176</v>
      </c>
    </row>
    <row r="71" spans="1:13" s="119" customFormat="1" x14ac:dyDescent="0.2">
      <c r="A71" s="115" t="s">
        <v>368</v>
      </c>
      <c r="B71" s="133">
        <v>1606.6424533936038</v>
      </c>
      <c r="C71" s="133">
        <v>830.80251699204234</v>
      </c>
      <c r="D71" s="133">
        <v>775.83993640156234</v>
      </c>
      <c r="E71" s="133"/>
      <c r="F71" s="133">
        <v>513.95867898785082</v>
      </c>
      <c r="G71" s="133">
        <v>333.98725808898746</v>
      </c>
      <c r="H71" s="133">
        <v>179.97142089886307</v>
      </c>
      <c r="I71" s="116"/>
      <c r="J71" s="117">
        <v>31.989611497085161</v>
      </c>
      <c r="K71" s="117">
        <v>40.200559249411391</v>
      </c>
      <c r="L71" s="117">
        <v>23.196978198053529</v>
      </c>
      <c r="M71" s="118">
        <f t="shared" si="0"/>
        <v>0.57703123118599831</v>
      </c>
    </row>
    <row r="72" spans="1:13" x14ac:dyDescent="0.2">
      <c r="A72" s="124" t="s">
        <v>368</v>
      </c>
      <c r="B72" s="125">
        <v>1606.6424533936038</v>
      </c>
      <c r="C72" s="125">
        <v>830.80251699204234</v>
      </c>
      <c r="D72" s="125">
        <v>775.83993640156234</v>
      </c>
      <c r="E72" s="125"/>
      <c r="F72" s="125">
        <v>513.95867898785082</v>
      </c>
      <c r="G72" s="125">
        <v>333.98725808898746</v>
      </c>
      <c r="H72" s="125">
        <v>179.97142089886307</v>
      </c>
      <c r="I72" s="126"/>
      <c r="J72" s="127">
        <v>31.989611497085161</v>
      </c>
      <c r="K72" s="127">
        <v>40.200559249411391</v>
      </c>
      <c r="L72" s="127">
        <v>23.196978198053529</v>
      </c>
      <c r="M72" s="118">
        <f t="shared" ref="M72:M83" si="1">L72/K72</f>
        <v>0.57703123118599831</v>
      </c>
    </row>
    <row r="73" spans="1:13" s="119" customFormat="1" ht="15" customHeight="1" x14ac:dyDescent="0.2">
      <c r="A73" s="115" t="s">
        <v>369</v>
      </c>
      <c r="B73" s="133">
        <v>15342.52688908277</v>
      </c>
      <c r="C73" s="133">
        <v>7148.9239145504189</v>
      </c>
      <c r="D73" s="133">
        <v>8193.602974532314</v>
      </c>
      <c r="E73" s="133"/>
      <c r="F73" s="133">
        <v>6701.034201737858</v>
      </c>
      <c r="G73" s="133">
        <v>4671.3840497706451</v>
      </c>
      <c r="H73" s="133">
        <v>2029.6501519673047</v>
      </c>
      <c r="I73" s="116"/>
      <c r="J73" s="117">
        <v>43.676209598210235</v>
      </c>
      <c r="K73" s="117">
        <v>65.3438770031198</v>
      </c>
      <c r="L73" s="117">
        <v>24.771155720822563</v>
      </c>
      <c r="M73" s="118">
        <f t="shared" si="1"/>
        <v>0.37908916423247857</v>
      </c>
    </row>
    <row r="74" spans="1:13" x14ac:dyDescent="0.2">
      <c r="A74" s="124" t="s">
        <v>369</v>
      </c>
      <c r="B74" s="125">
        <v>15342.52688908277</v>
      </c>
      <c r="C74" s="125">
        <v>7148.9239145504189</v>
      </c>
      <c r="D74" s="125">
        <v>8193.602974532314</v>
      </c>
      <c r="E74" s="125"/>
      <c r="F74" s="125">
        <v>6701.034201737858</v>
      </c>
      <c r="G74" s="125">
        <v>4671.3840497706451</v>
      </c>
      <c r="H74" s="125">
        <v>2029.6501519673047</v>
      </c>
      <c r="I74" s="126"/>
      <c r="J74" s="127">
        <v>43.676209598210235</v>
      </c>
      <c r="K74" s="127">
        <v>65.3438770031198</v>
      </c>
      <c r="L74" s="127">
        <v>24.771155720822563</v>
      </c>
      <c r="M74" s="118">
        <f t="shared" si="1"/>
        <v>0.37908916423247857</v>
      </c>
    </row>
    <row r="75" spans="1:13" s="119" customFormat="1" x14ac:dyDescent="0.2">
      <c r="A75" s="115" t="s">
        <v>370</v>
      </c>
      <c r="B75" s="133">
        <v>15272.353689040074</v>
      </c>
      <c r="C75" s="133">
        <v>7105.533786840213</v>
      </c>
      <c r="D75" s="133">
        <v>8166.8199021998353</v>
      </c>
      <c r="E75" s="133"/>
      <c r="F75" s="133">
        <v>6131.7305358027443</v>
      </c>
      <c r="G75" s="133">
        <v>4198.6480977749188</v>
      </c>
      <c r="H75" s="133">
        <v>1933.082438027925</v>
      </c>
      <c r="I75" s="116"/>
      <c r="J75" s="117">
        <v>40.149217734545111</v>
      </c>
      <c r="K75" s="117">
        <v>59.089833694842604</v>
      </c>
      <c r="L75" s="117">
        <v>23.669953068357344</v>
      </c>
      <c r="M75" s="118">
        <f t="shared" si="1"/>
        <v>0.40057572662322916</v>
      </c>
    </row>
    <row r="76" spans="1:13" x14ac:dyDescent="0.2">
      <c r="A76" s="124" t="s">
        <v>370</v>
      </c>
      <c r="B76" s="125">
        <v>15272.353689040074</v>
      </c>
      <c r="C76" s="125">
        <v>7105.533786840213</v>
      </c>
      <c r="D76" s="125">
        <v>8166.8199021998353</v>
      </c>
      <c r="E76" s="125"/>
      <c r="F76" s="125">
        <v>6131.7305358027443</v>
      </c>
      <c r="G76" s="125">
        <v>4198.6480977749188</v>
      </c>
      <c r="H76" s="125">
        <v>1933.082438027925</v>
      </c>
      <c r="I76" s="126"/>
      <c r="J76" s="127">
        <v>40.149217734545111</v>
      </c>
      <c r="K76" s="127">
        <v>59.089833694842604</v>
      </c>
      <c r="L76" s="127">
        <v>23.669953068357344</v>
      </c>
      <c r="M76" s="118">
        <f t="shared" si="1"/>
        <v>0.40057572662322916</v>
      </c>
    </row>
    <row r="77" spans="1:13" s="119" customFormat="1" ht="15" customHeight="1" x14ac:dyDescent="0.2">
      <c r="A77" s="115" t="s">
        <v>371</v>
      </c>
      <c r="B77" s="133">
        <v>10393.139063434148</v>
      </c>
      <c r="C77" s="133">
        <v>5311.5638165220807</v>
      </c>
      <c r="D77" s="133">
        <v>5081.5752469122826</v>
      </c>
      <c r="E77" s="133"/>
      <c r="F77" s="133">
        <v>6222.6055415503242</v>
      </c>
      <c r="G77" s="133">
        <v>3994.6238194144748</v>
      </c>
      <c r="H77" s="133">
        <v>2227.981722135924</v>
      </c>
      <c r="I77" s="116"/>
      <c r="J77" s="117">
        <v>59.872243636600643</v>
      </c>
      <c r="K77" s="117">
        <v>75.20617199380473</v>
      </c>
      <c r="L77" s="117">
        <v>43.844312322045347</v>
      </c>
      <c r="M77" s="118">
        <f t="shared" si="1"/>
        <v>0.58298821971230119</v>
      </c>
    </row>
    <row r="78" spans="1:13" x14ac:dyDescent="0.2">
      <c r="A78" s="124" t="s">
        <v>371</v>
      </c>
      <c r="B78" s="125">
        <v>10393.139063434148</v>
      </c>
      <c r="C78" s="125">
        <v>5311.5638165220807</v>
      </c>
      <c r="D78" s="125">
        <v>5081.5752469122826</v>
      </c>
      <c r="E78" s="125"/>
      <c r="F78" s="125">
        <v>6222.6055415503242</v>
      </c>
      <c r="G78" s="125">
        <v>3994.6238194144748</v>
      </c>
      <c r="H78" s="125">
        <v>2227.981722135924</v>
      </c>
      <c r="I78" s="126"/>
      <c r="J78" s="127">
        <v>59.872243636600643</v>
      </c>
      <c r="K78" s="127">
        <v>75.20617199380473</v>
      </c>
      <c r="L78" s="127">
        <v>43.844312322045347</v>
      </c>
      <c r="M78" s="118">
        <f t="shared" si="1"/>
        <v>0.58298821971230119</v>
      </c>
    </row>
    <row r="79" spans="1:13" s="119" customFormat="1" ht="15" customHeight="1" x14ac:dyDescent="0.2">
      <c r="A79" s="115" t="s">
        <v>372</v>
      </c>
      <c r="B79" s="133">
        <v>13146.973713726557</v>
      </c>
      <c r="C79" s="133">
        <v>6373.10977477297</v>
      </c>
      <c r="D79" s="133">
        <v>6773.8639389536283</v>
      </c>
      <c r="E79" s="133"/>
      <c r="F79" s="133">
        <v>6121.2640858908062</v>
      </c>
      <c r="G79" s="133">
        <v>3659.9456406176332</v>
      </c>
      <c r="H79" s="133">
        <v>2461.3184452733067</v>
      </c>
      <c r="I79" s="116"/>
      <c r="J79" s="117">
        <v>46.56025195744818</v>
      </c>
      <c r="K79" s="117">
        <v>57.427939733674194</v>
      </c>
      <c r="L79" s="117">
        <v>36.33551644164767</v>
      </c>
      <c r="M79" s="118">
        <f t="shared" si="1"/>
        <v>0.63271495739105377</v>
      </c>
    </row>
    <row r="80" spans="1:13" ht="15.75" customHeight="1" x14ac:dyDescent="0.2">
      <c r="A80" s="124" t="s">
        <v>372</v>
      </c>
      <c r="B80" s="125">
        <v>10613.298449134956</v>
      </c>
      <c r="C80" s="125">
        <v>5156.7835215057539</v>
      </c>
      <c r="D80" s="125">
        <v>5456.5149276294069</v>
      </c>
      <c r="E80" s="125"/>
      <c r="F80" s="125">
        <v>4804.8474667302717</v>
      </c>
      <c r="G80" s="125">
        <v>2862.5218308644057</v>
      </c>
      <c r="H80" s="125">
        <v>1942.3256358658471</v>
      </c>
      <c r="I80" s="126"/>
      <c r="J80" s="127">
        <v>45.271952821808192</v>
      </c>
      <c r="K80" s="127">
        <v>55.509831252884538</v>
      </c>
      <c r="L80" s="127">
        <v>35.596450511494012</v>
      </c>
      <c r="M80" s="118">
        <f t="shared" si="1"/>
        <v>0.64126389340526524</v>
      </c>
    </row>
    <row r="81" spans="1:13" x14ac:dyDescent="0.2">
      <c r="A81" s="124" t="s">
        <v>373</v>
      </c>
      <c r="B81" s="125">
        <v>2533.6752645916381</v>
      </c>
      <c r="C81" s="125">
        <v>1216.3262532672954</v>
      </c>
      <c r="D81" s="125">
        <v>1317.3490113243138</v>
      </c>
      <c r="E81" s="125"/>
      <c r="F81" s="125">
        <v>1316.4166191606157</v>
      </c>
      <c r="G81" s="125">
        <v>797.42380975318315</v>
      </c>
      <c r="H81" s="125">
        <v>518.99280940743483</v>
      </c>
      <c r="I81" s="126"/>
      <c r="J81" s="127">
        <v>51.956801155920935</v>
      </c>
      <c r="K81" s="127">
        <v>65.560026153439665</v>
      </c>
      <c r="L81" s="127">
        <v>39.39675856178004</v>
      </c>
      <c r="M81" s="118">
        <f t="shared" si="1"/>
        <v>0.60092652296346061</v>
      </c>
    </row>
    <row r="82" spans="1:13" s="119" customFormat="1" x14ac:dyDescent="0.2">
      <c r="A82" s="115" t="s">
        <v>374</v>
      </c>
      <c r="B82" s="133">
        <v>162459.14573523414</v>
      </c>
      <c r="C82" s="133">
        <v>78187.499181034102</v>
      </c>
      <c r="D82" s="133">
        <v>84271.64655436929</v>
      </c>
      <c r="E82" s="133"/>
      <c r="F82" s="133">
        <v>127600.67919499437</v>
      </c>
      <c r="G82" s="133">
        <v>68396.783893821339</v>
      </c>
      <c r="H82" s="133">
        <v>59203.895301220247</v>
      </c>
      <c r="I82" s="116"/>
      <c r="J82" s="117">
        <v>78.543241513072388</v>
      </c>
      <c r="K82" s="117">
        <v>87.477901979536043</v>
      </c>
      <c r="L82" s="117">
        <v>70.253635382614263</v>
      </c>
      <c r="M82" s="118">
        <f t="shared" si="1"/>
        <v>0.80310151241451699</v>
      </c>
    </row>
    <row r="83" spans="1:13" ht="12.75" thickBot="1" x14ac:dyDescent="0.25">
      <c r="A83" s="134" t="s">
        <v>374</v>
      </c>
      <c r="B83" s="135">
        <v>162459.14573523414</v>
      </c>
      <c r="C83" s="135">
        <v>78187.499181034102</v>
      </c>
      <c r="D83" s="135">
        <v>84271.64655436929</v>
      </c>
      <c r="E83" s="135"/>
      <c r="F83" s="135">
        <v>127600.67919499437</v>
      </c>
      <c r="G83" s="135">
        <v>68396.783893821339</v>
      </c>
      <c r="H83" s="135">
        <v>59203.895301220247</v>
      </c>
      <c r="I83" s="136"/>
      <c r="J83" s="137">
        <v>78.543241513072388</v>
      </c>
      <c r="K83" s="137">
        <v>87.477901979536043</v>
      </c>
      <c r="L83" s="137">
        <v>70.253635382614263</v>
      </c>
      <c r="M83" s="138">
        <f t="shared" si="1"/>
        <v>0.80310151241451699</v>
      </c>
    </row>
    <row r="84" spans="1:13" ht="15.75" customHeight="1" x14ac:dyDescent="0.2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40"/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BEE7-20E3-4238-9FAB-6D701D5B02B8}">
  <sheetPr>
    <tabColor rgb="FFFFFF00"/>
  </sheetPr>
  <dimension ref="A1:R62"/>
  <sheetViews>
    <sheetView workbookViewId="0">
      <selection activeCell="S18" sqref="S18"/>
    </sheetView>
  </sheetViews>
  <sheetFormatPr defaultRowHeight="12" x14ac:dyDescent="0.2"/>
  <cols>
    <col min="1" max="1" width="16.140625" style="1" customWidth="1"/>
    <col min="2" max="2" width="10.7109375" style="1" bestFit="1" customWidth="1"/>
    <col min="3" max="4" width="10.42578125" style="1" bestFit="1" customWidth="1"/>
    <col min="5" max="5" width="1.7109375" style="1" customWidth="1"/>
    <col min="6" max="6" width="10.42578125" style="1" bestFit="1" customWidth="1"/>
    <col min="7" max="7" width="9.85546875" style="1" bestFit="1" customWidth="1"/>
    <col min="8" max="8" width="10.42578125" style="1" bestFit="1" customWidth="1"/>
    <col min="9" max="9" width="10.7109375" style="1" bestFit="1" customWidth="1"/>
    <col min="10" max="11" width="10.42578125" style="1" bestFit="1" customWidth="1"/>
    <col min="12" max="12" width="2.7109375" style="1" customWidth="1"/>
    <col min="13" max="15" width="9.42578125" style="1" bestFit="1" customWidth="1"/>
    <col min="16" max="16" width="2.140625" style="1" customWidth="1"/>
    <col min="17" max="17" width="9.42578125" style="1" bestFit="1" customWidth="1"/>
    <col min="18" max="16384" width="9.140625" style="1"/>
  </cols>
  <sheetData>
    <row r="1" spans="1:18" ht="15.75" customHeight="1" thickBot="1" x14ac:dyDescent="0.25">
      <c r="A1" s="999" t="s">
        <v>568</v>
      </c>
      <c r="B1" s="999"/>
      <c r="C1" s="999"/>
      <c r="D1" s="999"/>
      <c r="E1" s="999"/>
      <c r="F1" s="999"/>
      <c r="G1" s="999"/>
      <c r="H1" s="999"/>
      <c r="I1" s="999"/>
      <c r="J1" s="999"/>
      <c r="K1" s="999"/>
      <c r="L1" s="999"/>
      <c r="M1" s="999"/>
      <c r="N1" s="999"/>
      <c r="O1" s="999"/>
      <c r="P1" s="6"/>
      <c r="Q1" s="7"/>
      <c r="R1" s="8"/>
    </row>
    <row r="2" spans="1:18" ht="15.75" customHeight="1" x14ac:dyDescent="0.2">
      <c r="A2" s="1000" t="s">
        <v>39</v>
      </c>
      <c r="B2" s="1002" t="s">
        <v>55</v>
      </c>
      <c r="C2" s="1002"/>
      <c r="D2" s="1002"/>
      <c r="E2" s="56"/>
      <c r="F2" s="1005" t="s">
        <v>56</v>
      </c>
      <c r="G2" s="1005"/>
      <c r="H2" s="1005"/>
      <c r="I2" s="1005"/>
      <c r="J2" s="1005"/>
      <c r="K2" s="1005"/>
      <c r="L2" s="56"/>
      <c r="M2" s="1002" t="s">
        <v>57</v>
      </c>
      <c r="N2" s="1002"/>
      <c r="O2" s="1002"/>
      <c r="P2" s="55"/>
      <c r="Q2" s="55"/>
      <c r="R2" s="8"/>
    </row>
    <row r="3" spans="1:18" ht="2.25" customHeight="1" x14ac:dyDescent="0.2">
      <c r="A3" s="1001"/>
      <c r="B3" s="1003"/>
      <c r="C3" s="1003"/>
      <c r="D3" s="1003"/>
      <c r="E3" s="9"/>
      <c r="F3" s="1006"/>
      <c r="G3" s="1006"/>
      <c r="H3" s="1006"/>
      <c r="I3" s="1006"/>
      <c r="J3" s="1006"/>
      <c r="K3" s="1006"/>
      <c r="L3" s="56"/>
      <c r="M3" s="1003"/>
      <c r="N3" s="1003"/>
      <c r="O3" s="1003"/>
      <c r="P3" s="55"/>
      <c r="Q3" s="997" t="s">
        <v>127</v>
      </c>
      <c r="R3" s="8"/>
    </row>
    <row r="4" spans="1:18" ht="14.25" customHeight="1" x14ac:dyDescent="0.2">
      <c r="A4" s="1001"/>
      <c r="B4" s="1004"/>
      <c r="C4" s="1004"/>
      <c r="D4" s="1004"/>
      <c r="E4" s="9"/>
      <c r="F4" s="1007"/>
      <c r="G4" s="1007"/>
      <c r="H4" s="1007"/>
      <c r="I4" s="1007"/>
      <c r="J4" s="1007"/>
      <c r="K4" s="1007"/>
      <c r="L4" s="56"/>
      <c r="M4" s="1004"/>
      <c r="N4" s="1004"/>
      <c r="O4" s="1004"/>
      <c r="P4" s="55"/>
      <c r="Q4" s="997"/>
      <c r="R4" s="8"/>
    </row>
    <row r="5" spans="1:18" ht="12" customHeight="1" x14ac:dyDescent="0.2">
      <c r="A5" s="1001"/>
      <c r="B5" s="10" t="s">
        <v>0</v>
      </c>
      <c r="C5" s="11" t="s">
        <v>1</v>
      </c>
      <c r="D5" s="11" t="s">
        <v>2</v>
      </c>
      <c r="E5" s="11"/>
      <c r="F5" s="10" t="s">
        <v>0</v>
      </c>
      <c r="G5" s="11" t="s">
        <v>1</v>
      </c>
      <c r="H5" s="11" t="s">
        <v>2</v>
      </c>
      <c r="I5" s="10" t="s">
        <v>0</v>
      </c>
      <c r="J5" s="11" t="s">
        <v>1</v>
      </c>
      <c r="K5" s="11" t="s">
        <v>2</v>
      </c>
      <c r="L5" s="11"/>
      <c r="M5" s="10" t="s">
        <v>0</v>
      </c>
      <c r="N5" s="11" t="s">
        <v>1</v>
      </c>
      <c r="O5" s="11" t="s">
        <v>2</v>
      </c>
      <c r="P5" s="11"/>
      <c r="Q5" s="997"/>
      <c r="R5" s="8"/>
    </row>
    <row r="6" spans="1:18" x14ac:dyDescent="0.2">
      <c r="A6" s="5" t="s">
        <v>328</v>
      </c>
      <c r="B6" s="5">
        <v>754169.23965854023</v>
      </c>
      <c r="C6" s="5">
        <v>364010.82318842347</v>
      </c>
      <c r="D6" s="5">
        <v>390158.41646709898</v>
      </c>
      <c r="E6" s="5"/>
      <c r="F6" s="5">
        <v>281011.79323250818</v>
      </c>
      <c r="G6" s="5">
        <v>95060.23897342768</v>
      </c>
      <c r="H6" s="5">
        <v>185951.55425930131</v>
      </c>
      <c r="I6" s="5">
        <v>473157.4464231843</v>
      </c>
      <c r="J6" s="5">
        <v>268950.58421431301</v>
      </c>
      <c r="K6" s="5">
        <v>204206.8622068908</v>
      </c>
      <c r="L6" s="5"/>
      <c r="M6" s="12">
        <v>62.738894871385284</v>
      </c>
      <c r="N6" s="12">
        <v>73.885326227111022</v>
      </c>
      <c r="O6" s="12">
        <v>52.339473810694685</v>
      </c>
      <c r="P6" s="12"/>
      <c r="Q6" s="13">
        <f>N6/O6</f>
        <v>1.4116558850848402</v>
      </c>
      <c r="R6" s="8"/>
    </row>
    <row r="7" spans="1:18" x14ac:dyDescent="0.2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6"/>
      <c r="O7" s="16"/>
      <c r="P7" s="16"/>
      <c r="Q7" s="17"/>
      <c r="R7" s="8"/>
    </row>
    <row r="8" spans="1:18" x14ac:dyDescent="0.2">
      <c r="A8" s="5" t="s">
        <v>39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8"/>
      <c r="R8" s="8"/>
    </row>
    <row r="9" spans="1:18" ht="15" customHeight="1" x14ac:dyDescent="0.2">
      <c r="A9" s="19" t="s">
        <v>14</v>
      </c>
      <c r="B9" s="35">
        <v>156488.76757988351</v>
      </c>
      <c r="C9" s="35">
        <v>78337.811843328935</v>
      </c>
      <c r="D9" s="35">
        <v>78150.955736777687</v>
      </c>
      <c r="E9" s="35"/>
      <c r="F9" s="35">
        <v>44602.230468210415</v>
      </c>
      <c r="G9" s="35">
        <v>18374.720753750193</v>
      </c>
      <c r="H9" s="35">
        <v>26227.509714434585</v>
      </c>
      <c r="I9" s="35">
        <v>111886.53711180165</v>
      </c>
      <c r="J9" s="35">
        <v>59963.091089596157</v>
      </c>
      <c r="K9" s="35">
        <v>51923.446022341937</v>
      </c>
      <c r="L9" s="35"/>
      <c r="M9" s="57">
        <v>71.498126569804626</v>
      </c>
      <c r="N9" s="57">
        <v>76.544250699150425</v>
      </c>
      <c r="O9" s="57">
        <v>66.439937340272877</v>
      </c>
      <c r="P9" s="35"/>
      <c r="Q9" s="60">
        <f>N9/O9</f>
        <v>1.1520819218586584</v>
      </c>
      <c r="R9" s="8"/>
    </row>
    <row r="10" spans="1:18" ht="15" customHeight="1" x14ac:dyDescent="0.2">
      <c r="A10" s="19" t="s">
        <v>15</v>
      </c>
      <c r="B10" s="35">
        <v>125657.92611684318</v>
      </c>
      <c r="C10" s="35">
        <v>60607.195910793911</v>
      </c>
      <c r="D10" s="35">
        <v>65050.730205858934</v>
      </c>
      <c r="E10" s="35"/>
      <c r="F10" s="35">
        <v>36490.892977064977</v>
      </c>
      <c r="G10" s="35">
        <v>12990.724414274202</v>
      </c>
      <c r="H10" s="35">
        <v>23500.168562798601</v>
      </c>
      <c r="I10" s="35">
        <v>89167.033139690568</v>
      </c>
      <c r="J10" s="35">
        <v>47616.471496547674</v>
      </c>
      <c r="K10" s="35">
        <v>41550.561643111134</v>
      </c>
      <c r="L10" s="35"/>
      <c r="M10" s="57">
        <v>70.960134306799958</v>
      </c>
      <c r="N10" s="57">
        <v>78.56570623507298</v>
      </c>
      <c r="O10" s="57">
        <v>63.874089516994189</v>
      </c>
      <c r="P10" s="35"/>
      <c r="Q10" s="60">
        <f t="shared" ref="Q10:Q11" si="0">N10/O10</f>
        <v>1.2300090197633262</v>
      </c>
      <c r="R10" s="8"/>
    </row>
    <row r="11" spans="1:18" ht="15" customHeight="1" x14ac:dyDescent="0.2">
      <c r="A11" s="19" t="s">
        <v>16</v>
      </c>
      <c r="B11" s="35">
        <v>87275.098794006582</v>
      </c>
      <c r="C11" s="35">
        <v>42044.473706805249</v>
      </c>
      <c r="D11" s="35">
        <v>45230.625087177796</v>
      </c>
      <c r="E11" s="35"/>
      <c r="F11" s="35">
        <v>25891.037806719716</v>
      </c>
      <c r="G11" s="35">
        <v>8791.6347337740917</v>
      </c>
      <c r="H11" s="35">
        <v>17099.403072945363</v>
      </c>
      <c r="I11" s="35">
        <v>61384.060987248384</v>
      </c>
      <c r="J11" s="35">
        <v>33252.838973049998</v>
      </c>
      <c r="K11" s="35">
        <v>28131.222014259249</v>
      </c>
      <c r="L11" s="35"/>
      <c r="M11" s="57">
        <v>70.33399198112717</v>
      </c>
      <c r="N11" s="57">
        <v>79.089678241537655</v>
      </c>
      <c r="O11" s="57">
        <v>62.195076809224474</v>
      </c>
      <c r="P11" s="35"/>
      <c r="Q11" s="60">
        <f t="shared" si="0"/>
        <v>1.2716388868549071</v>
      </c>
      <c r="R11" s="8"/>
    </row>
    <row r="12" spans="1:18" ht="15" customHeight="1" x14ac:dyDescent="0.2">
      <c r="A12" s="19" t="s">
        <v>17</v>
      </c>
      <c r="B12" s="35">
        <v>76659.12655793484</v>
      </c>
      <c r="C12" s="35">
        <v>37126.875880707958</v>
      </c>
      <c r="D12" s="35">
        <v>39532.250677257325</v>
      </c>
      <c r="E12" s="35"/>
      <c r="F12" s="35">
        <v>26385.111229823859</v>
      </c>
      <c r="G12" s="35">
        <v>8428.9042695775679</v>
      </c>
      <c r="H12" s="35">
        <v>17956.206960237228</v>
      </c>
      <c r="I12" s="35">
        <v>50274.015328141424</v>
      </c>
      <c r="J12" s="35">
        <v>28697.971611121327</v>
      </c>
      <c r="K12" s="35">
        <v>21576.043717002431</v>
      </c>
      <c r="L12" s="35"/>
      <c r="M12" s="57">
        <v>65.581252468527495</v>
      </c>
      <c r="N12" s="57">
        <v>77.297027908623647</v>
      </c>
      <c r="O12" s="57">
        <v>54.578333758785462</v>
      </c>
      <c r="P12" s="35"/>
      <c r="Q12" s="60">
        <f>N12/O12</f>
        <v>1.4162584781398015</v>
      </c>
      <c r="R12" s="8"/>
    </row>
    <row r="13" spans="1:18" ht="15" customHeight="1" x14ac:dyDescent="0.2">
      <c r="A13" s="19" t="s">
        <v>18</v>
      </c>
      <c r="B13" s="35">
        <v>64559.923123311899</v>
      </c>
      <c r="C13" s="35">
        <v>30835.895643578842</v>
      </c>
      <c r="D13" s="35">
        <v>33724.027479715391</v>
      </c>
      <c r="E13" s="35"/>
      <c r="F13" s="35">
        <v>26521.359732285746</v>
      </c>
      <c r="G13" s="35">
        <v>8127.8118999398948</v>
      </c>
      <c r="H13" s="35">
        <v>18393.547832337114</v>
      </c>
      <c r="I13" s="35">
        <v>38038.563391008487</v>
      </c>
      <c r="J13" s="35">
        <v>22708.08374363021</v>
      </c>
      <c r="K13" s="35">
        <v>15330.479647361752</v>
      </c>
      <c r="L13" s="35"/>
      <c r="M13" s="57">
        <v>58.919778015133851</v>
      </c>
      <c r="N13" s="57">
        <v>73.641719397728806</v>
      </c>
      <c r="O13" s="57">
        <v>45.458626365375267</v>
      </c>
      <c r="P13" s="35"/>
      <c r="Q13" s="60">
        <f t="shared" ref="Q13:Q60" si="1">N13/O13</f>
        <v>1.6199723855672841</v>
      </c>
      <c r="R13" s="8"/>
    </row>
    <row r="14" spans="1:18" ht="15" customHeight="1" x14ac:dyDescent="0.2">
      <c r="A14" s="19" t="s">
        <v>19</v>
      </c>
      <c r="B14" s="35">
        <v>48918.258624631781</v>
      </c>
      <c r="C14" s="35">
        <v>24156.354862391752</v>
      </c>
      <c r="D14" s="35">
        <v>24761.903762222362</v>
      </c>
      <c r="E14" s="35"/>
      <c r="F14" s="35">
        <v>22472.592504807195</v>
      </c>
      <c r="G14" s="35">
        <v>7601.3207731432949</v>
      </c>
      <c r="H14" s="35">
        <v>14871.271731657369</v>
      </c>
      <c r="I14" s="35">
        <v>26445.66611980692</v>
      </c>
      <c r="J14" s="35">
        <v>16555.034089240289</v>
      </c>
      <c r="K14" s="35">
        <v>9890.6320305559875</v>
      </c>
      <c r="L14" s="35"/>
      <c r="M14" s="57">
        <v>54.060931160130679</v>
      </c>
      <c r="N14" s="57">
        <v>68.532831975456972</v>
      </c>
      <c r="O14" s="57">
        <v>39.942938659046931</v>
      </c>
      <c r="P14" s="35"/>
      <c r="Q14" s="60">
        <f t="shared" si="1"/>
        <v>1.7157684005289013</v>
      </c>
      <c r="R14" s="8"/>
    </row>
    <row r="15" spans="1:18" ht="15" customHeight="1" x14ac:dyDescent="0.2">
      <c r="A15" s="19" t="s">
        <v>20</v>
      </c>
      <c r="B15" s="35">
        <v>48558.506414552379</v>
      </c>
      <c r="C15" s="35">
        <v>22751.065767052136</v>
      </c>
      <c r="D15" s="35">
        <v>25807.440647484054</v>
      </c>
      <c r="E15" s="35"/>
      <c r="F15" s="35">
        <v>25099.427200411523</v>
      </c>
      <c r="G15" s="35">
        <v>8159.6797266500316</v>
      </c>
      <c r="H15" s="35">
        <v>16939.747473753832</v>
      </c>
      <c r="I15" s="35">
        <v>23459.079214124667</v>
      </c>
      <c r="J15" s="35">
        <v>14591.386040396304</v>
      </c>
      <c r="K15" s="35">
        <v>8867.6931737218292</v>
      </c>
      <c r="L15" s="35"/>
      <c r="M15" s="57">
        <v>48.310957124271738</v>
      </c>
      <c r="N15" s="57">
        <v>64.1349560930352</v>
      </c>
      <c r="O15" s="57">
        <v>34.360994159977807</v>
      </c>
      <c r="P15" s="35"/>
      <c r="Q15" s="60">
        <f t="shared" si="1"/>
        <v>1.8665046708030588</v>
      </c>
      <c r="R15" s="8"/>
    </row>
    <row r="16" spans="1:18" ht="15" customHeight="1" x14ac:dyDescent="0.2">
      <c r="A16" s="19" t="s">
        <v>21</v>
      </c>
      <c r="B16" s="35">
        <v>37524.712694827977</v>
      </c>
      <c r="C16" s="35">
        <v>17647.760920826364</v>
      </c>
      <c r="D16" s="35">
        <v>19876.951773985424</v>
      </c>
      <c r="E16" s="35"/>
      <c r="F16" s="35">
        <v>18776.376415664756</v>
      </c>
      <c r="G16" s="35">
        <v>5941.0039246874212</v>
      </c>
      <c r="H16" s="35">
        <v>12835.37249097566</v>
      </c>
      <c r="I16" s="35">
        <v>18748.336279147032</v>
      </c>
      <c r="J16" s="35">
        <v>11706.75699613844</v>
      </c>
      <c r="K16" s="35">
        <v>7041.5792830069468</v>
      </c>
      <c r="L16" s="35"/>
      <c r="M16" s="57">
        <v>49.962637773183992</v>
      </c>
      <c r="N16" s="57">
        <v>66.335650446868641</v>
      </c>
      <c r="O16" s="57">
        <v>35.425850819956516</v>
      </c>
      <c r="P16" s="35"/>
      <c r="Q16" s="60">
        <f t="shared" si="1"/>
        <v>1.8725210238140462</v>
      </c>
      <c r="R16" s="8"/>
    </row>
    <row r="17" spans="1:18" ht="15" customHeight="1" x14ac:dyDescent="0.2">
      <c r="A17" s="19" t="s">
        <v>22</v>
      </c>
      <c r="B17" s="35">
        <v>28820.002814607029</v>
      </c>
      <c r="C17" s="35">
        <v>13629.258856132898</v>
      </c>
      <c r="D17" s="35">
        <v>15190.743958462033</v>
      </c>
      <c r="E17" s="35"/>
      <c r="F17" s="35">
        <v>13100.001279361406</v>
      </c>
      <c r="G17" s="35">
        <v>3678.5154094158042</v>
      </c>
      <c r="H17" s="35">
        <v>9421.4858699463039</v>
      </c>
      <c r="I17" s="35">
        <v>15720.001535233525</v>
      </c>
      <c r="J17" s="35">
        <v>9950.7434467177955</v>
      </c>
      <c r="K17" s="35">
        <v>5769.2580885165398</v>
      </c>
      <c r="L17" s="35"/>
      <c r="M17" s="57">
        <v>54.545454545432051</v>
      </c>
      <c r="N17" s="57">
        <v>73.010158158674244</v>
      </c>
      <c r="O17" s="57">
        <v>37.978772496540834</v>
      </c>
      <c r="P17" s="35"/>
      <c r="Q17" s="60">
        <f t="shared" si="1"/>
        <v>1.9223938363285471</v>
      </c>
      <c r="R17" s="8"/>
    </row>
    <row r="18" spans="1:18" ht="15" customHeight="1" x14ac:dyDescent="0.2">
      <c r="A18" s="19" t="s">
        <v>23</v>
      </c>
      <c r="B18" s="35">
        <v>28099.721807807993</v>
      </c>
      <c r="C18" s="35">
        <v>12893.205272543406</v>
      </c>
      <c r="D18" s="35">
        <v>15206.516535253237</v>
      </c>
      <c r="E18" s="35"/>
      <c r="F18" s="35">
        <v>14638.703770769915</v>
      </c>
      <c r="G18" s="35">
        <v>4102.6224742460481</v>
      </c>
      <c r="H18" s="35">
        <v>10536.081296524677</v>
      </c>
      <c r="I18" s="35">
        <v>13461.018037026728</v>
      </c>
      <c r="J18" s="35">
        <v>8790.5827982981682</v>
      </c>
      <c r="K18" s="35">
        <v>4670.4352387293702</v>
      </c>
      <c r="L18" s="35"/>
      <c r="M18" s="57">
        <v>47.904453037276859</v>
      </c>
      <c r="N18" s="57">
        <v>68.179964659509196</v>
      </c>
      <c r="O18" s="57">
        <v>30.713380200532058</v>
      </c>
      <c r="P18" s="35"/>
      <c r="Q18" s="60">
        <f t="shared" si="1"/>
        <v>2.2198782489700726</v>
      </c>
      <c r="R18" s="8"/>
    </row>
    <row r="19" spans="1:18" ht="15" customHeight="1" x14ac:dyDescent="0.2">
      <c r="A19" s="19" t="s">
        <v>24</v>
      </c>
      <c r="B19" s="35">
        <v>17793.405449902701</v>
      </c>
      <c r="C19" s="35">
        <v>8377.6155542906763</v>
      </c>
      <c r="D19" s="35">
        <v>9415.7898956095123</v>
      </c>
      <c r="E19" s="35"/>
      <c r="F19" s="35">
        <v>9173.8501360673836</v>
      </c>
      <c r="G19" s="35">
        <v>2672.1704785238544</v>
      </c>
      <c r="H19" s="35">
        <v>6501.6796575432318</v>
      </c>
      <c r="I19" s="35">
        <v>8619.555313832805</v>
      </c>
      <c r="J19" s="35">
        <v>5705.4450757669256</v>
      </c>
      <c r="K19" s="35">
        <v>2914.1102380658613</v>
      </c>
      <c r="L19" s="35"/>
      <c r="M19" s="57">
        <v>48.442415017753909</v>
      </c>
      <c r="N19" s="57">
        <v>68.103448275868118</v>
      </c>
      <c r="O19" s="57">
        <v>30.949185043145402</v>
      </c>
      <c r="P19" s="35"/>
      <c r="Q19" s="60">
        <f t="shared" si="1"/>
        <v>2.2004924582320013</v>
      </c>
      <c r="R19" s="8"/>
    </row>
    <row r="20" spans="1:18" ht="15" customHeight="1" x14ac:dyDescent="0.2">
      <c r="A20" s="19" t="s">
        <v>25</v>
      </c>
      <c r="B20" s="35">
        <v>14054.172300562712</v>
      </c>
      <c r="C20" s="35">
        <v>6667.7875521541619</v>
      </c>
      <c r="D20" s="35">
        <v>7386.3847484057942</v>
      </c>
      <c r="E20" s="35"/>
      <c r="F20" s="35">
        <v>7530.8263958935595</v>
      </c>
      <c r="G20" s="35">
        <v>2578.283407656807</v>
      </c>
      <c r="H20" s="35">
        <v>4952.542988236949</v>
      </c>
      <c r="I20" s="35">
        <v>6523.3459046663966</v>
      </c>
      <c r="J20" s="35">
        <v>4089.5041444975514</v>
      </c>
      <c r="K20" s="35">
        <v>2433.8417601690417</v>
      </c>
      <c r="L20" s="35"/>
      <c r="M20" s="57">
        <v>46.415724563202005</v>
      </c>
      <c r="N20" s="57">
        <v>61.332250203092258</v>
      </c>
      <c r="O20" s="57">
        <v>32.950378880471732</v>
      </c>
      <c r="P20" s="35"/>
      <c r="Q20" s="60">
        <f t="shared" si="1"/>
        <v>1.861351896000238</v>
      </c>
      <c r="R20" s="8"/>
    </row>
    <row r="21" spans="1:18" ht="15" customHeight="1" x14ac:dyDescent="0.2">
      <c r="A21" s="19" t="s">
        <v>26</v>
      </c>
      <c r="B21" s="35">
        <v>8675.5264522343423</v>
      </c>
      <c r="C21" s="35">
        <v>3921.5907292930242</v>
      </c>
      <c r="D21" s="35">
        <v>4753.9357229412717</v>
      </c>
      <c r="E21" s="35"/>
      <c r="F21" s="35">
        <v>4123.8090357758956</v>
      </c>
      <c r="G21" s="35">
        <v>1370.3901305402844</v>
      </c>
      <c r="H21" s="35">
        <v>2753.4189052357224</v>
      </c>
      <c r="I21" s="35">
        <v>4551.7174164584003</v>
      </c>
      <c r="J21" s="35">
        <v>2551.200598752851</v>
      </c>
      <c r="K21" s="35">
        <v>2000.5168177057399</v>
      </c>
      <c r="L21" s="35"/>
      <c r="M21" s="57">
        <v>52.466181061397961</v>
      </c>
      <c r="N21" s="57">
        <v>65.055248618787886</v>
      </c>
      <c r="O21" s="57">
        <v>42.081276110902195</v>
      </c>
      <c r="P21" s="35"/>
      <c r="Q21" s="60">
        <f t="shared" si="1"/>
        <v>1.5459428665456683</v>
      </c>
      <c r="R21" s="8"/>
    </row>
    <row r="22" spans="1:18" ht="15" customHeight="1" x14ac:dyDescent="0.2">
      <c r="A22" s="19" t="s">
        <v>27</v>
      </c>
      <c r="B22" s="35">
        <v>7814.2931290882989</v>
      </c>
      <c r="C22" s="35">
        <v>3676.0399285638232</v>
      </c>
      <c r="D22" s="35">
        <v>4138.2532005246721</v>
      </c>
      <c r="E22" s="35"/>
      <c r="F22" s="35">
        <v>3607.4301460071347</v>
      </c>
      <c r="G22" s="35">
        <v>1341.5018010427277</v>
      </c>
      <c r="H22" s="35">
        <v>2265.9283449645145</v>
      </c>
      <c r="I22" s="35">
        <v>4206.8629830813607</v>
      </c>
      <c r="J22" s="35">
        <v>2334.538127521203</v>
      </c>
      <c r="K22" s="35">
        <v>1872.324855560332</v>
      </c>
      <c r="L22" s="35"/>
      <c r="M22" s="57">
        <v>53.835489833646356</v>
      </c>
      <c r="N22" s="57">
        <v>63.506876227900669</v>
      </c>
      <c r="O22" s="57">
        <v>45.244328097733046</v>
      </c>
      <c r="P22" s="35"/>
      <c r="Q22" s="60">
        <f t="shared" si="1"/>
        <v>1.4036428188461187</v>
      </c>
      <c r="R22" s="8"/>
    </row>
    <row r="23" spans="1:18" ht="15" customHeight="1" x14ac:dyDescent="0.2">
      <c r="A23" s="19" t="s">
        <v>28</v>
      </c>
      <c r="B23" s="35">
        <v>1482.3324073433166</v>
      </c>
      <c r="C23" s="35">
        <v>610.26596063584986</v>
      </c>
      <c r="D23" s="35">
        <v>872.06644670744095</v>
      </c>
      <c r="E23" s="35"/>
      <c r="F23" s="35">
        <v>1151.9221387150119</v>
      </c>
      <c r="G23" s="35">
        <v>386.38140702979956</v>
      </c>
      <c r="H23" s="35">
        <v>765.54073168520733</v>
      </c>
      <c r="I23" s="35">
        <v>330.41026862828699</v>
      </c>
      <c r="J23" s="35">
        <v>223.88455360605289</v>
      </c>
      <c r="K23" s="35">
        <v>106.52571502223451</v>
      </c>
      <c r="L23" s="35"/>
      <c r="M23" s="57">
        <v>22.289890377588108</v>
      </c>
      <c r="N23" s="57">
        <v>36.686390532544586</v>
      </c>
      <c r="O23" s="57">
        <v>12.215320910973144</v>
      </c>
      <c r="P23" s="35"/>
      <c r="Q23" s="60">
        <f t="shared" si="1"/>
        <v>3.0033095978337201</v>
      </c>
      <c r="R23" s="8"/>
    </row>
    <row r="24" spans="1:18" ht="15" customHeight="1" x14ac:dyDescent="0.2">
      <c r="A24" s="19" t="s">
        <v>29</v>
      </c>
      <c r="B24" s="35">
        <v>1068.8681914095364</v>
      </c>
      <c r="C24" s="35">
        <v>460.40775136728394</v>
      </c>
      <c r="D24" s="35">
        <v>608.46044004225269</v>
      </c>
      <c r="E24" s="35"/>
      <c r="F24" s="35">
        <v>882.89957026902403</v>
      </c>
      <c r="G24" s="35">
        <v>324.99370684749545</v>
      </c>
      <c r="H24" s="35">
        <v>557.90586342153165</v>
      </c>
      <c r="I24" s="35">
        <v>185.96862114051152</v>
      </c>
      <c r="J24" s="35">
        <v>135.41404451978968</v>
      </c>
      <c r="K24" s="35">
        <v>50.554576620721484</v>
      </c>
      <c r="L24" s="35"/>
      <c r="M24" s="57">
        <v>17.398648648648713</v>
      </c>
      <c r="N24" s="57">
        <v>29.411764705882398</v>
      </c>
      <c r="O24" s="57">
        <v>8.3086053412463254</v>
      </c>
      <c r="P24" s="35"/>
      <c r="Q24" s="60">
        <f t="shared" si="1"/>
        <v>3.5399159663865452</v>
      </c>
      <c r="R24" s="8"/>
    </row>
    <row r="25" spans="1:18" ht="15" customHeight="1" x14ac:dyDescent="0.2">
      <c r="A25" s="65" t="s">
        <v>10</v>
      </c>
      <c r="B25" s="35">
        <v>718.59719625168066</v>
      </c>
      <c r="C25" s="35">
        <v>267.21704785238569</v>
      </c>
      <c r="D25" s="35">
        <v>451.38014839929804</v>
      </c>
      <c r="E25" s="35"/>
      <c r="F25" s="35">
        <v>563.32242520232319</v>
      </c>
      <c r="G25" s="35">
        <v>189.57966232770593</v>
      </c>
      <c r="H25" s="35">
        <v>373.7427628746193</v>
      </c>
      <c r="I25" s="35">
        <v>155.27477104935898</v>
      </c>
      <c r="J25" s="35">
        <v>77.637385524679402</v>
      </c>
      <c r="K25" s="35">
        <v>77.637385524679402</v>
      </c>
      <c r="L25" s="35"/>
      <c r="M25" s="57">
        <v>21.60804020100511</v>
      </c>
      <c r="N25" s="57">
        <v>29.054054054053971</v>
      </c>
      <c r="O25" s="57">
        <v>17.200000000000031</v>
      </c>
      <c r="P25" s="35"/>
      <c r="Q25" s="60">
        <f t="shared" si="1"/>
        <v>1.6891891891891813</v>
      </c>
      <c r="R25" s="8"/>
    </row>
    <row r="26" spans="1:18" ht="15" customHeight="1" x14ac:dyDescent="0.2">
      <c r="A26" s="5" t="s">
        <v>4</v>
      </c>
      <c r="B26" s="36">
        <v>425614.88878905826</v>
      </c>
      <c r="C26" s="36">
        <v>205211.67069759683</v>
      </c>
      <c r="D26" s="36">
        <v>220403.21809003557</v>
      </c>
      <c r="E26" s="36"/>
      <c r="F26" s="36">
        <v>91166.288132251197</v>
      </c>
      <c r="G26" s="36">
        <v>26132.950684455023</v>
      </c>
      <c r="H26" s="36">
        <v>65033.337447817801</v>
      </c>
      <c r="I26" s="36">
        <v>334448.60065615742</v>
      </c>
      <c r="J26" s="36">
        <v>179078.72001326337</v>
      </c>
      <c r="K26" s="36">
        <v>155369.88064253342</v>
      </c>
      <c r="L26" s="36"/>
      <c r="M26" s="58">
        <v>78.58009892642275</v>
      </c>
      <c r="N26" s="58">
        <v>87.265368194948294</v>
      </c>
      <c r="O26" s="58">
        <v>70.49347191427627</v>
      </c>
      <c r="P26" s="36"/>
      <c r="Q26" s="61">
        <f t="shared" si="1"/>
        <v>1.2379212688100754</v>
      </c>
      <c r="R26" s="8"/>
    </row>
    <row r="27" spans="1:18" ht="14.25" customHeight="1" x14ac:dyDescent="0.2">
      <c r="A27" s="54" t="s">
        <v>14</v>
      </c>
      <c r="B27" s="35">
        <v>97514.725192403101</v>
      </c>
      <c r="C27" s="35">
        <v>48700.178184318356</v>
      </c>
      <c r="D27" s="35">
        <v>48814.547008156274</v>
      </c>
      <c r="E27" s="35"/>
      <c r="F27" s="35">
        <v>13455.25050022606</v>
      </c>
      <c r="G27" s="35">
        <v>5359.226435323545</v>
      </c>
      <c r="H27" s="35">
        <v>8096.0240649036032</v>
      </c>
      <c r="I27" s="35">
        <v>84059.474692208518</v>
      </c>
      <c r="J27" s="35">
        <v>43340.951748983796</v>
      </c>
      <c r="K27" s="35">
        <v>40718.522943235475</v>
      </c>
      <c r="L27" s="35"/>
      <c r="M27" s="57">
        <v>86.201826981929884</v>
      </c>
      <c r="N27" s="57">
        <v>88.9954685277621</v>
      </c>
      <c r="O27" s="57">
        <v>83.414730728607651</v>
      </c>
      <c r="P27" s="35"/>
      <c r="Q27" s="60">
        <f t="shared" si="1"/>
        <v>1.0669035043379993</v>
      </c>
      <c r="R27" s="8"/>
    </row>
    <row r="28" spans="1:18" ht="13.5" customHeight="1" x14ac:dyDescent="0.2">
      <c r="A28" s="54" t="s">
        <v>15</v>
      </c>
      <c r="B28" s="35">
        <v>76735.517638182966</v>
      </c>
      <c r="C28" s="35">
        <v>36263.19114431108</v>
      </c>
      <c r="D28" s="35">
        <v>40472.32649389415</v>
      </c>
      <c r="E28" s="35"/>
      <c r="F28" s="35">
        <v>11224.360932245647</v>
      </c>
      <c r="G28" s="35">
        <v>3666.6692186182563</v>
      </c>
      <c r="H28" s="35">
        <v>7557.6917136271304</v>
      </c>
      <c r="I28" s="35">
        <v>65511.15670591277</v>
      </c>
      <c r="J28" s="35">
        <v>32596.521925700155</v>
      </c>
      <c r="K28" s="35">
        <v>32914.634780283181</v>
      </c>
      <c r="L28" s="35"/>
      <c r="M28" s="57">
        <v>85.372665386655484</v>
      </c>
      <c r="N28" s="57">
        <v>89.888729858299399</v>
      </c>
      <c r="O28" s="57">
        <v>81.32627311468714</v>
      </c>
      <c r="P28" s="35"/>
      <c r="Q28" s="60">
        <f t="shared" si="1"/>
        <v>1.1052852468910925</v>
      </c>
      <c r="R28" s="8"/>
    </row>
    <row r="29" spans="1:18" ht="14.25" customHeight="1" x14ac:dyDescent="0.2">
      <c r="A29" s="54" t="s">
        <v>16</v>
      </c>
      <c r="B29" s="35">
        <v>54306.887111875418</v>
      </c>
      <c r="C29" s="35">
        <v>25464.096870305231</v>
      </c>
      <c r="D29" s="35">
        <v>28842.790241616724</v>
      </c>
      <c r="E29" s="35"/>
      <c r="F29" s="35">
        <v>8778.240508317951</v>
      </c>
      <c r="G29" s="35">
        <v>2611.873963947176</v>
      </c>
      <c r="H29" s="35">
        <v>6166.3665443705149</v>
      </c>
      <c r="I29" s="35">
        <v>45528.646603576279</v>
      </c>
      <c r="J29" s="35">
        <v>22852.222906357794</v>
      </c>
      <c r="K29" s="35">
        <v>22676.423697245948</v>
      </c>
      <c r="L29" s="35"/>
      <c r="M29" s="57">
        <v>83.835861388676733</v>
      </c>
      <c r="N29" s="57">
        <v>89.742915379041449</v>
      </c>
      <c r="O29" s="57">
        <v>78.620769721938103</v>
      </c>
      <c r="P29" s="35"/>
      <c r="Q29" s="60">
        <f t="shared" si="1"/>
        <v>1.1414657436761251</v>
      </c>
      <c r="R29" s="8"/>
    </row>
    <row r="30" spans="1:18" ht="14.25" customHeight="1" x14ac:dyDescent="0.2">
      <c r="A30" s="54" t="s">
        <v>17</v>
      </c>
      <c r="B30" s="35">
        <v>47227.767945937994</v>
      </c>
      <c r="C30" s="35">
        <v>22369.985607891453</v>
      </c>
      <c r="D30" s="35">
        <v>24857.782338028876</v>
      </c>
      <c r="E30" s="35"/>
      <c r="F30" s="35">
        <v>9937.7302783205396</v>
      </c>
      <c r="G30" s="35">
        <v>2645.9122762014949</v>
      </c>
      <c r="H30" s="35">
        <v>7291.8180021190956</v>
      </c>
      <c r="I30" s="35">
        <v>37290.037667606761</v>
      </c>
      <c r="J30" s="35">
        <v>19724.073331687148</v>
      </c>
      <c r="K30" s="35">
        <v>17565.964335901946</v>
      </c>
      <c r="L30" s="35"/>
      <c r="M30" s="57">
        <v>78.957865868827525</v>
      </c>
      <c r="N30" s="57">
        <v>88.172043010711377</v>
      </c>
      <c r="O30" s="57">
        <v>70.665854648766171</v>
      </c>
      <c r="P30" s="35"/>
      <c r="Q30" s="60">
        <f t="shared" si="1"/>
        <v>1.2477319272363865</v>
      </c>
      <c r="R30" s="8"/>
    </row>
    <row r="31" spans="1:18" ht="12.75" customHeight="1" x14ac:dyDescent="0.2">
      <c r="A31" s="54" t="s">
        <v>18</v>
      </c>
      <c r="B31" s="35">
        <v>37241.257339564851</v>
      </c>
      <c r="C31" s="35">
        <v>17828.368859161877</v>
      </c>
      <c r="D31" s="35">
        <v>19412.888480385307</v>
      </c>
      <c r="E31" s="35"/>
      <c r="F31" s="35">
        <v>9523.9385301034035</v>
      </c>
      <c r="G31" s="35">
        <v>2267.4442138077729</v>
      </c>
      <c r="H31" s="35">
        <v>7256.4943162956815</v>
      </c>
      <c r="I31" s="35">
        <v>27717.318809451201</v>
      </c>
      <c r="J31" s="35">
        <v>15560.924645352596</v>
      </c>
      <c r="K31" s="35">
        <v>12156.394164086403</v>
      </c>
      <c r="L31" s="35"/>
      <c r="M31" s="57">
        <v>74.426377597069617</v>
      </c>
      <c r="N31" s="57">
        <v>87.281819039515668</v>
      </c>
      <c r="O31" s="57">
        <v>62.62022355080866</v>
      </c>
      <c r="P31" s="35"/>
      <c r="Q31" s="60">
        <f t="shared" si="1"/>
        <v>1.393827969468955</v>
      </c>
      <c r="R31" s="8"/>
    </row>
    <row r="32" spans="1:18" ht="15" customHeight="1" x14ac:dyDescent="0.2">
      <c r="A32" s="54" t="s">
        <v>19</v>
      </c>
      <c r="B32" s="35">
        <v>26682.839438907242</v>
      </c>
      <c r="C32" s="35">
        <v>13268.249227385293</v>
      </c>
      <c r="D32" s="35">
        <v>13414.590211510866</v>
      </c>
      <c r="E32" s="35"/>
      <c r="F32" s="35">
        <v>7961.2859524866572</v>
      </c>
      <c r="G32" s="35">
        <v>2067.2766608084266</v>
      </c>
      <c r="H32" s="35">
        <v>5894.0092916782824</v>
      </c>
      <c r="I32" s="35">
        <v>18721.553486412027</v>
      </c>
      <c r="J32" s="35">
        <v>11200.972566576918</v>
      </c>
      <c r="K32" s="35">
        <v>7520.5809198326342</v>
      </c>
      <c r="L32" s="35"/>
      <c r="M32" s="57">
        <v>70.16327302523824</v>
      </c>
      <c r="N32" s="57">
        <v>84.41937119675849</v>
      </c>
      <c r="O32" s="57">
        <v>56.062695924766643</v>
      </c>
      <c r="P32" s="35"/>
      <c r="Q32" s="60">
        <f t="shared" si="1"/>
        <v>1.5058029194679667</v>
      </c>
      <c r="R32" s="8"/>
    </row>
    <row r="33" spans="1:18" ht="13.5" customHeight="1" x14ac:dyDescent="0.2">
      <c r="A33" s="54" t="s">
        <v>20</v>
      </c>
      <c r="B33" s="35">
        <v>23904.216381343536</v>
      </c>
      <c r="C33" s="35">
        <v>11470.168344270389</v>
      </c>
      <c r="D33" s="35">
        <v>12434.048037066152</v>
      </c>
      <c r="E33" s="35"/>
      <c r="F33" s="35">
        <v>8462.8637027476088</v>
      </c>
      <c r="G33" s="35">
        <v>2220.4283104952901</v>
      </c>
      <c r="H33" s="35">
        <v>6242.4353922526416</v>
      </c>
      <c r="I33" s="35">
        <v>15441.352678588932</v>
      </c>
      <c r="J33" s="35">
        <v>9249.7400337754225</v>
      </c>
      <c r="K33" s="35">
        <v>6191.6126448143195</v>
      </c>
      <c r="L33" s="35"/>
      <c r="M33" s="57">
        <v>64.596774193529242</v>
      </c>
      <c r="N33" s="57">
        <v>80.641711229947205</v>
      </c>
      <c r="O33" s="57">
        <v>49.795630725864903</v>
      </c>
      <c r="P33" s="35"/>
      <c r="Q33" s="60">
        <f t="shared" si="1"/>
        <v>1.6194535555518166</v>
      </c>
      <c r="R33" s="8"/>
    </row>
    <row r="34" spans="1:18" ht="15" customHeight="1" x14ac:dyDescent="0.2">
      <c r="A34" s="54" t="s">
        <v>21</v>
      </c>
      <c r="B34" s="35">
        <v>17237.67392425465</v>
      </c>
      <c r="C34" s="35">
        <v>8441.8336003593377</v>
      </c>
      <c r="D34" s="35">
        <v>8795.840323895236</v>
      </c>
      <c r="E34" s="35"/>
      <c r="F34" s="35">
        <v>5727.1978837399975</v>
      </c>
      <c r="G34" s="35">
        <v>1470.3546586468315</v>
      </c>
      <c r="H34" s="35">
        <v>4256.8432250933702</v>
      </c>
      <c r="I34" s="35">
        <v>11510.476040514575</v>
      </c>
      <c r="J34" s="35">
        <v>6971.4789417127095</v>
      </c>
      <c r="K34" s="35">
        <v>4538.9970988026753</v>
      </c>
      <c r="L34" s="35"/>
      <c r="M34" s="57">
        <v>66.775111834077109</v>
      </c>
      <c r="N34" s="57">
        <v>82.582520240813395</v>
      </c>
      <c r="O34" s="57">
        <v>51.603905160391847</v>
      </c>
      <c r="P34" s="35"/>
      <c r="Q34" s="60">
        <f t="shared" si="1"/>
        <v>1.6003153246665318</v>
      </c>
      <c r="R34" s="8"/>
    </row>
    <row r="35" spans="1:18" ht="13.5" customHeight="1" x14ac:dyDescent="0.2">
      <c r="A35" s="54" t="s">
        <v>22</v>
      </c>
      <c r="B35" s="35">
        <v>12696.924316919542</v>
      </c>
      <c r="C35" s="35">
        <v>6223.1577983967263</v>
      </c>
      <c r="D35" s="35">
        <v>6473.7665185236247</v>
      </c>
      <c r="E35" s="35"/>
      <c r="F35" s="35">
        <v>3848.5087370543738</v>
      </c>
      <c r="G35" s="35">
        <v>839.45158699861383</v>
      </c>
      <c r="H35" s="35">
        <v>3009.0571500556644</v>
      </c>
      <c r="I35" s="35">
        <v>8848.415579865914</v>
      </c>
      <c r="J35" s="35">
        <v>5383.7062113982347</v>
      </c>
      <c r="K35" s="35">
        <v>3464.709368468325</v>
      </c>
      <c r="L35" s="35"/>
      <c r="M35" s="57">
        <v>69.689440993790001</v>
      </c>
      <c r="N35" s="57">
        <v>86.510842016331353</v>
      </c>
      <c r="O35" s="57">
        <v>53.519220357337112</v>
      </c>
      <c r="P35" s="35"/>
      <c r="Q35" s="60">
        <f t="shared" si="1"/>
        <v>1.6164443622069939</v>
      </c>
      <c r="R35" s="8"/>
    </row>
    <row r="36" spans="1:18" ht="15" customHeight="1" x14ac:dyDescent="0.2">
      <c r="A36" s="54" t="s">
        <v>23</v>
      </c>
      <c r="B36" s="35">
        <v>11664.696791361897</v>
      </c>
      <c r="C36" s="35">
        <v>5676.3751363016754</v>
      </c>
      <c r="D36" s="35">
        <v>5988.3216550610314</v>
      </c>
      <c r="E36" s="35"/>
      <c r="F36" s="35">
        <v>4295.3984128052007</v>
      </c>
      <c r="G36" s="35">
        <v>1021.7124743636545</v>
      </c>
      <c r="H36" s="35">
        <v>3273.6859384414788</v>
      </c>
      <c r="I36" s="35">
        <v>7369.2983785575061</v>
      </c>
      <c r="J36" s="35">
        <v>4654.6626619381668</v>
      </c>
      <c r="K36" s="35">
        <v>2714.6357166197913</v>
      </c>
      <c r="L36" s="35"/>
      <c r="M36" s="57">
        <v>63.176081730770441</v>
      </c>
      <c r="N36" s="57">
        <v>82.00061747452699</v>
      </c>
      <c r="O36" s="57">
        <v>45.332162715834151</v>
      </c>
      <c r="P36" s="35"/>
      <c r="Q36" s="60">
        <f t="shared" si="1"/>
        <v>1.8088838599770765</v>
      </c>
      <c r="R36" s="8"/>
    </row>
    <row r="37" spans="1:18" ht="15" customHeight="1" x14ac:dyDescent="0.2">
      <c r="A37" s="54" t="s">
        <v>24</v>
      </c>
      <c r="B37" s="35">
        <v>7312.3584040683145</v>
      </c>
      <c r="C37" s="35">
        <v>3582.1528576967758</v>
      </c>
      <c r="D37" s="35">
        <v>3730.2055463717352</v>
      </c>
      <c r="E37" s="35"/>
      <c r="F37" s="35">
        <v>2636.0600666519131</v>
      </c>
      <c r="G37" s="35">
        <v>628.32116657182166</v>
      </c>
      <c r="H37" s="35">
        <v>2007.738900080129</v>
      </c>
      <c r="I37" s="35">
        <v>4676.2983374165979</v>
      </c>
      <c r="J37" s="35">
        <v>2953.8316911249967</v>
      </c>
      <c r="K37" s="35">
        <v>1722.4666462917567</v>
      </c>
      <c r="L37" s="35"/>
      <c r="M37" s="57">
        <v>63.950617283956539</v>
      </c>
      <c r="N37" s="57">
        <v>82.459677419359139</v>
      </c>
      <c r="O37" s="57">
        <v>46.176185866409909</v>
      </c>
      <c r="P37" s="35"/>
      <c r="Q37" s="60">
        <f>N37/O37</f>
        <v>1.7857619868804073</v>
      </c>
      <c r="R37" s="8"/>
    </row>
    <row r="38" spans="1:18" ht="13.5" customHeight="1" x14ac:dyDescent="0.2">
      <c r="A38" s="54" t="s">
        <v>25</v>
      </c>
      <c r="B38" s="35">
        <v>5530.3095781880102</v>
      </c>
      <c r="C38" s="35">
        <v>2650.5042314006896</v>
      </c>
      <c r="D38" s="35">
        <v>2879.805346787517</v>
      </c>
      <c r="E38" s="35"/>
      <c r="F38" s="35">
        <v>2262.3173037773204</v>
      </c>
      <c r="G38" s="35">
        <v>604.84939885505833</v>
      </c>
      <c r="H38" s="35">
        <v>1657.4679049222541</v>
      </c>
      <c r="I38" s="35">
        <v>3267.9922744108862</v>
      </c>
      <c r="J38" s="35">
        <v>2045.6548325456722</v>
      </c>
      <c r="K38" s="35">
        <v>1222.3374418653063</v>
      </c>
      <c r="L38" s="35"/>
      <c r="M38" s="57">
        <v>59.092393078685447</v>
      </c>
      <c r="N38" s="57">
        <v>77.179836512262952</v>
      </c>
      <c r="O38" s="57">
        <v>42.445141065830569</v>
      </c>
      <c r="P38" s="35"/>
      <c r="Q38" s="60">
        <f t="shared" si="1"/>
        <v>1.8183432679033951</v>
      </c>
      <c r="R38" s="8"/>
    </row>
    <row r="39" spans="1:18" ht="15.75" customHeight="1" x14ac:dyDescent="0.2">
      <c r="A39" s="54" t="s">
        <v>26</v>
      </c>
      <c r="B39" s="35">
        <v>3385.3511129946955</v>
      </c>
      <c r="C39" s="35">
        <v>1493.1655309049004</v>
      </c>
      <c r="D39" s="35">
        <v>1892.1855820899023</v>
      </c>
      <c r="E39" s="35"/>
      <c r="F39" s="35">
        <v>1213.3098388973199</v>
      </c>
      <c r="G39" s="35">
        <v>252.77288310360822</v>
      </c>
      <c r="H39" s="35">
        <v>960.53695579370276</v>
      </c>
      <c r="I39" s="35">
        <v>2172.0412740974671</v>
      </c>
      <c r="J39" s="35">
        <v>1240.3926478012793</v>
      </c>
      <c r="K39" s="35">
        <v>931.64862629614788</v>
      </c>
      <c r="L39" s="35"/>
      <c r="M39" s="57">
        <v>64.160000000002356</v>
      </c>
      <c r="N39" s="57">
        <v>83.071342200723834</v>
      </c>
      <c r="O39" s="57">
        <v>49.236641221372686</v>
      </c>
      <c r="P39" s="35"/>
      <c r="Q39" s="60">
        <f t="shared" si="1"/>
        <v>1.687185399735678</v>
      </c>
      <c r="R39" s="8"/>
    </row>
    <row r="40" spans="1:18" ht="15.75" customHeight="1" x14ac:dyDescent="0.2">
      <c r="A40" s="54" t="s">
        <v>27</v>
      </c>
      <c r="B40" s="35">
        <v>2977.3034588417586</v>
      </c>
      <c r="C40" s="35">
        <v>1339.6962804491304</v>
      </c>
      <c r="D40" s="35">
        <v>1637.6071783926839</v>
      </c>
      <c r="E40" s="35"/>
      <c r="F40" s="35">
        <v>1014.7025736016182</v>
      </c>
      <c r="G40" s="35">
        <v>267.21704785238569</v>
      </c>
      <c r="H40" s="35">
        <v>747.48552574923553</v>
      </c>
      <c r="I40" s="35">
        <v>1962.6008852401967</v>
      </c>
      <c r="J40" s="35">
        <v>1072.479232596731</v>
      </c>
      <c r="K40" s="35">
        <v>890.12165264341274</v>
      </c>
      <c r="L40" s="35"/>
      <c r="M40" s="57">
        <v>65.918738629473978</v>
      </c>
      <c r="N40" s="57">
        <v>80.053908355793951</v>
      </c>
      <c r="O40" s="57">
        <v>54.355016538036274</v>
      </c>
      <c r="P40" s="35"/>
      <c r="Q40" s="60">
        <f t="shared" si="1"/>
        <v>1.4727970563632198</v>
      </c>
      <c r="R40" s="8"/>
    </row>
    <row r="41" spans="1:18" ht="15" customHeight="1" x14ac:dyDescent="0.2">
      <c r="A41" s="54" t="s">
        <v>28</v>
      </c>
      <c r="B41" s="35">
        <v>550.68378104714293</v>
      </c>
      <c r="C41" s="35">
        <v>207.63486826367802</v>
      </c>
      <c r="D41" s="35">
        <v>343.04891278346724</v>
      </c>
      <c r="E41" s="35"/>
      <c r="F41" s="35">
        <v>353.88203634505032</v>
      </c>
      <c r="G41" s="35">
        <v>83.053947305470984</v>
      </c>
      <c r="H41" s="35">
        <v>270.82808903958005</v>
      </c>
      <c r="I41" s="35">
        <v>196.80174470209477</v>
      </c>
      <c r="J41" s="35">
        <v>124.58092095820645</v>
      </c>
      <c r="K41" s="35">
        <v>72.22082374388782</v>
      </c>
      <c r="L41" s="35"/>
      <c r="M41" s="57">
        <v>35.737704918032932</v>
      </c>
      <c r="N41" s="57">
        <v>59.999999999999822</v>
      </c>
      <c r="O41" s="57">
        <v>21.052631578947363</v>
      </c>
      <c r="P41" s="35"/>
      <c r="Q41" s="60">
        <f t="shared" si="1"/>
        <v>2.8499999999999925</v>
      </c>
      <c r="R41" s="8"/>
    </row>
    <row r="42" spans="1:18" ht="18" customHeight="1" x14ac:dyDescent="0.2">
      <c r="A42" s="54" t="s">
        <v>29</v>
      </c>
      <c r="B42" s="35">
        <v>361.10411871943904</v>
      </c>
      <c r="C42" s="35">
        <v>146.24716808137293</v>
      </c>
      <c r="D42" s="35">
        <v>214.85695063806685</v>
      </c>
      <c r="E42" s="35"/>
      <c r="F42" s="35">
        <v>269.02256844598287</v>
      </c>
      <c r="G42" s="35">
        <v>81.24842671187379</v>
      </c>
      <c r="H42" s="35">
        <v>187.77414173410872</v>
      </c>
      <c r="I42" s="35">
        <v>92.081550273456955</v>
      </c>
      <c r="J42" s="35">
        <v>64.998741369499044</v>
      </c>
      <c r="K42" s="35">
        <v>27.08280890395795</v>
      </c>
      <c r="L42" s="35"/>
      <c r="M42" s="57">
        <v>25.5</v>
      </c>
      <c r="N42" s="57">
        <v>44.444444444444422</v>
      </c>
      <c r="O42" s="57">
        <v>12.605042016806696</v>
      </c>
      <c r="P42" s="35"/>
      <c r="Q42" s="60">
        <f t="shared" si="1"/>
        <v>3.5259259259259315</v>
      </c>
      <c r="R42" s="8"/>
    </row>
    <row r="43" spans="1:18" ht="12" customHeight="1" x14ac:dyDescent="0.2">
      <c r="A43" s="64" t="s">
        <v>10</v>
      </c>
      <c r="B43" s="35">
        <v>285.27225378835749</v>
      </c>
      <c r="C43" s="35">
        <v>86.664988492665373</v>
      </c>
      <c r="D43" s="35">
        <v>198.60726529569197</v>
      </c>
      <c r="E43" s="35"/>
      <c r="F43" s="35">
        <v>202.21830648288639</v>
      </c>
      <c r="G43" s="35">
        <v>45.138014839929902</v>
      </c>
      <c r="H43" s="35">
        <v>157.08029164295618</v>
      </c>
      <c r="I43" s="35">
        <v>83.053947305470984</v>
      </c>
      <c r="J43" s="35">
        <v>41.526973652735514</v>
      </c>
      <c r="K43" s="35">
        <v>41.526973652735514</v>
      </c>
      <c r="L43" s="35"/>
      <c r="M43" s="57">
        <v>29.11392405063285</v>
      </c>
      <c r="N43" s="57">
        <v>47.916666666666714</v>
      </c>
      <c r="O43" s="57">
        <v>20.909090909090878</v>
      </c>
      <c r="P43" s="35"/>
      <c r="Q43" s="60">
        <f t="shared" si="1"/>
        <v>2.2916666666666723</v>
      </c>
      <c r="R43" s="8"/>
    </row>
    <row r="44" spans="1:18" x14ac:dyDescent="0.2">
      <c r="A44" s="5" t="s">
        <v>5</v>
      </c>
      <c r="B44" s="36">
        <v>328554.35086656851</v>
      </c>
      <c r="C44" s="36">
        <v>158799.15249020219</v>
      </c>
      <c r="D44" s="36">
        <v>169755.19837615357</v>
      </c>
      <c r="E44" s="36"/>
      <c r="F44" s="36">
        <v>189845.5051004561</v>
      </c>
      <c r="G44" s="36">
        <v>68927.28828899494</v>
      </c>
      <c r="H44" s="36">
        <v>120918.21681175973</v>
      </c>
      <c r="I44" s="36">
        <v>138708.84576590025</v>
      </c>
      <c r="J44" s="36">
        <v>89871.864201375603</v>
      </c>
      <c r="K44" s="36">
        <v>48836.981564588183</v>
      </c>
      <c r="L44" s="36"/>
      <c r="M44" s="58">
        <v>42.217929971087777</v>
      </c>
      <c r="N44" s="58">
        <v>56.594674966502254</v>
      </c>
      <c r="O44" s="58">
        <v>28.769063941349408</v>
      </c>
      <c r="P44" s="36"/>
      <c r="Q44" s="61">
        <f t="shared" si="1"/>
        <v>1.9672059918904574</v>
      </c>
      <c r="R44" s="8"/>
    </row>
    <row r="45" spans="1:18" ht="15" customHeight="1" x14ac:dyDescent="0.2">
      <c r="A45" s="54" t="s">
        <v>14</v>
      </c>
      <c r="B45" s="35">
        <v>58974.042387673879</v>
      </c>
      <c r="C45" s="35">
        <v>29637.633659002557</v>
      </c>
      <c r="D45" s="35">
        <v>29336.408728613227</v>
      </c>
      <c r="E45" s="35"/>
      <c r="F45" s="35">
        <v>31146.979967958716</v>
      </c>
      <c r="G45" s="35">
        <v>13015.494318427734</v>
      </c>
      <c r="H45" s="35">
        <v>18131.485649532071</v>
      </c>
      <c r="I45" s="35">
        <v>27827.062419657068</v>
      </c>
      <c r="J45" s="35">
        <v>16622.139340575912</v>
      </c>
      <c r="K45" s="35">
        <v>11204.923079082246</v>
      </c>
      <c r="L45" s="35"/>
      <c r="M45" s="57">
        <v>47.185272185922514</v>
      </c>
      <c r="N45" s="57">
        <v>56.084569813575989</v>
      </c>
      <c r="O45" s="57">
        <v>38.194596969032894</v>
      </c>
      <c r="P45" s="35"/>
      <c r="Q45" s="60">
        <f t="shared" si="1"/>
        <v>1.4683901458378468</v>
      </c>
      <c r="R45" s="8"/>
    </row>
    <row r="46" spans="1:18" ht="12.75" customHeight="1" x14ac:dyDescent="0.2">
      <c r="A46" s="54" t="s">
        <v>15</v>
      </c>
      <c r="B46" s="35">
        <v>48922.408478518555</v>
      </c>
      <c r="C46" s="35">
        <v>24344.004766535465</v>
      </c>
      <c r="D46" s="35">
        <v>24578.403712017927</v>
      </c>
      <c r="E46" s="35"/>
      <c r="F46" s="35">
        <v>25266.532044827156</v>
      </c>
      <c r="G46" s="35">
        <v>9324.0551956556847</v>
      </c>
      <c r="H46" s="35">
        <v>15942.476849171209</v>
      </c>
      <c r="I46" s="35">
        <v>23655.876433726236</v>
      </c>
      <c r="J46" s="35">
        <v>15019.949570879518</v>
      </c>
      <c r="K46" s="35">
        <v>8635.9268628464561</v>
      </c>
      <c r="L46" s="35"/>
      <c r="M46" s="57">
        <v>48.353867214267716</v>
      </c>
      <c r="N46" s="57">
        <v>61.69876203574983</v>
      </c>
      <c r="O46" s="57">
        <v>35.13623978200939</v>
      </c>
      <c r="P46" s="35"/>
      <c r="Q46" s="60">
        <f t="shared" si="1"/>
        <v>1.7559864805835341</v>
      </c>
      <c r="R46" s="8"/>
    </row>
    <row r="47" spans="1:18" ht="15.75" customHeight="1" x14ac:dyDescent="0.2">
      <c r="A47" s="54" t="s">
        <v>16</v>
      </c>
      <c r="B47" s="35">
        <v>32968.211682107627</v>
      </c>
      <c r="C47" s="35">
        <v>16580.37683651991</v>
      </c>
      <c r="D47" s="35">
        <v>16387.834845587888</v>
      </c>
      <c r="E47" s="35"/>
      <c r="F47" s="35">
        <v>17112.797298401503</v>
      </c>
      <c r="G47" s="35">
        <v>6179.7607698266556</v>
      </c>
      <c r="H47" s="35">
        <v>10933.036528574587</v>
      </c>
      <c r="I47" s="35">
        <v>15855.414383706295</v>
      </c>
      <c r="J47" s="35">
        <v>10400.616066692994</v>
      </c>
      <c r="K47" s="35">
        <v>5454.7983170130401</v>
      </c>
      <c r="L47" s="35"/>
      <c r="M47" s="57">
        <v>48.093037428256558</v>
      </c>
      <c r="N47" s="57">
        <v>62.728466121364704</v>
      </c>
      <c r="O47" s="57">
        <v>33.285655905184626</v>
      </c>
      <c r="P47" s="35"/>
      <c r="Q47" s="60">
        <f t="shared" si="1"/>
        <v>1.8845494978392185</v>
      </c>
      <c r="R47" s="8"/>
    </row>
    <row r="48" spans="1:18" ht="15.75" customHeight="1" x14ac:dyDescent="0.2">
      <c r="A48" s="54" t="s">
        <v>17</v>
      </c>
      <c r="B48" s="35">
        <v>29431.358612027288</v>
      </c>
      <c r="C48" s="35">
        <v>14756.8902728006</v>
      </c>
      <c r="D48" s="35">
        <v>14674.468339212634</v>
      </c>
      <c r="E48" s="35"/>
      <c r="F48" s="35">
        <v>16447.380951492625</v>
      </c>
      <c r="G48" s="35">
        <v>5782.9919933761239</v>
      </c>
      <c r="H48" s="35">
        <v>10664.388958116486</v>
      </c>
      <c r="I48" s="35">
        <v>12983.977660520675</v>
      </c>
      <c r="J48" s="35">
        <v>8973.8982794245276</v>
      </c>
      <c r="K48" s="35">
        <v>4010.0793810961995</v>
      </c>
      <c r="L48" s="35"/>
      <c r="M48" s="57">
        <v>44.116134194411146</v>
      </c>
      <c r="N48" s="57">
        <v>60.811580987123278</v>
      </c>
      <c r="O48" s="57">
        <v>27.326914259513419</v>
      </c>
      <c r="P48" s="35"/>
      <c r="Q48" s="60">
        <f t="shared" si="1"/>
        <v>2.225336545854339</v>
      </c>
      <c r="R48" s="8"/>
    </row>
    <row r="49" spans="1:18" ht="14.25" customHeight="1" x14ac:dyDescent="0.2">
      <c r="A49" s="54" t="s">
        <v>18</v>
      </c>
      <c r="B49" s="35">
        <v>27318.665783729382</v>
      </c>
      <c r="C49" s="35">
        <v>13007.526784402951</v>
      </c>
      <c r="D49" s="35">
        <v>14311.13899931466</v>
      </c>
      <c r="E49" s="35"/>
      <c r="F49" s="35">
        <v>16997.421202172096</v>
      </c>
      <c r="G49" s="35">
        <v>5860.3676861321737</v>
      </c>
      <c r="H49" s="35">
        <v>11137.053516039312</v>
      </c>
      <c r="I49" s="35">
        <v>10321.244581546178</v>
      </c>
      <c r="J49" s="35">
        <v>7147.1590982708285</v>
      </c>
      <c r="K49" s="35">
        <v>3174.0854832754003</v>
      </c>
      <c r="L49" s="35"/>
      <c r="M49" s="57">
        <v>37.780924819887012</v>
      </c>
      <c r="N49" s="57">
        <v>54.946333893703503</v>
      </c>
      <c r="O49" s="57">
        <v>22.17912552891416</v>
      </c>
      <c r="P49" s="35"/>
      <c r="Q49" s="60">
        <f t="shared" si="1"/>
        <v>2.4773895536175159</v>
      </c>
      <c r="R49" s="8"/>
    </row>
    <row r="50" spans="1:18" ht="12.75" customHeight="1" x14ac:dyDescent="0.2">
      <c r="A50" s="54" t="s">
        <v>19</v>
      </c>
      <c r="B50" s="35">
        <v>22235.419185706873</v>
      </c>
      <c r="C50" s="35">
        <v>10888.105634998108</v>
      </c>
      <c r="D50" s="35">
        <v>11347.313550702491</v>
      </c>
      <c r="E50" s="35"/>
      <c r="F50" s="35">
        <v>14511.306552314007</v>
      </c>
      <c r="G50" s="35">
        <v>5534.0441123349201</v>
      </c>
      <c r="H50" s="35">
        <v>8977.2624399791384</v>
      </c>
      <c r="I50" s="35">
        <v>7724.1126333865914</v>
      </c>
      <c r="J50" s="35">
        <v>5354.061522663239</v>
      </c>
      <c r="K50" s="35">
        <v>2370.0511107234042</v>
      </c>
      <c r="L50" s="35"/>
      <c r="M50" s="57">
        <v>34.737877297820305</v>
      </c>
      <c r="N50" s="57">
        <v>49.173489881042222</v>
      </c>
      <c r="O50" s="57">
        <v>20.886451230359523</v>
      </c>
      <c r="P50" s="35"/>
      <c r="Q50" s="60">
        <f t="shared" si="1"/>
        <v>2.3543247887686181</v>
      </c>
      <c r="R50" s="8"/>
    </row>
    <row r="51" spans="1:18" ht="12.75" customHeight="1" x14ac:dyDescent="0.2">
      <c r="A51" s="54" t="s">
        <v>20</v>
      </c>
      <c r="B51" s="35">
        <v>24654.290033192654</v>
      </c>
      <c r="C51" s="35">
        <v>11280.897422775948</v>
      </c>
      <c r="D51" s="35">
        <v>13373.392610408931</v>
      </c>
      <c r="E51" s="35"/>
      <c r="F51" s="35">
        <v>16636.563497655941</v>
      </c>
      <c r="G51" s="35">
        <v>5939.2514161550653</v>
      </c>
      <c r="H51" s="35">
        <v>10697.312081501423</v>
      </c>
      <c r="I51" s="35">
        <v>8017.7265355292011</v>
      </c>
      <c r="J51" s="35">
        <v>5341.6460066216923</v>
      </c>
      <c r="K51" s="35">
        <v>2676.0805289079508</v>
      </c>
      <c r="L51" s="35"/>
      <c r="M51" s="57">
        <v>32.520614159785644</v>
      </c>
      <c r="N51" s="57">
        <v>47.351250582571168</v>
      </c>
      <c r="O51" s="57">
        <v>20.010483553926996</v>
      </c>
      <c r="P51" s="35"/>
      <c r="Q51" s="60">
        <f t="shared" si="1"/>
        <v>2.3663221558320928</v>
      </c>
      <c r="R51" s="8"/>
    </row>
    <row r="52" spans="1:18" ht="12.75" customHeight="1" x14ac:dyDescent="0.2">
      <c r="A52" s="54" t="s">
        <v>21</v>
      </c>
      <c r="B52" s="35">
        <v>20287.038770557137</v>
      </c>
      <c r="C52" s="35">
        <v>9205.9273204665242</v>
      </c>
      <c r="D52" s="35">
        <v>11081.111450087372</v>
      </c>
      <c r="E52" s="35"/>
      <c r="F52" s="35">
        <v>13049.178531923084</v>
      </c>
      <c r="G52" s="35">
        <v>4470.6492660407939</v>
      </c>
      <c r="H52" s="35">
        <v>8578.5292658831004</v>
      </c>
      <c r="I52" s="35">
        <v>7237.8602386308112</v>
      </c>
      <c r="J52" s="35">
        <v>4735.2780544265397</v>
      </c>
      <c r="K52" s="35">
        <v>2502.5821842046685</v>
      </c>
      <c r="L52" s="35"/>
      <c r="M52" s="57">
        <v>35.677263303380961</v>
      </c>
      <c r="N52" s="57">
        <v>51.437273938703072</v>
      </c>
      <c r="O52" s="57">
        <v>22.584216352999238</v>
      </c>
      <c r="P52" s="35"/>
      <c r="Q52" s="60">
        <f t="shared" si="1"/>
        <v>2.2775762122856249</v>
      </c>
      <c r="R52" s="8"/>
    </row>
    <row r="53" spans="1:18" ht="12.75" customHeight="1" x14ac:dyDescent="0.2">
      <c r="A53" s="54" t="s">
        <v>22</v>
      </c>
      <c r="B53" s="35">
        <v>16123.078497675389</v>
      </c>
      <c r="C53" s="35">
        <v>7406.1010577369807</v>
      </c>
      <c r="D53" s="35">
        <v>8716.977439939219</v>
      </c>
      <c r="E53" s="35"/>
      <c r="F53" s="35">
        <v>9251.4925423077784</v>
      </c>
      <c r="G53" s="35">
        <v>2839.0638224170948</v>
      </c>
      <c r="H53" s="35">
        <v>6412.428719891167</v>
      </c>
      <c r="I53" s="35">
        <v>6871.5859553684213</v>
      </c>
      <c r="J53" s="35">
        <v>4567.0372353203702</v>
      </c>
      <c r="K53" s="35">
        <v>2304.5487200483967</v>
      </c>
      <c r="L53" s="35"/>
      <c r="M53" s="57">
        <v>42.619565217393088</v>
      </c>
      <c r="N53" s="57">
        <v>61.665877898722698</v>
      </c>
      <c r="O53" s="57">
        <v>26.437474869322486</v>
      </c>
      <c r="P53" s="35"/>
      <c r="Q53" s="60">
        <f t="shared" si="1"/>
        <v>2.3325176932944736</v>
      </c>
      <c r="R53" s="8"/>
    </row>
    <row r="54" spans="1:18" ht="13.5" customHeight="1" x14ac:dyDescent="0.2">
      <c r="A54" s="54" t="s">
        <v>23</v>
      </c>
      <c r="B54" s="35">
        <v>16435.0250164348</v>
      </c>
      <c r="C54" s="35">
        <v>7216.83013624254</v>
      </c>
      <c r="D54" s="35">
        <v>9218.1948801930157</v>
      </c>
      <c r="E54" s="35"/>
      <c r="F54" s="35">
        <v>10343.305357965524</v>
      </c>
      <c r="G54" s="35">
        <v>3080.9099998822762</v>
      </c>
      <c r="H54" s="35">
        <v>7262.3953580837942</v>
      </c>
      <c r="I54" s="35">
        <v>6091.7196584700314</v>
      </c>
      <c r="J54" s="35">
        <v>4135.9201363608108</v>
      </c>
      <c r="K54" s="35">
        <v>1955.7995221094877</v>
      </c>
      <c r="L54" s="35"/>
      <c r="M54" s="57">
        <v>37.065472382172743</v>
      </c>
      <c r="N54" s="57">
        <v>57.309373482273706</v>
      </c>
      <c r="O54" s="57">
        <v>21.216730038024398</v>
      </c>
      <c r="P54" s="35"/>
      <c r="Q54" s="60">
        <f t="shared" si="1"/>
        <v>2.7011407214761398</v>
      </c>
      <c r="R54" s="8"/>
    </row>
    <row r="55" spans="1:18" ht="13.5" customHeight="1" x14ac:dyDescent="0.2">
      <c r="A55" s="54" t="s">
        <v>24</v>
      </c>
      <c r="B55" s="35">
        <v>10481.047045832318</v>
      </c>
      <c r="C55" s="35">
        <v>4795.4626965940042</v>
      </c>
      <c r="D55" s="35">
        <v>5685.5843492373579</v>
      </c>
      <c r="E55" s="35"/>
      <c r="F55" s="35">
        <v>6537.7900694151731</v>
      </c>
      <c r="G55" s="35">
        <v>2043.8493119520749</v>
      </c>
      <c r="H55" s="35">
        <v>4493.9407574632942</v>
      </c>
      <c r="I55" s="35">
        <v>3943.256976416189</v>
      </c>
      <c r="J55" s="35">
        <v>2751.6133846421253</v>
      </c>
      <c r="K55" s="35">
        <v>1191.6435917741524</v>
      </c>
      <c r="L55" s="35"/>
      <c r="M55" s="57">
        <v>37.622739018087358</v>
      </c>
      <c r="N55" s="57">
        <v>57.379518072292797</v>
      </c>
      <c r="O55" s="57">
        <v>20.959034614163858</v>
      </c>
      <c r="P55" s="35"/>
      <c r="Q55" s="60">
        <f t="shared" si="1"/>
        <v>2.7376985213582512</v>
      </c>
      <c r="R55" s="8"/>
    </row>
    <row r="56" spans="1:18" ht="12.75" customHeight="1" x14ac:dyDescent="0.2">
      <c r="A56" s="54" t="s">
        <v>25</v>
      </c>
      <c r="B56" s="35">
        <v>8523.8627223721123</v>
      </c>
      <c r="C56" s="35">
        <v>4017.2833207536687</v>
      </c>
      <c r="D56" s="35">
        <v>4506.5794016184736</v>
      </c>
      <c r="E56" s="35"/>
      <c r="F56" s="35">
        <v>5268.5090921164356</v>
      </c>
      <c r="G56" s="35">
        <v>1973.4340088017805</v>
      </c>
      <c r="H56" s="35">
        <v>3295.0750833148422</v>
      </c>
      <c r="I56" s="35">
        <v>3255.3536302557068</v>
      </c>
      <c r="J56" s="35">
        <v>2043.8493119520749</v>
      </c>
      <c r="K56" s="35">
        <v>1211.5043183037226</v>
      </c>
      <c r="L56" s="35"/>
      <c r="M56" s="57">
        <v>38.19106121584668</v>
      </c>
      <c r="N56" s="57">
        <v>50.876404494384211</v>
      </c>
      <c r="O56" s="57">
        <v>26.883012820513386</v>
      </c>
      <c r="P56" s="35"/>
      <c r="Q56" s="60">
        <f t="shared" si="1"/>
        <v>1.8925112610727319</v>
      </c>
      <c r="R56" s="8"/>
    </row>
    <row r="57" spans="1:18" ht="14.25" customHeight="1" x14ac:dyDescent="0.2">
      <c r="A57" s="54" t="s">
        <v>26</v>
      </c>
      <c r="B57" s="35">
        <v>5290.1753392396004</v>
      </c>
      <c r="C57" s="35">
        <v>2428.4251983882505</v>
      </c>
      <c r="D57" s="35">
        <v>2861.7501408515463</v>
      </c>
      <c r="E57" s="35"/>
      <c r="F57" s="35">
        <v>2910.4991968786671</v>
      </c>
      <c r="G57" s="35">
        <v>1117.6172474366633</v>
      </c>
      <c r="H57" s="35">
        <v>1792.8819494420511</v>
      </c>
      <c r="I57" s="35">
        <v>2379.6761423611297</v>
      </c>
      <c r="J57" s="35">
        <v>1310.8079509515737</v>
      </c>
      <c r="K57" s="35">
        <v>1068.8681914095364</v>
      </c>
      <c r="L57" s="35"/>
      <c r="M57" s="57">
        <v>44.982935153586396</v>
      </c>
      <c r="N57" s="57">
        <v>53.977695167285354</v>
      </c>
      <c r="O57" s="57">
        <v>37.350157728706499</v>
      </c>
      <c r="P57" s="35"/>
      <c r="Q57" s="60">
        <f t="shared" si="1"/>
        <v>1.4451798452727631</v>
      </c>
      <c r="R57" s="8"/>
    </row>
    <row r="58" spans="1:18" ht="13.5" customHeight="1" x14ac:dyDescent="0.2">
      <c r="A58" s="54" t="s">
        <v>27</v>
      </c>
      <c r="B58" s="35">
        <v>4836.9896702467368</v>
      </c>
      <c r="C58" s="35">
        <v>2336.3436481148001</v>
      </c>
      <c r="D58" s="35">
        <v>2500.6460221321331</v>
      </c>
      <c r="E58" s="35"/>
      <c r="F58" s="35">
        <v>2592.7275724055835</v>
      </c>
      <c r="G58" s="35">
        <v>1074.2847531903283</v>
      </c>
      <c r="H58" s="35">
        <v>1518.4428192152625</v>
      </c>
      <c r="I58" s="35">
        <v>2244.2620978413497</v>
      </c>
      <c r="J58" s="35">
        <v>1262.0588949244468</v>
      </c>
      <c r="K58" s="35">
        <v>982.20320291686892</v>
      </c>
      <c r="L58" s="35"/>
      <c r="M58" s="57">
        <v>46.397909667789072</v>
      </c>
      <c r="N58" s="57">
        <v>54.018547140648089</v>
      </c>
      <c r="O58" s="57">
        <v>39.277978339349673</v>
      </c>
      <c r="P58" s="35"/>
      <c r="Q58" s="60">
        <f t="shared" si="1"/>
        <v>1.3752883784889443</v>
      </c>
      <c r="R58" s="8"/>
    </row>
    <row r="59" spans="1:18" ht="12.75" customHeight="1" x14ac:dyDescent="0.2">
      <c r="A59" s="54" t="s">
        <v>28</v>
      </c>
      <c r="B59" s="35">
        <v>931.64862629614788</v>
      </c>
      <c r="C59" s="35">
        <v>402.63109237217418</v>
      </c>
      <c r="D59" s="35">
        <v>529.01753392397677</v>
      </c>
      <c r="E59" s="35"/>
      <c r="F59" s="35">
        <v>798.04010236995657</v>
      </c>
      <c r="G59" s="35">
        <v>303.32745972432929</v>
      </c>
      <c r="H59" s="35">
        <v>494.71264264563035</v>
      </c>
      <c r="I59" s="35">
        <v>133.60852392619248</v>
      </c>
      <c r="J59" s="35">
        <v>99.303632647845731</v>
      </c>
      <c r="K59" s="35">
        <v>34.304891278346737</v>
      </c>
      <c r="L59" s="35"/>
      <c r="M59" s="57">
        <v>14.341085271317901</v>
      </c>
      <c r="N59" s="57">
        <v>24.663677130044864</v>
      </c>
      <c r="O59" s="57">
        <v>6.4846416382252796</v>
      </c>
      <c r="P59" s="35"/>
      <c r="Q59" s="60">
        <f t="shared" si="1"/>
        <v>3.8033986311069046</v>
      </c>
      <c r="R59" s="8"/>
    </row>
    <row r="60" spans="1:18" ht="12.75" customHeight="1" x14ac:dyDescent="0.2">
      <c r="A60" s="54" t="s">
        <v>29</v>
      </c>
      <c r="B60" s="35">
        <v>707.76407269009758</v>
      </c>
      <c r="C60" s="35">
        <v>314.16058328591237</v>
      </c>
      <c r="D60" s="35">
        <v>393.60348940418828</v>
      </c>
      <c r="E60" s="35"/>
      <c r="F60" s="35">
        <v>613.87700182304422</v>
      </c>
      <c r="G60" s="35">
        <v>243.74528013562218</v>
      </c>
      <c r="H60" s="35">
        <v>370.13172168742494</v>
      </c>
      <c r="I60" s="35">
        <v>93.887070867054149</v>
      </c>
      <c r="J60" s="35">
        <v>70.415303150290626</v>
      </c>
      <c r="K60" s="35">
        <v>23.471767716763555</v>
      </c>
      <c r="L60" s="35"/>
      <c r="M60" s="57">
        <v>13.265306122449035</v>
      </c>
      <c r="N60" s="57">
        <v>22.413793103448253</v>
      </c>
      <c r="O60" s="57">
        <v>5.9633027522935862</v>
      </c>
      <c r="P60" s="35"/>
      <c r="Q60" s="60">
        <f t="shared" si="1"/>
        <v>3.7586206896551633</v>
      </c>
      <c r="R60" s="8"/>
    </row>
    <row r="61" spans="1:18" ht="14.25" customHeight="1" thickBot="1" x14ac:dyDescent="0.25">
      <c r="A61" s="63" t="s">
        <v>10</v>
      </c>
      <c r="B61" s="37">
        <v>433.32494246332624</v>
      </c>
      <c r="C61" s="37">
        <v>180.55205935971989</v>
      </c>
      <c r="D61" s="37">
        <v>252.77288310360822</v>
      </c>
      <c r="E61" s="37"/>
      <c r="F61" s="37">
        <v>361.10411871943904</v>
      </c>
      <c r="G61" s="37">
        <v>144.44164748777573</v>
      </c>
      <c r="H61" s="37">
        <v>216.66247123166406</v>
      </c>
      <c r="I61" s="37">
        <v>72.22082374388782</v>
      </c>
      <c r="J61" s="37">
        <v>36.110411871943931</v>
      </c>
      <c r="K61" s="37">
        <v>36.110411871943931</v>
      </c>
      <c r="L61" s="37"/>
      <c r="M61" s="59">
        <v>16.666666666666693</v>
      </c>
      <c r="N61" s="59">
        <v>20</v>
      </c>
      <c r="O61" s="59">
        <v>14.285714285714249</v>
      </c>
      <c r="P61" s="37"/>
      <c r="Q61" s="62">
        <f>N61/O61</f>
        <v>1.4000000000000037</v>
      </c>
      <c r="R61" s="8"/>
    </row>
    <row r="62" spans="1:18" x14ac:dyDescent="0.2">
      <c r="A62" s="998"/>
      <c r="B62" s="998"/>
      <c r="C62" s="998"/>
      <c r="D62" s="998"/>
      <c r="E62" s="998"/>
      <c r="F62" s="998"/>
      <c r="G62" s="998"/>
      <c r="H62" s="998"/>
      <c r="I62" s="998"/>
      <c r="J62" s="998"/>
      <c r="K62" s="998"/>
      <c r="L62" s="998"/>
      <c r="M62" s="998"/>
      <c r="N62" s="998"/>
      <c r="O62" s="998"/>
      <c r="P62" s="54"/>
      <c r="Q62" s="54"/>
      <c r="R62" s="8"/>
    </row>
  </sheetData>
  <mergeCells count="7">
    <mergeCell ref="Q3:Q5"/>
    <mergeCell ref="A62:O62"/>
    <mergeCell ref="A1:O1"/>
    <mergeCell ref="A2:A5"/>
    <mergeCell ref="B2:D4"/>
    <mergeCell ref="F2:K4"/>
    <mergeCell ref="M2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F316-6C90-4ABF-928F-3B20F3D18AFE}">
  <dimension ref="A1:N86"/>
  <sheetViews>
    <sheetView workbookViewId="0">
      <selection activeCell="A2" sqref="A2:A5"/>
    </sheetView>
  </sheetViews>
  <sheetFormatPr defaultRowHeight="12" x14ac:dyDescent="0.2"/>
  <cols>
    <col min="1" max="1" width="16.7109375" style="1" customWidth="1"/>
    <col min="2" max="2" width="9.42578125" style="1" bestFit="1" customWidth="1"/>
    <col min="3" max="4" width="9.28515625" style="1" bestFit="1" customWidth="1"/>
    <col min="5" max="5" width="3.28515625" style="1" customWidth="1"/>
    <col min="6" max="6" width="9.42578125" style="1" bestFit="1" customWidth="1"/>
    <col min="7" max="8" width="9.28515625" style="1" bestFit="1" customWidth="1"/>
    <col min="9" max="9" width="2.42578125" style="1" customWidth="1"/>
    <col min="10" max="12" width="9.28515625" style="1" bestFit="1" customWidth="1"/>
    <col min="13" max="13" width="2" style="1" customWidth="1"/>
    <col min="14" max="14" width="9.28515625" style="1" bestFit="1" customWidth="1"/>
    <col min="15" max="16384" width="9.140625" style="1"/>
  </cols>
  <sheetData>
    <row r="1" spans="1:14" ht="15" customHeight="1" thickBot="1" x14ac:dyDescent="0.25">
      <c r="A1" s="1009" t="s">
        <v>569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  <c r="M1" s="1009"/>
      <c r="N1" s="1009"/>
    </row>
    <row r="2" spans="1:14" ht="12.75" customHeight="1" x14ac:dyDescent="0.2">
      <c r="A2" s="1010" t="s">
        <v>562</v>
      </c>
      <c r="B2" s="1011" t="s">
        <v>58</v>
      </c>
      <c r="C2" s="1011"/>
      <c r="D2" s="1011"/>
      <c r="E2" s="85"/>
      <c r="F2" s="1013" t="s">
        <v>522</v>
      </c>
      <c r="G2" s="1013"/>
      <c r="H2" s="1013"/>
      <c r="I2" s="85"/>
      <c r="J2" s="1010" t="s">
        <v>57</v>
      </c>
      <c r="K2" s="1010"/>
      <c r="L2" s="1010"/>
      <c r="M2" s="86"/>
      <c r="N2" s="1016" t="s">
        <v>127</v>
      </c>
    </row>
    <row r="3" spans="1:14" ht="15" customHeight="1" x14ac:dyDescent="0.2">
      <c r="A3" s="1010"/>
      <c r="B3" s="1012"/>
      <c r="C3" s="1012"/>
      <c r="D3" s="1012"/>
      <c r="E3" s="87"/>
      <c r="F3" s="1014"/>
      <c r="G3" s="1014"/>
      <c r="H3" s="1014"/>
      <c r="I3" s="85"/>
      <c r="J3" s="1015"/>
      <c r="K3" s="1015"/>
      <c r="L3" s="1015"/>
      <c r="M3" s="86"/>
      <c r="N3" s="1016"/>
    </row>
    <row r="4" spans="1:14" x14ac:dyDescent="0.2">
      <c r="A4" s="1010"/>
      <c r="B4" s="87"/>
      <c r="C4" s="87"/>
      <c r="D4" s="87"/>
      <c r="E4" s="87"/>
      <c r="F4" s="87"/>
      <c r="G4" s="1011"/>
      <c r="H4" s="1011"/>
      <c r="I4" s="85"/>
      <c r="J4" s="87"/>
      <c r="K4" s="87"/>
      <c r="L4" s="87"/>
      <c r="M4" s="86"/>
      <c r="N4" s="1016"/>
    </row>
    <row r="5" spans="1:14" x14ac:dyDescent="0.2">
      <c r="A5" s="1010"/>
      <c r="B5" s="88" t="s">
        <v>0</v>
      </c>
      <c r="C5" s="11" t="s">
        <v>1</v>
      </c>
      <c r="D5" s="11" t="s">
        <v>2</v>
      </c>
      <c r="E5" s="11"/>
      <c r="F5" s="88" t="s">
        <v>0</v>
      </c>
      <c r="G5" s="11" t="s">
        <v>1</v>
      </c>
      <c r="H5" s="11" t="s">
        <v>2</v>
      </c>
      <c r="I5" s="11"/>
      <c r="J5" s="88" t="s">
        <v>0</v>
      </c>
      <c r="K5" s="11" t="s">
        <v>1</v>
      </c>
      <c r="L5" s="11" t="s">
        <v>2</v>
      </c>
      <c r="M5" s="86"/>
      <c r="N5" s="1016"/>
    </row>
    <row r="6" spans="1:14" ht="15" customHeight="1" x14ac:dyDescent="0.2">
      <c r="A6" s="5" t="s">
        <v>328</v>
      </c>
      <c r="B6" s="89">
        <v>282146.69369652082</v>
      </c>
      <c r="C6" s="89">
        <v>138945.00775409321</v>
      </c>
      <c r="D6" s="89">
        <v>143201.68594259888</v>
      </c>
      <c r="E6" s="89"/>
      <c r="F6" s="89">
        <v>201053.57025124275</v>
      </c>
      <c r="G6" s="89">
        <v>107579.56258611356</v>
      </c>
      <c r="H6" s="89">
        <v>93474.007665426616</v>
      </c>
      <c r="I6" s="89"/>
      <c r="J6" s="90">
        <v>71.258524286463739</v>
      </c>
      <c r="K6" s="90">
        <v>77.426000635055047</v>
      </c>
      <c r="L6" s="90">
        <v>65.274376520182969</v>
      </c>
      <c r="M6" s="89"/>
      <c r="N6" s="91">
        <f>K6/L6</f>
        <v>1.1861622394985998</v>
      </c>
    </row>
    <row r="7" spans="1:14" ht="15" customHeight="1" x14ac:dyDescent="0.2">
      <c r="A7" s="92"/>
      <c r="B7" s="93"/>
      <c r="C7" s="93"/>
      <c r="D7" s="93"/>
      <c r="E7" s="93"/>
      <c r="F7" s="93"/>
      <c r="G7" s="93"/>
      <c r="H7" s="93"/>
      <c r="I7" s="93"/>
      <c r="J7" s="94"/>
      <c r="K7" s="94"/>
      <c r="L7" s="94"/>
      <c r="M7" s="95"/>
      <c r="N7" s="96"/>
    </row>
    <row r="8" spans="1:14" ht="15" customHeight="1" x14ac:dyDescent="0.2">
      <c r="A8" s="5" t="s">
        <v>3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</row>
    <row r="9" spans="1:14" ht="15" customHeight="1" x14ac:dyDescent="0.2">
      <c r="A9" s="97" t="s">
        <v>4</v>
      </c>
      <c r="B9" s="35">
        <v>174250.24283043944</v>
      </c>
      <c r="C9" s="35">
        <v>84963.36932860309</v>
      </c>
      <c r="D9" s="35">
        <v>89286.873502032904</v>
      </c>
      <c r="E9" s="35"/>
      <c r="F9" s="35">
        <v>149570.63139807974</v>
      </c>
      <c r="G9" s="35">
        <v>75937.473674665031</v>
      </c>
      <c r="H9" s="35">
        <v>73633.157723505792</v>
      </c>
      <c r="I9" s="35"/>
      <c r="J9" s="57">
        <v>85.836684625753122</v>
      </c>
      <c r="K9" s="57">
        <v>89.376721138484598</v>
      </c>
      <c r="L9" s="57">
        <v>82.468065949076475</v>
      </c>
      <c r="M9" s="98"/>
      <c r="N9" s="99">
        <f>K9/L9</f>
        <v>1.0837737020979026</v>
      </c>
    </row>
    <row r="10" spans="1:14" ht="15" customHeight="1" x14ac:dyDescent="0.2">
      <c r="A10" s="97" t="s">
        <v>5</v>
      </c>
      <c r="B10" s="35">
        <v>107896.45086616158</v>
      </c>
      <c r="C10" s="35">
        <v>53981.638425544967</v>
      </c>
      <c r="D10" s="35">
        <v>53914.812440637041</v>
      </c>
      <c r="E10" s="35"/>
      <c r="F10" s="35">
        <v>51482.938853389736</v>
      </c>
      <c r="G10" s="35">
        <v>31642.088911454994</v>
      </c>
      <c r="H10" s="35">
        <v>19840.849941928351</v>
      </c>
      <c r="I10" s="35"/>
      <c r="J10" s="57">
        <v>47.715136540745156</v>
      </c>
      <c r="K10" s="57">
        <v>58.616392229569577</v>
      </c>
      <c r="L10" s="57">
        <v>36.800369033596503</v>
      </c>
      <c r="M10" s="98"/>
      <c r="N10" s="99">
        <f>K10/L10</f>
        <v>1.5928207724236778</v>
      </c>
    </row>
    <row r="11" spans="1:14" ht="15" customHeight="1" x14ac:dyDescent="0.2">
      <c r="A11" s="5" t="s">
        <v>327</v>
      </c>
      <c r="B11" s="100"/>
      <c r="C11" s="100"/>
      <c r="D11" s="100"/>
      <c r="E11" s="100"/>
      <c r="F11" s="100"/>
      <c r="G11" s="100"/>
      <c r="H11" s="100"/>
      <c r="I11" s="100"/>
      <c r="J11" s="101"/>
      <c r="K11" s="101"/>
      <c r="L11" s="101"/>
      <c r="M11" s="100"/>
      <c r="N11" s="102"/>
    </row>
    <row r="12" spans="1:14" ht="15" customHeight="1" x14ac:dyDescent="0.2">
      <c r="A12" s="72" t="s">
        <v>329</v>
      </c>
      <c r="B12" s="35">
        <v>12000.902388485805</v>
      </c>
      <c r="C12" s="35">
        <v>6041.2540908533565</v>
      </c>
      <c r="D12" s="35">
        <v>5959.6482976329307</v>
      </c>
      <c r="E12" s="35"/>
      <c r="F12" s="35">
        <v>8050.6464621143896</v>
      </c>
      <c r="G12" s="35">
        <v>4643.7798588138467</v>
      </c>
      <c r="H12" s="35">
        <v>3406.8666033008926</v>
      </c>
      <c r="I12" s="35"/>
      <c r="J12" s="57">
        <v>67.083675889555607</v>
      </c>
      <c r="K12" s="57">
        <v>76.867812361086763</v>
      </c>
      <c r="L12" s="57">
        <v>57.165564697063637</v>
      </c>
      <c r="M12" s="98"/>
      <c r="N12" s="99">
        <f>K12/L12</f>
        <v>1.3446523754017101</v>
      </c>
    </row>
    <row r="13" spans="1:14" ht="15" customHeight="1" x14ac:dyDescent="0.2">
      <c r="A13" s="74" t="s">
        <v>329</v>
      </c>
      <c r="B13" s="35">
        <v>6994.1848622382086</v>
      </c>
      <c r="C13" s="35">
        <v>3545.5882037417177</v>
      </c>
      <c r="D13" s="35">
        <v>3448.5966584968055</v>
      </c>
      <c r="E13" s="35"/>
      <c r="F13" s="35">
        <v>4955.9244772461498</v>
      </c>
      <c r="G13" s="35">
        <v>2811.9204580353116</v>
      </c>
      <c r="H13" s="35">
        <v>2144.0040192108145</v>
      </c>
      <c r="I13" s="35"/>
      <c r="J13" s="57">
        <v>70.857785072327275</v>
      </c>
      <c r="K13" s="57">
        <v>79.307587245124111</v>
      </c>
      <c r="L13" s="57">
        <v>62.170332791118355</v>
      </c>
      <c r="M13" s="98"/>
      <c r="N13" s="99">
        <f t="shared" ref="N13:N76" si="0">K13/L13</f>
        <v>1.2756500357105049</v>
      </c>
    </row>
    <row r="14" spans="1:14" ht="15" customHeight="1" x14ac:dyDescent="0.2">
      <c r="A14" s="74" t="s">
        <v>330</v>
      </c>
      <c r="B14" s="35">
        <v>5006.7175262480214</v>
      </c>
      <c r="C14" s="35">
        <v>2495.6658871117529</v>
      </c>
      <c r="D14" s="35">
        <v>2511.0516391362171</v>
      </c>
      <c r="E14" s="35"/>
      <c r="F14" s="35">
        <v>3094.7219848685199</v>
      </c>
      <c r="G14" s="35">
        <v>1831.8594007784486</v>
      </c>
      <c r="H14" s="35">
        <v>1262.8625840899688</v>
      </c>
      <c r="I14" s="35"/>
      <c r="J14" s="57">
        <v>61.811395762676767</v>
      </c>
      <c r="K14" s="57">
        <v>73.401628408621278</v>
      </c>
      <c r="L14" s="57">
        <v>50.292178958311439</v>
      </c>
      <c r="M14" s="98"/>
      <c r="N14" s="99">
        <f t="shared" si="0"/>
        <v>1.4595038419287001</v>
      </c>
    </row>
    <row r="15" spans="1:14" ht="15" customHeight="1" x14ac:dyDescent="0.2">
      <c r="A15" s="72" t="s">
        <v>328</v>
      </c>
      <c r="B15" s="35">
        <v>91566.811302369766</v>
      </c>
      <c r="C15" s="35">
        <v>44838.936684030537</v>
      </c>
      <c r="D15" s="35">
        <v>46727.874618348949</v>
      </c>
      <c r="E15" s="35"/>
      <c r="F15" s="35">
        <v>80181.55234105415</v>
      </c>
      <c r="G15" s="35">
        <v>40291.810501988664</v>
      </c>
      <c r="H15" s="35">
        <v>39889.741839060807</v>
      </c>
      <c r="I15" s="35"/>
      <c r="J15" s="57">
        <v>87.566172940430292</v>
      </c>
      <c r="K15" s="57">
        <v>89.858978561279827</v>
      </c>
      <c r="L15" s="57">
        <v>85.366052200920407</v>
      </c>
      <c r="M15" s="98"/>
      <c r="N15" s="99">
        <f t="shared" si="0"/>
        <v>1.0526313006695533</v>
      </c>
    </row>
    <row r="16" spans="1:14" ht="15" customHeight="1" x14ac:dyDescent="0.2">
      <c r="A16" s="74" t="s">
        <v>328</v>
      </c>
      <c r="B16" s="35">
        <v>86539.4702539469</v>
      </c>
      <c r="C16" s="35">
        <v>42289.098261425723</v>
      </c>
      <c r="D16" s="35">
        <v>44250.371992530403</v>
      </c>
      <c r="E16" s="35"/>
      <c r="F16" s="35">
        <v>76615.107436513368</v>
      </c>
      <c r="G16" s="35">
        <v>38319.960507224197</v>
      </c>
      <c r="H16" s="35">
        <v>38295.146929283845</v>
      </c>
      <c r="I16" s="35"/>
      <c r="J16" s="57">
        <v>88.531981085284755</v>
      </c>
      <c r="K16" s="57">
        <v>90.614276687464439</v>
      </c>
      <c r="L16" s="57">
        <v>86.541977400248783</v>
      </c>
      <c r="M16" s="98"/>
      <c r="N16" s="99">
        <f t="shared" si="0"/>
        <v>1.0470557688829045</v>
      </c>
    </row>
    <row r="17" spans="1:14" ht="15" customHeight="1" x14ac:dyDescent="0.2">
      <c r="A17" s="74" t="s">
        <v>331</v>
      </c>
      <c r="B17" s="35">
        <v>5027.3410484235292</v>
      </c>
      <c r="C17" s="35">
        <v>2549.8384226048947</v>
      </c>
      <c r="D17" s="35">
        <v>2477.5026258186067</v>
      </c>
      <c r="E17" s="35"/>
      <c r="F17" s="35">
        <v>3566.4449045414672</v>
      </c>
      <c r="G17" s="35">
        <v>1971.8499947644896</v>
      </c>
      <c r="H17" s="35">
        <v>1594.5949097768425</v>
      </c>
      <c r="I17" s="35"/>
      <c r="J17" s="57">
        <v>70.940977948168225</v>
      </c>
      <c r="K17" s="57">
        <v>77.332350837748663</v>
      </c>
      <c r="L17" s="57">
        <v>64.362995750609869</v>
      </c>
      <c r="M17" s="98"/>
      <c r="N17" s="99">
        <f t="shared" si="0"/>
        <v>1.2015032851701266</v>
      </c>
    </row>
    <row r="18" spans="1:14" ht="15" customHeight="1" x14ac:dyDescent="0.2">
      <c r="A18" s="72" t="s">
        <v>332</v>
      </c>
      <c r="B18" s="35">
        <v>12480.630277535907</v>
      </c>
      <c r="C18" s="35">
        <v>6154.4562339270651</v>
      </c>
      <c r="D18" s="35">
        <v>6326.1740436093378</v>
      </c>
      <c r="E18" s="35"/>
      <c r="F18" s="35">
        <v>9445.0790761336812</v>
      </c>
      <c r="G18" s="35">
        <v>4998.3667554227322</v>
      </c>
      <c r="H18" s="35">
        <v>4446.7123207114573</v>
      </c>
      <c r="I18" s="35"/>
      <c r="J18" s="57">
        <v>75.67790140481307</v>
      </c>
      <c r="K18" s="57">
        <v>81.215408241407047</v>
      </c>
      <c r="L18" s="57">
        <v>70.290704777610941</v>
      </c>
      <c r="M18" s="98"/>
      <c r="N18" s="99">
        <f t="shared" si="0"/>
        <v>1.1554217374596001</v>
      </c>
    </row>
    <row r="19" spans="1:14" ht="15" customHeight="1" x14ac:dyDescent="0.2">
      <c r="A19" s="74" t="s">
        <v>332</v>
      </c>
      <c r="B19" s="35">
        <v>11424.373303222379</v>
      </c>
      <c r="C19" s="35">
        <v>5584.141250546947</v>
      </c>
      <c r="D19" s="35">
        <v>5840.2320526759277</v>
      </c>
      <c r="E19" s="35"/>
      <c r="F19" s="35">
        <v>8893.2446024330184</v>
      </c>
      <c r="G19" s="35">
        <v>4682.6792651061805</v>
      </c>
      <c r="H19" s="35">
        <v>4210.5653373273462</v>
      </c>
      <c r="I19" s="35"/>
      <c r="J19" s="57">
        <v>77.844485350665678</v>
      </c>
      <c r="K19" s="57">
        <v>83.856748155276208</v>
      </c>
      <c r="L19" s="57">
        <v>72.095856797298708</v>
      </c>
      <c r="M19" s="98"/>
      <c r="N19" s="99">
        <f t="shared" si="0"/>
        <v>1.1631285330451633</v>
      </c>
    </row>
    <row r="20" spans="1:14" ht="15" customHeight="1" x14ac:dyDescent="0.2">
      <c r="A20" s="74" t="s">
        <v>333</v>
      </c>
      <c r="B20" s="35">
        <v>1056.2569743135766</v>
      </c>
      <c r="C20" s="35">
        <v>570.31498338014535</v>
      </c>
      <c r="D20" s="35">
        <v>485.94199093343929</v>
      </c>
      <c r="E20" s="35"/>
      <c r="F20" s="35">
        <v>551.83447370069291</v>
      </c>
      <c r="G20" s="35">
        <v>315.68749031656739</v>
      </c>
      <c r="H20" s="35">
        <v>236.14698338412848</v>
      </c>
      <c r="I20" s="35"/>
      <c r="J20" s="57">
        <v>52.244338936489697</v>
      </c>
      <c r="K20" s="57">
        <v>55.35318192861579</v>
      </c>
      <c r="L20" s="57">
        <v>48.595714671727833</v>
      </c>
      <c r="M20" s="98"/>
      <c r="N20" s="99">
        <f t="shared" si="0"/>
        <v>1.139054797373303</v>
      </c>
    </row>
    <row r="21" spans="1:14" ht="15" customHeight="1" x14ac:dyDescent="0.2">
      <c r="A21" s="72" t="s">
        <v>334</v>
      </c>
      <c r="B21" s="35">
        <v>5118.7593321117956</v>
      </c>
      <c r="C21" s="35">
        <v>2519.7363119442225</v>
      </c>
      <c r="D21" s="35">
        <v>2599.0230201676172</v>
      </c>
      <c r="E21" s="35"/>
      <c r="F21" s="35">
        <v>2614.243009733525</v>
      </c>
      <c r="G21" s="35">
        <v>1641.9926063338366</v>
      </c>
      <c r="H21" s="35">
        <v>972.25040339962504</v>
      </c>
      <c r="I21" s="35"/>
      <c r="J21" s="57">
        <v>51.071809399857194</v>
      </c>
      <c r="K21" s="57">
        <v>65.165255528937266</v>
      </c>
      <c r="L21" s="57">
        <v>37.408302883633013</v>
      </c>
      <c r="M21" s="98"/>
      <c r="N21" s="99">
        <f t="shared" si="0"/>
        <v>1.7419997836215273</v>
      </c>
    </row>
    <row r="22" spans="1:14" ht="15" customHeight="1" x14ac:dyDescent="0.2">
      <c r="A22" s="74" t="s">
        <v>334</v>
      </c>
      <c r="B22" s="35">
        <v>5118.7593321117956</v>
      </c>
      <c r="C22" s="35">
        <v>2519.7363119442225</v>
      </c>
      <c r="D22" s="35">
        <v>2599.0230201676172</v>
      </c>
      <c r="E22" s="35"/>
      <c r="F22" s="35">
        <v>2614.243009733525</v>
      </c>
      <c r="G22" s="35">
        <v>1641.9926063338366</v>
      </c>
      <c r="H22" s="35">
        <v>972.25040339962504</v>
      </c>
      <c r="I22" s="35"/>
      <c r="J22" s="57">
        <v>51.071809399857194</v>
      </c>
      <c r="K22" s="57">
        <v>65.165255528937266</v>
      </c>
      <c r="L22" s="57">
        <v>37.408302883633013</v>
      </c>
      <c r="M22" s="98"/>
      <c r="N22" s="99">
        <f t="shared" si="0"/>
        <v>1.7419997836215273</v>
      </c>
    </row>
    <row r="23" spans="1:14" ht="15" customHeight="1" x14ac:dyDescent="0.2">
      <c r="A23" s="72" t="s">
        <v>335</v>
      </c>
      <c r="B23" s="35">
        <v>2628.3740447435689</v>
      </c>
      <c r="C23" s="35">
        <v>1233.0039620959253</v>
      </c>
      <c r="D23" s="35">
        <v>1395.3700826475813</v>
      </c>
      <c r="E23" s="35"/>
      <c r="F23" s="35">
        <v>734.46800493752085</v>
      </c>
      <c r="G23" s="35">
        <v>476.08667087311898</v>
      </c>
      <c r="H23" s="35">
        <v>258.38133406440812</v>
      </c>
      <c r="I23" s="35"/>
      <c r="J23" s="57">
        <v>27.943815927051141</v>
      </c>
      <c r="K23" s="57">
        <v>38.611933579178725</v>
      </c>
      <c r="L23" s="57">
        <v>18.517047002624093</v>
      </c>
      <c r="M23" s="98"/>
      <c r="N23" s="99">
        <f t="shared" si="0"/>
        <v>2.0852101079457723</v>
      </c>
    </row>
    <row r="24" spans="1:14" ht="15" customHeight="1" x14ac:dyDescent="0.2">
      <c r="A24" s="74" t="s">
        <v>335</v>
      </c>
      <c r="B24" s="35">
        <v>1091.3390899278688</v>
      </c>
      <c r="C24" s="35">
        <v>527.25248496174663</v>
      </c>
      <c r="D24" s="35">
        <v>564.08660496612913</v>
      </c>
      <c r="E24" s="35"/>
      <c r="F24" s="35">
        <v>477.06300260526194</v>
      </c>
      <c r="G24" s="35">
        <v>311.70443717991981</v>
      </c>
      <c r="H24" s="35">
        <v>165.35856542534378</v>
      </c>
      <c r="I24" s="35"/>
      <c r="J24" s="57">
        <v>43.713544855870126</v>
      </c>
      <c r="K24" s="57">
        <v>59.118628374512845</v>
      </c>
      <c r="L24" s="57">
        <v>29.314393210112197</v>
      </c>
      <c r="M24" s="98"/>
      <c r="N24" s="99">
        <f t="shared" si="0"/>
        <v>2.0167099469116585</v>
      </c>
    </row>
    <row r="25" spans="1:14" ht="15" customHeight="1" x14ac:dyDescent="0.2">
      <c r="A25" s="74" t="s">
        <v>336</v>
      </c>
      <c r="B25" s="35">
        <v>1537.034954815638</v>
      </c>
      <c r="C25" s="35">
        <v>705.75147713418073</v>
      </c>
      <c r="D25" s="35">
        <v>831.28347768144749</v>
      </c>
      <c r="E25" s="35"/>
      <c r="F25" s="35">
        <v>257.4050023322647</v>
      </c>
      <c r="G25" s="35">
        <v>164.38223369320039</v>
      </c>
      <c r="H25" s="35">
        <v>93.022768639064225</v>
      </c>
      <c r="I25" s="35"/>
      <c r="J25" s="57">
        <v>16.74685416397304</v>
      </c>
      <c r="K25" s="57">
        <v>23.291801578751329</v>
      </c>
      <c r="L25" s="57">
        <v>11.190258333837708</v>
      </c>
      <c r="M25" s="98"/>
      <c r="N25" s="99">
        <f t="shared" si="0"/>
        <v>2.0814355561676643</v>
      </c>
    </row>
    <row r="26" spans="1:14" ht="15" customHeight="1" x14ac:dyDescent="0.2">
      <c r="A26" s="72" t="s">
        <v>337</v>
      </c>
      <c r="B26" s="35">
        <v>2836.71738237926</v>
      </c>
      <c r="C26" s="35">
        <v>1412.9234337413388</v>
      </c>
      <c r="D26" s="35">
        <v>1423.7939486378409</v>
      </c>
      <c r="E26" s="35"/>
      <c r="F26" s="35">
        <v>1532.0367068428111</v>
      </c>
      <c r="G26" s="35">
        <v>887.47212631612626</v>
      </c>
      <c r="H26" s="35">
        <v>644.56458052667278</v>
      </c>
      <c r="I26" s="35"/>
      <c r="J26" s="57">
        <v>54.007378964127518</v>
      </c>
      <c r="K26" s="57">
        <v>62.811055795583421</v>
      </c>
      <c r="L26" s="57">
        <v>45.270917266037031</v>
      </c>
      <c r="M26" s="98"/>
      <c r="N26" s="99">
        <f t="shared" si="0"/>
        <v>1.3874482689730099</v>
      </c>
    </row>
    <row r="27" spans="1:14" ht="15" customHeight="1" x14ac:dyDescent="0.2">
      <c r="A27" s="74" t="s">
        <v>337</v>
      </c>
      <c r="B27" s="35">
        <v>2063.5260436502645</v>
      </c>
      <c r="C27" s="35">
        <v>1044.3958511541189</v>
      </c>
      <c r="D27" s="35">
        <v>1019.1301924961115</v>
      </c>
      <c r="E27" s="35"/>
      <c r="F27" s="35">
        <v>1168.6588581561655</v>
      </c>
      <c r="G27" s="35">
        <v>681.27180117653234</v>
      </c>
      <c r="H27" s="35">
        <v>487.38705697963542</v>
      </c>
      <c r="I27" s="35"/>
      <c r="J27" s="57">
        <v>56.634073592252868</v>
      </c>
      <c r="K27" s="57">
        <v>65.231186089421428</v>
      </c>
      <c r="L27" s="57">
        <v>47.823826687530605</v>
      </c>
      <c r="M27" s="98"/>
      <c r="N27" s="99">
        <f t="shared" si="0"/>
        <v>1.3639892624157059</v>
      </c>
    </row>
    <row r="28" spans="1:14" ht="15" customHeight="1" x14ac:dyDescent="0.2">
      <c r="A28" s="74" t="s">
        <v>338</v>
      </c>
      <c r="B28" s="35">
        <v>773.19133872892928</v>
      </c>
      <c r="C28" s="35">
        <v>368.52758258721275</v>
      </c>
      <c r="D28" s="35">
        <v>404.66375614172165</v>
      </c>
      <c r="E28" s="35"/>
      <c r="F28" s="35">
        <v>363.37784868663823</v>
      </c>
      <c r="G28" s="35">
        <v>206.20032513959882</v>
      </c>
      <c r="H28" s="35">
        <v>157.17752354704049</v>
      </c>
      <c r="I28" s="35"/>
      <c r="J28" s="57">
        <v>46.997144236510117</v>
      </c>
      <c r="K28" s="57">
        <v>55.952480867778888</v>
      </c>
      <c r="L28" s="57">
        <v>38.841512530218615</v>
      </c>
      <c r="M28" s="98"/>
      <c r="N28" s="99">
        <f t="shared" si="0"/>
        <v>1.4405330076744045</v>
      </c>
    </row>
    <row r="29" spans="1:14" ht="15" customHeight="1" x14ac:dyDescent="0.2">
      <c r="A29" s="72" t="s">
        <v>339</v>
      </c>
      <c r="B29" s="35">
        <v>6686.5618244878178</v>
      </c>
      <c r="C29" s="35">
        <v>3219.9819436875305</v>
      </c>
      <c r="D29" s="35">
        <v>3466.5798808005802</v>
      </c>
      <c r="E29" s="35"/>
      <c r="F29" s="35">
        <v>1943.65137442166</v>
      </c>
      <c r="G29" s="35">
        <v>1462.9614301700815</v>
      </c>
      <c r="H29" s="35">
        <v>480.68994425156592</v>
      </c>
      <c r="I29" s="35"/>
      <c r="J29" s="57">
        <v>29.068023678530444</v>
      </c>
      <c r="K29" s="57">
        <v>45.433839560439459</v>
      </c>
      <c r="L29" s="57">
        <v>13.866403221048985</v>
      </c>
      <c r="M29" s="98"/>
      <c r="N29" s="99">
        <f t="shared" si="0"/>
        <v>3.2765410637613361</v>
      </c>
    </row>
    <row r="30" spans="1:14" ht="15" customHeight="1" x14ac:dyDescent="0.2">
      <c r="A30" s="74" t="s">
        <v>339</v>
      </c>
      <c r="B30" s="35">
        <v>4110.8660760450221</v>
      </c>
      <c r="C30" s="35">
        <v>1978.1378563673759</v>
      </c>
      <c r="D30" s="35">
        <v>2132.7282196775259</v>
      </c>
      <c r="E30" s="35"/>
      <c r="F30" s="35">
        <v>1432.722110112468</v>
      </c>
      <c r="G30" s="35">
        <v>1035.4534131486814</v>
      </c>
      <c r="H30" s="35">
        <v>397.26869696377815</v>
      </c>
      <c r="I30" s="35"/>
      <c r="J30" s="57">
        <v>34.852074565535169</v>
      </c>
      <c r="K30" s="57">
        <v>52.344856038001282</v>
      </c>
      <c r="L30" s="57">
        <v>18.627253735304674</v>
      </c>
      <c r="M30" s="98"/>
      <c r="N30" s="99">
        <f t="shared" si="0"/>
        <v>2.8101220277464112</v>
      </c>
    </row>
    <row r="31" spans="1:14" ht="15" customHeight="1" x14ac:dyDescent="0.2">
      <c r="A31" s="74" t="s">
        <v>340</v>
      </c>
      <c r="B31" s="35">
        <v>2575.6957484430818</v>
      </c>
      <c r="C31" s="35">
        <v>1241.8440873200664</v>
      </c>
      <c r="D31" s="35">
        <v>1333.8516611229545</v>
      </c>
      <c r="E31" s="35"/>
      <c r="F31" s="35">
        <v>510.92926430917794</v>
      </c>
      <c r="G31" s="35">
        <v>427.50801702138995</v>
      </c>
      <c r="H31" s="35">
        <v>83.421247287788617</v>
      </c>
      <c r="I31" s="35"/>
      <c r="J31" s="57">
        <v>19.836553467855012</v>
      </c>
      <c r="K31" s="57">
        <v>34.42525687294328</v>
      </c>
      <c r="L31" s="57">
        <v>6.2541622670063024</v>
      </c>
      <c r="M31" s="98"/>
      <c r="N31" s="99">
        <f t="shared" si="0"/>
        <v>5.5043753908581774</v>
      </c>
    </row>
    <row r="32" spans="1:14" ht="15" customHeight="1" x14ac:dyDescent="0.2">
      <c r="A32" s="72" t="s">
        <v>341</v>
      </c>
      <c r="B32" s="35">
        <v>11385.441377379959</v>
      </c>
      <c r="C32" s="35">
        <v>5525.7318632081478</v>
      </c>
      <c r="D32" s="35">
        <v>5859.7095141723294</v>
      </c>
      <c r="E32" s="35"/>
      <c r="F32" s="35">
        <v>6662.4279499781305</v>
      </c>
      <c r="G32" s="35">
        <v>3720.18186898559</v>
      </c>
      <c r="H32" s="35">
        <v>2942.2460809928079</v>
      </c>
      <c r="I32" s="35"/>
      <c r="J32" s="57">
        <v>58.517080973376956</v>
      </c>
      <c r="K32" s="57">
        <v>67.324690395411196</v>
      </c>
      <c r="L32" s="57">
        <v>50.21146652196088</v>
      </c>
      <c r="M32" s="98"/>
      <c r="N32" s="99">
        <f t="shared" si="0"/>
        <v>1.340823024278041</v>
      </c>
    </row>
    <row r="33" spans="1:14" ht="15" customHeight="1" x14ac:dyDescent="0.2">
      <c r="A33" s="74" t="s">
        <v>341</v>
      </c>
      <c r="B33" s="35">
        <v>8187.1473238509379</v>
      </c>
      <c r="C33" s="35">
        <v>3947.2841015829958</v>
      </c>
      <c r="D33" s="35">
        <v>4239.8632222684355</v>
      </c>
      <c r="E33" s="35"/>
      <c r="F33" s="35">
        <v>4925.6748471461042</v>
      </c>
      <c r="G33" s="35">
        <v>2784.5998231317053</v>
      </c>
      <c r="H33" s="35">
        <v>2141.0750240143821</v>
      </c>
      <c r="I33" s="35"/>
      <c r="J33" s="57">
        <v>60.163505703585194</v>
      </c>
      <c r="K33" s="57">
        <v>70.544702419949516</v>
      </c>
      <c r="L33" s="57">
        <v>50.49868148503365</v>
      </c>
      <c r="M33" s="98"/>
      <c r="N33" s="99">
        <f t="shared" si="0"/>
        <v>1.3969612739464679</v>
      </c>
    </row>
    <row r="34" spans="1:14" ht="15" customHeight="1" x14ac:dyDescent="0.2">
      <c r="A34" s="74" t="s">
        <v>342</v>
      </c>
      <c r="B34" s="35">
        <v>2361.1383089241904</v>
      </c>
      <c r="C34" s="35">
        <v>1155.2400461268014</v>
      </c>
      <c r="D34" s="35">
        <v>1205.8982627973426</v>
      </c>
      <c r="E34" s="35"/>
      <c r="F34" s="35">
        <v>1364.3059167855738</v>
      </c>
      <c r="G34" s="35">
        <v>694.09497953732</v>
      </c>
      <c r="H34" s="35">
        <v>670.21093724824811</v>
      </c>
      <c r="I34" s="35"/>
      <c r="J34" s="57">
        <v>57.781702648635822</v>
      </c>
      <c r="K34" s="57">
        <v>60.082316386489211</v>
      </c>
      <c r="L34" s="57">
        <v>55.577734699903715</v>
      </c>
      <c r="M34" s="98"/>
      <c r="N34" s="99">
        <f t="shared" si="0"/>
        <v>1.0810501131596733</v>
      </c>
    </row>
    <row r="35" spans="1:14" ht="15" customHeight="1" x14ac:dyDescent="0.2">
      <c r="A35" s="74" t="s">
        <v>343</v>
      </c>
      <c r="B35" s="35">
        <v>837.15574460512062</v>
      </c>
      <c r="C35" s="35">
        <v>423.20771549843556</v>
      </c>
      <c r="D35" s="35">
        <v>413.94802910669074</v>
      </c>
      <c r="E35" s="35"/>
      <c r="F35" s="35">
        <v>372.44718604659931</v>
      </c>
      <c r="G35" s="35">
        <v>241.48706631648713</v>
      </c>
      <c r="H35" s="35">
        <v>130.96011973011332</v>
      </c>
      <c r="I35" s="35"/>
      <c r="J35" s="57">
        <v>44.48959329811202</v>
      </c>
      <c r="K35" s="57">
        <v>57.061120927834075</v>
      </c>
      <c r="L35" s="57">
        <v>31.636850648311562</v>
      </c>
      <c r="M35" s="98"/>
      <c r="N35" s="99">
        <f t="shared" si="0"/>
        <v>1.8036283561265094</v>
      </c>
    </row>
    <row r="36" spans="1:14" ht="15" customHeight="1" x14ac:dyDescent="0.2">
      <c r="A36" s="72" t="s">
        <v>344</v>
      </c>
      <c r="B36" s="35">
        <v>3805.0339057887677</v>
      </c>
      <c r="C36" s="35">
        <v>1983.9466736137861</v>
      </c>
      <c r="D36" s="35">
        <v>1821.087232174852</v>
      </c>
      <c r="E36" s="35"/>
      <c r="F36" s="35">
        <v>2319.8769880423292</v>
      </c>
      <c r="G36" s="35">
        <v>1384.5241543243058</v>
      </c>
      <c r="H36" s="35">
        <v>935.35283371798073</v>
      </c>
      <c r="I36" s="35"/>
      <c r="J36" s="57">
        <v>60.968628545281213</v>
      </c>
      <c r="K36" s="57">
        <v>69.786359317934995</v>
      </c>
      <c r="L36" s="57">
        <v>51.362329996732115</v>
      </c>
      <c r="M36" s="98"/>
      <c r="N36" s="99">
        <f t="shared" si="0"/>
        <v>1.3587070392323537</v>
      </c>
    </row>
    <row r="37" spans="1:14" ht="15" customHeight="1" x14ac:dyDescent="0.2">
      <c r="A37" s="74" t="s">
        <v>344</v>
      </c>
      <c r="B37" s="35">
        <v>2893.7166002875269</v>
      </c>
      <c r="C37" s="35">
        <v>1545.2017201631313</v>
      </c>
      <c r="D37" s="35">
        <v>1348.5148801243165</v>
      </c>
      <c r="E37" s="35"/>
      <c r="F37" s="35">
        <v>1931.8925640434986</v>
      </c>
      <c r="G37" s="35">
        <v>1148.757869003741</v>
      </c>
      <c r="H37" s="35">
        <v>783.13469503973477</v>
      </c>
      <c r="I37" s="35"/>
      <c r="J37" s="57">
        <v>66.761636708016923</v>
      </c>
      <c r="K37" s="57">
        <v>74.343553596516188</v>
      </c>
      <c r="L37" s="57">
        <v>58.073863817324202</v>
      </c>
      <c r="M37" s="98"/>
      <c r="N37" s="99">
        <f t="shared" si="0"/>
        <v>1.2801551112626077</v>
      </c>
    </row>
    <row r="38" spans="1:14" ht="15" customHeight="1" x14ac:dyDescent="0.2">
      <c r="A38" s="74" t="s">
        <v>345</v>
      </c>
      <c r="B38" s="35">
        <v>911.31730550116208</v>
      </c>
      <c r="C38" s="35">
        <v>438.74495345064554</v>
      </c>
      <c r="D38" s="35">
        <v>472.57235205052399</v>
      </c>
      <c r="E38" s="35"/>
      <c r="F38" s="35">
        <v>387.98442399880878</v>
      </c>
      <c r="G38" s="35">
        <v>235.76628532056083</v>
      </c>
      <c r="H38" s="35">
        <v>152.21813867824952</v>
      </c>
      <c r="I38" s="35"/>
      <c r="J38" s="57">
        <v>42.574021326791836</v>
      </c>
      <c r="K38" s="57">
        <v>53.736523569400212</v>
      </c>
      <c r="L38" s="57">
        <v>32.210546812094321</v>
      </c>
      <c r="M38" s="98"/>
      <c r="N38" s="99">
        <f t="shared" si="0"/>
        <v>1.6682897028380586</v>
      </c>
    </row>
    <row r="39" spans="1:14" ht="15" customHeight="1" x14ac:dyDescent="0.2">
      <c r="A39" s="72" t="s">
        <v>346</v>
      </c>
      <c r="B39" s="35">
        <v>2809.3824709448531</v>
      </c>
      <c r="C39" s="35">
        <v>1419.8354820744175</v>
      </c>
      <c r="D39" s="35">
        <v>1389.5469888703572</v>
      </c>
      <c r="E39" s="35"/>
      <c r="F39" s="35">
        <v>1297.6909009952185</v>
      </c>
      <c r="G39" s="35">
        <v>828.08640724515863</v>
      </c>
      <c r="H39" s="35">
        <v>469.60449375005726</v>
      </c>
      <c r="I39" s="35"/>
      <c r="J39" s="57">
        <v>46.19132191562398</v>
      </c>
      <c r="K39" s="57">
        <v>58.322701305880734</v>
      </c>
      <c r="L39" s="57">
        <v>33.795510156286781</v>
      </c>
      <c r="M39" s="98"/>
      <c r="N39" s="99">
        <f t="shared" si="0"/>
        <v>1.7257529487250929</v>
      </c>
    </row>
    <row r="40" spans="1:14" ht="15" customHeight="1" x14ac:dyDescent="0.2">
      <c r="A40" s="74" t="s">
        <v>346</v>
      </c>
      <c r="B40" s="35">
        <v>1834.0373098901655</v>
      </c>
      <c r="C40" s="35">
        <v>930.52034820371273</v>
      </c>
      <c r="D40" s="35">
        <v>903.51696168642616</v>
      </c>
      <c r="E40" s="35"/>
      <c r="F40" s="35">
        <v>1094.0777360925172</v>
      </c>
      <c r="G40" s="35">
        <v>681.93088452236964</v>
      </c>
      <c r="H40" s="35">
        <v>412.14685157015111</v>
      </c>
      <c r="I40" s="35"/>
      <c r="J40" s="57">
        <v>59.654061026602776</v>
      </c>
      <c r="K40" s="57">
        <v>73.284897620861784</v>
      </c>
      <c r="L40" s="57">
        <v>45.615839994954186</v>
      </c>
      <c r="M40" s="98"/>
      <c r="N40" s="99">
        <f t="shared" si="0"/>
        <v>1.6065668774041697</v>
      </c>
    </row>
    <row r="41" spans="1:14" ht="15" customHeight="1" x14ac:dyDescent="0.2">
      <c r="A41" s="74" t="s">
        <v>347</v>
      </c>
      <c r="B41" s="35">
        <v>975.34516105461432</v>
      </c>
      <c r="C41" s="35">
        <v>489.31513387069828</v>
      </c>
      <c r="D41" s="35">
        <v>486.03002718392469</v>
      </c>
      <c r="E41" s="35"/>
      <c r="F41" s="35">
        <v>203.61316490269925</v>
      </c>
      <c r="G41" s="35">
        <v>146.1555227227926</v>
      </c>
      <c r="H41" s="35">
        <v>57.45764217990655</v>
      </c>
      <c r="I41" s="35"/>
      <c r="J41" s="57">
        <v>20.876011183829249</v>
      </c>
      <c r="K41" s="57">
        <v>29.869405748119362</v>
      </c>
      <c r="L41" s="57">
        <v>11.821829715505061</v>
      </c>
      <c r="M41" s="98"/>
      <c r="N41" s="99">
        <f t="shared" si="0"/>
        <v>2.5266313647661316</v>
      </c>
    </row>
    <row r="42" spans="1:14" ht="15" customHeight="1" x14ac:dyDescent="0.2">
      <c r="A42" s="72" t="s">
        <v>348</v>
      </c>
      <c r="B42" s="35">
        <v>9520.360521712706</v>
      </c>
      <c r="C42" s="35">
        <v>4750.7988301315663</v>
      </c>
      <c r="D42" s="35">
        <v>4769.5616915816963</v>
      </c>
      <c r="E42" s="35"/>
      <c r="F42" s="35">
        <v>4088.1098514158521</v>
      </c>
      <c r="G42" s="35">
        <v>2707.6710630093903</v>
      </c>
      <c r="H42" s="35">
        <v>1380.4387884063606</v>
      </c>
      <c r="I42" s="35"/>
      <c r="J42" s="57">
        <v>42.940704210645379</v>
      </c>
      <c r="K42" s="57">
        <v>56.994016371230131</v>
      </c>
      <c r="L42" s="57">
        <v>28.942676029180472</v>
      </c>
      <c r="M42" s="98"/>
      <c r="N42" s="99">
        <f t="shared" si="0"/>
        <v>1.9692034113835171</v>
      </c>
    </row>
    <row r="43" spans="1:14" ht="15" customHeight="1" x14ac:dyDescent="0.2">
      <c r="A43" s="74" t="s">
        <v>348</v>
      </c>
      <c r="B43" s="35">
        <v>6800.7791623977191</v>
      </c>
      <c r="C43" s="35">
        <v>3389.1189366869412</v>
      </c>
      <c r="D43" s="35">
        <v>3411.6602257111149</v>
      </c>
      <c r="E43" s="35"/>
      <c r="F43" s="35">
        <v>3351.6891830139821</v>
      </c>
      <c r="G43" s="35">
        <v>2183.8305840888979</v>
      </c>
      <c r="H43" s="35">
        <v>1167.8585989249943</v>
      </c>
      <c r="I43" s="35"/>
      <c r="J43" s="57">
        <v>49.283899726457719</v>
      </c>
      <c r="K43" s="57">
        <v>64.436528339242912</v>
      </c>
      <c r="L43" s="57">
        <v>34.231386529166954</v>
      </c>
      <c r="M43" s="98"/>
      <c r="N43" s="99">
        <f t="shared" si="0"/>
        <v>1.8823814888228256</v>
      </c>
    </row>
    <row r="44" spans="1:14" ht="15" customHeight="1" x14ac:dyDescent="0.2">
      <c r="A44" s="74" t="s">
        <v>349</v>
      </c>
      <c r="B44" s="35">
        <v>2719.5813593152907</v>
      </c>
      <c r="C44" s="35">
        <v>1361.6798934446381</v>
      </c>
      <c r="D44" s="35">
        <v>1357.9014658705864</v>
      </c>
      <c r="E44" s="35"/>
      <c r="F44" s="35">
        <v>736.42066840180848</v>
      </c>
      <c r="G44" s="35">
        <v>523.84047892045066</v>
      </c>
      <c r="H44" s="35">
        <v>212.58018948136211</v>
      </c>
      <c r="I44" s="35"/>
      <c r="J44" s="57">
        <v>27.078456979394335</v>
      </c>
      <c r="K44" s="57">
        <v>38.470163321226323</v>
      </c>
      <c r="L44" s="57">
        <v>15.655052654727836</v>
      </c>
      <c r="M44" s="98"/>
      <c r="N44" s="99">
        <f t="shared" si="0"/>
        <v>2.4573640325386137</v>
      </c>
    </row>
    <row r="45" spans="1:14" ht="15" customHeight="1" x14ac:dyDescent="0.2">
      <c r="A45" s="72" t="s">
        <v>350</v>
      </c>
      <c r="B45" s="35">
        <v>7150.5478500232393</v>
      </c>
      <c r="C45" s="35">
        <v>3722.2082921695555</v>
      </c>
      <c r="D45" s="35">
        <v>3428.3395578540421</v>
      </c>
      <c r="E45" s="35"/>
      <c r="F45" s="35">
        <v>4690.9975163814297</v>
      </c>
      <c r="G45" s="35">
        <v>2775.3647233131869</v>
      </c>
      <c r="H45" s="35">
        <v>1915.6327930681889</v>
      </c>
      <c r="I45" s="35"/>
      <c r="J45" s="57">
        <v>65.603330189113308</v>
      </c>
      <c r="K45" s="57">
        <v>74.562316384919754</v>
      </c>
      <c r="L45" s="57">
        <v>55.876401994069425</v>
      </c>
      <c r="M45" s="98"/>
      <c r="N45" s="99">
        <f t="shared" si="0"/>
        <v>1.3344151327573597</v>
      </c>
    </row>
    <row r="46" spans="1:14" ht="15" customHeight="1" x14ac:dyDescent="0.2">
      <c r="A46" s="74" t="s">
        <v>350</v>
      </c>
      <c r="B46" s="35">
        <v>4743.3545978071897</v>
      </c>
      <c r="C46" s="35">
        <v>2466.8430800387232</v>
      </c>
      <c r="D46" s="35">
        <v>2276.5115177684379</v>
      </c>
      <c r="E46" s="35"/>
      <c r="F46" s="35">
        <v>3289.6917171328896</v>
      </c>
      <c r="G46" s="35">
        <v>1892.0905857386465</v>
      </c>
      <c r="H46" s="35">
        <v>1397.6011313941401</v>
      </c>
      <c r="I46" s="35"/>
      <c r="J46" s="57">
        <v>69.353695771630214</v>
      </c>
      <c r="K46" s="57">
        <v>76.700889531610713</v>
      </c>
      <c r="L46" s="57">
        <v>61.392227558952804</v>
      </c>
      <c r="M46" s="98"/>
      <c r="N46" s="99">
        <f t="shared" si="0"/>
        <v>1.2493583077427437</v>
      </c>
    </row>
    <row r="47" spans="1:14" ht="15" customHeight="1" x14ac:dyDescent="0.2">
      <c r="A47" s="74" t="s">
        <v>351</v>
      </c>
      <c r="B47" s="35">
        <v>2407.1932522162801</v>
      </c>
      <c r="C47" s="35">
        <v>1255.3652121307312</v>
      </c>
      <c r="D47" s="35">
        <v>1151.8280400855053</v>
      </c>
      <c r="E47" s="35"/>
      <c r="F47" s="35">
        <v>1401.3057992485139</v>
      </c>
      <c r="G47" s="35">
        <v>883.27413757447073</v>
      </c>
      <c r="H47" s="35">
        <v>518.03166167403924</v>
      </c>
      <c r="I47" s="35"/>
      <c r="J47" s="57">
        <v>58.21326550987871</v>
      </c>
      <c r="K47" s="57">
        <v>70.359934227849791</v>
      </c>
      <c r="L47" s="57">
        <v>44.974739600503703</v>
      </c>
      <c r="M47" s="98"/>
      <c r="N47" s="99">
        <f t="shared" si="0"/>
        <v>1.564432275824934</v>
      </c>
    </row>
    <row r="48" spans="1:14" ht="15" customHeight="1" x14ac:dyDescent="0.2">
      <c r="A48" s="72" t="s">
        <v>352</v>
      </c>
      <c r="B48" s="35">
        <v>4346.4665989069972</v>
      </c>
      <c r="C48" s="35">
        <v>2328.7171132664739</v>
      </c>
      <c r="D48" s="35">
        <v>2017.7494856404421</v>
      </c>
      <c r="E48" s="35"/>
      <c r="F48" s="35">
        <v>3135.7358505953462</v>
      </c>
      <c r="G48" s="35">
        <v>1826.1100667209073</v>
      </c>
      <c r="H48" s="35">
        <v>1309.6257838743513</v>
      </c>
      <c r="I48" s="35"/>
      <c r="J48" s="57">
        <v>72.144482863019178</v>
      </c>
      <c r="K48" s="57">
        <v>78.416998626315447</v>
      </c>
      <c r="L48" s="57">
        <v>64.905271600587213</v>
      </c>
      <c r="M48" s="98"/>
      <c r="N48" s="99">
        <f t="shared" si="0"/>
        <v>1.208176111008</v>
      </c>
    </row>
    <row r="49" spans="1:14" ht="15" customHeight="1" x14ac:dyDescent="0.2">
      <c r="A49" s="74" t="s">
        <v>352</v>
      </c>
      <c r="B49" s="35">
        <v>2921.7105950677692</v>
      </c>
      <c r="C49" s="35">
        <v>1579.0045321897878</v>
      </c>
      <c r="D49" s="35">
        <v>1342.7060628779057</v>
      </c>
      <c r="E49" s="35"/>
      <c r="F49" s="35">
        <v>2131.1173911727669</v>
      </c>
      <c r="G49" s="35">
        <v>1222.958293003823</v>
      </c>
      <c r="H49" s="35">
        <v>908.15909816891144</v>
      </c>
      <c r="I49" s="35"/>
      <c r="J49" s="57">
        <v>72.940742138198345</v>
      </c>
      <c r="K49" s="57">
        <v>77.451221201235853</v>
      </c>
      <c r="L49" s="57">
        <v>67.636478547093006</v>
      </c>
      <c r="M49" s="98"/>
      <c r="N49" s="99">
        <f t="shared" si="0"/>
        <v>1.14511019593235</v>
      </c>
    </row>
    <row r="50" spans="1:14" ht="15" customHeight="1" x14ac:dyDescent="0.2">
      <c r="A50" s="74" t="s">
        <v>353</v>
      </c>
      <c r="B50" s="35">
        <v>1424.7560038391759</v>
      </c>
      <c r="C50" s="35">
        <v>749.7125810766488</v>
      </c>
      <c r="D50" s="35">
        <v>675.04342276251646</v>
      </c>
      <c r="E50" s="35"/>
      <c r="F50" s="35">
        <v>1004.6184594224936</v>
      </c>
      <c r="G50" s="35">
        <v>603.15177371706761</v>
      </c>
      <c r="H50" s="35">
        <v>401.4666857054338</v>
      </c>
      <c r="I50" s="35"/>
      <c r="J50" s="57">
        <v>70.511614389794047</v>
      </c>
      <c r="K50" s="57">
        <v>80.451067374499232</v>
      </c>
      <c r="L50" s="57">
        <v>59.472720149244708</v>
      </c>
      <c r="M50" s="98"/>
      <c r="N50" s="99">
        <f t="shared" si="0"/>
        <v>1.3527389897857387</v>
      </c>
    </row>
    <row r="51" spans="1:14" ht="15" customHeight="1" x14ac:dyDescent="0.2">
      <c r="A51" s="72" t="s">
        <v>354</v>
      </c>
      <c r="B51" s="35">
        <v>9953.8224983542514</v>
      </c>
      <c r="C51" s="35">
        <v>4864.3856377572911</v>
      </c>
      <c r="D51" s="35">
        <v>5089.4368605975023</v>
      </c>
      <c r="E51" s="35"/>
      <c r="F51" s="35">
        <v>3761.1608380967768</v>
      </c>
      <c r="G51" s="35">
        <v>2541.4630652064152</v>
      </c>
      <c r="H51" s="35">
        <v>1219.6977728902727</v>
      </c>
      <c r="I51" s="35"/>
      <c r="J51" s="57">
        <v>37.786095127962419</v>
      </c>
      <c r="K51" s="57">
        <v>52.246331900160804</v>
      </c>
      <c r="L51" s="57">
        <v>23.965279583940234</v>
      </c>
      <c r="M51" s="98"/>
      <c r="N51" s="99">
        <f t="shared" si="0"/>
        <v>2.1800843890497505</v>
      </c>
    </row>
    <row r="52" spans="1:14" ht="15" customHeight="1" x14ac:dyDescent="0.2">
      <c r="A52" s="74" t="s">
        <v>354</v>
      </c>
      <c r="B52" s="35">
        <v>8682.9795314602889</v>
      </c>
      <c r="C52" s="35">
        <v>4247.97684798108</v>
      </c>
      <c r="D52" s="35">
        <v>4435.0026834797363</v>
      </c>
      <c r="E52" s="35"/>
      <c r="F52" s="35">
        <v>3568.5062243410575</v>
      </c>
      <c r="G52" s="35">
        <v>2387.9124833056653</v>
      </c>
      <c r="H52" s="35">
        <v>1180.5937410352958</v>
      </c>
      <c r="I52" s="35"/>
      <c r="J52" s="57">
        <v>41.097715495141962</v>
      </c>
      <c r="K52" s="57">
        <v>56.212935445742396</v>
      </c>
      <c r="L52" s="57">
        <v>26.619910410268826</v>
      </c>
      <c r="M52" s="98"/>
      <c r="N52" s="99">
        <f t="shared" si="0"/>
        <v>2.1116876270198808</v>
      </c>
    </row>
    <row r="53" spans="1:14" ht="15" customHeight="1" x14ac:dyDescent="0.2">
      <c r="A53" s="74" t="s">
        <v>355</v>
      </c>
      <c r="B53" s="35">
        <v>1270.8429668940755</v>
      </c>
      <c r="C53" s="35">
        <v>616.40878977627233</v>
      </c>
      <c r="D53" s="35">
        <v>654.43417711780626</v>
      </c>
      <c r="E53" s="35"/>
      <c r="F53" s="35">
        <v>192.65461375571266</v>
      </c>
      <c r="G53" s="35">
        <v>153.55058190073632</v>
      </c>
      <c r="H53" s="35">
        <v>39.104031854976263</v>
      </c>
      <c r="I53" s="35"/>
      <c r="J53" s="57">
        <v>15.159592394531446</v>
      </c>
      <c r="K53" s="57">
        <v>24.910511408584483</v>
      </c>
      <c r="L53" s="57">
        <v>5.9752429231606392</v>
      </c>
      <c r="M53" s="98"/>
      <c r="N53" s="99">
        <f t="shared" si="0"/>
        <v>4.1689537528305083</v>
      </c>
    </row>
    <row r="54" spans="1:14" ht="15" customHeight="1" x14ac:dyDescent="0.2">
      <c r="A54" s="72" t="s">
        <v>356</v>
      </c>
      <c r="B54" s="35">
        <v>4621.5843712375863</v>
      </c>
      <c r="C54" s="35">
        <v>2064.0725041723854</v>
      </c>
      <c r="D54" s="35">
        <v>2557.5118670651009</v>
      </c>
      <c r="E54" s="35"/>
      <c r="F54" s="35">
        <v>1136.6715001968607</v>
      </c>
      <c r="G54" s="35">
        <v>725.88167842242626</v>
      </c>
      <c r="H54" s="35">
        <v>410.78982177444016</v>
      </c>
      <c r="I54" s="35"/>
      <c r="J54" s="57">
        <v>24.594844730542228</v>
      </c>
      <c r="K54" s="57">
        <v>35.167450608208505</v>
      </c>
      <c r="L54" s="57">
        <v>16.062088589479234</v>
      </c>
      <c r="M54" s="98"/>
      <c r="N54" s="99">
        <f t="shared" si="0"/>
        <v>2.1894693465483313</v>
      </c>
    </row>
    <row r="55" spans="1:14" ht="15" customHeight="1" x14ac:dyDescent="0.2">
      <c r="A55" s="74" t="s">
        <v>356</v>
      </c>
      <c r="B55" s="35">
        <v>1875.2351810947609</v>
      </c>
      <c r="C55" s="35">
        <v>840.504300969155</v>
      </c>
      <c r="D55" s="35">
        <v>1034.7308801255822</v>
      </c>
      <c r="E55" s="35"/>
      <c r="F55" s="35">
        <v>624.82935383280778</v>
      </c>
      <c r="G55" s="35">
        <v>387.89638774832378</v>
      </c>
      <c r="H55" s="35">
        <v>236.93296608448807</v>
      </c>
      <c r="I55" s="35"/>
      <c r="J55" s="57">
        <v>33.320052872943592</v>
      </c>
      <c r="K55" s="57">
        <v>46.150434602304216</v>
      </c>
      <c r="L55" s="57">
        <v>22.898027944786129</v>
      </c>
      <c r="M55" s="98"/>
      <c r="N55" s="99">
        <f t="shared" si="0"/>
        <v>2.0154763857213585</v>
      </c>
    </row>
    <row r="56" spans="1:14" ht="15" customHeight="1" x14ac:dyDescent="0.2">
      <c r="A56" s="74" t="s">
        <v>357</v>
      </c>
      <c r="B56" s="35">
        <v>2746.3491901427387</v>
      </c>
      <c r="C56" s="35">
        <v>1223.5682032032073</v>
      </c>
      <c r="D56" s="35">
        <v>1522.7809869394619</v>
      </c>
      <c r="E56" s="35"/>
      <c r="F56" s="35">
        <v>511.84214636406045</v>
      </c>
      <c r="G56" s="35">
        <v>337.98529067410828</v>
      </c>
      <c r="H56" s="35">
        <v>173.85685568995342</v>
      </c>
      <c r="I56" s="35"/>
      <c r="J56" s="57">
        <v>18.637183800267586</v>
      </c>
      <c r="K56" s="57">
        <v>27.622922023413832</v>
      </c>
      <c r="L56" s="57">
        <v>11.417062412854028</v>
      </c>
      <c r="M56" s="98"/>
      <c r="N56" s="99">
        <f t="shared" si="0"/>
        <v>2.4194421493495781</v>
      </c>
    </row>
    <row r="57" spans="1:14" ht="15" customHeight="1" x14ac:dyDescent="0.2">
      <c r="A57" s="72" t="s">
        <v>358</v>
      </c>
      <c r="B57" s="35">
        <v>1370.5485717304027</v>
      </c>
      <c r="C57" s="35">
        <v>642.52388081190088</v>
      </c>
      <c r="D57" s="35">
        <v>728.0246909184965</v>
      </c>
      <c r="E57" s="35"/>
      <c r="F57" s="35">
        <v>378.29486639704828</v>
      </c>
      <c r="G57" s="35">
        <v>253.52426197691537</v>
      </c>
      <c r="H57" s="35">
        <v>124.77060442013388</v>
      </c>
      <c r="I57" s="35"/>
      <c r="J57" s="57">
        <v>27.601711767093928</v>
      </c>
      <c r="K57" s="57">
        <v>39.457562519942172</v>
      </c>
      <c r="L57" s="57">
        <v>17.138238026339394</v>
      </c>
      <c r="M57" s="98"/>
      <c r="N57" s="99">
        <f t="shared" si="0"/>
        <v>2.30231150129323</v>
      </c>
    </row>
    <row r="58" spans="1:14" ht="15" customHeight="1" x14ac:dyDescent="0.2">
      <c r="A58" s="74" t="s">
        <v>358</v>
      </c>
      <c r="B58" s="35">
        <v>1370.5485717304027</v>
      </c>
      <c r="C58" s="35">
        <v>642.52388081190088</v>
      </c>
      <c r="D58" s="35">
        <v>728.0246909184965</v>
      </c>
      <c r="E58" s="35"/>
      <c r="F58" s="35">
        <v>378.29486639704828</v>
      </c>
      <c r="G58" s="35">
        <v>253.52426197691537</v>
      </c>
      <c r="H58" s="35">
        <v>124.77060442013388</v>
      </c>
      <c r="I58" s="35"/>
      <c r="J58" s="57">
        <v>27.601711767093928</v>
      </c>
      <c r="K58" s="57">
        <v>39.457562519942172</v>
      </c>
      <c r="L58" s="57">
        <v>17.138238026339394</v>
      </c>
      <c r="M58" s="98"/>
      <c r="N58" s="99">
        <f t="shared" si="0"/>
        <v>2.30231150129323</v>
      </c>
    </row>
    <row r="59" spans="1:14" ht="15" customHeight="1" x14ac:dyDescent="0.2">
      <c r="A59" s="72" t="s">
        <v>359</v>
      </c>
      <c r="B59" s="35">
        <v>2166.9117297677394</v>
      </c>
      <c r="C59" s="35">
        <v>1089.6013620685887</v>
      </c>
      <c r="D59" s="35">
        <v>1077.3103676991173</v>
      </c>
      <c r="E59" s="35"/>
      <c r="F59" s="35">
        <v>927.65480268454326</v>
      </c>
      <c r="G59" s="35">
        <v>597.25492022017011</v>
      </c>
      <c r="H59" s="35">
        <v>330.39988246438054</v>
      </c>
      <c r="I59" s="35"/>
      <c r="J59" s="57">
        <v>42.809994977690877</v>
      </c>
      <c r="K59" s="57">
        <v>54.814076139396313</v>
      </c>
      <c r="L59" s="57">
        <v>30.668959695434559</v>
      </c>
      <c r="M59" s="98"/>
      <c r="N59" s="99">
        <f t="shared" si="0"/>
        <v>1.7872818864330779</v>
      </c>
    </row>
    <row r="60" spans="1:14" ht="15" customHeight="1" x14ac:dyDescent="0.2">
      <c r="A60" s="74" t="s">
        <v>359</v>
      </c>
      <c r="B60" s="35">
        <v>1677.8115315020352</v>
      </c>
      <c r="C60" s="35">
        <v>842.90111217426966</v>
      </c>
      <c r="D60" s="35">
        <v>834.91041932775101</v>
      </c>
      <c r="E60" s="35"/>
      <c r="F60" s="35">
        <v>876.3232261373563</v>
      </c>
      <c r="G60" s="35">
        <v>549.20845035975663</v>
      </c>
      <c r="H60" s="35">
        <v>327.11477577760701</v>
      </c>
      <c r="I60" s="35"/>
      <c r="J60" s="57">
        <v>52.23013489201967</v>
      </c>
      <c r="K60" s="57">
        <v>65.156925578502666</v>
      </c>
      <c r="L60" s="57">
        <v>39.179625526890803</v>
      </c>
      <c r="M60" s="98"/>
      <c r="N60" s="99">
        <f t="shared" si="0"/>
        <v>1.6630308407052647</v>
      </c>
    </row>
    <row r="61" spans="1:14" ht="15" customHeight="1" x14ac:dyDescent="0.2">
      <c r="A61" s="74" t="s">
        <v>360</v>
      </c>
      <c r="B61" s="35">
        <v>489.10019826569061</v>
      </c>
      <c r="C61" s="35">
        <v>246.70024989432321</v>
      </c>
      <c r="D61" s="35">
        <v>242.39994837136928</v>
      </c>
      <c r="E61" s="35"/>
      <c r="F61" s="35">
        <v>51.33157654718832</v>
      </c>
      <c r="G61" s="35">
        <v>48.04646986041476</v>
      </c>
      <c r="H61" s="35">
        <v>3.2851066867735521</v>
      </c>
      <c r="I61" s="35"/>
      <c r="J61" s="57">
        <v>10.495104424248028</v>
      </c>
      <c r="K61" s="57">
        <v>19.475647017380833</v>
      </c>
      <c r="L61" s="57">
        <v>1.3552423211495899</v>
      </c>
      <c r="M61" s="98"/>
      <c r="N61" s="99">
        <f t="shared" si="0"/>
        <v>14.370601266982671</v>
      </c>
    </row>
    <row r="62" spans="1:14" ht="15" customHeight="1" x14ac:dyDescent="0.2">
      <c r="A62" s="72" t="s">
        <v>361</v>
      </c>
      <c r="B62" s="35">
        <v>2026.3746752595755</v>
      </c>
      <c r="C62" s="35">
        <v>1059.4889413655014</v>
      </c>
      <c r="D62" s="35">
        <v>966.88573389404121</v>
      </c>
      <c r="E62" s="35"/>
      <c r="F62" s="35">
        <v>1398.1087288122296</v>
      </c>
      <c r="G62" s="35">
        <v>791.56953562708327</v>
      </c>
      <c r="H62" s="35">
        <v>606.53919318513931</v>
      </c>
      <c r="I62" s="35"/>
      <c r="J62" s="57">
        <v>68.995568582753037</v>
      </c>
      <c r="K62" s="57">
        <v>74.712392430155788</v>
      </c>
      <c r="L62" s="57">
        <v>62.731217549602754</v>
      </c>
      <c r="M62" s="98"/>
      <c r="N62" s="99">
        <f t="shared" si="0"/>
        <v>1.1909922260169634</v>
      </c>
    </row>
    <row r="63" spans="1:14" ht="15" customHeight="1" x14ac:dyDescent="0.2">
      <c r="A63" s="74" t="s">
        <v>361</v>
      </c>
      <c r="B63" s="35">
        <v>2026.3746752595755</v>
      </c>
      <c r="C63" s="35">
        <v>1059.4889413655014</v>
      </c>
      <c r="D63" s="35">
        <v>966.88573389404121</v>
      </c>
      <c r="E63" s="35"/>
      <c r="F63" s="35">
        <v>1398.1087288122296</v>
      </c>
      <c r="G63" s="35">
        <v>791.56953562708327</v>
      </c>
      <c r="H63" s="35">
        <v>606.53919318513931</v>
      </c>
      <c r="I63" s="35"/>
      <c r="J63" s="57">
        <v>68.995568582753037</v>
      </c>
      <c r="K63" s="57">
        <v>74.712392430155788</v>
      </c>
      <c r="L63" s="57">
        <v>62.731217549602754</v>
      </c>
      <c r="M63" s="98"/>
      <c r="N63" s="99">
        <f t="shared" si="0"/>
        <v>1.1909922260169634</v>
      </c>
    </row>
    <row r="64" spans="1:14" ht="15" customHeight="1" x14ac:dyDescent="0.2">
      <c r="A64" s="72" t="s">
        <v>362</v>
      </c>
      <c r="B64" s="35">
        <v>4434.5910552889372</v>
      </c>
      <c r="C64" s="35">
        <v>2142.4360202984894</v>
      </c>
      <c r="D64" s="35">
        <v>2292.1550349903341</v>
      </c>
      <c r="E64" s="35"/>
      <c r="F64" s="35">
        <v>629.0662056784995</v>
      </c>
      <c r="G64" s="35">
        <v>423.14426582117449</v>
      </c>
      <c r="H64" s="35">
        <v>205.92193985732942</v>
      </c>
      <c r="I64" s="35"/>
      <c r="J64" s="57">
        <v>14.185438924029912</v>
      </c>
      <c r="K64" s="57">
        <v>19.750613871877594</v>
      </c>
      <c r="L64" s="57">
        <v>8.9837701514023962</v>
      </c>
      <c r="M64" s="98"/>
      <c r="N64" s="99">
        <f t="shared" si="0"/>
        <v>2.198477202669133</v>
      </c>
    </row>
    <row r="65" spans="1:14" ht="15" customHeight="1" x14ac:dyDescent="0.2">
      <c r="A65" s="74" t="s">
        <v>362</v>
      </c>
      <c r="B65" s="35">
        <v>1521.1416053730877</v>
      </c>
      <c r="C65" s="35">
        <v>736.4841180790695</v>
      </c>
      <c r="D65" s="35">
        <v>784.65748729400593</v>
      </c>
      <c r="E65" s="35"/>
      <c r="F65" s="35">
        <v>298.84239571509499</v>
      </c>
      <c r="G65" s="35">
        <v>208.91438473102085</v>
      </c>
      <c r="H65" s="35">
        <v>89.928010984074461</v>
      </c>
      <c r="I65" s="35"/>
      <c r="J65" s="57">
        <v>19.645928732703226</v>
      </c>
      <c r="K65" s="57">
        <v>28.366448047232854</v>
      </c>
      <c r="L65" s="57">
        <v>11.460798175035952</v>
      </c>
      <c r="M65" s="98"/>
      <c r="N65" s="99">
        <f t="shared" si="0"/>
        <v>2.4750848600598334</v>
      </c>
    </row>
    <row r="66" spans="1:14" ht="15" customHeight="1" x14ac:dyDescent="0.2">
      <c r="A66" s="74" t="s">
        <v>363</v>
      </c>
      <c r="B66" s="35">
        <v>1708.0794046212668</v>
      </c>
      <c r="C66" s="35">
        <v>795.92297678488706</v>
      </c>
      <c r="D66" s="35">
        <v>912.15642783637054</v>
      </c>
      <c r="E66" s="35"/>
      <c r="F66" s="35">
        <v>234.06742056531914</v>
      </c>
      <c r="G66" s="35">
        <v>159.61319785619324</v>
      </c>
      <c r="H66" s="35">
        <v>74.454222709125773</v>
      </c>
      <c r="I66" s="35"/>
      <c r="J66" s="57">
        <v>13.703544456542302</v>
      </c>
      <c r="K66" s="57">
        <v>20.053849745731263</v>
      </c>
      <c r="L66" s="57">
        <v>8.1624401733078553</v>
      </c>
      <c r="M66" s="98"/>
      <c r="N66" s="99">
        <f t="shared" si="0"/>
        <v>2.4568449287150336</v>
      </c>
    </row>
    <row r="67" spans="1:14" ht="15" customHeight="1" x14ac:dyDescent="0.2">
      <c r="A67" s="74" t="s">
        <v>364</v>
      </c>
      <c r="B67" s="35">
        <v>1205.3700452944272</v>
      </c>
      <c r="C67" s="35">
        <v>610.0289254345098</v>
      </c>
      <c r="D67" s="35">
        <v>595.34111985992126</v>
      </c>
      <c r="E67" s="35"/>
      <c r="F67" s="35">
        <v>96.156389398090894</v>
      </c>
      <c r="G67" s="35">
        <v>54.616683233961894</v>
      </c>
      <c r="H67" s="35">
        <v>41.539706164128965</v>
      </c>
      <c r="I67" s="35"/>
      <c r="J67" s="57">
        <v>7.977333580958816</v>
      </c>
      <c r="K67" s="57">
        <v>8.9531300823251421</v>
      </c>
      <c r="L67" s="57">
        <v>6.977462966761462</v>
      </c>
      <c r="M67" s="98"/>
      <c r="N67" s="99">
        <f t="shared" si="0"/>
        <v>1.2831497816577695</v>
      </c>
    </row>
    <row r="68" spans="1:14" ht="15" customHeight="1" x14ac:dyDescent="0.2">
      <c r="A68" s="72" t="s">
        <v>365</v>
      </c>
      <c r="B68" s="35">
        <v>2224.8381062617109</v>
      </c>
      <c r="C68" s="35">
        <v>1147.1470404989841</v>
      </c>
      <c r="D68" s="35">
        <v>1077.691065762684</v>
      </c>
      <c r="E68" s="35"/>
      <c r="F68" s="35">
        <v>622.24219359590836</v>
      </c>
      <c r="G68" s="35">
        <v>495.92421034828266</v>
      </c>
      <c r="H68" s="35">
        <v>126.31798324762867</v>
      </c>
      <c r="I68" s="35"/>
      <c r="J68" s="57">
        <v>27.967976269582937</v>
      </c>
      <c r="K68" s="57">
        <v>43.231093559947475</v>
      </c>
      <c r="L68" s="57">
        <v>11.721168269891242</v>
      </c>
      <c r="M68" s="98"/>
      <c r="N68" s="99">
        <f t="shared" si="0"/>
        <v>3.6882922047111442</v>
      </c>
    </row>
    <row r="69" spans="1:14" ht="15" customHeight="1" x14ac:dyDescent="0.2">
      <c r="A69" s="74" t="s">
        <v>365</v>
      </c>
      <c r="B69" s="35">
        <v>924.20393353921008</v>
      </c>
      <c r="C69" s="35">
        <v>472.25510366421798</v>
      </c>
      <c r="D69" s="35">
        <v>451.94882987500085</v>
      </c>
      <c r="E69" s="35"/>
      <c r="F69" s="35">
        <v>263.78486667402797</v>
      </c>
      <c r="G69" s="35">
        <v>203.42281587091543</v>
      </c>
      <c r="H69" s="35">
        <v>60.362050803112439</v>
      </c>
      <c r="I69" s="35"/>
      <c r="J69" s="57">
        <v>28.541846350282366</v>
      </c>
      <c r="K69" s="57">
        <v>43.074773420670574</v>
      </c>
      <c r="L69" s="57">
        <v>13.355948021772125</v>
      </c>
      <c r="M69" s="98"/>
      <c r="N69" s="99">
        <f t="shared" si="0"/>
        <v>3.2251378449850558</v>
      </c>
    </row>
    <row r="70" spans="1:14" ht="15" customHeight="1" x14ac:dyDescent="0.2">
      <c r="A70" s="74" t="s">
        <v>366</v>
      </c>
      <c r="B70" s="35">
        <v>1300.6341727224606</v>
      </c>
      <c r="C70" s="35">
        <v>674.89193683476969</v>
      </c>
      <c r="D70" s="35">
        <v>625.74223588768962</v>
      </c>
      <c r="E70" s="35"/>
      <c r="F70" s="35">
        <v>358.45732692188483</v>
      </c>
      <c r="G70" s="35">
        <v>292.50139447736893</v>
      </c>
      <c r="H70" s="35">
        <v>65.955932444516108</v>
      </c>
      <c r="I70" s="35"/>
      <c r="J70" s="57">
        <v>27.560195975134871</v>
      </c>
      <c r="K70" s="57">
        <v>43.340478454846277</v>
      </c>
      <c r="L70" s="57">
        <v>10.540431612539285</v>
      </c>
      <c r="M70" s="98"/>
      <c r="N70" s="99">
        <f t="shared" si="0"/>
        <v>4.1118314740818445</v>
      </c>
    </row>
    <row r="71" spans="1:14" ht="15" customHeight="1" x14ac:dyDescent="0.2">
      <c r="A71" s="72" t="s">
        <v>367</v>
      </c>
      <c r="B71" s="35">
        <v>1110.5667192036462</v>
      </c>
      <c r="C71" s="35">
        <v>539.88531429075056</v>
      </c>
      <c r="D71" s="35">
        <v>570.68140491290035</v>
      </c>
      <c r="E71" s="35"/>
      <c r="F71" s="35">
        <v>353.20528024001129</v>
      </c>
      <c r="G71" s="35">
        <v>240.91601922113566</v>
      </c>
      <c r="H71" s="35">
        <v>112.28926101887667</v>
      </c>
      <c r="I71" s="35"/>
      <c r="J71" s="57">
        <v>31.804057706076794</v>
      </c>
      <c r="K71" s="57">
        <v>44.623554826199921</v>
      </c>
      <c r="L71" s="57">
        <v>19.676348318378185</v>
      </c>
      <c r="M71" s="98"/>
      <c r="N71" s="99">
        <f t="shared" si="0"/>
        <v>2.2678778655549841</v>
      </c>
    </row>
    <row r="72" spans="1:14" ht="15" customHeight="1" x14ac:dyDescent="0.2">
      <c r="A72" s="74" t="s">
        <v>367</v>
      </c>
      <c r="B72" s="35">
        <v>1110.5667192036462</v>
      </c>
      <c r="C72" s="35">
        <v>539.88531429075056</v>
      </c>
      <c r="D72" s="35">
        <v>570.68140491290035</v>
      </c>
      <c r="E72" s="35"/>
      <c r="F72" s="35">
        <v>353.20528024001129</v>
      </c>
      <c r="G72" s="35">
        <v>240.91601922113566</v>
      </c>
      <c r="H72" s="35">
        <v>112.28926101887667</v>
      </c>
      <c r="I72" s="35"/>
      <c r="J72" s="57">
        <v>31.804057706076794</v>
      </c>
      <c r="K72" s="57">
        <v>44.623554826199921</v>
      </c>
      <c r="L72" s="57">
        <v>19.676348318378185</v>
      </c>
      <c r="M72" s="98"/>
      <c r="N72" s="99">
        <f t="shared" si="0"/>
        <v>2.2678778655549841</v>
      </c>
    </row>
    <row r="73" spans="1:14" ht="15" customHeight="1" x14ac:dyDescent="0.2">
      <c r="A73" s="72" t="s">
        <v>368</v>
      </c>
      <c r="B73" s="35">
        <v>445.37861650145402</v>
      </c>
      <c r="C73" s="35">
        <v>240.7256701893518</v>
      </c>
      <c r="D73" s="35">
        <v>204.65294631210395</v>
      </c>
      <c r="E73" s="35"/>
      <c r="F73" s="35">
        <v>96.688573389405434</v>
      </c>
      <c r="G73" s="35">
        <v>80.263039955537636</v>
      </c>
      <c r="H73" s="35">
        <v>16.425533433867759</v>
      </c>
      <c r="I73" s="35"/>
      <c r="J73" s="57">
        <v>21.70929851749845</v>
      </c>
      <c r="K73" s="57">
        <v>33.342119223265087</v>
      </c>
      <c r="L73" s="57">
        <v>8.0260429814766336</v>
      </c>
      <c r="M73" s="98"/>
      <c r="N73" s="99">
        <f t="shared" si="0"/>
        <v>4.1542412992573823</v>
      </c>
    </row>
    <row r="74" spans="1:14" ht="15" customHeight="1" x14ac:dyDescent="0.2">
      <c r="A74" s="74" t="s">
        <v>368</v>
      </c>
      <c r="B74" s="35">
        <v>445.37861650145402</v>
      </c>
      <c r="C74" s="35">
        <v>240.7256701893518</v>
      </c>
      <c r="D74" s="35">
        <v>204.65294631210395</v>
      </c>
      <c r="E74" s="35"/>
      <c r="F74" s="35">
        <v>96.688573389405434</v>
      </c>
      <c r="G74" s="35">
        <v>80.263039955537636</v>
      </c>
      <c r="H74" s="35">
        <v>16.425533433867759</v>
      </c>
      <c r="I74" s="35"/>
      <c r="J74" s="57">
        <v>21.70929851749845</v>
      </c>
      <c r="K74" s="57">
        <v>33.342119223265087</v>
      </c>
      <c r="L74" s="57">
        <v>8.0260429814766336</v>
      </c>
      <c r="M74" s="98"/>
      <c r="N74" s="99">
        <f t="shared" si="0"/>
        <v>4.1542412992573823</v>
      </c>
    </row>
    <row r="75" spans="1:14" ht="15" customHeight="1" x14ac:dyDescent="0.2">
      <c r="A75" s="72" t="s">
        <v>369</v>
      </c>
      <c r="B75" s="35">
        <v>4550.2883558606945</v>
      </c>
      <c r="C75" s="35">
        <v>2290.7202789865532</v>
      </c>
      <c r="D75" s="35">
        <v>2259.5680768740576</v>
      </c>
      <c r="E75" s="35"/>
      <c r="F75" s="35">
        <v>2474.686253445886</v>
      </c>
      <c r="G75" s="35">
        <v>1562.6075518175387</v>
      </c>
      <c r="H75" s="35">
        <v>912.07870162829715</v>
      </c>
      <c r="I75" s="35"/>
      <c r="J75" s="57">
        <v>54.385262205604121</v>
      </c>
      <c r="K75" s="57">
        <v>68.214681912577007</v>
      </c>
      <c r="L75" s="57">
        <v>40.365179122644982</v>
      </c>
      <c r="M75" s="98"/>
      <c r="N75" s="99">
        <f t="shared" si="0"/>
        <v>1.6899387887098059</v>
      </c>
    </row>
    <row r="76" spans="1:14" ht="15" customHeight="1" x14ac:dyDescent="0.2">
      <c r="A76" s="74" t="s">
        <v>369</v>
      </c>
      <c r="B76" s="35">
        <v>4550.2883558606945</v>
      </c>
      <c r="C76" s="35">
        <v>2290.7202789865532</v>
      </c>
      <c r="D76" s="35">
        <v>2259.5680768740576</v>
      </c>
      <c r="E76" s="35"/>
      <c r="F76" s="35">
        <v>2474.686253445886</v>
      </c>
      <c r="G76" s="35">
        <v>1562.6075518175387</v>
      </c>
      <c r="H76" s="35">
        <v>912.07870162829715</v>
      </c>
      <c r="I76" s="35"/>
      <c r="J76" s="57">
        <v>54.385262205604121</v>
      </c>
      <c r="K76" s="57">
        <v>68.214681912577007</v>
      </c>
      <c r="L76" s="57">
        <v>40.365179122644982</v>
      </c>
      <c r="M76" s="98"/>
      <c r="N76" s="99">
        <f t="shared" si="0"/>
        <v>1.6899387887098059</v>
      </c>
    </row>
    <row r="77" spans="1:14" ht="15" customHeight="1" x14ac:dyDescent="0.2">
      <c r="A77" s="72" t="s">
        <v>370</v>
      </c>
      <c r="B77" s="35">
        <v>4867.1385604527595</v>
      </c>
      <c r="C77" s="35">
        <v>2400.4081032377298</v>
      </c>
      <c r="D77" s="35">
        <v>2466.7304572150083</v>
      </c>
      <c r="E77" s="35"/>
      <c r="F77" s="35">
        <v>2241.4436786849483</v>
      </c>
      <c r="G77" s="35">
        <v>1451.6999071675966</v>
      </c>
      <c r="H77" s="35">
        <v>789.74377151731881</v>
      </c>
      <c r="I77" s="35"/>
      <c r="J77" s="57">
        <v>46.052596424879155</v>
      </c>
      <c r="K77" s="57">
        <v>60.477212404404973</v>
      </c>
      <c r="L77" s="57">
        <v>32.015811423878461</v>
      </c>
      <c r="M77" s="98"/>
      <c r="N77" s="99">
        <f t="shared" ref="N77:N83" si="1">K77/L77</f>
        <v>1.8889795296363798</v>
      </c>
    </row>
    <row r="78" spans="1:14" ht="15" customHeight="1" x14ac:dyDescent="0.2">
      <c r="A78" s="74" t="s">
        <v>370</v>
      </c>
      <c r="B78" s="35">
        <v>4867.1385604527595</v>
      </c>
      <c r="C78" s="35">
        <v>2400.4081032377298</v>
      </c>
      <c r="D78" s="35">
        <v>2466.7304572150083</v>
      </c>
      <c r="E78" s="35"/>
      <c r="F78" s="35">
        <v>2241.4436786849483</v>
      </c>
      <c r="G78" s="35">
        <v>1451.6999071675966</v>
      </c>
      <c r="H78" s="35">
        <v>789.74377151731881</v>
      </c>
      <c r="I78" s="35"/>
      <c r="J78" s="57">
        <v>46.052596424879155</v>
      </c>
      <c r="K78" s="57">
        <v>60.477212404404973</v>
      </c>
      <c r="L78" s="57">
        <v>32.015811423878461</v>
      </c>
      <c r="M78" s="98"/>
      <c r="N78" s="99">
        <f t="shared" si="1"/>
        <v>1.8889795296363798</v>
      </c>
    </row>
    <row r="79" spans="1:14" ht="15" customHeight="1" x14ac:dyDescent="0.2">
      <c r="A79" s="72" t="s">
        <v>371</v>
      </c>
      <c r="B79" s="35">
        <v>3428.2554880919488</v>
      </c>
      <c r="C79" s="35">
        <v>1802.4060634211978</v>
      </c>
      <c r="D79" s="35">
        <v>1625.8494246706325</v>
      </c>
      <c r="E79" s="35"/>
      <c r="F79" s="35">
        <v>2316.5958478439447</v>
      </c>
      <c r="G79" s="35">
        <v>1352.8294581780813</v>
      </c>
      <c r="H79" s="35">
        <v>963.76638966582766</v>
      </c>
      <c r="I79" s="35"/>
      <c r="J79" s="57">
        <v>67.573605756358631</v>
      </c>
      <c r="K79" s="57">
        <v>75.056863468949388</v>
      </c>
      <c r="L79" s="57">
        <v>59.277715084906646</v>
      </c>
      <c r="M79" s="98"/>
      <c r="N79" s="99">
        <f t="shared" si="1"/>
        <v>1.2661902261489233</v>
      </c>
    </row>
    <row r="80" spans="1:14" ht="15" customHeight="1" x14ac:dyDescent="0.2">
      <c r="A80" s="74" t="s">
        <v>371</v>
      </c>
      <c r="B80" s="35">
        <v>3428.2554880919488</v>
      </c>
      <c r="C80" s="35">
        <v>1802.4060634211978</v>
      </c>
      <c r="D80" s="35">
        <v>1625.8494246706325</v>
      </c>
      <c r="E80" s="35"/>
      <c r="F80" s="35">
        <v>2316.5958478439447</v>
      </c>
      <c r="G80" s="35">
        <v>1352.8294581780813</v>
      </c>
      <c r="H80" s="35">
        <v>963.76638966582766</v>
      </c>
      <c r="I80" s="35"/>
      <c r="J80" s="57">
        <v>67.573605756358631</v>
      </c>
      <c r="K80" s="57">
        <v>75.056863468949388</v>
      </c>
      <c r="L80" s="57">
        <v>59.277715084906646</v>
      </c>
      <c r="M80" s="98"/>
      <c r="N80" s="99">
        <f t="shared" si="1"/>
        <v>1.2661902261489233</v>
      </c>
    </row>
    <row r="81" spans="1:14" ht="15" customHeight="1" x14ac:dyDescent="0.2">
      <c r="A81" s="72" t="s">
        <v>372</v>
      </c>
      <c r="B81" s="35">
        <v>3316.2446123553236</v>
      </c>
      <c r="C81" s="35">
        <v>1773.0939019492841</v>
      </c>
      <c r="D81" s="35">
        <v>1543.1507104059403</v>
      </c>
      <c r="E81" s="35"/>
      <c r="F81" s="35">
        <v>1824.2351294646874</v>
      </c>
      <c r="G81" s="35">
        <v>1041.4668559576889</v>
      </c>
      <c r="H81" s="35">
        <v>782.76827350698034</v>
      </c>
      <c r="I81" s="35"/>
      <c r="J81" s="57">
        <v>55.009064249005611</v>
      </c>
      <c r="K81" s="57">
        <v>58.737264552811318</v>
      </c>
      <c r="L81" s="57">
        <v>50.725328914962475</v>
      </c>
      <c r="M81" s="98"/>
      <c r="N81" s="99">
        <f t="shared" si="1"/>
        <v>1.1579474359107715</v>
      </c>
    </row>
    <row r="82" spans="1:14" ht="15" customHeight="1" x14ac:dyDescent="0.2">
      <c r="A82" s="74" t="s">
        <v>372</v>
      </c>
      <c r="B82" s="35">
        <v>2524.6362136241346</v>
      </c>
      <c r="C82" s="35">
        <v>1362.4309795293577</v>
      </c>
      <c r="D82" s="35">
        <v>1162.2052340947264</v>
      </c>
      <c r="E82" s="35"/>
      <c r="F82" s="35">
        <v>1316.1856872054816</v>
      </c>
      <c r="G82" s="35">
        <v>762.80383467729416</v>
      </c>
      <c r="H82" s="35">
        <v>553.38185252818835</v>
      </c>
      <c r="I82" s="35"/>
      <c r="J82" s="57">
        <v>52.133676927501511</v>
      </c>
      <c r="K82" s="57">
        <v>55.988438764128212</v>
      </c>
      <c r="L82" s="57">
        <v>47.614813313006273</v>
      </c>
      <c r="M82" s="98"/>
      <c r="N82" s="99">
        <f t="shared" si="1"/>
        <v>1.1758617721774125</v>
      </c>
    </row>
    <row r="83" spans="1:14" ht="15" customHeight="1" x14ac:dyDescent="0.2">
      <c r="A83" s="74" t="s">
        <v>373</v>
      </c>
      <c r="B83" s="35">
        <v>791.608398731119</v>
      </c>
      <c r="C83" s="35">
        <v>410.66292241991789</v>
      </c>
      <c r="D83" s="35">
        <v>380.94547631120923</v>
      </c>
      <c r="E83" s="35"/>
      <c r="F83" s="35">
        <v>508.04944225919655</v>
      </c>
      <c r="G83" s="35">
        <v>278.6630212804007</v>
      </c>
      <c r="H83" s="35">
        <v>229.38642097879756</v>
      </c>
      <c r="I83" s="35"/>
      <c r="J83" s="57">
        <v>64.179390096613275</v>
      </c>
      <c r="K83" s="57">
        <v>67.856873865875045</v>
      </c>
      <c r="L83" s="57">
        <v>60.215026885212851</v>
      </c>
      <c r="M83" s="98"/>
      <c r="N83" s="99">
        <f t="shared" si="1"/>
        <v>1.1269093011488602</v>
      </c>
    </row>
    <row r="84" spans="1:14" ht="15" customHeight="1" x14ac:dyDescent="0.2">
      <c r="A84" s="72" t="s">
        <v>374</v>
      </c>
      <c r="B84" s="35">
        <v>65294.161059582693</v>
      </c>
      <c r="C84" s="35">
        <v>31736.582120355819</v>
      </c>
      <c r="D84" s="35">
        <v>33557.578939214749</v>
      </c>
      <c r="E84" s="35"/>
      <c r="F84" s="35">
        <v>56197.000320390143</v>
      </c>
      <c r="G84" s="35">
        <v>28376.609582682646</v>
      </c>
      <c r="H84" s="35">
        <v>27820.390737696991</v>
      </c>
      <c r="I84" s="35"/>
      <c r="J84" s="57">
        <v>86.067420743984485</v>
      </c>
      <c r="K84" s="57">
        <v>89.412935126648676</v>
      </c>
      <c r="L84" s="57">
        <v>82.903450180646217</v>
      </c>
      <c r="M84" s="98"/>
      <c r="N84" s="99">
        <f>K84/L84</f>
        <v>1.0785188666070993</v>
      </c>
    </row>
    <row r="85" spans="1:14" ht="15" customHeight="1" thickBot="1" x14ac:dyDescent="0.25">
      <c r="A85" s="103" t="s">
        <v>374</v>
      </c>
      <c r="B85" s="37">
        <v>65294.161059582693</v>
      </c>
      <c r="C85" s="37">
        <v>31736.582120355819</v>
      </c>
      <c r="D85" s="37">
        <v>33557.578939214749</v>
      </c>
      <c r="E85" s="37"/>
      <c r="F85" s="37">
        <v>56197.000320390143</v>
      </c>
      <c r="G85" s="37">
        <v>28376.609582682646</v>
      </c>
      <c r="H85" s="37">
        <v>27820.390737696991</v>
      </c>
      <c r="I85" s="37"/>
      <c r="J85" s="59">
        <v>86.067420743984485</v>
      </c>
      <c r="K85" s="59">
        <v>89.412935126648676</v>
      </c>
      <c r="L85" s="59">
        <v>82.903450180646217</v>
      </c>
      <c r="M85" s="104"/>
      <c r="N85" s="105">
        <f>K85/L85</f>
        <v>1.0785188666070993</v>
      </c>
    </row>
    <row r="86" spans="1:14" ht="15" customHeight="1" x14ac:dyDescent="0.2">
      <c r="A86" s="1008"/>
      <c r="B86" s="1008"/>
      <c r="C86" s="1008"/>
      <c r="D86" s="1008"/>
      <c r="E86" s="1008"/>
      <c r="F86" s="1008"/>
      <c r="G86" s="1008"/>
      <c r="H86" s="1008"/>
      <c r="I86" s="1008"/>
      <c r="J86" s="1008"/>
      <c r="K86" s="1008"/>
      <c r="L86" s="1008"/>
      <c r="M86" s="86"/>
    </row>
  </sheetData>
  <mergeCells count="8">
    <mergeCell ref="A86:L86"/>
    <mergeCell ref="A1:N1"/>
    <mergeCell ref="A2:A5"/>
    <mergeCell ref="B2:D3"/>
    <mergeCell ref="F2:H3"/>
    <mergeCell ref="J2:L3"/>
    <mergeCell ref="N2:N5"/>
    <mergeCell ref="G4:H4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83AA-D43B-4E7B-820E-A107DBE74B73}">
  <dimension ref="B1:O84"/>
  <sheetViews>
    <sheetView topLeftCell="B1" workbookViewId="0">
      <selection activeCell="B2" sqref="B2:B4"/>
    </sheetView>
  </sheetViews>
  <sheetFormatPr defaultRowHeight="12" x14ac:dyDescent="0.2"/>
  <cols>
    <col min="1" max="1" width="9.140625" style="1"/>
    <col min="2" max="2" width="19.42578125" style="1" customWidth="1"/>
    <col min="3" max="6" width="9.42578125" style="1" bestFit="1" customWidth="1"/>
    <col min="7" max="7" width="2" style="1" customWidth="1"/>
    <col min="8" max="9" width="9.42578125" style="1" bestFit="1" customWidth="1"/>
    <col min="10" max="10" width="9.28515625" style="1" bestFit="1" customWidth="1"/>
    <col min="11" max="11" width="2.28515625" style="1" customWidth="1"/>
    <col min="12" max="12" width="9.42578125" style="1" bestFit="1" customWidth="1"/>
    <col min="13" max="13" width="9.28515625" style="1" bestFit="1" customWidth="1"/>
    <col min="14" max="14" width="9.42578125" style="1" bestFit="1" customWidth="1"/>
    <col min="15" max="16384" width="9.140625" style="1"/>
  </cols>
  <sheetData>
    <row r="1" spans="2:15" ht="15" customHeight="1" x14ac:dyDescent="0.2">
      <c r="B1" s="1017" t="s">
        <v>570</v>
      </c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78"/>
    </row>
    <row r="2" spans="2:15" ht="17.25" customHeight="1" x14ac:dyDescent="0.2">
      <c r="B2" s="1018" t="s">
        <v>562</v>
      </c>
      <c r="C2" s="1019" t="s">
        <v>66</v>
      </c>
      <c r="D2" s="1019" t="s">
        <v>60</v>
      </c>
      <c r="E2" s="1019"/>
      <c r="F2" s="1019"/>
      <c r="G2" s="79"/>
      <c r="H2" s="1019" t="s">
        <v>61</v>
      </c>
      <c r="I2" s="1019"/>
      <c r="J2" s="1019"/>
      <c r="K2" s="79"/>
      <c r="L2" s="1019" t="s">
        <v>62</v>
      </c>
      <c r="M2" s="1019"/>
      <c r="N2" s="1019"/>
      <c r="O2" s="78"/>
    </row>
    <row r="3" spans="2:15" x14ac:dyDescent="0.2">
      <c r="B3" s="1018"/>
      <c r="C3" s="1019"/>
      <c r="D3" s="1020"/>
      <c r="E3" s="1020"/>
      <c r="F3" s="1020"/>
      <c r="G3" s="79"/>
      <c r="H3" s="1020"/>
      <c r="I3" s="1020"/>
      <c r="J3" s="1020"/>
      <c r="K3" s="79"/>
      <c r="L3" s="1020"/>
      <c r="M3" s="1020"/>
      <c r="N3" s="1020"/>
      <c r="O3" s="78"/>
    </row>
    <row r="4" spans="2:15" x14ac:dyDescent="0.2">
      <c r="B4" s="1018"/>
      <c r="C4" s="1019"/>
      <c r="D4" s="80" t="s">
        <v>0</v>
      </c>
      <c r="E4" s="80" t="s">
        <v>1</v>
      </c>
      <c r="F4" s="80" t="s">
        <v>2</v>
      </c>
      <c r="G4" s="80"/>
      <c r="H4" s="80" t="s">
        <v>0</v>
      </c>
      <c r="I4" s="80" t="s">
        <v>1</v>
      </c>
      <c r="J4" s="80" t="s">
        <v>2</v>
      </c>
      <c r="K4" s="80"/>
      <c r="L4" s="80" t="s">
        <v>0</v>
      </c>
      <c r="M4" s="80" t="s">
        <v>1</v>
      </c>
      <c r="N4" s="80" t="s">
        <v>2</v>
      </c>
      <c r="O4" s="78"/>
    </row>
    <row r="5" spans="2:15" x14ac:dyDescent="0.2">
      <c r="B5" s="5" t="s">
        <v>328</v>
      </c>
      <c r="C5" s="5">
        <v>1102702.6568794453</v>
      </c>
      <c r="D5" s="5">
        <v>440737.33733284223</v>
      </c>
      <c r="E5" s="5">
        <v>230437.18016774993</v>
      </c>
      <c r="F5" s="5">
        <v>210300.15716546646</v>
      </c>
      <c r="G5" s="5"/>
      <c r="H5" s="5">
        <v>326074.09360640985</v>
      </c>
      <c r="I5" s="5">
        <v>177049.34675871601</v>
      </c>
      <c r="J5" s="5">
        <v>149024.74684760976</v>
      </c>
      <c r="K5" s="5"/>
      <c r="L5" s="5">
        <v>335891.22593989462</v>
      </c>
      <c r="M5" s="5">
        <v>132964.31481309279</v>
      </c>
      <c r="N5" s="5">
        <v>202926.91112673181</v>
      </c>
      <c r="O5" s="78"/>
    </row>
    <row r="6" spans="2:15" x14ac:dyDescent="0.2"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78"/>
    </row>
    <row r="7" spans="2:15" ht="15" customHeight="1" x14ac:dyDescent="0.2"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78"/>
    </row>
    <row r="8" spans="2:15" ht="15" customHeight="1" x14ac:dyDescent="0.2">
      <c r="B8" s="83" t="s">
        <v>4</v>
      </c>
      <c r="C8" s="35">
        <v>627694.67193413177</v>
      </c>
      <c r="D8" s="35">
        <v>317001.13553226867</v>
      </c>
      <c r="E8" s="35">
        <v>162241.97348537834</v>
      </c>
      <c r="F8" s="35">
        <v>154759.16204695046</v>
      </c>
      <c r="G8" s="35"/>
      <c r="H8" s="35">
        <v>203868.42310379003</v>
      </c>
      <c r="I8" s="35">
        <v>104015.58069691218</v>
      </c>
      <c r="J8" s="35">
        <v>99852.842407182165</v>
      </c>
      <c r="K8" s="35"/>
      <c r="L8" s="35">
        <v>106825.1132973101</v>
      </c>
      <c r="M8" s="35">
        <v>40042.800054262618</v>
      </c>
      <c r="N8" s="35">
        <v>66782.313243122757</v>
      </c>
      <c r="O8" s="84"/>
    </row>
    <row r="9" spans="2:15" x14ac:dyDescent="0.2">
      <c r="B9" s="83" t="s">
        <v>5</v>
      </c>
      <c r="C9" s="35">
        <v>475007.98494595144</v>
      </c>
      <c r="D9" s="35">
        <v>123736.20180069061</v>
      </c>
      <c r="E9" s="35">
        <v>68195.206682351301</v>
      </c>
      <c r="F9" s="35">
        <v>55540.995118494444</v>
      </c>
      <c r="G9" s="35"/>
      <c r="H9" s="35">
        <v>122205.67050250356</v>
      </c>
      <c r="I9" s="35">
        <v>73033.766062020877</v>
      </c>
      <c r="J9" s="35">
        <v>49171.90444052485</v>
      </c>
      <c r="K9" s="35"/>
      <c r="L9" s="35">
        <v>229066.11264253614</v>
      </c>
      <c r="M9" s="35">
        <v>92921.514758916048</v>
      </c>
      <c r="N9" s="35">
        <v>136144.59788376166</v>
      </c>
      <c r="O9" s="84"/>
    </row>
    <row r="10" spans="2:15" x14ac:dyDescent="0.2">
      <c r="B10" s="5" t="s">
        <v>327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78"/>
    </row>
    <row r="11" spans="2:15" ht="15" customHeight="1" x14ac:dyDescent="0.2">
      <c r="B11" s="72" t="s">
        <v>329</v>
      </c>
      <c r="C11" s="73">
        <v>55784.138259741085</v>
      </c>
      <c r="D11" s="73">
        <v>17184.605046119479</v>
      </c>
      <c r="E11" s="73">
        <v>9270.2804811439473</v>
      </c>
      <c r="F11" s="73">
        <v>7914.3245649776027</v>
      </c>
      <c r="G11" s="73"/>
      <c r="H11" s="73">
        <v>20798.661631260511</v>
      </c>
      <c r="I11" s="73">
        <v>11336.263217185215</v>
      </c>
      <c r="J11" s="73">
        <v>9462.3984140732864</v>
      </c>
      <c r="K11" s="73"/>
      <c r="L11" s="73">
        <v>17800.871582346914</v>
      </c>
      <c r="M11" s="73">
        <v>6191.7422505665081</v>
      </c>
      <c r="N11" s="73">
        <v>11609.129331780332</v>
      </c>
      <c r="O11" s="78"/>
    </row>
    <row r="12" spans="2:15" ht="15" customHeight="1" x14ac:dyDescent="0.2">
      <c r="B12" s="74" t="s">
        <v>329</v>
      </c>
      <c r="C12" s="35">
        <v>30900.539711318517</v>
      </c>
      <c r="D12" s="35">
        <v>11027.726645298457</v>
      </c>
      <c r="E12" s="35">
        <v>5987.9720272866489</v>
      </c>
      <c r="F12" s="35">
        <v>5039.7546180129839</v>
      </c>
      <c r="G12" s="35"/>
      <c r="H12" s="35">
        <v>11384.488751606643</v>
      </c>
      <c r="I12" s="35">
        <v>6121.5010377277331</v>
      </c>
      <c r="J12" s="35">
        <v>5262.9877138791771</v>
      </c>
      <c r="K12" s="35"/>
      <c r="L12" s="35">
        <v>8488.3243144073258</v>
      </c>
      <c r="M12" s="35">
        <v>2887.4129604485952</v>
      </c>
      <c r="N12" s="35">
        <v>5600.9113539589307</v>
      </c>
      <c r="O12" s="78"/>
    </row>
    <row r="13" spans="2:15" x14ac:dyDescent="0.2">
      <c r="B13" s="74" t="s">
        <v>330</v>
      </c>
      <c r="C13" s="35">
        <v>24883.598548416863</v>
      </c>
      <c r="D13" s="35">
        <v>6156.8784008224929</v>
      </c>
      <c r="E13" s="35">
        <v>3282.308453857821</v>
      </c>
      <c r="F13" s="35">
        <v>2874.5699469647166</v>
      </c>
      <c r="G13" s="35"/>
      <c r="H13" s="35">
        <v>9414.1728796518655</v>
      </c>
      <c r="I13" s="35">
        <v>5214.762179457719</v>
      </c>
      <c r="J13" s="35">
        <v>4199.4107001944385</v>
      </c>
      <c r="K13" s="35"/>
      <c r="L13" s="35">
        <v>9312.5472679394916</v>
      </c>
      <c r="M13" s="35">
        <v>3304.3292901179902</v>
      </c>
      <c r="N13" s="35">
        <v>6008.2179778217933</v>
      </c>
      <c r="O13" s="78"/>
    </row>
    <row r="14" spans="2:15" x14ac:dyDescent="0.2">
      <c r="B14" s="72" t="s">
        <v>328</v>
      </c>
      <c r="C14" s="73">
        <v>327541.94240649446</v>
      </c>
      <c r="D14" s="73">
        <v>169367.65275755402</v>
      </c>
      <c r="E14" s="73">
        <v>85257.280803246205</v>
      </c>
      <c r="F14" s="73">
        <v>84110.37195436396</v>
      </c>
      <c r="G14" s="73"/>
      <c r="H14" s="73">
        <v>106368.26827690681</v>
      </c>
      <c r="I14" s="73">
        <v>54187.997242127414</v>
      </c>
      <c r="J14" s="73">
        <v>52180.27103481489</v>
      </c>
      <c r="K14" s="73"/>
      <c r="L14" s="73">
        <v>51806.021372153205</v>
      </c>
      <c r="M14" s="73">
        <v>20126.220649253759</v>
      </c>
      <c r="N14" s="73">
        <v>31679.800722892651</v>
      </c>
      <c r="O14" s="78"/>
    </row>
    <row r="15" spans="2:15" ht="15" customHeight="1" x14ac:dyDescent="0.2">
      <c r="B15" s="74" t="s">
        <v>328</v>
      </c>
      <c r="C15" s="35">
        <v>306255.05637016689</v>
      </c>
      <c r="D15" s="35">
        <v>163185.73580901523</v>
      </c>
      <c r="E15" s="35">
        <v>81984.631363343782</v>
      </c>
      <c r="F15" s="35">
        <v>81201.104445749064</v>
      </c>
      <c r="G15" s="35"/>
      <c r="H15" s="35">
        <v>98022.604797401771</v>
      </c>
      <c r="I15" s="35">
        <v>49602.088751545889</v>
      </c>
      <c r="J15" s="35">
        <v>48420.516045885925</v>
      </c>
      <c r="K15" s="35"/>
      <c r="L15" s="35">
        <v>45046.715763897424</v>
      </c>
      <c r="M15" s="35">
        <v>17643.471574116615</v>
      </c>
      <c r="N15" s="35">
        <v>27403.244189772693</v>
      </c>
      <c r="O15" s="78"/>
    </row>
    <row r="16" spans="2:15" x14ac:dyDescent="0.2">
      <c r="B16" s="74" t="s">
        <v>331</v>
      </c>
      <c r="C16" s="35">
        <v>21286.886036297179</v>
      </c>
      <c r="D16" s="35">
        <v>6181.9169485328575</v>
      </c>
      <c r="E16" s="35">
        <v>3272.6494399103472</v>
      </c>
      <c r="F16" s="35">
        <v>2909.2675086225659</v>
      </c>
      <c r="G16" s="35"/>
      <c r="H16" s="35">
        <v>8345.6634795099362</v>
      </c>
      <c r="I16" s="35">
        <v>4585.9084905812379</v>
      </c>
      <c r="J16" s="35">
        <v>3759.7549889288994</v>
      </c>
      <c r="K16" s="35"/>
      <c r="L16" s="35">
        <v>6759.3056082535704</v>
      </c>
      <c r="M16" s="35">
        <v>2482.7490751359178</v>
      </c>
      <c r="N16" s="35">
        <v>4276.5565331177586</v>
      </c>
      <c r="O16" s="78"/>
    </row>
    <row r="17" spans="2:15" x14ac:dyDescent="0.2">
      <c r="B17" s="72" t="s">
        <v>332</v>
      </c>
      <c r="C17" s="73">
        <v>50737.898264366639</v>
      </c>
      <c r="D17" s="73">
        <v>19356.111679516038</v>
      </c>
      <c r="E17" s="73">
        <v>10201.4467876484</v>
      </c>
      <c r="F17" s="73">
        <v>9154.6648918684295</v>
      </c>
      <c r="G17" s="73"/>
      <c r="H17" s="73">
        <v>19893.309485243328</v>
      </c>
      <c r="I17" s="73">
        <v>10188.500780262764</v>
      </c>
      <c r="J17" s="73">
        <v>9704.8087049792393</v>
      </c>
      <c r="K17" s="73"/>
      <c r="L17" s="73">
        <v>11488.477099594074</v>
      </c>
      <c r="M17" s="73">
        <v>4449.5599493818017</v>
      </c>
      <c r="N17" s="73">
        <v>7038.9171502127429</v>
      </c>
      <c r="O17" s="78"/>
    </row>
    <row r="18" spans="2:15" ht="15" customHeight="1" x14ac:dyDescent="0.2">
      <c r="B18" s="74" t="s">
        <v>332</v>
      </c>
      <c r="C18" s="35">
        <v>46070.992733428691</v>
      </c>
      <c r="D18" s="35">
        <v>18308.669221078337</v>
      </c>
      <c r="E18" s="35">
        <v>9625.1537265736151</v>
      </c>
      <c r="F18" s="35">
        <v>8683.5154945062095</v>
      </c>
      <c r="G18" s="35"/>
      <c r="H18" s="35">
        <v>18280.958062232596</v>
      </c>
      <c r="I18" s="35">
        <v>9314.6210328609523</v>
      </c>
      <c r="J18" s="35">
        <v>8966.3370293711032</v>
      </c>
      <c r="K18" s="35"/>
      <c r="L18" s="35">
        <v>9481.3654501049587</v>
      </c>
      <c r="M18" s="35">
        <v>3600.3530130160029</v>
      </c>
      <c r="N18" s="35">
        <v>5881.0124370892245</v>
      </c>
      <c r="O18" s="78"/>
    </row>
    <row r="19" spans="2:15" x14ac:dyDescent="0.2">
      <c r="B19" s="74" t="s">
        <v>333</v>
      </c>
      <c r="C19" s="35">
        <v>4666.905530936745</v>
      </c>
      <c r="D19" s="35">
        <v>1047.4424584372771</v>
      </c>
      <c r="E19" s="35">
        <v>576.29306107493562</v>
      </c>
      <c r="F19" s="35">
        <v>471.14939736235209</v>
      </c>
      <c r="G19" s="35"/>
      <c r="H19" s="35">
        <v>1612.3514230100066</v>
      </c>
      <c r="I19" s="35">
        <v>873.87974740183381</v>
      </c>
      <c r="J19" s="35">
        <v>738.47167560817491</v>
      </c>
      <c r="K19" s="35"/>
      <c r="L19" s="35">
        <v>2007.1116494893638</v>
      </c>
      <c r="M19" s="35">
        <v>849.2069363657771</v>
      </c>
      <c r="N19" s="35">
        <v>1157.9047131235734</v>
      </c>
      <c r="O19" s="78"/>
    </row>
    <row r="20" spans="2:15" ht="15" customHeight="1" x14ac:dyDescent="0.2">
      <c r="B20" s="72" t="s">
        <v>334</v>
      </c>
      <c r="C20" s="73">
        <v>22590.034473789074</v>
      </c>
      <c r="D20" s="73">
        <v>6390.0030605111142</v>
      </c>
      <c r="E20" s="73">
        <v>3642.2786157495407</v>
      </c>
      <c r="F20" s="73">
        <v>2747.7244447616658</v>
      </c>
      <c r="G20" s="73"/>
      <c r="H20" s="73">
        <v>5647.0873729032319</v>
      </c>
      <c r="I20" s="73">
        <v>3446.602719464026</v>
      </c>
      <c r="J20" s="73">
        <v>2200.4846534391977</v>
      </c>
      <c r="K20" s="73"/>
      <c r="L20" s="73">
        <v>10552.944040373206</v>
      </c>
      <c r="M20" s="73">
        <v>4101.8871149149918</v>
      </c>
      <c r="N20" s="73">
        <v>6451.0569254588227</v>
      </c>
      <c r="O20" s="78"/>
    </row>
    <row r="21" spans="2:15" x14ac:dyDescent="0.2">
      <c r="B21" s="74" t="s">
        <v>334</v>
      </c>
      <c r="C21" s="35">
        <v>22590.034473789074</v>
      </c>
      <c r="D21" s="35">
        <v>6390.0030605111142</v>
      </c>
      <c r="E21" s="35">
        <v>3642.2786157495407</v>
      </c>
      <c r="F21" s="35">
        <v>2747.7244447616658</v>
      </c>
      <c r="G21" s="35"/>
      <c r="H21" s="35">
        <v>5647.0873729032319</v>
      </c>
      <c r="I21" s="35">
        <v>3446.602719464026</v>
      </c>
      <c r="J21" s="35">
        <v>2200.4846534391977</v>
      </c>
      <c r="K21" s="35"/>
      <c r="L21" s="35">
        <v>10552.944040373206</v>
      </c>
      <c r="M21" s="35">
        <v>4101.8871149149918</v>
      </c>
      <c r="N21" s="35">
        <v>6451.0569254588227</v>
      </c>
      <c r="O21" s="78"/>
    </row>
    <row r="22" spans="2:15" x14ac:dyDescent="0.2">
      <c r="B22" s="72" t="s">
        <v>335</v>
      </c>
      <c r="C22" s="73">
        <v>12403.805131577767</v>
      </c>
      <c r="D22" s="73">
        <v>2888.3287608818423</v>
      </c>
      <c r="E22" s="73">
        <v>1695.3842808775214</v>
      </c>
      <c r="F22" s="73">
        <v>1192.9444800042741</v>
      </c>
      <c r="G22" s="73"/>
      <c r="H22" s="73">
        <v>1370.000197302491</v>
      </c>
      <c r="I22" s="73">
        <v>999.89083594072781</v>
      </c>
      <c r="J22" s="73">
        <v>370.1093613617652</v>
      </c>
      <c r="K22" s="73"/>
      <c r="L22" s="73">
        <v>8145.476173394215</v>
      </c>
      <c r="M22" s="73">
        <v>3513.6824534183629</v>
      </c>
      <c r="N22" s="73">
        <v>4631.7937199759945</v>
      </c>
      <c r="O22" s="78"/>
    </row>
    <row r="23" spans="2:15" ht="15" customHeight="1" x14ac:dyDescent="0.2">
      <c r="B23" s="74" t="s">
        <v>335</v>
      </c>
      <c r="C23" s="35">
        <v>4828.0541205718782</v>
      </c>
      <c r="D23" s="35">
        <v>1653.6876619744871</v>
      </c>
      <c r="E23" s="35">
        <v>1013.3596337436327</v>
      </c>
      <c r="F23" s="35">
        <v>640.3280282308325</v>
      </c>
      <c r="G23" s="35"/>
      <c r="H23" s="35">
        <v>696.69807010883426</v>
      </c>
      <c r="I23" s="35">
        <v>442.7716531929824</v>
      </c>
      <c r="J23" s="35">
        <v>253.92641691585447</v>
      </c>
      <c r="K23" s="35"/>
      <c r="L23" s="35">
        <v>2477.6683884884915</v>
      </c>
      <c r="M23" s="35">
        <v>997.80762363364602</v>
      </c>
      <c r="N23" s="35">
        <v>1479.8607648548227</v>
      </c>
      <c r="O23" s="78"/>
    </row>
    <row r="24" spans="2:15" x14ac:dyDescent="0.2">
      <c r="B24" s="74" t="s">
        <v>336</v>
      </c>
      <c r="C24" s="35">
        <v>7575.7510110067096</v>
      </c>
      <c r="D24" s="35">
        <v>1234.6410989073197</v>
      </c>
      <c r="E24" s="35">
        <v>682.02464713387837</v>
      </c>
      <c r="F24" s="35">
        <v>552.6164517734444</v>
      </c>
      <c r="G24" s="35"/>
      <c r="H24" s="35">
        <v>673.30212719365795</v>
      </c>
      <c r="I24" s="35">
        <v>557.11918274774905</v>
      </c>
      <c r="J24" s="35">
        <v>116.18294444591109</v>
      </c>
      <c r="K24" s="35"/>
      <c r="L24" s="35">
        <v>5667.8077849057909</v>
      </c>
      <c r="M24" s="35">
        <v>2515.8748297846632</v>
      </c>
      <c r="N24" s="35">
        <v>3151.9329551211358</v>
      </c>
      <c r="O24" s="78"/>
    </row>
    <row r="25" spans="2:15" x14ac:dyDescent="0.2">
      <c r="B25" s="72" t="s">
        <v>337</v>
      </c>
      <c r="C25" s="73">
        <v>12445.753330965043</v>
      </c>
      <c r="D25" s="73">
        <v>3856.0067644038513</v>
      </c>
      <c r="E25" s="73">
        <v>2072.6134244010168</v>
      </c>
      <c r="F25" s="73">
        <v>1783.3933400027645</v>
      </c>
      <c r="G25" s="73"/>
      <c r="H25" s="73">
        <v>3930.8758981131905</v>
      </c>
      <c r="I25" s="73">
        <v>2200.9575486797003</v>
      </c>
      <c r="J25" s="73">
        <v>1729.9183494333993</v>
      </c>
      <c r="K25" s="73"/>
      <c r="L25" s="73">
        <v>4658.8706684490107</v>
      </c>
      <c r="M25" s="73">
        <v>1964.0466009422735</v>
      </c>
      <c r="N25" s="73">
        <v>2694.8240675066863</v>
      </c>
      <c r="O25" s="78"/>
    </row>
    <row r="26" spans="2:15" ht="15" customHeight="1" x14ac:dyDescent="0.2">
      <c r="B26" s="74" t="s">
        <v>337</v>
      </c>
      <c r="C26" s="35">
        <v>8973.3146289078632</v>
      </c>
      <c r="D26" s="35">
        <v>3118.5461111464642</v>
      </c>
      <c r="E26" s="35">
        <v>1650.5905339821036</v>
      </c>
      <c r="F26" s="35">
        <v>1467.955577164299</v>
      </c>
      <c r="G26" s="35"/>
      <c r="H26" s="35">
        <v>2875.129207421779</v>
      </c>
      <c r="I26" s="35">
        <v>1563.0018304475759</v>
      </c>
      <c r="J26" s="35">
        <v>1312.1273769741667</v>
      </c>
      <c r="K26" s="35"/>
      <c r="L26" s="35">
        <v>2979.6393103398759</v>
      </c>
      <c r="M26" s="35">
        <v>1194.6798296892155</v>
      </c>
      <c r="N26" s="35">
        <v>1784.9594806506252</v>
      </c>
      <c r="O26" s="78"/>
    </row>
    <row r="27" spans="2:15" x14ac:dyDescent="0.2">
      <c r="B27" s="74" t="s">
        <v>338</v>
      </c>
      <c r="C27" s="35">
        <v>3472.4387020578697</v>
      </c>
      <c r="D27" s="35">
        <v>737.46065325734855</v>
      </c>
      <c r="E27" s="35">
        <v>422.02289041889782</v>
      </c>
      <c r="F27" s="35">
        <v>315.43776283845449</v>
      </c>
      <c r="G27" s="35"/>
      <c r="H27" s="35">
        <v>1055.7466906913498</v>
      </c>
      <c r="I27" s="35">
        <v>637.9557182321214</v>
      </c>
      <c r="J27" s="35">
        <v>417.79097245923288</v>
      </c>
      <c r="K27" s="35"/>
      <c r="L27" s="35">
        <v>1679.2313581091103</v>
      </c>
      <c r="M27" s="35">
        <v>769.36677125304823</v>
      </c>
      <c r="N27" s="35">
        <v>909.86458685603179</v>
      </c>
      <c r="O27" s="78"/>
    </row>
    <row r="28" spans="2:15" x14ac:dyDescent="0.2">
      <c r="B28" s="72" t="s">
        <v>339</v>
      </c>
      <c r="C28" s="73">
        <v>28467.198537176486</v>
      </c>
      <c r="D28" s="73">
        <v>4948.1683590441689</v>
      </c>
      <c r="E28" s="73">
        <v>3128.0565945906378</v>
      </c>
      <c r="F28" s="73">
        <v>1820.1117644535188</v>
      </c>
      <c r="G28" s="73"/>
      <c r="H28" s="73">
        <v>4472.1791828489695</v>
      </c>
      <c r="I28" s="73">
        <v>3212.3722565282128</v>
      </c>
      <c r="J28" s="73">
        <v>1259.8069263207033</v>
      </c>
      <c r="K28" s="73"/>
      <c r="L28" s="73">
        <v>19046.850995279416</v>
      </c>
      <c r="M28" s="73">
        <v>7560.9389603191339</v>
      </c>
      <c r="N28" s="73">
        <v>11485.912034960005</v>
      </c>
      <c r="O28" s="78"/>
    </row>
    <row r="29" spans="2:15" ht="12" customHeight="1" x14ac:dyDescent="0.2">
      <c r="B29" s="74" t="s">
        <v>339</v>
      </c>
      <c r="C29" s="35">
        <v>17398.965412537367</v>
      </c>
      <c r="D29" s="35">
        <v>3833.562911130894</v>
      </c>
      <c r="E29" s="35">
        <v>2370.573572153819</v>
      </c>
      <c r="F29" s="35">
        <v>1462.9893389770305</v>
      </c>
      <c r="G29" s="35"/>
      <c r="H29" s="35">
        <v>3018.6572409435198</v>
      </c>
      <c r="I29" s="35">
        <v>2060.11461754829</v>
      </c>
      <c r="J29" s="35">
        <v>958.54262339517538</v>
      </c>
      <c r="K29" s="35"/>
      <c r="L29" s="35">
        <v>10546.745260464244</v>
      </c>
      <c r="M29" s="35">
        <v>4048.6806667140581</v>
      </c>
      <c r="N29" s="35">
        <v>6498.064593750787</v>
      </c>
      <c r="O29" s="78"/>
    </row>
    <row r="30" spans="2:15" x14ac:dyDescent="0.2">
      <c r="B30" s="74" t="s">
        <v>340</v>
      </c>
      <c r="C30" s="35">
        <v>11068.233124632956</v>
      </c>
      <c r="D30" s="35">
        <v>1114.6054479132581</v>
      </c>
      <c r="E30" s="35">
        <v>757.48302243678881</v>
      </c>
      <c r="F30" s="35">
        <v>357.12242547647207</v>
      </c>
      <c r="G30" s="35"/>
      <c r="H30" s="35">
        <v>1453.5219419053878</v>
      </c>
      <c r="I30" s="35">
        <v>1152.2576389798664</v>
      </c>
      <c r="J30" s="35">
        <v>301.26430292552453</v>
      </c>
      <c r="K30" s="35"/>
      <c r="L30" s="35">
        <v>8500.1057348149443</v>
      </c>
      <c r="M30" s="35">
        <v>3512.2582936051931</v>
      </c>
      <c r="N30" s="35">
        <v>4987.8474412100095</v>
      </c>
      <c r="O30" s="78"/>
    </row>
    <row r="31" spans="2:15" ht="15" customHeight="1" x14ac:dyDescent="0.2">
      <c r="B31" s="72" t="s">
        <v>341</v>
      </c>
      <c r="C31" s="73">
        <v>42828.897207535956</v>
      </c>
      <c r="D31" s="73">
        <v>16480.884842213934</v>
      </c>
      <c r="E31" s="73">
        <v>8624.1756385233293</v>
      </c>
      <c r="F31" s="73">
        <v>7856.7092036928843</v>
      </c>
      <c r="G31" s="73"/>
      <c r="H31" s="73">
        <v>9290.6918018133565</v>
      </c>
      <c r="I31" s="73">
        <v>5299.1714120459646</v>
      </c>
      <c r="J31" s="73">
        <v>3991.5203897677202</v>
      </c>
      <c r="K31" s="73"/>
      <c r="L31" s="73">
        <v>17057.320563494875</v>
      </c>
      <c r="M31" s="73">
        <v>7155.6489485335997</v>
      </c>
      <c r="N31" s="73">
        <v>9901.6716149621152</v>
      </c>
      <c r="O31" s="78"/>
    </row>
    <row r="32" spans="2:15" ht="12" customHeight="1" x14ac:dyDescent="0.2">
      <c r="B32" s="74" t="s">
        <v>341</v>
      </c>
      <c r="C32" s="35">
        <v>30700.770242000624</v>
      </c>
      <c r="D32" s="35">
        <v>11191.937726961583</v>
      </c>
      <c r="E32" s="35">
        <v>5986.1996798332148</v>
      </c>
      <c r="F32" s="35">
        <v>5205.7380471295264</v>
      </c>
      <c r="G32" s="35"/>
      <c r="H32" s="35">
        <v>7627.9418485004444</v>
      </c>
      <c r="I32" s="35">
        <v>4266.191379617404</v>
      </c>
      <c r="J32" s="35">
        <v>3361.7504688831909</v>
      </c>
      <c r="K32" s="35"/>
      <c r="L32" s="35">
        <v>11880.890666531886</v>
      </c>
      <c r="M32" s="35">
        <v>4650.1866546759802</v>
      </c>
      <c r="N32" s="35">
        <v>7230.704011856752</v>
      </c>
      <c r="O32" s="78"/>
    </row>
    <row r="33" spans="2:15" x14ac:dyDescent="0.2">
      <c r="B33" s="74" t="s">
        <v>342</v>
      </c>
      <c r="C33" s="35">
        <v>8913.4198212305109</v>
      </c>
      <c r="D33" s="35">
        <v>4478.3975089706219</v>
      </c>
      <c r="E33" s="35">
        <v>2177.1430039453389</v>
      </c>
      <c r="F33" s="35">
        <v>2301.2545050252202</v>
      </c>
      <c r="G33" s="35"/>
      <c r="H33" s="35">
        <v>772.10774607238886</v>
      </c>
      <c r="I33" s="35">
        <v>503.55622545735224</v>
      </c>
      <c r="J33" s="35">
        <v>268.55152061504043</v>
      </c>
      <c r="K33" s="35"/>
      <c r="L33" s="35">
        <v>3662.9145661879556</v>
      </c>
      <c r="M33" s="35">
        <v>1865.8294859568341</v>
      </c>
      <c r="N33" s="35">
        <v>1797.0850802310556</v>
      </c>
      <c r="O33" s="78"/>
    </row>
    <row r="34" spans="2:15" x14ac:dyDescent="0.2">
      <c r="B34" s="74" t="s">
        <v>343</v>
      </c>
      <c r="C34" s="35">
        <v>3214.7071442994375</v>
      </c>
      <c r="D34" s="35">
        <v>810.54960628318725</v>
      </c>
      <c r="E34" s="35">
        <v>460.83295474496066</v>
      </c>
      <c r="F34" s="35">
        <v>349.71665153823318</v>
      </c>
      <c r="G34" s="35"/>
      <c r="H34" s="35">
        <v>890.64220724069082</v>
      </c>
      <c r="I34" s="35">
        <v>529.42380697124395</v>
      </c>
      <c r="J34" s="35">
        <v>361.21840026945364</v>
      </c>
      <c r="K34" s="35"/>
      <c r="L34" s="35">
        <v>1513.5153307754936</v>
      </c>
      <c r="M34" s="35">
        <v>639.6328079008731</v>
      </c>
      <c r="N34" s="35">
        <v>873.88252287461773</v>
      </c>
      <c r="O34" s="78"/>
    </row>
    <row r="35" spans="2:15" x14ac:dyDescent="0.2">
      <c r="B35" s="72" t="s">
        <v>344</v>
      </c>
      <c r="C35" s="73">
        <v>17426.67502660042</v>
      </c>
      <c r="D35" s="73">
        <v>5967.3676136375143</v>
      </c>
      <c r="E35" s="73">
        <v>3336.5740778690219</v>
      </c>
      <c r="F35" s="73">
        <v>2630.7935357685442</v>
      </c>
      <c r="G35" s="73"/>
      <c r="H35" s="73">
        <v>4529.5532790475645</v>
      </c>
      <c r="I35" s="73">
        <v>2803.8430570308515</v>
      </c>
      <c r="J35" s="73">
        <v>1725.710222016663</v>
      </c>
      <c r="K35" s="73"/>
      <c r="L35" s="73">
        <v>6929.7541339166264</v>
      </c>
      <c r="M35" s="73">
        <v>2631.283785799762</v>
      </c>
      <c r="N35" s="73">
        <v>4298.4703481169827</v>
      </c>
      <c r="O35" s="78"/>
    </row>
    <row r="36" spans="2:15" ht="11.25" customHeight="1" x14ac:dyDescent="0.2">
      <c r="B36" s="74" t="s">
        <v>344</v>
      </c>
      <c r="C36" s="35">
        <v>13004.233094112515</v>
      </c>
      <c r="D36" s="35">
        <v>5056.7837088087763</v>
      </c>
      <c r="E36" s="35">
        <v>2837.8338223853566</v>
      </c>
      <c r="F36" s="35">
        <v>2218.9498864234147</v>
      </c>
      <c r="G36" s="35"/>
      <c r="H36" s="35">
        <v>3335.4458247048819</v>
      </c>
      <c r="I36" s="35">
        <v>2044.3583378408825</v>
      </c>
      <c r="J36" s="35">
        <v>1291.0874868639328</v>
      </c>
      <c r="K36" s="35"/>
      <c r="L36" s="35">
        <v>4612.0035606000856</v>
      </c>
      <c r="M36" s="35">
        <v>1739.304674004165</v>
      </c>
      <c r="N36" s="35">
        <v>2872.6988865958992</v>
      </c>
      <c r="O36" s="78"/>
    </row>
    <row r="37" spans="2:15" x14ac:dyDescent="0.2">
      <c r="B37" s="74" t="s">
        <v>345</v>
      </c>
      <c r="C37" s="35">
        <v>4422.441932488111</v>
      </c>
      <c r="D37" s="35">
        <v>910.58390482874358</v>
      </c>
      <c r="E37" s="35">
        <v>498.74025548364102</v>
      </c>
      <c r="F37" s="35">
        <v>411.84364934511132</v>
      </c>
      <c r="G37" s="35"/>
      <c r="H37" s="35">
        <v>1194.1074543426662</v>
      </c>
      <c r="I37" s="35">
        <v>759.48471918993732</v>
      </c>
      <c r="J37" s="35">
        <v>434.6227351527296</v>
      </c>
      <c r="K37" s="35"/>
      <c r="L37" s="35">
        <v>2317.7505733166363</v>
      </c>
      <c r="M37" s="35">
        <v>891.97911179556831</v>
      </c>
      <c r="N37" s="35">
        <v>1425.7714615210455</v>
      </c>
      <c r="O37" s="78"/>
    </row>
    <row r="38" spans="2:15" x14ac:dyDescent="0.2">
      <c r="B38" s="72" t="s">
        <v>346</v>
      </c>
      <c r="C38" s="73">
        <v>12144.656843387496</v>
      </c>
      <c r="D38" s="73">
        <v>3852.7508922424654</v>
      </c>
      <c r="E38" s="73">
        <v>2184.5507785886962</v>
      </c>
      <c r="F38" s="73">
        <v>1668.2001136537144</v>
      </c>
      <c r="G38" s="73"/>
      <c r="H38" s="73">
        <v>2572.6269776711033</v>
      </c>
      <c r="I38" s="73">
        <v>1575.3663398000147</v>
      </c>
      <c r="J38" s="73">
        <v>997.26063787106011</v>
      </c>
      <c r="K38" s="73"/>
      <c r="L38" s="73">
        <v>5719.2789734749795</v>
      </c>
      <c r="M38" s="73">
        <v>2321.2997036350762</v>
      </c>
      <c r="N38" s="73">
        <v>3397.9792698399483</v>
      </c>
      <c r="O38" s="78"/>
    </row>
    <row r="39" spans="2:15" ht="14.25" customHeight="1" x14ac:dyDescent="0.2">
      <c r="B39" s="74" t="s">
        <v>346</v>
      </c>
      <c r="C39" s="35">
        <v>7926.4155964494021</v>
      </c>
      <c r="D39" s="35">
        <v>3282.9481681363545</v>
      </c>
      <c r="E39" s="35">
        <v>1858.603524817195</v>
      </c>
      <c r="F39" s="35">
        <v>1424.3446433191166</v>
      </c>
      <c r="G39" s="35"/>
      <c r="H39" s="35">
        <v>1945.0459025404373</v>
      </c>
      <c r="I39" s="35">
        <v>1160.4158017101665</v>
      </c>
      <c r="J39" s="35">
        <v>784.63010083027575</v>
      </c>
      <c r="K39" s="35"/>
      <c r="L39" s="35">
        <v>2698.4215257727351</v>
      </c>
      <c r="M39" s="35">
        <v>985.84347872732167</v>
      </c>
      <c r="N39" s="35">
        <v>1712.578047045376</v>
      </c>
      <c r="O39" s="78"/>
    </row>
    <row r="40" spans="2:15" x14ac:dyDescent="0.2">
      <c r="B40" s="74" t="s">
        <v>347</v>
      </c>
      <c r="C40" s="35">
        <v>4218.2412469390647</v>
      </c>
      <c r="D40" s="35">
        <v>569.80272410608154</v>
      </c>
      <c r="E40" s="35">
        <v>325.94725377149041</v>
      </c>
      <c r="F40" s="35">
        <v>243.85547033459108</v>
      </c>
      <c r="G40" s="35"/>
      <c r="H40" s="35">
        <v>627.58107513063703</v>
      </c>
      <c r="I40" s="35">
        <v>414.9505380898517</v>
      </c>
      <c r="J40" s="35">
        <v>212.63053704078746</v>
      </c>
      <c r="K40" s="35"/>
      <c r="L40" s="35">
        <v>3020.857447702283</v>
      </c>
      <c r="M40" s="35">
        <v>1335.4562249077374</v>
      </c>
      <c r="N40" s="35">
        <v>1685.4012227945063</v>
      </c>
      <c r="O40" s="78"/>
    </row>
    <row r="41" spans="2:15" x14ac:dyDescent="0.2">
      <c r="B41" s="72" t="s">
        <v>348</v>
      </c>
      <c r="C41" s="73">
        <v>39287.907826405164</v>
      </c>
      <c r="D41" s="73">
        <v>9460.6656545677524</v>
      </c>
      <c r="E41" s="73">
        <v>5624.8451189347988</v>
      </c>
      <c r="F41" s="73">
        <v>3835.8205356335488</v>
      </c>
      <c r="G41" s="73"/>
      <c r="H41" s="73">
        <v>8508.8996831760487</v>
      </c>
      <c r="I41" s="73">
        <v>5190.6148234000684</v>
      </c>
      <c r="J41" s="73">
        <v>3318.2848597761808</v>
      </c>
      <c r="K41" s="73"/>
      <c r="L41" s="73">
        <v>21318.342488652332</v>
      </c>
      <c r="M41" s="73">
        <v>8806.1307749648331</v>
      </c>
      <c r="N41" s="73">
        <v>12512.211713685765</v>
      </c>
      <c r="O41" s="78"/>
    </row>
    <row r="42" spans="2:15" ht="13.5" customHeight="1" x14ac:dyDescent="0.2">
      <c r="B42" s="74" t="s">
        <v>348</v>
      </c>
      <c r="C42" s="35">
        <v>28293.984732137469</v>
      </c>
      <c r="D42" s="35">
        <v>7873.4174659413748</v>
      </c>
      <c r="E42" s="35">
        <v>4678.1355748750857</v>
      </c>
      <c r="F42" s="35">
        <v>3195.2818910664514</v>
      </c>
      <c r="G42" s="35"/>
      <c r="H42" s="35">
        <v>6692.6360022347781</v>
      </c>
      <c r="I42" s="35">
        <v>4025.8683119535567</v>
      </c>
      <c r="J42" s="35">
        <v>2666.7676902813346</v>
      </c>
      <c r="K42" s="35"/>
      <c r="L42" s="35">
        <v>13727.931263956069</v>
      </c>
      <c r="M42" s="35">
        <v>5546.2825035179203</v>
      </c>
      <c r="N42" s="35">
        <v>8181.6487604394824</v>
      </c>
      <c r="O42" s="78"/>
    </row>
    <row r="43" spans="2:15" x14ac:dyDescent="0.2">
      <c r="B43" s="74" t="s">
        <v>349</v>
      </c>
      <c r="C43" s="35">
        <v>10993.923094261667</v>
      </c>
      <c r="D43" s="35">
        <v>1587.248188626832</v>
      </c>
      <c r="E43" s="35">
        <v>946.70954405974203</v>
      </c>
      <c r="F43" s="35">
        <v>640.53864456706765</v>
      </c>
      <c r="G43" s="35"/>
      <c r="H43" s="35">
        <v>1816.2636809413516</v>
      </c>
      <c r="I43" s="35">
        <v>1164.7465114465506</v>
      </c>
      <c r="J43" s="35">
        <v>651.5171694948051</v>
      </c>
      <c r="K43" s="35"/>
      <c r="L43" s="35">
        <v>7590.4112246942432</v>
      </c>
      <c r="M43" s="35">
        <v>3259.8482714472316</v>
      </c>
      <c r="N43" s="35">
        <v>4330.5629532471821</v>
      </c>
      <c r="O43" s="78"/>
    </row>
    <row r="44" spans="2:15" x14ac:dyDescent="0.2">
      <c r="B44" s="72" t="s">
        <v>350</v>
      </c>
      <c r="C44" s="73">
        <v>29090.482859790387</v>
      </c>
      <c r="D44" s="73">
        <v>11222.71844749636</v>
      </c>
      <c r="E44" s="73">
        <v>6033.217391432795</v>
      </c>
      <c r="F44" s="73">
        <v>5189.5010560647597</v>
      </c>
      <c r="G44" s="73"/>
      <c r="H44" s="73">
        <v>8848.9260691331638</v>
      </c>
      <c r="I44" s="73">
        <v>5024.2832807489258</v>
      </c>
      <c r="J44" s="73">
        <v>3824.6427883845322</v>
      </c>
      <c r="K44" s="73"/>
      <c r="L44" s="73">
        <v>9018.8383431553066</v>
      </c>
      <c r="M44" s="73">
        <v>3577.011049919668</v>
      </c>
      <c r="N44" s="73">
        <v>5441.8272932359741</v>
      </c>
      <c r="O44" s="78"/>
    </row>
    <row r="45" spans="2:15" ht="15" customHeight="1" x14ac:dyDescent="0.2">
      <c r="B45" s="74" t="s">
        <v>350</v>
      </c>
      <c r="C45" s="35">
        <v>18776.897152189678</v>
      </c>
      <c r="D45" s="35">
        <v>7898.7667952170204</v>
      </c>
      <c r="E45" s="35">
        <v>4207.1034257229958</v>
      </c>
      <c r="F45" s="35">
        <v>3691.6633694941961</v>
      </c>
      <c r="G45" s="35"/>
      <c r="H45" s="35">
        <v>5685.2950688046567</v>
      </c>
      <c r="I45" s="35">
        <v>3131.4729271844294</v>
      </c>
      <c r="J45" s="35">
        <v>2553.8221416202641</v>
      </c>
      <c r="K45" s="35"/>
      <c r="L45" s="35">
        <v>5192.8352881686505</v>
      </c>
      <c r="M45" s="35">
        <v>2026.643731360954</v>
      </c>
      <c r="N45" s="35">
        <v>3166.1915568076865</v>
      </c>
      <c r="O45" s="78"/>
    </row>
    <row r="46" spans="2:15" x14ac:dyDescent="0.2">
      <c r="B46" s="74" t="s">
        <v>351</v>
      </c>
      <c r="C46" s="35">
        <v>10313.585707595515</v>
      </c>
      <c r="D46" s="35">
        <v>3323.9516522804834</v>
      </c>
      <c r="E46" s="35">
        <v>1826.113965709854</v>
      </c>
      <c r="F46" s="35">
        <v>1497.8376865705638</v>
      </c>
      <c r="G46" s="35"/>
      <c r="H46" s="35">
        <v>3163.6310003287253</v>
      </c>
      <c r="I46" s="35">
        <v>1892.8103535644766</v>
      </c>
      <c r="J46" s="35">
        <v>1270.8206467641808</v>
      </c>
      <c r="K46" s="35"/>
      <c r="L46" s="35">
        <v>3826.0030549870307</v>
      </c>
      <c r="M46" s="35">
        <v>1550.3673185586506</v>
      </c>
      <c r="N46" s="35">
        <v>2275.635736428319</v>
      </c>
      <c r="O46" s="78"/>
    </row>
    <row r="47" spans="2:15" x14ac:dyDescent="0.2">
      <c r="B47" s="72" t="s">
        <v>352</v>
      </c>
      <c r="C47" s="73">
        <v>18153.774918505555</v>
      </c>
      <c r="D47" s="73">
        <v>7338.0351940582696</v>
      </c>
      <c r="E47" s="73">
        <v>4005.6333518270312</v>
      </c>
      <c r="F47" s="73">
        <v>3332.4018422314089</v>
      </c>
      <c r="G47" s="73"/>
      <c r="H47" s="73">
        <v>5245.721761130605</v>
      </c>
      <c r="I47" s="73">
        <v>2983.0654706936843</v>
      </c>
      <c r="J47" s="73">
        <v>2262.656290436888</v>
      </c>
      <c r="K47" s="73"/>
      <c r="L47" s="73">
        <v>5570.0179633175821</v>
      </c>
      <c r="M47" s="73">
        <v>2148.3371164475752</v>
      </c>
      <c r="N47" s="73">
        <v>3421.6808468700583</v>
      </c>
      <c r="O47" s="78"/>
    </row>
    <row r="48" spans="2:15" ht="15.75" customHeight="1" x14ac:dyDescent="0.2">
      <c r="B48" s="74" t="s">
        <v>352</v>
      </c>
      <c r="C48" s="35">
        <v>11594.056167380601</v>
      </c>
      <c r="D48" s="35">
        <v>5194.5084884067155</v>
      </c>
      <c r="E48" s="35">
        <v>2829.9588728925173</v>
      </c>
      <c r="F48" s="35">
        <v>2364.5496155142105</v>
      </c>
      <c r="G48" s="35"/>
      <c r="H48" s="35">
        <v>2884.0073074445449</v>
      </c>
      <c r="I48" s="35">
        <v>1665.4361081977997</v>
      </c>
      <c r="J48" s="35">
        <v>1218.5711992466995</v>
      </c>
      <c r="K48" s="35"/>
      <c r="L48" s="35">
        <v>3515.5403715301968</v>
      </c>
      <c r="M48" s="35">
        <v>1404.6326466416162</v>
      </c>
      <c r="N48" s="35">
        <v>2110.9077248885237</v>
      </c>
      <c r="O48" s="78"/>
    </row>
    <row r="49" spans="2:15" x14ac:dyDescent="0.2">
      <c r="B49" s="74" t="s">
        <v>353</v>
      </c>
      <c r="C49" s="35">
        <v>6559.7187511250922</v>
      </c>
      <c r="D49" s="35">
        <v>2143.5267056516418</v>
      </c>
      <c r="E49" s="35">
        <v>1175.6744789344505</v>
      </c>
      <c r="F49" s="35">
        <v>967.85222671714178</v>
      </c>
      <c r="G49" s="35"/>
      <c r="H49" s="35">
        <v>2361.7144536860351</v>
      </c>
      <c r="I49" s="35">
        <v>1317.6293624958482</v>
      </c>
      <c r="J49" s="35">
        <v>1044.0850911901778</v>
      </c>
      <c r="K49" s="35"/>
      <c r="L49" s="35">
        <v>2054.477591787454</v>
      </c>
      <c r="M49" s="35">
        <v>743.70446980594784</v>
      </c>
      <c r="N49" s="35">
        <v>1310.7731219814948</v>
      </c>
      <c r="O49" s="78"/>
    </row>
    <row r="50" spans="2:15" ht="15" customHeight="1" x14ac:dyDescent="0.2">
      <c r="B50" s="72" t="s">
        <v>354</v>
      </c>
      <c r="C50" s="73">
        <v>38196.506865227093</v>
      </c>
      <c r="D50" s="73">
        <v>8782.8629987233053</v>
      </c>
      <c r="E50" s="73">
        <v>5221.1642779951853</v>
      </c>
      <c r="F50" s="73">
        <v>3561.6987207284833</v>
      </c>
      <c r="G50" s="73"/>
      <c r="H50" s="73">
        <v>6277.115971747492</v>
      </c>
      <c r="I50" s="73">
        <v>4139.4996554243889</v>
      </c>
      <c r="J50" s="73">
        <v>2137.6163163231495</v>
      </c>
      <c r="K50" s="73"/>
      <c r="L50" s="73">
        <v>23136.527894749983</v>
      </c>
      <c r="M50" s="73">
        <v>9121.3704887322619</v>
      </c>
      <c r="N50" s="73">
        <v>14015.157406014769</v>
      </c>
      <c r="O50" s="78"/>
    </row>
    <row r="51" spans="2:15" ht="15" customHeight="1" x14ac:dyDescent="0.2">
      <c r="B51" s="74" t="s">
        <v>354</v>
      </c>
      <c r="C51" s="35">
        <v>33420.91283670556</v>
      </c>
      <c r="D51" s="35">
        <v>8371.0581436697285</v>
      </c>
      <c r="E51" s="35">
        <v>4965.9999054466534</v>
      </c>
      <c r="F51" s="35">
        <v>3405.0582382232747</v>
      </c>
      <c r="G51" s="35"/>
      <c r="H51" s="35">
        <v>5631.3613060110265</v>
      </c>
      <c r="I51" s="35">
        <v>3680.2957829580682</v>
      </c>
      <c r="J51" s="35">
        <v>1951.0655230529715</v>
      </c>
      <c r="K51" s="35"/>
      <c r="L51" s="35">
        <v>19418.493387018265</v>
      </c>
      <c r="M51" s="35">
        <v>7561.8981335975514</v>
      </c>
      <c r="N51" s="35">
        <v>11856.595253420468</v>
      </c>
      <c r="O51" s="78"/>
    </row>
    <row r="52" spans="2:15" x14ac:dyDescent="0.2">
      <c r="B52" s="74" t="s">
        <v>355</v>
      </c>
      <c r="C52" s="35">
        <v>4775.5940285198731</v>
      </c>
      <c r="D52" s="35">
        <v>411.80485505374168</v>
      </c>
      <c r="E52" s="35">
        <v>255.16437254853287</v>
      </c>
      <c r="F52" s="35">
        <v>156.64048250520887</v>
      </c>
      <c r="G52" s="35"/>
      <c r="H52" s="35">
        <v>645.75466573647816</v>
      </c>
      <c r="I52" s="35">
        <v>459.20387246630105</v>
      </c>
      <c r="J52" s="35">
        <v>186.55079327017847</v>
      </c>
      <c r="K52" s="35"/>
      <c r="L52" s="35">
        <v>3718.0345077296474</v>
      </c>
      <c r="M52" s="35">
        <v>1559.4723551349014</v>
      </c>
      <c r="N52" s="35">
        <v>2158.5621525946649</v>
      </c>
      <c r="O52" s="78"/>
    </row>
    <row r="53" spans="2:15" x14ac:dyDescent="0.2">
      <c r="B53" s="72" t="s">
        <v>356</v>
      </c>
      <c r="C53" s="73">
        <v>20346.141966334835</v>
      </c>
      <c r="D53" s="73">
        <v>3535.7427329266457</v>
      </c>
      <c r="E53" s="73">
        <v>2020.7991402105345</v>
      </c>
      <c r="F53" s="73">
        <v>1514.9435927160516</v>
      </c>
      <c r="G53" s="73"/>
      <c r="H53" s="73">
        <v>2638.3683284538506</v>
      </c>
      <c r="I53" s="73">
        <v>1780.7747964537743</v>
      </c>
      <c r="J53" s="73">
        <v>857.5935320000458</v>
      </c>
      <c r="K53" s="73"/>
      <c r="L53" s="73">
        <v>14172.030904953022</v>
      </c>
      <c r="M53" s="73">
        <v>6044.119072783611</v>
      </c>
      <c r="N53" s="73">
        <v>8127.9118321706992</v>
      </c>
      <c r="O53" s="78"/>
    </row>
    <row r="54" spans="2:15" ht="15" customHeight="1" x14ac:dyDescent="0.2">
      <c r="B54" s="74" t="s">
        <v>356</v>
      </c>
      <c r="C54" s="35">
        <v>8211.8921874936859</v>
      </c>
      <c r="D54" s="35">
        <v>1746.9947220635793</v>
      </c>
      <c r="E54" s="35">
        <v>1016.3950223673713</v>
      </c>
      <c r="F54" s="35">
        <v>730.59969969618533</v>
      </c>
      <c r="G54" s="35"/>
      <c r="H54" s="35">
        <v>1369.8719237781115</v>
      </c>
      <c r="I54" s="35">
        <v>900.91220066851531</v>
      </c>
      <c r="J54" s="35">
        <v>468.9597231096003</v>
      </c>
      <c r="K54" s="35"/>
      <c r="L54" s="35">
        <v>5095.0255416520731</v>
      </c>
      <c r="M54" s="35">
        <v>2022.6313008777429</v>
      </c>
      <c r="N54" s="35">
        <v>3072.3942407743111</v>
      </c>
      <c r="O54" s="78"/>
    </row>
    <row r="55" spans="2:15" x14ac:dyDescent="0.2">
      <c r="B55" s="74" t="s">
        <v>357</v>
      </c>
      <c r="C55" s="35">
        <v>12134.249778840338</v>
      </c>
      <c r="D55" s="35">
        <v>1788.7480108629977</v>
      </c>
      <c r="E55" s="35">
        <v>1004.4041178431311</v>
      </c>
      <c r="F55" s="35">
        <v>784.34389301986232</v>
      </c>
      <c r="G55" s="35"/>
      <c r="H55" s="35">
        <v>1268.4964046757107</v>
      </c>
      <c r="I55" s="35">
        <v>879.8625957852654</v>
      </c>
      <c r="J55" s="35">
        <v>388.63380889044919</v>
      </c>
      <c r="K55" s="35"/>
      <c r="L55" s="35">
        <v>9077.0053633021198</v>
      </c>
      <c r="M55" s="35">
        <v>4021.487771905905</v>
      </c>
      <c r="N55" s="35">
        <v>5055.5175913964868</v>
      </c>
      <c r="O55" s="78"/>
    </row>
    <row r="56" spans="2:15" x14ac:dyDescent="0.2">
      <c r="B56" s="72" t="s">
        <v>358</v>
      </c>
      <c r="C56" s="73">
        <v>5550.9620943918526</v>
      </c>
      <c r="D56" s="73">
        <v>300.66517627429886</v>
      </c>
      <c r="E56" s="73">
        <v>186.01495853291814</v>
      </c>
      <c r="F56" s="73">
        <v>114.65021774138094</v>
      </c>
      <c r="G56" s="73"/>
      <c r="H56" s="73">
        <v>1362.9939809430348</v>
      </c>
      <c r="I56" s="73">
        <v>933.65258283159312</v>
      </c>
      <c r="J56" s="73">
        <v>429.34139811144655</v>
      </c>
      <c r="K56" s="73"/>
      <c r="L56" s="73">
        <v>3887.3029371745529</v>
      </c>
      <c r="M56" s="73">
        <v>1803.569333077379</v>
      </c>
      <c r="N56" s="73">
        <v>2083.7336040971122</v>
      </c>
      <c r="O56" s="78"/>
    </row>
    <row r="57" spans="2:15" x14ac:dyDescent="0.2">
      <c r="B57" s="74" t="s">
        <v>358</v>
      </c>
      <c r="C57" s="35">
        <v>5550.9620943918526</v>
      </c>
      <c r="D57" s="35">
        <v>300.66517627429886</v>
      </c>
      <c r="E57" s="35">
        <v>186.01495853291814</v>
      </c>
      <c r="F57" s="35">
        <v>114.65021774138094</v>
      </c>
      <c r="G57" s="35"/>
      <c r="H57" s="35">
        <v>1362.9939809430348</v>
      </c>
      <c r="I57" s="35">
        <v>933.65258283159312</v>
      </c>
      <c r="J57" s="35">
        <v>429.34139811144655</v>
      </c>
      <c r="K57" s="35"/>
      <c r="L57" s="35">
        <v>3887.3029371745529</v>
      </c>
      <c r="M57" s="35">
        <v>1803.569333077379</v>
      </c>
      <c r="N57" s="35">
        <v>2083.7336040971122</v>
      </c>
      <c r="O57" s="78"/>
    </row>
    <row r="58" spans="2:15" x14ac:dyDescent="0.2">
      <c r="B58" s="72" t="s">
        <v>359</v>
      </c>
      <c r="C58" s="73">
        <v>8734.2626912148862</v>
      </c>
      <c r="D58" s="73">
        <v>1819.2344117877597</v>
      </c>
      <c r="E58" s="73">
        <v>1015.7983085000232</v>
      </c>
      <c r="F58" s="73">
        <v>803.43610328770831</v>
      </c>
      <c r="G58" s="73"/>
      <c r="H58" s="73">
        <v>2127.3144353386569</v>
      </c>
      <c r="I58" s="73">
        <v>1302.1511090355802</v>
      </c>
      <c r="J58" s="73">
        <v>825.1633263030626</v>
      </c>
      <c r="K58" s="73"/>
      <c r="L58" s="73">
        <v>4787.7138440887611</v>
      </c>
      <c r="M58" s="73">
        <v>2087.2201644512011</v>
      </c>
      <c r="N58" s="73">
        <v>2700.4936796375214</v>
      </c>
      <c r="O58" s="78"/>
    </row>
    <row r="59" spans="2:15" ht="15" customHeight="1" x14ac:dyDescent="0.2">
      <c r="B59" s="74" t="s">
        <v>359</v>
      </c>
      <c r="C59" s="35">
        <v>6718.609396859003</v>
      </c>
      <c r="D59" s="35">
        <v>1763.1436071699545</v>
      </c>
      <c r="E59" s="35">
        <v>980.12931563167945</v>
      </c>
      <c r="F59" s="35">
        <v>783.01429153824779</v>
      </c>
      <c r="G59" s="35"/>
      <c r="H59" s="35">
        <v>2005.9694629598173</v>
      </c>
      <c r="I59" s="35">
        <v>1189.3136750315632</v>
      </c>
      <c r="J59" s="35">
        <v>816.65578792824829</v>
      </c>
      <c r="K59" s="35"/>
      <c r="L59" s="35">
        <v>2949.4963267292596</v>
      </c>
      <c r="M59" s="35">
        <v>1198.6665168581267</v>
      </c>
      <c r="N59" s="35">
        <v>1750.8298098710927</v>
      </c>
      <c r="O59" s="78"/>
    </row>
    <row r="60" spans="2:15" x14ac:dyDescent="0.2">
      <c r="B60" s="74" t="s">
        <v>360</v>
      </c>
      <c r="C60" s="35">
        <v>2015.6532943560987</v>
      </c>
      <c r="D60" s="35">
        <v>56.090804617804686</v>
      </c>
      <c r="E60" s="35">
        <v>35.668992868343935</v>
      </c>
      <c r="F60" s="35">
        <v>20.421811749460772</v>
      </c>
      <c r="G60" s="35"/>
      <c r="H60" s="35">
        <v>121.34497237883377</v>
      </c>
      <c r="I60" s="35">
        <v>112.83743400401922</v>
      </c>
      <c r="J60" s="35">
        <v>8.5075383748145335</v>
      </c>
      <c r="K60" s="35"/>
      <c r="L60" s="35">
        <v>1838.2175173594583</v>
      </c>
      <c r="M60" s="35">
        <v>888.55364759305871</v>
      </c>
      <c r="N60" s="35">
        <v>949.66386976638671</v>
      </c>
      <c r="O60" s="78"/>
    </row>
    <row r="61" spans="2:15" x14ac:dyDescent="0.2">
      <c r="B61" s="72" t="s">
        <v>361</v>
      </c>
      <c r="C61" s="73">
        <v>8769.45911570311</v>
      </c>
      <c r="D61" s="73">
        <v>3189.7730786375155</v>
      </c>
      <c r="E61" s="73">
        <v>1710.6084231958423</v>
      </c>
      <c r="F61" s="73">
        <v>1479.16465544161</v>
      </c>
      <c r="G61" s="73"/>
      <c r="H61" s="73">
        <v>3147.5710822183978</v>
      </c>
      <c r="I61" s="73">
        <v>1679.9133847922492</v>
      </c>
      <c r="J61" s="73">
        <v>1467.6576974260915</v>
      </c>
      <c r="K61" s="73"/>
      <c r="L61" s="73">
        <v>2432.1149548476119</v>
      </c>
      <c r="M61" s="73">
        <v>890.89303336778846</v>
      </c>
      <c r="N61" s="73">
        <v>1541.2219214797988</v>
      </c>
      <c r="O61" s="78"/>
    </row>
    <row r="62" spans="2:15" x14ac:dyDescent="0.2">
      <c r="B62" s="74" t="s">
        <v>361</v>
      </c>
      <c r="C62" s="35">
        <v>8769.45911570311</v>
      </c>
      <c r="D62" s="35">
        <v>3189.7730786375155</v>
      </c>
      <c r="E62" s="35">
        <v>1710.6084231958423</v>
      </c>
      <c r="F62" s="35">
        <v>1479.16465544161</v>
      </c>
      <c r="G62" s="35"/>
      <c r="H62" s="35">
        <v>3147.5710822183978</v>
      </c>
      <c r="I62" s="35">
        <v>1679.9133847922492</v>
      </c>
      <c r="J62" s="35">
        <v>1467.6576974260915</v>
      </c>
      <c r="K62" s="35"/>
      <c r="L62" s="35">
        <v>2432.1149548476119</v>
      </c>
      <c r="M62" s="35">
        <v>890.89303336778846</v>
      </c>
      <c r="N62" s="35">
        <v>1541.2219214797988</v>
      </c>
      <c r="O62" s="78"/>
    </row>
    <row r="63" spans="2:15" x14ac:dyDescent="0.2">
      <c r="B63" s="72" t="s">
        <v>362</v>
      </c>
      <c r="C63" s="73">
        <v>16541.314455676031</v>
      </c>
      <c r="D63" s="73">
        <v>2056.9929350509092</v>
      </c>
      <c r="E63" s="73">
        <v>1207.1034738734122</v>
      </c>
      <c r="F63" s="73">
        <v>849.88946117746286</v>
      </c>
      <c r="G63" s="73"/>
      <c r="H63" s="73">
        <v>1317.2918139136459</v>
      </c>
      <c r="I63" s="73">
        <v>887.25172656277141</v>
      </c>
      <c r="J63" s="73">
        <v>430.04008735087189</v>
      </c>
      <c r="K63" s="73"/>
      <c r="L63" s="73">
        <v>13167.029706711935</v>
      </c>
      <c r="M63" s="73">
        <v>6126.5505363383436</v>
      </c>
      <c r="N63" s="73">
        <v>7040.4791703745832</v>
      </c>
      <c r="O63" s="78"/>
    </row>
    <row r="64" spans="2:15" ht="15" customHeight="1" x14ac:dyDescent="0.2">
      <c r="B64" s="74" t="s">
        <v>362</v>
      </c>
      <c r="C64" s="35">
        <v>6024.7451991542866</v>
      </c>
      <c r="D64" s="35">
        <v>759.3671401074364</v>
      </c>
      <c r="E64" s="35">
        <v>488.25012881029915</v>
      </c>
      <c r="F64" s="35">
        <v>271.11701129714248</v>
      </c>
      <c r="G64" s="35"/>
      <c r="H64" s="35">
        <v>477.78125490299777</v>
      </c>
      <c r="I64" s="35">
        <v>301.15261267947642</v>
      </c>
      <c r="J64" s="35">
        <v>176.62864222352127</v>
      </c>
      <c r="K64" s="35"/>
      <c r="L64" s="35">
        <v>4787.5968041438709</v>
      </c>
      <c r="M64" s="35">
        <v>2122.1445455207595</v>
      </c>
      <c r="N64" s="35">
        <v>2665.4522586230714</v>
      </c>
      <c r="O64" s="78"/>
    </row>
    <row r="65" spans="2:15" x14ac:dyDescent="0.2">
      <c r="B65" s="74" t="s">
        <v>363</v>
      </c>
      <c r="C65" s="35">
        <v>6518.2270296486431</v>
      </c>
      <c r="D65" s="35">
        <v>942.99390240747391</v>
      </c>
      <c r="E65" s="35">
        <v>530.28368411123654</v>
      </c>
      <c r="F65" s="35">
        <v>412.71021829624181</v>
      </c>
      <c r="G65" s="35"/>
      <c r="H65" s="35">
        <v>640.347399622735</v>
      </c>
      <c r="I65" s="35">
        <v>450.72577177871148</v>
      </c>
      <c r="J65" s="35">
        <v>189.62162784402435</v>
      </c>
      <c r="K65" s="35"/>
      <c r="L65" s="35">
        <v>4934.8857276184654</v>
      </c>
      <c r="M65" s="35">
        <v>2303.5443717381991</v>
      </c>
      <c r="N65" s="35">
        <v>2631.3413558802058</v>
      </c>
      <c r="O65" s="78"/>
    </row>
    <row r="66" spans="2:15" x14ac:dyDescent="0.2">
      <c r="B66" s="74" t="s">
        <v>364</v>
      </c>
      <c r="C66" s="35">
        <v>3998.3422268746349</v>
      </c>
      <c r="D66" s="35">
        <v>354.63189253596971</v>
      </c>
      <c r="E66" s="35">
        <v>188.56966095188514</v>
      </c>
      <c r="F66" s="35">
        <v>166.06223158408415</v>
      </c>
      <c r="G66" s="35"/>
      <c r="H66" s="35">
        <v>199.16315938791547</v>
      </c>
      <c r="I66" s="35">
        <v>135.37334210458931</v>
      </c>
      <c r="J66" s="35">
        <v>63.789817283326244</v>
      </c>
      <c r="K66" s="35"/>
      <c r="L66" s="35">
        <v>3444.547174950711</v>
      </c>
      <c r="M66" s="35">
        <v>1700.8616190793423</v>
      </c>
      <c r="N66" s="35">
        <v>1743.6855558713332</v>
      </c>
      <c r="O66" s="78"/>
    </row>
    <row r="67" spans="2:15" x14ac:dyDescent="0.2">
      <c r="B67" s="72" t="s">
        <v>365</v>
      </c>
      <c r="C67" s="73">
        <v>11590.595139413763</v>
      </c>
      <c r="D67" s="73">
        <v>3310.8139282521201</v>
      </c>
      <c r="E67" s="73">
        <v>1962.6279904823768</v>
      </c>
      <c r="F67" s="73">
        <v>1348.1859377697178</v>
      </c>
      <c r="G67" s="73"/>
      <c r="H67" s="73">
        <v>2068.6539689040037</v>
      </c>
      <c r="I67" s="73">
        <v>1473.499360098436</v>
      </c>
      <c r="J67" s="73">
        <v>595.1546088055668</v>
      </c>
      <c r="K67" s="73"/>
      <c r="L67" s="73">
        <v>6211.1272422584834</v>
      </c>
      <c r="M67" s="73">
        <v>2456.7358931200242</v>
      </c>
      <c r="N67" s="73">
        <v>3754.3913491385183</v>
      </c>
      <c r="O67" s="78"/>
    </row>
    <row r="68" spans="2:15" ht="14.25" customHeight="1" x14ac:dyDescent="0.2">
      <c r="B68" s="74" t="s">
        <v>365</v>
      </c>
      <c r="C68" s="35">
        <v>4423.9152724567293</v>
      </c>
      <c r="D68" s="35">
        <v>1051.3016718146225</v>
      </c>
      <c r="E68" s="35">
        <v>636.70823184673566</v>
      </c>
      <c r="F68" s="35">
        <v>414.59343996789363</v>
      </c>
      <c r="G68" s="35"/>
      <c r="H68" s="35">
        <v>1193.7842600691295</v>
      </c>
      <c r="I68" s="35">
        <v>763.66575819153945</v>
      </c>
      <c r="J68" s="35">
        <v>430.11850187759615</v>
      </c>
      <c r="K68" s="35"/>
      <c r="L68" s="35">
        <v>2178.8293405728855</v>
      </c>
      <c r="M68" s="35">
        <v>854.65095918294855</v>
      </c>
      <c r="N68" s="35">
        <v>1324.1783813899115</v>
      </c>
      <c r="O68" s="78"/>
    </row>
    <row r="69" spans="2:15" x14ac:dyDescent="0.2">
      <c r="B69" s="74" t="s">
        <v>366</v>
      </c>
      <c r="C69" s="35">
        <v>7166.679866957842</v>
      </c>
      <c r="D69" s="35">
        <v>2259.5122564374392</v>
      </c>
      <c r="E69" s="35">
        <v>1325.9197586356161</v>
      </c>
      <c r="F69" s="35">
        <v>933.5924978018129</v>
      </c>
      <c r="G69" s="35"/>
      <c r="H69" s="35">
        <v>874.86970883487288</v>
      </c>
      <c r="I69" s="35">
        <v>709.83360190690291</v>
      </c>
      <c r="J69" s="35">
        <v>165.03610692797261</v>
      </c>
      <c r="K69" s="35"/>
      <c r="L69" s="35">
        <v>4032.2979016856689</v>
      </c>
      <c r="M69" s="35">
        <v>1602.0849339370466</v>
      </c>
      <c r="N69" s="35">
        <v>2430.2129677485545</v>
      </c>
      <c r="O69" s="78"/>
    </row>
    <row r="70" spans="2:15" x14ac:dyDescent="0.2">
      <c r="B70" s="72" t="s">
        <v>367</v>
      </c>
      <c r="C70" s="73">
        <v>5609.2684002238911</v>
      </c>
      <c r="D70" s="73">
        <v>945.54633485115642</v>
      </c>
      <c r="E70" s="73">
        <v>539.21165950016939</v>
      </c>
      <c r="F70" s="73">
        <v>406.33467535099544</v>
      </c>
      <c r="G70" s="73"/>
      <c r="H70" s="73">
        <v>1135.1273742150054</v>
      </c>
      <c r="I70" s="73">
        <v>743.07467638472679</v>
      </c>
      <c r="J70" s="73">
        <v>392.05269783028371</v>
      </c>
      <c r="K70" s="73"/>
      <c r="L70" s="73">
        <v>3528.5946911577139</v>
      </c>
      <c r="M70" s="73">
        <v>1495.2692463287303</v>
      </c>
      <c r="N70" s="73">
        <v>2033.3254448289106</v>
      </c>
      <c r="O70" s="78"/>
    </row>
    <row r="71" spans="2:15" x14ac:dyDescent="0.2">
      <c r="B71" s="74" t="s">
        <v>367</v>
      </c>
      <c r="C71" s="35">
        <v>5609.2684002238911</v>
      </c>
      <c r="D71" s="35">
        <v>945.54633485115642</v>
      </c>
      <c r="E71" s="35">
        <v>539.21165950016939</v>
      </c>
      <c r="F71" s="35">
        <v>406.33467535099544</v>
      </c>
      <c r="G71" s="35"/>
      <c r="H71" s="35">
        <v>1135.1273742150054</v>
      </c>
      <c r="I71" s="35">
        <v>743.07467638472679</v>
      </c>
      <c r="J71" s="35">
        <v>392.05269783028371</v>
      </c>
      <c r="K71" s="35"/>
      <c r="L71" s="35">
        <v>3528.5946911577139</v>
      </c>
      <c r="M71" s="35">
        <v>1495.2692463287303</v>
      </c>
      <c r="N71" s="35">
        <v>2033.3254448289106</v>
      </c>
      <c r="O71" s="78"/>
    </row>
    <row r="72" spans="2:15" x14ac:dyDescent="0.2">
      <c r="B72" s="72" t="s">
        <v>368</v>
      </c>
      <c r="C72" s="73">
        <v>2405.5075223441472</v>
      </c>
      <c r="D72" s="73">
        <v>590.98663794323249</v>
      </c>
      <c r="E72" s="73">
        <v>350.06509373413843</v>
      </c>
      <c r="F72" s="73">
        <v>240.92154420909358</v>
      </c>
      <c r="G72" s="73"/>
      <c r="H72" s="73">
        <v>353.48479753129726</v>
      </c>
      <c r="I72" s="73">
        <v>270.44561425293284</v>
      </c>
      <c r="J72" s="73">
        <v>83.039183278364277</v>
      </c>
      <c r="K72" s="73"/>
      <c r="L72" s="73">
        <v>1461.0360868695993</v>
      </c>
      <c r="M72" s="73">
        <v>637.01476509034046</v>
      </c>
      <c r="N72" s="73">
        <v>824.02132177924886</v>
      </c>
      <c r="O72" s="78"/>
    </row>
    <row r="73" spans="2:15" x14ac:dyDescent="0.2">
      <c r="B73" s="74" t="s">
        <v>368</v>
      </c>
      <c r="C73" s="35">
        <v>2405.5075223441472</v>
      </c>
      <c r="D73" s="35">
        <v>590.98663794323249</v>
      </c>
      <c r="E73" s="35">
        <v>350.06509373413843</v>
      </c>
      <c r="F73" s="35">
        <v>240.92154420909358</v>
      </c>
      <c r="G73" s="35"/>
      <c r="H73" s="35">
        <v>353.48479753129726</v>
      </c>
      <c r="I73" s="35">
        <v>270.44561425293284</v>
      </c>
      <c r="J73" s="35">
        <v>83.039183278364277</v>
      </c>
      <c r="K73" s="35"/>
      <c r="L73" s="35">
        <v>1461.0360868695993</v>
      </c>
      <c r="M73" s="35">
        <v>637.01476509034046</v>
      </c>
      <c r="N73" s="35">
        <v>824.02132177924886</v>
      </c>
      <c r="O73" s="78"/>
    </row>
    <row r="74" spans="2:15" x14ac:dyDescent="0.2">
      <c r="B74" s="72" t="s">
        <v>369</v>
      </c>
      <c r="C74" s="73">
        <v>21568.050946081628</v>
      </c>
      <c r="D74" s="73">
        <v>4357.0045023282819</v>
      </c>
      <c r="E74" s="73">
        <v>2389.6848600466983</v>
      </c>
      <c r="F74" s="73">
        <v>1967.3196422815288</v>
      </c>
      <c r="G74" s="73"/>
      <c r="H74" s="73">
        <v>8095.5008617132798</v>
      </c>
      <c r="I74" s="73">
        <v>4766.7041811145209</v>
      </c>
      <c r="J74" s="73">
        <v>3328.7966805989508</v>
      </c>
      <c r="K74" s="73"/>
      <c r="L74" s="73">
        <v>9115.5455820387015</v>
      </c>
      <c r="M74" s="73">
        <v>3282.2711511173484</v>
      </c>
      <c r="N74" s="73">
        <v>5833.2744309216305</v>
      </c>
      <c r="O74" s="78"/>
    </row>
    <row r="75" spans="2:15" x14ac:dyDescent="0.2">
      <c r="B75" s="74" t="s">
        <v>369</v>
      </c>
      <c r="C75" s="35">
        <v>21568.050946081628</v>
      </c>
      <c r="D75" s="35">
        <v>4357.0045023282819</v>
      </c>
      <c r="E75" s="35">
        <v>2389.6848600466983</v>
      </c>
      <c r="F75" s="35">
        <v>1967.3196422815288</v>
      </c>
      <c r="G75" s="35"/>
      <c r="H75" s="35">
        <v>8095.5008617132798</v>
      </c>
      <c r="I75" s="35">
        <v>4766.7041811145209</v>
      </c>
      <c r="J75" s="35">
        <v>3328.7966805989508</v>
      </c>
      <c r="K75" s="35"/>
      <c r="L75" s="35">
        <v>9115.5455820387015</v>
      </c>
      <c r="M75" s="35">
        <v>3282.2711511173484</v>
      </c>
      <c r="N75" s="35">
        <v>5833.2744309216305</v>
      </c>
      <c r="O75" s="78"/>
    </row>
    <row r="76" spans="2:15" x14ac:dyDescent="0.2">
      <c r="B76" s="72" t="s">
        <v>370</v>
      </c>
      <c r="C76" s="73">
        <v>22639.113558825593</v>
      </c>
      <c r="D76" s="73">
        <v>3732.4132702680758</v>
      </c>
      <c r="E76" s="73">
        <v>2037.9040299812236</v>
      </c>
      <c r="F76" s="73">
        <v>1694.5092402867779</v>
      </c>
      <c r="G76" s="73"/>
      <c r="H76" s="73">
        <v>6943.1143879861038</v>
      </c>
      <c r="I76" s="73">
        <v>4266.0174701438591</v>
      </c>
      <c r="J76" s="73">
        <v>2677.0969178423711</v>
      </c>
      <c r="K76" s="73"/>
      <c r="L76" s="73">
        <v>11963.585900569218</v>
      </c>
      <c r="M76" s="73">
        <v>4536.2651349354373</v>
      </c>
      <c r="N76" s="73">
        <v>7427.3207656347431</v>
      </c>
      <c r="O76" s="78"/>
    </row>
    <row r="77" spans="2:15" x14ac:dyDescent="0.2">
      <c r="B77" s="74" t="s">
        <v>370</v>
      </c>
      <c r="C77" s="35">
        <v>22639.113558825593</v>
      </c>
      <c r="D77" s="35">
        <v>3732.4132702680758</v>
      </c>
      <c r="E77" s="35">
        <v>2037.9040299812236</v>
      </c>
      <c r="F77" s="35">
        <v>1694.5092402867779</v>
      </c>
      <c r="G77" s="35"/>
      <c r="H77" s="35">
        <v>6943.1143879861038</v>
      </c>
      <c r="I77" s="35">
        <v>4266.0174701438591</v>
      </c>
      <c r="J77" s="35">
        <v>2677.0969178423711</v>
      </c>
      <c r="K77" s="35"/>
      <c r="L77" s="35">
        <v>11963.585900569218</v>
      </c>
      <c r="M77" s="35">
        <v>4536.2651349354373</v>
      </c>
      <c r="N77" s="35">
        <v>7427.3207656347431</v>
      </c>
      <c r="O77" s="78"/>
    </row>
    <row r="78" spans="2:15" x14ac:dyDescent="0.2">
      <c r="B78" s="72" t="s">
        <v>371</v>
      </c>
      <c r="C78" s="73">
        <v>14754.644626212612</v>
      </c>
      <c r="D78" s="73">
        <v>4004.3370237184672</v>
      </c>
      <c r="E78" s="73">
        <v>2090.3880239465479</v>
      </c>
      <c r="F78" s="73">
        <v>1913.9489997718433</v>
      </c>
      <c r="G78" s="73"/>
      <c r="H78" s="73">
        <v>6155.4474084842223</v>
      </c>
      <c r="I78" s="73">
        <v>3597.9653454099703</v>
      </c>
      <c r="J78" s="73">
        <v>2557.4820630742729</v>
      </c>
      <c r="K78" s="73"/>
      <c r="L78" s="73">
        <v>4594.8601940113749</v>
      </c>
      <c r="M78" s="73">
        <v>1768.4029822149264</v>
      </c>
      <c r="N78" s="73">
        <v>2826.4572117964126</v>
      </c>
      <c r="O78" s="78"/>
    </row>
    <row r="79" spans="2:15" x14ac:dyDescent="0.2">
      <c r="B79" s="74" t="s">
        <v>371</v>
      </c>
      <c r="C79" s="35">
        <v>14754.644626212612</v>
      </c>
      <c r="D79" s="35">
        <v>4004.3370237184672</v>
      </c>
      <c r="E79" s="35">
        <v>2090.3880239465479</v>
      </c>
      <c r="F79" s="35">
        <v>1913.9489997718433</v>
      </c>
      <c r="G79" s="35"/>
      <c r="H79" s="35">
        <v>6155.4474084842223</v>
      </c>
      <c r="I79" s="35">
        <v>3597.9653454099703</v>
      </c>
      <c r="J79" s="35">
        <v>2557.4820630742729</v>
      </c>
      <c r="K79" s="35"/>
      <c r="L79" s="35">
        <v>4594.8601940113749</v>
      </c>
      <c r="M79" s="35">
        <v>1768.4029822149264</v>
      </c>
      <c r="N79" s="35">
        <v>2826.4572117964126</v>
      </c>
      <c r="O79" s="78"/>
    </row>
    <row r="80" spans="2:15" ht="15" customHeight="1" x14ac:dyDescent="0.2">
      <c r="B80" s="72" t="s">
        <v>372</v>
      </c>
      <c r="C80" s="73">
        <v>17192.571971806574</v>
      </c>
      <c r="D80" s="73">
        <v>4406.9156678450227</v>
      </c>
      <c r="E80" s="73">
        <v>2338.0720584823616</v>
      </c>
      <c r="F80" s="73">
        <v>2068.8436093625951</v>
      </c>
      <c r="G80" s="73"/>
      <c r="H80" s="73">
        <v>5001.9240758203196</v>
      </c>
      <c r="I80" s="73">
        <v>2891.5935291964042</v>
      </c>
      <c r="J80" s="73">
        <v>2110.3305466238849</v>
      </c>
      <c r="K80" s="73"/>
      <c r="L80" s="73">
        <v>7783.7322281421712</v>
      </c>
      <c r="M80" s="73">
        <v>3232.4019139773923</v>
      </c>
      <c r="N80" s="73">
        <v>4551.3303141649767</v>
      </c>
      <c r="O80" s="78"/>
    </row>
    <row r="81" spans="2:15" ht="12.75" customHeight="1" x14ac:dyDescent="0.2">
      <c r="B81" s="74" t="s">
        <v>372</v>
      </c>
      <c r="C81" s="35">
        <v>13688.019283873473</v>
      </c>
      <c r="D81" s="35">
        <v>3296.2407245999257</v>
      </c>
      <c r="E81" s="35">
        <v>1756.1067836583868</v>
      </c>
      <c r="F81" s="35">
        <v>1540.1339409414725</v>
      </c>
      <c r="G81" s="35"/>
      <c r="H81" s="35">
        <v>3721.9949622070271</v>
      </c>
      <c r="I81" s="35">
        <v>2190.4266447274235</v>
      </c>
      <c r="J81" s="35">
        <v>1531.5683174795195</v>
      </c>
      <c r="K81" s="35"/>
      <c r="L81" s="35">
        <v>6669.783597067466</v>
      </c>
      <c r="M81" s="35">
        <v>2796.4024763985094</v>
      </c>
      <c r="N81" s="35">
        <v>3873.3811206690984</v>
      </c>
      <c r="O81" s="78"/>
    </row>
    <row r="82" spans="2:15" x14ac:dyDescent="0.2">
      <c r="B82" s="74" t="s">
        <v>373</v>
      </c>
      <c r="C82" s="35">
        <v>3504.5526879332087</v>
      </c>
      <c r="D82" s="35">
        <v>1110.6749432450499</v>
      </c>
      <c r="E82" s="35">
        <v>581.96527482395072</v>
      </c>
      <c r="F82" s="35">
        <v>528.70966842110602</v>
      </c>
      <c r="G82" s="35"/>
      <c r="H82" s="35">
        <v>1279.9291136133065</v>
      </c>
      <c r="I82" s="35">
        <v>701.16688446894625</v>
      </c>
      <c r="J82" s="35">
        <v>578.76222914436562</v>
      </c>
      <c r="K82" s="35"/>
      <c r="L82" s="35">
        <v>1113.9486310747609</v>
      </c>
      <c r="M82" s="35">
        <v>435.99943757886473</v>
      </c>
      <c r="N82" s="35">
        <v>677.94919349589657</v>
      </c>
      <c r="O82" s="78"/>
    </row>
    <row r="83" spans="2:15" x14ac:dyDescent="0.2">
      <c r="B83" s="72" t="s">
        <v>374</v>
      </c>
      <c r="C83" s="73">
        <v>239901.09243998848</v>
      </c>
      <c r="D83" s="73">
        <v>121390.74956223648</v>
      </c>
      <c r="E83" s="73">
        <v>62291.40052448224</v>
      </c>
      <c r="F83" s="73">
        <v>59099.349037912172</v>
      </c>
      <c r="G83" s="73"/>
      <c r="H83" s="73">
        <v>77973.383502821394</v>
      </c>
      <c r="I83" s="73">
        <v>39867.874343354546</v>
      </c>
      <c r="J83" s="73">
        <v>38105.509159484223</v>
      </c>
      <c r="K83" s="73"/>
      <c r="L83" s="73">
        <v>40536.95937499663</v>
      </c>
      <c r="M83" s="73">
        <v>14934.441739561807</v>
      </c>
      <c r="N83" s="73">
        <v>25602.517635427226</v>
      </c>
      <c r="O83" s="78"/>
    </row>
    <row r="84" spans="2:15" x14ac:dyDescent="0.2">
      <c r="B84" s="76" t="s">
        <v>374</v>
      </c>
      <c r="C84" s="77">
        <v>239901.09243998848</v>
      </c>
      <c r="D84" s="77">
        <v>121390.74956223648</v>
      </c>
      <c r="E84" s="77">
        <v>62291.40052448224</v>
      </c>
      <c r="F84" s="77">
        <v>59099.349037912172</v>
      </c>
      <c r="G84" s="77"/>
      <c r="H84" s="77">
        <v>77973.383502821394</v>
      </c>
      <c r="I84" s="77">
        <v>39867.874343354546</v>
      </c>
      <c r="J84" s="77">
        <v>38105.509159484223</v>
      </c>
      <c r="K84" s="77"/>
      <c r="L84" s="77">
        <v>40536.95937499663</v>
      </c>
      <c r="M84" s="77">
        <v>14934.441739561807</v>
      </c>
      <c r="N84" s="77">
        <v>25602.517635427226</v>
      </c>
      <c r="O84" s="78"/>
    </row>
  </sheetData>
  <mergeCells count="6">
    <mergeCell ref="B1:N1"/>
    <mergeCell ref="B2:B4"/>
    <mergeCell ref="C2:C4"/>
    <mergeCell ref="D2:F3"/>
    <mergeCell ref="H2:J3"/>
    <mergeCell ref="L2:N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A648-90AD-4C61-8FE9-86A28FA78B5B}">
  <sheetPr>
    <tabColor rgb="FFFFFF00"/>
  </sheetPr>
  <dimension ref="A1:K86"/>
  <sheetViews>
    <sheetView workbookViewId="0">
      <selection activeCell="A2" sqref="A2:A5"/>
    </sheetView>
  </sheetViews>
  <sheetFormatPr defaultRowHeight="12" x14ac:dyDescent="0.2"/>
  <cols>
    <col min="1" max="1" width="18" style="1" customWidth="1"/>
    <col min="2" max="2" width="9.85546875" style="1" bestFit="1" customWidth="1"/>
    <col min="3" max="4" width="9.28515625" style="1" bestFit="1" customWidth="1"/>
    <col min="5" max="5" width="2.5703125" style="1" customWidth="1"/>
    <col min="6" max="7" width="9.28515625" style="1" bestFit="1" customWidth="1"/>
    <col min="8" max="8" width="10.7109375" style="1" customWidth="1"/>
    <col min="9" max="16384" width="9.140625" style="1"/>
  </cols>
  <sheetData>
    <row r="1" spans="1:11" ht="29.25" customHeight="1" x14ac:dyDescent="0.2">
      <c r="A1" s="1021" t="s">
        <v>571</v>
      </c>
      <c r="B1" s="1021"/>
      <c r="C1" s="1021"/>
      <c r="D1" s="1021"/>
      <c r="E1" s="1021"/>
      <c r="F1" s="1021"/>
      <c r="G1" s="1021"/>
      <c r="H1" s="1021"/>
      <c r="I1" s="66"/>
      <c r="J1" s="66"/>
      <c r="K1" s="66"/>
    </row>
    <row r="2" spans="1:11" ht="15.75" customHeight="1" x14ac:dyDescent="0.2">
      <c r="A2" s="1022" t="s">
        <v>562</v>
      </c>
      <c r="B2" s="1022" t="s">
        <v>129</v>
      </c>
      <c r="C2" s="1022"/>
      <c r="D2" s="1022"/>
      <c r="E2" s="67"/>
      <c r="F2" s="1024" t="s">
        <v>63</v>
      </c>
      <c r="G2" s="1024"/>
      <c r="H2" s="1024"/>
    </row>
    <row r="3" spans="1:11" ht="15" customHeight="1" x14ac:dyDescent="0.2">
      <c r="A3" s="1022"/>
      <c r="B3" s="1022"/>
      <c r="C3" s="1022"/>
      <c r="D3" s="1022"/>
      <c r="E3" s="67"/>
      <c r="F3" s="1013"/>
      <c r="G3" s="1013"/>
      <c r="H3" s="1013"/>
    </row>
    <row r="4" spans="1:11" ht="15" customHeight="1" x14ac:dyDescent="0.2">
      <c r="A4" s="1022"/>
      <c r="B4" s="1023"/>
      <c r="C4" s="1023"/>
      <c r="D4" s="1023"/>
      <c r="E4" s="67"/>
      <c r="F4" s="1014"/>
      <c r="G4" s="1014"/>
      <c r="H4" s="1014"/>
    </row>
    <row r="5" spans="1:11" x14ac:dyDescent="0.2">
      <c r="A5" s="1022"/>
      <c r="B5" s="68" t="s">
        <v>0</v>
      </c>
      <c r="C5" s="68" t="s">
        <v>1</v>
      </c>
      <c r="D5" s="68" t="s">
        <v>2</v>
      </c>
      <c r="E5" s="67"/>
      <c r="F5" s="68" t="s">
        <v>0</v>
      </c>
      <c r="G5" s="68" t="s">
        <v>1</v>
      </c>
      <c r="H5" s="68" t="s">
        <v>2</v>
      </c>
    </row>
    <row r="6" spans="1:11" x14ac:dyDescent="0.2">
      <c r="A6" s="5" t="s">
        <v>328</v>
      </c>
      <c r="B6" s="5">
        <v>243647.23017046062</v>
      </c>
      <c r="C6" s="5">
        <v>122795.31949068329</v>
      </c>
      <c r="D6" s="5">
        <v>120851.91067906159</v>
      </c>
      <c r="E6" s="5"/>
      <c r="F6" s="5">
        <v>102014.90390837259</v>
      </c>
      <c r="G6" s="5">
        <v>50743.644545361858</v>
      </c>
      <c r="H6" s="5">
        <v>51271.259363157646</v>
      </c>
    </row>
    <row r="7" spans="1:11" x14ac:dyDescent="0.2">
      <c r="A7" s="69"/>
      <c r="B7" s="70"/>
      <c r="C7" s="70"/>
      <c r="D7" s="70"/>
      <c r="E7" s="70"/>
      <c r="F7" s="70"/>
      <c r="G7" s="70"/>
      <c r="H7" s="70"/>
    </row>
    <row r="8" spans="1:11" ht="14.25" customHeight="1" x14ac:dyDescent="0.2">
      <c r="A8" s="5" t="s">
        <v>3</v>
      </c>
      <c r="B8" s="5"/>
      <c r="C8" s="5"/>
      <c r="D8" s="5"/>
      <c r="E8" s="5"/>
      <c r="F8" s="5"/>
      <c r="G8" s="5"/>
      <c r="H8" s="5"/>
    </row>
    <row r="9" spans="1:11" ht="15" customHeight="1" x14ac:dyDescent="0.2">
      <c r="A9" s="71" t="s">
        <v>4</v>
      </c>
      <c r="B9" s="35">
        <v>137838.13067516783</v>
      </c>
      <c r="C9" s="35">
        <v>68881.024143932111</v>
      </c>
      <c r="D9" s="35">
        <v>68957.106531450918</v>
      </c>
      <c r="E9" s="35"/>
      <c r="F9" s="35">
        <v>37316.757113179403</v>
      </c>
      <c r="G9" s="35">
        <v>18671.610276151463</v>
      </c>
      <c r="H9" s="35">
        <v>18645.14683701437</v>
      </c>
    </row>
    <row r="10" spans="1:11" x14ac:dyDescent="0.2">
      <c r="A10" s="71" t="s">
        <v>5</v>
      </c>
      <c r="B10" s="35">
        <v>105809.09949463658</v>
      </c>
      <c r="C10" s="35">
        <v>53914.295346974788</v>
      </c>
      <c r="D10" s="35">
        <v>51894.804147825394</v>
      </c>
      <c r="E10" s="35"/>
      <c r="F10" s="35">
        <v>64698.146795340101</v>
      </c>
      <c r="G10" s="35">
        <v>32072.034269196825</v>
      </c>
      <c r="H10" s="35">
        <v>32626.112526129706</v>
      </c>
    </row>
    <row r="11" spans="1:11" x14ac:dyDescent="0.2">
      <c r="A11" s="5" t="s">
        <v>327</v>
      </c>
      <c r="B11" s="36"/>
      <c r="C11" s="36"/>
      <c r="D11" s="36"/>
      <c r="E11" s="36"/>
      <c r="F11" s="36"/>
      <c r="G11" s="36"/>
      <c r="H11" s="36"/>
    </row>
    <row r="12" spans="1:11" ht="12" customHeight="1" x14ac:dyDescent="0.2">
      <c r="A12" s="72" t="s">
        <v>329</v>
      </c>
      <c r="B12" s="73">
        <v>11946.588805442636</v>
      </c>
      <c r="C12" s="73">
        <v>6141.1718447481626</v>
      </c>
      <c r="D12" s="73">
        <v>5805.4169606964824</v>
      </c>
      <c r="E12" s="73"/>
      <c r="F12" s="73">
        <v>5148.7928771077286</v>
      </c>
      <c r="G12" s="73">
        <v>2629.8042642470937</v>
      </c>
      <c r="H12" s="73">
        <v>2518.9886128605785</v>
      </c>
    </row>
    <row r="13" spans="1:11" ht="9.75" customHeight="1" x14ac:dyDescent="0.2">
      <c r="A13" s="74" t="s">
        <v>329</v>
      </c>
      <c r="B13" s="35">
        <v>7130.2428824964618</v>
      </c>
      <c r="C13" s="35">
        <v>3635.4149514560668</v>
      </c>
      <c r="D13" s="35">
        <v>3494.8279310403386</v>
      </c>
      <c r="E13" s="35"/>
      <c r="F13" s="35">
        <v>2949.0194988380999</v>
      </c>
      <c r="G13" s="35">
        <v>1483.6065566223924</v>
      </c>
      <c r="H13" s="35">
        <v>1465.4129422156511</v>
      </c>
    </row>
    <row r="14" spans="1:11" x14ac:dyDescent="0.2">
      <c r="A14" s="74" t="s">
        <v>330</v>
      </c>
      <c r="B14" s="35">
        <v>4816.3459229481832</v>
      </c>
      <c r="C14" s="35">
        <v>2505.7568932920394</v>
      </c>
      <c r="D14" s="35">
        <v>2310.5890296560874</v>
      </c>
      <c r="E14" s="35"/>
      <c r="F14" s="35">
        <v>2199.7733782695723</v>
      </c>
      <c r="G14" s="35">
        <v>1146.1977076246449</v>
      </c>
      <c r="H14" s="35">
        <v>1053.575670644871</v>
      </c>
    </row>
    <row r="15" spans="1:11" x14ac:dyDescent="0.2">
      <c r="A15" s="72" t="s">
        <v>328</v>
      </c>
      <c r="B15" s="73">
        <v>67270.062286468674</v>
      </c>
      <c r="C15" s="73">
        <v>33319.123838532323</v>
      </c>
      <c r="D15" s="73">
        <v>33950.938447930414</v>
      </c>
      <c r="E15" s="73"/>
      <c r="F15" s="73">
        <v>17194.619579312472</v>
      </c>
      <c r="G15" s="73">
        <v>8585.7320350355476</v>
      </c>
      <c r="H15" s="73">
        <v>8608.8875442804783</v>
      </c>
      <c r="I15" s="75"/>
    </row>
    <row r="16" spans="1:11" ht="15" customHeight="1" x14ac:dyDescent="0.2">
      <c r="A16" s="74" t="s">
        <v>328</v>
      </c>
      <c r="B16" s="35">
        <v>63201.30851914829</v>
      </c>
      <c r="C16" s="35">
        <v>31288.054884760451</v>
      </c>
      <c r="D16" s="35">
        <v>31913.253634374269</v>
      </c>
      <c r="E16" s="35"/>
      <c r="F16" s="35">
        <v>15363.680384015985</v>
      </c>
      <c r="G16" s="35">
        <v>7654.5497703998244</v>
      </c>
      <c r="H16" s="35">
        <v>7709.1306136200483</v>
      </c>
    </row>
    <row r="17" spans="1:8" x14ac:dyDescent="0.2">
      <c r="A17" s="74" t="s">
        <v>331</v>
      </c>
      <c r="B17" s="35">
        <v>4068.7537673257229</v>
      </c>
      <c r="C17" s="35">
        <v>2031.0689537706985</v>
      </c>
      <c r="D17" s="35">
        <v>2037.6848135549681</v>
      </c>
      <c r="E17" s="35"/>
      <c r="F17" s="35">
        <v>1830.9391952965443</v>
      </c>
      <c r="G17" s="35">
        <v>931.18226463589065</v>
      </c>
      <c r="H17" s="35">
        <v>899.7569306606124</v>
      </c>
    </row>
    <row r="18" spans="1:8" x14ac:dyDescent="0.2">
      <c r="A18" s="72" t="s">
        <v>332</v>
      </c>
      <c r="B18" s="73">
        <v>11324.697985721639</v>
      </c>
      <c r="C18" s="73">
        <v>5702.8711340403042</v>
      </c>
      <c r="D18" s="73">
        <v>5621.8268516830021</v>
      </c>
      <c r="E18" s="73"/>
      <c r="F18" s="73">
        <v>4253.9978412852706</v>
      </c>
      <c r="G18" s="73">
        <v>2095.5735866673267</v>
      </c>
      <c r="H18" s="73">
        <v>2158.4242546178875</v>
      </c>
    </row>
    <row r="19" spans="1:8" ht="13.5" customHeight="1" x14ac:dyDescent="0.2">
      <c r="A19" s="74" t="s">
        <v>332</v>
      </c>
      <c r="B19" s="35">
        <v>10527.486881717596</v>
      </c>
      <c r="C19" s="35">
        <v>5310.8814418223328</v>
      </c>
      <c r="D19" s="35">
        <v>5216.6054398964916</v>
      </c>
      <c r="E19" s="35"/>
      <c r="F19" s="35">
        <v>3785.9257615481993</v>
      </c>
      <c r="G19" s="35">
        <v>1877.2502137864312</v>
      </c>
      <c r="H19" s="35">
        <v>1908.6755477617116</v>
      </c>
    </row>
    <row r="20" spans="1:8" x14ac:dyDescent="0.2">
      <c r="A20" s="74" t="s">
        <v>333</v>
      </c>
      <c r="B20" s="35">
        <v>797.21110400444127</v>
      </c>
      <c r="C20" s="35">
        <v>391.98969221795443</v>
      </c>
      <c r="D20" s="35">
        <v>405.22141178649309</v>
      </c>
      <c r="E20" s="35"/>
      <c r="F20" s="35">
        <v>468.07207973705175</v>
      </c>
      <c r="G20" s="35">
        <v>218.3233728808851</v>
      </c>
      <c r="H20" s="35">
        <v>249.74870685616389</v>
      </c>
    </row>
    <row r="21" spans="1:8" ht="15" customHeight="1" x14ac:dyDescent="0.2">
      <c r="A21" s="72" t="s">
        <v>334</v>
      </c>
      <c r="B21" s="73">
        <v>6098.1687561504104</v>
      </c>
      <c r="C21" s="73">
        <v>3154.1111521504563</v>
      </c>
      <c r="D21" s="73">
        <v>2944.0576039998978</v>
      </c>
      <c r="E21" s="73"/>
      <c r="F21" s="73">
        <v>3724.7290585437058</v>
      </c>
      <c r="G21" s="73">
        <v>1845.8248798111508</v>
      </c>
      <c r="H21" s="73">
        <v>1878.9041787324986</v>
      </c>
    </row>
    <row r="22" spans="1:8" x14ac:dyDescent="0.2">
      <c r="A22" s="74" t="s">
        <v>334</v>
      </c>
      <c r="B22" s="35">
        <v>6098.1687561504104</v>
      </c>
      <c r="C22" s="35">
        <v>3154.1111521504563</v>
      </c>
      <c r="D22" s="35">
        <v>2944.0576039998978</v>
      </c>
      <c r="E22" s="35"/>
      <c r="F22" s="35">
        <v>3724.7290585437058</v>
      </c>
      <c r="G22" s="35">
        <v>1845.8248798111508</v>
      </c>
      <c r="H22" s="35">
        <v>1878.9041787324986</v>
      </c>
    </row>
    <row r="23" spans="1:8" x14ac:dyDescent="0.2">
      <c r="A23" s="72" t="s">
        <v>335</v>
      </c>
      <c r="B23" s="73">
        <v>2907.6703751864152</v>
      </c>
      <c r="C23" s="73">
        <v>1521.6477503819424</v>
      </c>
      <c r="D23" s="73">
        <v>1386.0226248044164</v>
      </c>
      <c r="E23" s="73"/>
      <c r="F23" s="73">
        <v>2287.4335204111439</v>
      </c>
      <c r="G23" s="73">
        <v>1149.5056375167796</v>
      </c>
      <c r="H23" s="73">
        <v>1137.9278828943079</v>
      </c>
    </row>
    <row r="24" spans="1:8" ht="11.25" customHeight="1" x14ac:dyDescent="0.2">
      <c r="A24" s="74" t="s">
        <v>335</v>
      </c>
      <c r="B24" s="35">
        <v>1066.8073902134101</v>
      </c>
      <c r="C24" s="35">
        <v>565.65601155502259</v>
      </c>
      <c r="D24" s="35">
        <v>501.15137865839841</v>
      </c>
      <c r="E24" s="35"/>
      <c r="F24" s="35">
        <v>607.00513520670449</v>
      </c>
      <c r="G24" s="35">
        <v>294.40576039998177</v>
      </c>
      <c r="H24" s="35">
        <v>312.59937480672244</v>
      </c>
    </row>
    <row r="25" spans="1:8" x14ac:dyDescent="0.2">
      <c r="A25" s="74" t="s">
        <v>336</v>
      </c>
      <c r="B25" s="35">
        <v>1840.8629849729487</v>
      </c>
      <c r="C25" s="35">
        <v>955.99173882689979</v>
      </c>
      <c r="D25" s="35">
        <v>884.87124614600691</v>
      </c>
      <c r="E25" s="35"/>
      <c r="F25" s="35">
        <v>1680.4283852044118</v>
      </c>
      <c r="G25" s="35">
        <v>855.09987711679594</v>
      </c>
      <c r="H25" s="35">
        <v>825.32850808758496</v>
      </c>
    </row>
    <row r="26" spans="1:8" x14ac:dyDescent="0.2">
      <c r="A26" s="72" t="s">
        <v>337</v>
      </c>
      <c r="B26" s="73">
        <v>2661.2295982223741</v>
      </c>
      <c r="C26" s="73">
        <v>1384.368659858349</v>
      </c>
      <c r="D26" s="73">
        <v>1276.8609383639687</v>
      </c>
      <c r="E26" s="73"/>
      <c r="F26" s="73">
        <v>1252.0514641729578</v>
      </c>
      <c r="G26" s="73">
        <v>663.23994337299189</v>
      </c>
      <c r="H26" s="73">
        <v>588.81152079996446</v>
      </c>
    </row>
    <row r="27" spans="1:8" ht="15" customHeight="1" x14ac:dyDescent="0.2">
      <c r="A27" s="74" t="s">
        <v>337</v>
      </c>
      <c r="B27" s="35">
        <v>1880.558143678566</v>
      </c>
      <c r="C27" s="35">
        <v>955.99173882689979</v>
      </c>
      <c r="D27" s="35">
        <v>924.56640485162154</v>
      </c>
      <c r="E27" s="35"/>
      <c r="F27" s="35">
        <v>841.86815754825773</v>
      </c>
      <c r="G27" s="35">
        <v>434.99278081570509</v>
      </c>
      <c r="H27" s="35">
        <v>406.87537673256043</v>
      </c>
    </row>
    <row r="28" spans="1:8" x14ac:dyDescent="0.2">
      <c r="A28" s="74" t="s">
        <v>338</v>
      </c>
      <c r="B28" s="35">
        <v>780.6714545437685</v>
      </c>
      <c r="C28" s="35">
        <v>428.37692103143576</v>
      </c>
      <c r="D28" s="35">
        <v>352.29453351233843</v>
      </c>
      <c r="E28" s="35"/>
      <c r="F28" s="35">
        <v>410.18330662469509</v>
      </c>
      <c r="G28" s="35">
        <v>228.24716255728893</v>
      </c>
      <c r="H28" s="35">
        <v>181.9361440674044</v>
      </c>
    </row>
    <row r="29" spans="1:8" x14ac:dyDescent="0.2">
      <c r="A29" s="72" t="s">
        <v>339</v>
      </c>
      <c r="B29" s="73">
        <v>7950.6094957458872</v>
      </c>
      <c r="C29" s="73">
        <v>3974.4777653998817</v>
      </c>
      <c r="D29" s="73">
        <v>3976.1317303459491</v>
      </c>
      <c r="E29" s="73"/>
      <c r="F29" s="73">
        <v>6127.9401251796235</v>
      </c>
      <c r="G29" s="73">
        <v>2950.6734637841673</v>
      </c>
      <c r="H29" s="73">
        <v>3177.2666613953998</v>
      </c>
    </row>
    <row r="30" spans="1:8" ht="15" customHeight="1" x14ac:dyDescent="0.2">
      <c r="A30" s="74" t="s">
        <v>339</v>
      </c>
      <c r="B30" s="35">
        <v>4586.444795444816</v>
      </c>
      <c r="C30" s="35">
        <v>2355.2460831999069</v>
      </c>
      <c r="D30" s="35">
        <v>2231.1987122448527</v>
      </c>
      <c r="E30" s="35"/>
      <c r="F30" s="35">
        <v>3187.1904510718041</v>
      </c>
      <c r="G30" s="35">
        <v>1592.7682430628402</v>
      </c>
      <c r="H30" s="35">
        <v>1594.4222080089075</v>
      </c>
    </row>
    <row r="31" spans="1:8" x14ac:dyDescent="0.2">
      <c r="A31" s="74" t="s">
        <v>340</v>
      </c>
      <c r="B31" s="35">
        <v>3364.1647003010148</v>
      </c>
      <c r="C31" s="35">
        <v>1619.2316821999184</v>
      </c>
      <c r="D31" s="35">
        <v>1744.93301810104</v>
      </c>
      <c r="E31" s="35"/>
      <c r="F31" s="35">
        <v>2940.749674107763</v>
      </c>
      <c r="G31" s="35">
        <v>1357.9052207212708</v>
      </c>
      <c r="H31" s="35">
        <v>1582.8444533864358</v>
      </c>
    </row>
    <row r="32" spans="1:8" ht="15" customHeight="1" x14ac:dyDescent="0.2">
      <c r="A32" s="72" t="s">
        <v>341</v>
      </c>
      <c r="B32" s="73">
        <v>9262.2036979767381</v>
      </c>
      <c r="C32" s="73">
        <v>4692.298551993129</v>
      </c>
      <c r="D32" s="73">
        <v>4569.9051459841421</v>
      </c>
      <c r="E32" s="73"/>
      <c r="F32" s="73">
        <v>4047.2522230268469</v>
      </c>
      <c r="G32" s="73">
        <v>1984.7579352808116</v>
      </c>
      <c r="H32" s="73">
        <v>2062.4942877459789</v>
      </c>
    </row>
    <row r="33" spans="1:8" ht="12" customHeight="1" x14ac:dyDescent="0.2">
      <c r="A33" s="74" t="s">
        <v>341</v>
      </c>
      <c r="B33" s="35">
        <v>6256.9493909728799</v>
      </c>
      <c r="C33" s="35">
        <v>3116.0699583909063</v>
      </c>
      <c r="D33" s="35">
        <v>3140.8794325819172</v>
      </c>
      <c r="E33" s="35"/>
      <c r="F33" s="35">
        <v>2788.5848990695631</v>
      </c>
      <c r="G33" s="35">
        <v>1352.9433258830686</v>
      </c>
      <c r="H33" s="35">
        <v>1435.6415731864381</v>
      </c>
    </row>
    <row r="34" spans="1:8" x14ac:dyDescent="0.2">
      <c r="A34" s="74" t="s">
        <v>342</v>
      </c>
      <c r="B34" s="35">
        <v>2259.3161163279983</v>
      </c>
      <c r="C34" s="35">
        <v>1185.8928663302622</v>
      </c>
      <c r="D34" s="35">
        <v>1073.4232499976797</v>
      </c>
      <c r="E34" s="35"/>
      <c r="F34" s="35">
        <v>788.94127927410489</v>
      </c>
      <c r="G34" s="35">
        <v>388.68176232581976</v>
      </c>
      <c r="H34" s="35">
        <v>400.25951694829109</v>
      </c>
    </row>
    <row r="35" spans="1:8" x14ac:dyDescent="0.2">
      <c r="A35" s="74" t="s">
        <v>343</v>
      </c>
      <c r="B35" s="35">
        <v>745.9381906763557</v>
      </c>
      <c r="C35" s="35">
        <v>390.33572727188709</v>
      </c>
      <c r="D35" s="35">
        <v>355.6024634044731</v>
      </c>
      <c r="E35" s="35"/>
      <c r="F35" s="35">
        <v>469.72604468311908</v>
      </c>
      <c r="G35" s="35">
        <v>243.13284707189467</v>
      </c>
      <c r="H35" s="35">
        <v>226.59319761122163</v>
      </c>
    </row>
    <row r="36" spans="1:8" x14ac:dyDescent="0.2">
      <c r="A36" s="72" t="s">
        <v>344</v>
      </c>
      <c r="B36" s="73">
        <v>4293.692999990888</v>
      </c>
      <c r="C36" s="73">
        <v>2153.4623597796854</v>
      </c>
      <c r="D36" s="73">
        <v>2140.2306402111462</v>
      </c>
      <c r="E36" s="73"/>
      <c r="F36" s="73">
        <v>1984.7579352808116</v>
      </c>
      <c r="G36" s="73">
        <v>946.06794915049613</v>
      </c>
      <c r="H36" s="73">
        <v>1038.6899861302645</v>
      </c>
    </row>
    <row r="37" spans="1:8" ht="14.25" customHeight="1" x14ac:dyDescent="0.2">
      <c r="A37" s="74" t="s">
        <v>344</v>
      </c>
      <c r="B37" s="35">
        <v>3155.7651170965237</v>
      </c>
      <c r="C37" s="35">
        <v>1612.6158224156488</v>
      </c>
      <c r="D37" s="35">
        <v>1543.1492946808185</v>
      </c>
      <c r="E37" s="35"/>
      <c r="F37" s="35">
        <v>1225.5880250358796</v>
      </c>
      <c r="G37" s="35">
        <v>587.15755585389718</v>
      </c>
      <c r="H37" s="35">
        <v>638.43046918198274</v>
      </c>
    </row>
    <row r="38" spans="1:8" x14ac:dyDescent="0.2">
      <c r="A38" s="74" t="s">
        <v>345</v>
      </c>
      <c r="B38" s="35">
        <v>1137.9278828943079</v>
      </c>
      <c r="C38" s="35">
        <v>540.84653736401344</v>
      </c>
      <c r="D38" s="35">
        <v>597.08134553030084</v>
      </c>
      <c r="E38" s="35"/>
      <c r="F38" s="35">
        <v>759.16991024489391</v>
      </c>
      <c r="G38" s="35">
        <v>358.91039329660777</v>
      </c>
      <c r="H38" s="35">
        <v>400.25951694829109</v>
      </c>
    </row>
    <row r="39" spans="1:8" x14ac:dyDescent="0.2">
      <c r="A39" s="72" t="s">
        <v>346</v>
      </c>
      <c r="B39" s="73">
        <v>3023.4479214111325</v>
      </c>
      <c r="C39" s="73">
        <v>1556.3810142493576</v>
      </c>
      <c r="D39" s="73">
        <v>1467.0669071617185</v>
      </c>
      <c r="E39" s="73"/>
      <c r="F39" s="73">
        <v>1571.2666987639641</v>
      </c>
      <c r="G39" s="73">
        <v>767.43973497523029</v>
      </c>
      <c r="H39" s="73">
        <v>803.82696378871037</v>
      </c>
    </row>
    <row r="40" spans="1:8" ht="10.5" customHeight="1" x14ac:dyDescent="0.2">
      <c r="A40" s="74" t="s">
        <v>346</v>
      </c>
      <c r="B40" s="35">
        <v>1895.4438281931725</v>
      </c>
      <c r="C40" s="35">
        <v>1015.5344768853217</v>
      </c>
      <c r="D40" s="35">
        <v>879.90935130780508</v>
      </c>
      <c r="E40" s="35"/>
      <c r="F40" s="35">
        <v>674.81769799546282</v>
      </c>
      <c r="G40" s="35">
        <v>345.6786737280691</v>
      </c>
      <c r="H40" s="35">
        <v>329.13902426739577</v>
      </c>
    </row>
    <row r="41" spans="1:8" x14ac:dyDescent="0.2">
      <c r="A41" s="74" t="s">
        <v>347</v>
      </c>
      <c r="B41" s="35">
        <v>1128.0040932179036</v>
      </c>
      <c r="C41" s="35">
        <v>540.84653736401344</v>
      </c>
      <c r="D41" s="35">
        <v>587.15755585389718</v>
      </c>
      <c r="E41" s="35"/>
      <c r="F41" s="35">
        <v>896.44900076847784</v>
      </c>
      <c r="G41" s="35">
        <v>421.76106124716642</v>
      </c>
      <c r="H41" s="35">
        <v>474.68793952132108</v>
      </c>
    </row>
    <row r="42" spans="1:8" x14ac:dyDescent="0.2">
      <c r="A42" s="72" t="s">
        <v>348</v>
      </c>
      <c r="B42" s="73">
        <v>10281.04610475369</v>
      </c>
      <c r="C42" s="73">
        <v>5287.7259325773894</v>
      </c>
      <c r="D42" s="73">
        <v>4993.3201721773939</v>
      </c>
      <c r="E42" s="73"/>
      <c r="F42" s="73">
        <v>6691.9421717886034</v>
      </c>
      <c r="G42" s="73">
        <v>3288.0823127819149</v>
      </c>
      <c r="H42" s="73">
        <v>3403.8598590066322</v>
      </c>
    </row>
    <row r="43" spans="1:8" ht="12" customHeight="1" x14ac:dyDescent="0.2">
      <c r="A43" s="74" t="s">
        <v>348</v>
      </c>
      <c r="B43" s="35">
        <v>7475.9215562245463</v>
      </c>
      <c r="C43" s="35">
        <v>3857.046254229097</v>
      </c>
      <c r="D43" s="35">
        <v>3618.8753019953929</v>
      </c>
      <c r="E43" s="35"/>
      <c r="F43" s="35">
        <v>4459.089494597627</v>
      </c>
      <c r="G43" s="35">
        <v>2183.2337288088984</v>
      </c>
      <c r="H43" s="35">
        <v>2275.8557657886722</v>
      </c>
    </row>
    <row r="44" spans="1:8" x14ac:dyDescent="0.2">
      <c r="A44" s="74" t="s">
        <v>349</v>
      </c>
      <c r="B44" s="35">
        <v>2805.124548530237</v>
      </c>
      <c r="C44" s="35">
        <v>1430.6796783482359</v>
      </c>
      <c r="D44" s="35">
        <v>1374.4448701819447</v>
      </c>
      <c r="E44" s="35"/>
      <c r="F44" s="35">
        <v>2232.8526771909201</v>
      </c>
      <c r="G44" s="35">
        <v>1104.8485839729601</v>
      </c>
      <c r="H44" s="35">
        <v>1128.0040932179036</v>
      </c>
    </row>
    <row r="45" spans="1:8" x14ac:dyDescent="0.2">
      <c r="A45" s="72" t="s">
        <v>350</v>
      </c>
      <c r="B45" s="73">
        <v>6991.309827026801</v>
      </c>
      <c r="C45" s="73">
        <v>3565.9484237212364</v>
      </c>
      <c r="D45" s="73">
        <v>3425.3614033055082</v>
      </c>
      <c r="E45" s="73"/>
      <c r="F45" s="73">
        <v>2643.0359838156328</v>
      </c>
      <c r="G45" s="73">
        <v>1306.6323073931817</v>
      </c>
      <c r="H45" s="73">
        <v>1336.4036764223947</v>
      </c>
    </row>
    <row r="46" spans="1:8" ht="15" customHeight="1" x14ac:dyDescent="0.2">
      <c r="A46" s="74" t="s">
        <v>350</v>
      </c>
      <c r="B46" s="35">
        <v>4584.7908304987486</v>
      </c>
      <c r="C46" s="35">
        <v>2353.5921182538395</v>
      </c>
      <c r="D46" s="35">
        <v>2231.1987122448527</v>
      </c>
      <c r="E46" s="35"/>
      <c r="F46" s="35">
        <v>1629.1554718763227</v>
      </c>
      <c r="G46" s="35">
        <v>826.98247303365224</v>
      </c>
      <c r="H46" s="35">
        <v>802.1729988426431</v>
      </c>
    </row>
    <row r="47" spans="1:8" x14ac:dyDescent="0.2">
      <c r="A47" s="74" t="s">
        <v>351</v>
      </c>
      <c r="B47" s="35">
        <v>2406.518996527996</v>
      </c>
      <c r="C47" s="35">
        <v>1212.3563054673405</v>
      </c>
      <c r="D47" s="35">
        <v>1194.1626910605992</v>
      </c>
      <c r="E47" s="35"/>
      <c r="F47" s="35">
        <v>1013.8805119392545</v>
      </c>
      <c r="G47" s="35">
        <v>479.64983435952308</v>
      </c>
      <c r="H47" s="35">
        <v>534.23067757974434</v>
      </c>
    </row>
    <row r="48" spans="1:8" x14ac:dyDescent="0.2">
      <c r="A48" s="72" t="s">
        <v>352</v>
      </c>
      <c r="B48" s="73">
        <v>3991.0174148605556</v>
      </c>
      <c r="C48" s="73">
        <v>2060.8403227999115</v>
      </c>
      <c r="D48" s="73">
        <v>1930.1770920605877</v>
      </c>
      <c r="E48" s="73"/>
      <c r="F48" s="73">
        <v>1558.034979195425</v>
      </c>
      <c r="G48" s="73">
        <v>833.59833281792135</v>
      </c>
      <c r="H48" s="73">
        <v>724.43664637748111</v>
      </c>
    </row>
    <row r="49" spans="1:9" ht="12.75" customHeight="1" x14ac:dyDescent="0.2">
      <c r="A49" s="74" t="s">
        <v>352</v>
      </c>
      <c r="B49" s="35">
        <v>2451.1760500718156</v>
      </c>
      <c r="C49" s="35">
        <v>1253.7054291190252</v>
      </c>
      <c r="D49" s="35">
        <v>1197.470620952734</v>
      </c>
      <c r="E49" s="35"/>
      <c r="F49" s="35">
        <v>926.22036979768882</v>
      </c>
      <c r="G49" s="35">
        <v>504.45930855053308</v>
      </c>
      <c r="H49" s="35">
        <v>421.76106124716642</v>
      </c>
    </row>
    <row r="50" spans="1:9" x14ac:dyDescent="0.2">
      <c r="A50" s="74" t="s">
        <v>353</v>
      </c>
      <c r="B50" s="35">
        <v>1539.8413647886837</v>
      </c>
      <c r="C50" s="35">
        <v>807.13489368084493</v>
      </c>
      <c r="D50" s="35">
        <v>732.70647110781749</v>
      </c>
      <c r="E50" s="35"/>
      <c r="F50" s="35">
        <v>631.81460939771364</v>
      </c>
      <c r="G50" s="35">
        <v>329.13902426739577</v>
      </c>
      <c r="H50" s="35">
        <v>302.67558513031844</v>
      </c>
    </row>
    <row r="51" spans="1:9" ht="15" customHeight="1" x14ac:dyDescent="0.2">
      <c r="A51" s="72" t="s">
        <v>354</v>
      </c>
      <c r="B51" s="73">
        <v>8651.8906328782068</v>
      </c>
      <c r="C51" s="73">
        <v>4336.6960885886401</v>
      </c>
      <c r="D51" s="73">
        <v>4315.1945442897641</v>
      </c>
      <c r="E51" s="73"/>
      <c r="F51" s="73">
        <v>5706.179063932439</v>
      </c>
      <c r="G51" s="73">
        <v>2724.0802661729349</v>
      </c>
      <c r="H51" s="73">
        <v>2982.0987977594477</v>
      </c>
    </row>
    <row r="52" spans="1:9" ht="15" customHeight="1" x14ac:dyDescent="0.2">
      <c r="A52" s="74" t="s">
        <v>354</v>
      </c>
      <c r="B52" s="35">
        <v>8122.6218501368958</v>
      </c>
      <c r="C52" s="35">
        <v>4093.5632415167338</v>
      </c>
      <c r="D52" s="35">
        <v>4029.0586086201056</v>
      </c>
      <c r="E52" s="35"/>
      <c r="F52" s="35">
        <v>5279.4561078470524</v>
      </c>
      <c r="G52" s="35">
        <v>2545.4520519976568</v>
      </c>
      <c r="H52" s="35">
        <v>2734.0040558493392</v>
      </c>
    </row>
    <row r="53" spans="1:9" ht="16.5" customHeight="1" x14ac:dyDescent="0.2">
      <c r="A53" s="74" t="s">
        <v>355</v>
      </c>
      <c r="B53" s="35">
        <v>529.26878274154251</v>
      </c>
      <c r="C53" s="35">
        <v>243.13284707189467</v>
      </c>
      <c r="D53" s="35">
        <v>286.13593566964511</v>
      </c>
      <c r="E53" s="35"/>
      <c r="F53" s="35">
        <v>426.72295608536842</v>
      </c>
      <c r="G53" s="35">
        <v>178.62821417526979</v>
      </c>
      <c r="H53" s="35">
        <v>248.09474191009659</v>
      </c>
    </row>
    <row r="54" spans="1:9" x14ac:dyDescent="0.2">
      <c r="A54" s="72" t="s">
        <v>356</v>
      </c>
      <c r="B54" s="73">
        <v>5152.1008069998634</v>
      </c>
      <c r="C54" s="73">
        <v>2709.1945816583284</v>
      </c>
      <c r="D54" s="73">
        <v>2442.9062253414786</v>
      </c>
      <c r="E54" s="73"/>
      <c r="F54" s="73">
        <v>4070.4077322717903</v>
      </c>
      <c r="G54" s="73">
        <v>2070.7641124763159</v>
      </c>
      <c r="H54" s="73">
        <v>1999.6436197954181</v>
      </c>
    </row>
    <row r="55" spans="1:9" ht="15" customHeight="1" x14ac:dyDescent="0.2">
      <c r="A55" s="74" t="s">
        <v>356</v>
      </c>
      <c r="B55" s="35">
        <v>2082.3418670987876</v>
      </c>
      <c r="C55" s="35">
        <v>1073.4232499976797</v>
      </c>
      <c r="D55" s="35">
        <v>1008.9186171010526</v>
      </c>
      <c r="E55" s="35"/>
      <c r="F55" s="35">
        <v>1478.6446617841902</v>
      </c>
      <c r="G55" s="35">
        <v>719.47475153927928</v>
      </c>
      <c r="H55" s="35">
        <v>759.16991024489391</v>
      </c>
    </row>
    <row r="56" spans="1:9" x14ac:dyDescent="0.2">
      <c r="A56" s="74" t="s">
        <v>357</v>
      </c>
      <c r="B56" s="35">
        <v>3069.7589399010194</v>
      </c>
      <c r="C56" s="35">
        <v>1635.7713316605923</v>
      </c>
      <c r="D56" s="35">
        <v>1433.9876082403707</v>
      </c>
      <c r="E56" s="35"/>
      <c r="F56" s="35">
        <v>2591.7630704875437</v>
      </c>
      <c r="G56" s="35">
        <v>1351.2893609370012</v>
      </c>
      <c r="H56" s="35">
        <v>1240.4737095504861</v>
      </c>
    </row>
    <row r="57" spans="1:9" x14ac:dyDescent="0.2">
      <c r="A57" s="72" t="s">
        <v>358</v>
      </c>
      <c r="B57" s="73">
        <v>1050.2677407527362</v>
      </c>
      <c r="C57" s="73">
        <v>547.46239714828255</v>
      </c>
      <c r="D57" s="73">
        <v>502.80534360446575</v>
      </c>
      <c r="E57" s="73"/>
      <c r="F57" s="73">
        <v>951.02984398869796</v>
      </c>
      <c r="G57" s="73">
        <v>481.30379930559042</v>
      </c>
      <c r="H57" s="73">
        <v>469.72604468311908</v>
      </c>
      <c r="I57" s="75"/>
    </row>
    <row r="58" spans="1:9" x14ac:dyDescent="0.2">
      <c r="A58" s="74" t="s">
        <v>358</v>
      </c>
      <c r="B58" s="35">
        <v>1050.2677407527362</v>
      </c>
      <c r="C58" s="35">
        <v>547.46239714828255</v>
      </c>
      <c r="D58" s="35">
        <v>502.80534360446575</v>
      </c>
      <c r="E58" s="35"/>
      <c r="F58" s="35">
        <v>951.02984398869796</v>
      </c>
      <c r="G58" s="35">
        <v>481.30379930559042</v>
      </c>
      <c r="H58" s="35">
        <v>469.72604468311908</v>
      </c>
    </row>
    <row r="59" spans="1:9" x14ac:dyDescent="0.2">
      <c r="A59" s="72" t="s">
        <v>359</v>
      </c>
      <c r="B59" s="73">
        <v>1973.1801806583399</v>
      </c>
      <c r="C59" s="73">
        <v>967.56949344937073</v>
      </c>
      <c r="D59" s="73">
        <v>1005.6106872089181</v>
      </c>
      <c r="E59" s="73"/>
      <c r="F59" s="73">
        <v>1336.4036764223947</v>
      </c>
      <c r="G59" s="73">
        <v>646.70029391231913</v>
      </c>
      <c r="H59" s="73">
        <v>689.70338251006831</v>
      </c>
    </row>
    <row r="60" spans="1:9" ht="15" customHeight="1" x14ac:dyDescent="0.2">
      <c r="A60" s="74" t="s">
        <v>359</v>
      </c>
      <c r="B60" s="35">
        <v>1508.4160308134033</v>
      </c>
      <c r="C60" s="35">
        <v>750.90008551455753</v>
      </c>
      <c r="D60" s="35">
        <v>757.51594529882664</v>
      </c>
      <c r="E60" s="35"/>
      <c r="F60" s="35">
        <v>873.29349152353598</v>
      </c>
      <c r="G60" s="35">
        <v>430.03088597750309</v>
      </c>
      <c r="H60" s="35">
        <v>443.26260554604175</v>
      </c>
    </row>
    <row r="61" spans="1:9" x14ac:dyDescent="0.2">
      <c r="A61" s="74" t="s">
        <v>360</v>
      </c>
      <c r="B61" s="35">
        <v>464.76414984491709</v>
      </c>
      <c r="C61" s="35">
        <v>216.6694079348178</v>
      </c>
      <c r="D61" s="35">
        <v>248.09474191009659</v>
      </c>
      <c r="E61" s="35"/>
      <c r="F61" s="35">
        <v>463.11018489884975</v>
      </c>
      <c r="G61" s="35">
        <v>216.6694079348178</v>
      </c>
      <c r="H61" s="35">
        <v>246.44077696402928</v>
      </c>
    </row>
    <row r="62" spans="1:9" x14ac:dyDescent="0.2">
      <c r="A62" s="72" t="s">
        <v>361</v>
      </c>
      <c r="B62" s="73">
        <v>1994.6817249572159</v>
      </c>
      <c r="C62" s="73">
        <v>960.95363366510162</v>
      </c>
      <c r="D62" s="73">
        <v>1033.7280912920623</v>
      </c>
      <c r="E62" s="73"/>
      <c r="F62" s="73">
        <v>666.54787326512644</v>
      </c>
      <c r="G62" s="73">
        <v>315.9073046988571</v>
      </c>
      <c r="H62" s="73">
        <v>350.6405685662711</v>
      </c>
    </row>
    <row r="63" spans="1:9" x14ac:dyDescent="0.2">
      <c r="A63" s="74" t="s">
        <v>361</v>
      </c>
      <c r="B63" s="35">
        <v>1994.6817249572159</v>
      </c>
      <c r="C63" s="35">
        <v>960.95363366510162</v>
      </c>
      <c r="D63" s="35">
        <v>1033.7280912920623</v>
      </c>
      <c r="E63" s="35"/>
      <c r="F63" s="35">
        <v>666.54787326512644</v>
      </c>
      <c r="G63" s="35">
        <v>315.9073046988571</v>
      </c>
      <c r="H63" s="35">
        <v>350.6405685662711</v>
      </c>
    </row>
    <row r="64" spans="1:9" x14ac:dyDescent="0.2">
      <c r="A64" s="72" t="s">
        <v>362</v>
      </c>
      <c r="B64" s="73">
        <v>3532.8691247998886</v>
      </c>
      <c r="C64" s="73">
        <v>1730.0473335864335</v>
      </c>
      <c r="D64" s="73">
        <v>1802.8217912133987</v>
      </c>
      <c r="E64" s="73"/>
      <c r="F64" s="73">
        <v>3140.8794325819172</v>
      </c>
      <c r="G64" s="73">
        <v>1505.1081009212685</v>
      </c>
      <c r="H64" s="73">
        <v>1635.7713316605923</v>
      </c>
    </row>
    <row r="65" spans="1:9" ht="15" customHeight="1" x14ac:dyDescent="0.2">
      <c r="A65" s="74" t="s">
        <v>362</v>
      </c>
      <c r="B65" s="35">
        <v>1518.3398204898076</v>
      </c>
      <c r="C65" s="35">
        <v>785.63334938197033</v>
      </c>
      <c r="D65" s="35">
        <v>732.70647110781749</v>
      </c>
      <c r="E65" s="35"/>
      <c r="F65" s="35">
        <v>1265.2831837414969</v>
      </c>
      <c r="G65" s="35">
        <v>635.12253928984819</v>
      </c>
      <c r="H65" s="35">
        <v>630.16064445164636</v>
      </c>
    </row>
    <row r="66" spans="1:9" x14ac:dyDescent="0.2">
      <c r="A66" s="74" t="s">
        <v>363</v>
      </c>
      <c r="B66" s="35">
        <v>1215.6642353594752</v>
      </c>
      <c r="C66" s="35">
        <v>568.96394144715714</v>
      </c>
      <c r="D66" s="35">
        <v>646.70029391231913</v>
      </c>
      <c r="E66" s="35"/>
      <c r="F66" s="35">
        <v>1121.388233433634</v>
      </c>
      <c r="G66" s="35">
        <v>524.30688790334068</v>
      </c>
      <c r="H66" s="35">
        <v>597.08134553030084</v>
      </c>
    </row>
    <row r="67" spans="1:9" x14ac:dyDescent="0.2">
      <c r="A67" s="74" t="s">
        <v>364</v>
      </c>
      <c r="B67" s="35">
        <v>798.86506895050854</v>
      </c>
      <c r="C67" s="35">
        <v>375.4500427572811</v>
      </c>
      <c r="D67" s="35">
        <v>423.41502619323376</v>
      </c>
      <c r="E67" s="35"/>
      <c r="F67" s="35">
        <v>754.20801540669208</v>
      </c>
      <c r="G67" s="35">
        <v>345.6786737280691</v>
      </c>
      <c r="H67" s="35">
        <v>408.52934167862776</v>
      </c>
    </row>
    <row r="68" spans="1:9" x14ac:dyDescent="0.2">
      <c r="A68" s="72" t="s">
        <v>365</v>
      </c>
      <c r="B68" s="73">
        <v>2666.1914930605762</v>
      </c>
      <c r="C68" s="73">
        <v>1412.4860639414946</v>
      </c>
      <c r="D68" s="73">
        <v>1253.7054291190252</v>
      </c>
      <c r="E68" s="73"/>
      <c r="F68" s="73">
        <v>1867.3264241100269</v>
      </c>
      <c r="G68" s="73">
        <v>939.45208936622703</v>
      </c>
      <c r="H68" s="73">
        <v>927.87433474375609</v>
      </c>
    </row>
    <row r="69" spans="1:9" ht="13.5" customHeight="1" x14ac:dyDescent="0.2">
      <c r="A69" s="74" t="s">
        <v>365</v>
      </c>
      <c r="B69" s="35">
        <v>1164.3913220313862</v>
      </c>
      <c r="C69" s="35">
        <v>592.11945069209901</v>
      </c>
      <c r="D69" s="35">
        <v>572.27187133929169</v>
      </c>
      <c r="E69" s="35"/>
      <c r="F69" s="35">
        <v>722.78268143141383</v>
      </c>
      <c r="G69" s="35">
        <v>345.6786737280691</v>
      </c>
      <c r="H69" s="35">
        <v>377.10400770334843</v>
      </c>
    </row>
    <row r="70" spans="1:9" x14ac:dyDescent="0.2">
      <c r="A70" s="74" t="s">
        <v>366</v>
      </c>
      <c r="B70" s="35">
        <v>1501.8001710291337</v>
      </c>
      <c r="C70" s="35">
        <v>820.36661324938314</v>
      </c>
      <c r="D70" s="35">
        <v>681.43355777973193</v>
      </c>
      <c r="E70" s="35"/>
      <c r="F70" s="35">
        <v>1144.5437426785775</v>
      </c>
      <c r="G70" s="35">
        <v>593.77341563816628</v>
      </c>
      <c r="H70" s="35">
        <v>550.7703270404171</v>
      </c>
    </row>
    <row r="71" spans="1:9" x14ac:dyDescent="0.2">
      <c r="A71" s="72" t="s">
        <v>367</v>
      </c>
      <c r="B71" s="73">
        <v>1318.2100620156534</v>
      </c>
      <c r="C71" s="73">
        <v>638.43046918198274</v>
      </c>
      <c r="D71" s="73">
        <v>679.77959283366465</v>
      </c>
      <c r="E71" s="73"/>
      <c r="F71" s="73">
        <v>903.06486055274695</v>
      </c>
      <c r="G71" s="73">
        <v>423.41502619323376</v>
      </c>
      <c r="H71" s="73">
        <v>479.64983435952308</v>
      </c>
      <c r="I71" s="75"/>
    </row>
    <row r="72" spans="1:9" ht="15" customHeight="1" x14ac:dyDescent="0.2">
      <c r="A72" s="74" t="s">
        <v>367</v>
      </c>
      <c r="B72" s="35">
        <v>1318.2100620156534</v>
      </c>
      <c r="C72" s="35">
        <v>638.43046918198274</v>
      </c>
      <c r="D72" s="35">
        <v>679.77959283366465</v>
      </c>
      <c r="E72" s="35"/>
      <c r="F72" s="35">
        <v>903.06486055274695</v>
      </c>
      <c r="G72" s="35">
        <v>423.41502619323376</v>
      </c>
      <c r="H72" s="35">
        <v>479.64983435952308</v>
      </c>
    </row>
    <row r="73" spans="1:9" x14ac:dyDescent="0.2">
      <c r="A73" s="72" t="s">
        <v>368</v>
      </c>
      <c r="B73" s="73">
        <v>588.81152079996446</v>
      </c>
      <c r="C73" s="73">
        <v>310.9454098606551</v>
      </c>
      <c r="D73" s="73">
        <v>277.86611093930844</v>
      </c>
      <c r="E73" s="73"/>
      <c r="F73" s="73">
        <v>454.84036016851309</v>
      </c>
      <c r="G73" s="73">
        <v>221.63130277301971</v>
      </c>
      <c r="H73" s="73">
        <v>233.20905739549085</v>
      </c>
    </row>
    <row r="74" spans="1:9" x14ac:dyDescent="0.2">
      <c r="A74" s="74" t="s">
        <v>368</v>
      </c>
      <c r="B74" s="35">
        <v>588.81152079996446</v>
      </c>
      <c r="C74" s="35">
        <v>310.9454098606551</v>
      </c>
      <c r="D74" s="35">
        <v>277.86611093930844</v>
      </c>
      <c r="E74" s="35"/>
      <c r="F74" s="35">
        <v>454.84036016851309</v>
      </c>
      <c r="G74" s="35">
        <v>221.63130277301971</v>
      </c>
      <c r="H74" s="35">
        <v>233.20905739549085</v>
      </c>
    </row>
    <row r="75" spans="1:9" x14ac:dyDescent="0.2">
      <c r="A75" s="72" t="s">
        <v>369</v>
      </c>
      <c r="B75" s="73">
        <v>4690.6445870470616</v>
      </c>
      <c r="C75" s="73">
        <v>2452.8300150178829</v>
      </c>
      <c r="D75" s="73">
        <v>2237.8145720291222</v>
      </c>
      <c r="E75" s="73"/>
      <c r="F75" s="73">
        <v>2813.394373260574</v>
      </c>
      <c r="G75" s="73">
        <v>1480.2986267302576</v>
      </c>
      <c r="H75" s="73">
        <v>1333.0957465302599</v>
      </c>
    </row>
    <row r="76" spans="1:9" x14ac:dyDescent="0.2">
      <c r="A76" s="74" t="s">
        <v>369</v>
      </c>
      <c r="B76" s="35">
        <v>4690.6445870470616</v>
      </c>
      <c r="C76" s="35">
        <v>2452.8300150178829</v>
      </c>
      <c r="D76" s="35">
        <v>2237.8145720291222</v>
      </c>
      <c r="E76" s="35"/>
      <c r="F76" s="35">
        <v>2813.394373260574</v>
      </c>
      <c r="G76" s="35">
        <v>1480.2986267302576</v>
      </c>
      <c r="H76" s="35">
        <v>1333.0957465302599</v>
      </c>
    </row>
    <row r="77" spans="1:9" x14ac:dyDescent="0.2">
      <c r="A77" s="72" t="s">
        <v>370</v>
      </c>
      <c r="B77" s="73">
        <v>5413.427268478511</v>
      </c>
      <c r="C77" s="73">
        <v>2752.1976702560805</v>
      </c>
      <c r="D77" s="73">
        <v>2661.2295982223741</v>
      </c>
      <c r="E77" s="73"/>
      <c r="F77" s="73">
        <v>4040.6363632425773</v>
      </c>
      <c r="G77" s="73">
        <v>2036.0308486089007</v>
      </c>
      <c r="H77" s="73">
        <v>2004.6055146336203</v>
      </c>
    </row>
    <row r="78" spans="1:9" x14ac:dyDescent="0.2">
      <c r="A78" s="74" t="s">
        <v>370</v>
      </c>
      <c r="B78" s="35">
        <v>5413.427268478511</v>
      </c>
      <c r="C78" s="35">
        <v>2752.1976702560805</v>
      </c>
      <c r="D78" s="35">
        <v>2661.2295982223741</v>
      </c>
      <c r="E78" s="35"/>
      <c r="F78" s="35">
        <v>4040.6363632425773</v>
      </c>
      <c r="G78" s="35">
        <v>2036.0308486089007</v>
      </c>
      <c r="H78" s="35">
        <v>2004.6055146336203</v>
      </c>
    </row>
    <row r="79" spans="1:9" x14ac:dyDescent="0.2">
      <c r="A79" s="72" t="s">
        <v>371</v>
      </c>
      <c r="B79" s="73">
        <v>3091.2604841998955</v>
      </c>
      <c r="C79" s="73">
        <v>1508.4160308134033</v>
      </c>
      <c r="D79" s="73">
        <v>1582.8444533864358</v>
      </c>
      <c r="E79" s="73"/>
      <c r="F79" s="73">
        <v>1473.6827669459881</v>
      </c>
      <c r="G79" s="73">
        <v>727.74457626961566</v>
      </c>
      <c r="H79" s="73">
        <v>745.9381906763557</v>
      </c>
    </row>
    <row r="80" spans="1:9" x14ac:dyDescent="0.2">
      <c r="A80" s="74" t="s">
        <v>371</v>
      </c>
      <c r="B80" s="35">
        <v>3091.2604841998955</v>
      </c>
      <c r="C80" s="35">
        <v>1508.4160308134033</v>
      </c>
      <c r="D80" s="35">
        <v>1582.8444533864358</v>
      </c>
      <c r="E80" s="35"/>
      <c r="F80" s="35">
        <v>1473.6827669459881</v>
      </c>
      <c r="G80" s="35">
        <v>727.74457626961566</v>
      </c>
      <c r="H80" s="35">
        <v>745.9381906763557</v>
      </c>
    </row>
    <row r="81" spans="1:11" ht="9.75" customHeight="1" x14ac:dyDescent="0.2">
      <c r="A81" s="72" t="s">
        <v>372</v>
      </c>
      <c r="B81" s="35">
        <v>2816.7023031527087</v>
      </c>
      <c r="C81" s="35">
        <v>1453.8351875931794</v>
      </c>
      <c r="D81" s="35">
        <v>1362.8671155594729</v>
      </c>
      <c r="E81" s="35"/>
      <c r="F81" s="35">
        <v>1660.5808058516031</v>
      </c>
      <c r="G81" s="35">
        <v>841.86815754825773</v>
      </c>
      <c r="H81" s="35">
        <v>818.71264830331586</v>
      </c>
    </row>
    <row r="82" spans="1:11" ht="13.5" customHeight="1" x14ac:dyDescent="0.2">
      <c r="A82" s="74" t="s">
        <v>372</v>
      </c>
      <c r="B82" s="35">
        <v>2120.3830608583376</v>
      </c>
      <c r="C82" s="35">
        <v>1094.9247942965558</v>
      </c>
      <c r="D82" s="35">
        <v>1025.4582665617254</v>
      </c>
      <c r="E82" s="35"/>
      <c r="F82" s="35">
        <v>1405.8702041572251</v>
      </c>
      <c r="G82" s="35">
        <v>709.55096186287562</v>
      </c>
      <c r="H82" s="35">
        <v>696.31924229433741</v>
      </c>
    </row>
    <row r="83" spans="1:11" x14ac:dyDescent="0.2">
      <c r="A83" s="74" t="s">
        <v>373</v>
      </c>
      <c r="B83" s="35">
        <v>696.31924229433741</v>
      </c>
      <c r="C83" s="35">
        <v>358.91039329660777</v>
      </c>
      <c r="D83" s="35">
        <v>337.40884899773243</v>
      </c>
      <c r="E83" s="35"/>
      <c r="F83" s="35">
        <v>254.71060169436581</v>
      </c>
      <c r="G83" s="35">
        <v>132.31719568538526</v>
      </c>
      <c r="H83" s="35">
        <v>122.39340600898139</v>
      </c>
    </row>
    <row r="84" spans="1:11" x14ac:dyDescent="0.2">
      <c r="A84" s="72" t="s">
        <v>374</v>
      </c>
      <c r="B84" s="73">
        <v>52705.246971398861</v>
      </c>
      <c r="C84" s="73">
        <v>26499.826365892724</v>
      </c>
      <c r="D84" s="73">
        <v>26205.420605492567</v>
      </c>
      <c r="E84" s="73"/>
      <c r="F84" s="73">
        <v>14444.075874003021</v>
      </c>
      <c r="G84" s="73">
        <v>7282.4076575346617</v>
      </c>
      <c r="H84" s="73">
        <v>7161.6682164717422</v>
      </c>
      <c r="I84" s="75"/>
    </row>
    <row r="85" spans="1:11" x14ac:dyDescent="0.2">
      <c r="A85" s="76" t="s">
        <v>374</v>
      </c>
      <c r="B85" s="77">
        <v>52705.246971398861</v>
      </c>
      <c r="C85" s="77">
        <v>26499.826365892724</v>
      </c>
      <c r="D85" s="77">
        <v>26205.420605492567</v>
      </c>
      <c r="E85" s="77"/>
      <c r="F85" s="77">
        <v>14444.075874003021</v>
      </c>
      <c r="G85" s="77">
        <v>7282.4076575346617</v>
      </c>
      <c r="H85" s="77">
        <v>7161.6682164717422</v>
      </c>
    </row>
    <row r="86" spans="1:11" x14ac:dyDescent="0.2">
      <c r="A86" s="1025"/>
      <c r="B86" s="1025"/>
      <c r="C86" s="1025"/>
      <c r="D86" s="1025"/>
      <c r="E86" s="1025"/>
      <c r="F86" s="1025"/>
      <c r="G86" s="1025"/>
      <c r="H86" s="1025"/>
      <c r="I86" s="1025"/>
      <c r="J86" s="1025"/>
      <c r="K86" s="1025"/>
    </row>
  </sheetData>
  <mergeCells count="5">
    <mergeCell ref="A1:H1"/>
    <mergeCell ref="A2:A5"/>
    <mergeCell ref="B2:D4"/>
    <mergeCell ref="F2:H4"/>
    <mergeCell ref="A86:K86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DDFC-0E26-4F47-9B48-CD6EA7D818A7}">
  <sheetPr>
    <tabColor rgb="FFFFFF00"/>
  </sheetPr>
  <dimension ref="A1:I85"/>
  <sheetViews>
    <sheetView workbookViewId="0">
      <selection activeCell="A2" sqref="A2:A5"/>
    </sheetView>
  </sheetViews>
  <sheetFormatPr defaultRowHeight="12" x14ac:dyDescent="0.2"/>
  <cols>
    <col min="1" max="1" width="16.42578125" style="1" customWidth="1"/>
    <col min="2" max="4" width="9.140625" style="1"/>
    <col min="5" max="5" width="3.28515625" style="1" customWidth="1"/>
    <col min="6" max="16384" width="9.140625" style="1"/>
  </cols>
  <sheetData>
    <row r="1" spans="1:8" ht="20.25" customHeight="1" x14ac:dyDescent="0.2">
      <c r="A1" s="1026" t="s">
        <v>64</v>
      </c>
      <c r="B1" s="1026"/>
      <c r="C1" s="1026"/>
      <c r="D1" s="1026"/>
      <c r="E1" s="1026"/>
      <c r="F1" s="1026"/>
      <c r="G1" s="1026"/>
      <c r="H1" s="1026"/>
    </row>
    <row r="2" spans="1:8" ht="15" customHeight="1" x14ac:dyDescent="0.2">
      <c r="A2" s="1027" t="s">
        <v>562</v>
      </c>
      <c r="B2" s="1027" t="s">
        <v>65</v>
      </c>
      <c r="C2" s="1027"/>
      <c r="D2" s="1027"/>
      <c r="E2" s="418"/>
      <c r="F2" s="1024" t="s">
        <v>130</v>
      </c>
      <c r="G2" s="1024"/>
      <c r="H2" s="1024"/>
    </row>
    <row r="3" spans="1:8" ht="15" customHeight="1" x14ac:dyDescent="0.2">
      <c r="A3" s="1027"/>
      <c r="B3" s="1027"/>
      <c r="C3" s="1027"/>
      <c r="D3" s="1027"/>
      <c r="E3" s="418"/>
      <c r="F3" s="1013"/>
      <c r="G3" s="1013"/>
      <c r="H3" s="1013"/>
    </row>
    <row r="4" spans="1:8" ht="15" customHeight="1" x14ac:dyDescent="0.2">
      <c r="A4" s="1027"/>
      <c r="B4" s="1028"/>
      <c r="C4" s="1028"/>
      <c r="D4" s="1028"/>
      <c r="E4" s="418"/>
      <c r="F4" s="1014"/>
      <c r="G4" s="1014"/>
      <c r="H4" s="1014"/>
    </row>
    <row r="5" spans="1:8" x14ac:dyDescent="0.2">
      <c r="A5" s="1027"/>
      <c r="B5" s="410" t="s">
        <v>0</v>
      </c>
      <c r="C5" s="410" t="s">
        <v>1</v>
      </c>
      <c r="D5" s="410" t="s">
        <v>2</v>
      </c>
      <c r="E5" s="410"/>
      <c r="F5" s="410" t="s">
        <v>0</v>
      </c>
      <c r="G5" s="410" t="s">
        <v>1</v>
      </c>
      <c r="H5" s="410" t="s">
        <v>2</v>
      </c>
    </row>
    <row r="6" spans="1:8" x14ac:dyDescent="0.2">
      <c r="A6" s="5" t="s">
        <v>328</v>
      </c>
      <c r="B6" s="5">
        <v>104886.18705473453</v>
      </c>
      <c r="C6" s="5">
        <v>53644.699060765655</v>
      </c>
      <c r="D6" s="5">
        <v>51241.487994128416</v>
      </c>
      <c r="E6" s="5"/>
      <c r="F6" s="5">
        <v>31680.044576978638</v>
      </c>
      <c r="G6" s="5">
        <v>15616.737020764156</v>
      </c>
      <c r="H6" s="5">
        <v>16063.307556202106</v>
      </c>
    </row>
    <row r="7" spans="1:8" x14ac:dyDescent="0.2">
      <c r="A7" s="419"/>
      <c r="B7" s="420"/>
      <c r="C7" s="420"/>
      <c r="D7" s="420"/>
      <c r="E7" s="420"/>
      <c r="F7" s="420"/>
      <c r="G7" s="420"/>
      <c r="H7" s="420"/>
    </row>
    <row r="8" spans="1:8" ht="15" customHeight="1" x14ac:dyDescent="0.2">
      <c r="A8" s="5" t="s">
        <v>3</v>
      </c>
      <c r="B8" s="5"/>
      <c r="C8" s="5"/>
      <c r="D8" s="5"/>
      <c r="E8" s="5"/>
      <c r="F8" s="5"/>
      <c r="G8" s="5"/>
      <c r="H8" s="5"/>
    </row>
    <row r="9" spans="1:8" ht="15" customHeight="1" x14ac:dyDescent="0.2">
      <c r="A9" s="421" t="s">
        <v>4</v>
      </c>
      <c r="B9" s="35">
        <v>64241.65247022525</v>
      </c>
      <c r="C9" s="35">
        <v>32207.659394774426</v>
      </c>
      <c r="D9" s="35">
        <v>32033.993075437254</v>
      </c>
      <c r="E9" s="35"/>
      <c r="F9" s="35">
        <v>11817.57953964945</v>
      </c>
      <c r="G9" s="35">
        <v>5679.7156247953608</v>
      </c>
      <c r="H9" s="35">
        <v>6137.8639148560278</v>
      </c>
    </row>
    <row r="10" spans="1:8" x14ac:dyDescent="0.2">
      <c r="A10" s="421" t="s">
        <v>5</v>
      </c>
      <c r="B10" s="35">
        <v>40644.534584668821</v>
      </c>
      <c r="C10" s="35">
        <v>21437.03966597766</v>
      </c>
      <c r="D10" s="35">
        <v>19207.494918677592</v>
      </c>
      <c r="E10" s="35"/>
      <c r="F10" s="35">
        <v>19862.465037320639</v>
      </c>
      <c r="G10" s="35">
        <v>9937.0213959718621</v>
      </c>
      <c r="H10" s="35">
        <v>9925.4436413493968</v>
      </c>
    </row>
    <row r="11" spans="1:8" ht="15" customHeight="1" x14ac:dyDescent="0.2">
      <c r="A11" s="5" t="s">
        <v>327</v>
      </c>
      <c r="B11" s="36"/>
      <c r="C11" s="36"/>
      <c r="D11" s="36"/>
      <c r="E11" s="36"/>
      <c r="F11" s="36"/>
      <c r="G11" s="36"/>
      <c r="H11" s="36"/>
    </row>
    <row r="12" spans="1:8" ht="15" customHeight="1" x14ac:dyDescent="0.2">
      <c r="A12" s="72" t="s">
        <v>329</v>
      </c>
      <c r="B12" s="73">
        <v>4809.7300631639137</v>
      </c>
      <c r="C12" s="73">
        <v>2581.8392808111394</v>
      </c>
      <c r="D12" s="73">
        <v>2227.8907823527179</v>
      </c>
      <c r="E12" s="73"/>
      <c r="F12" s="73">
        <v>1483.6065566223924</v>
      </c>
      <c r="G12" s="73">
        <v>780.6714545437685</v>
      </c>
      <c r="H12" s="73">
        <v>702.93510207860652</v>
      </c>
    </row>
    <row r="13" spans="1:8" ht="15" customHeight="1" x14ac:dyDescent="0.2">
      <c r="A13" s="74" t="s">
        <v>329</v>
      </c>
      <c r="B13" s="35">
        <v>3018.4860265729303</v>
      </c>
      <c r="C13" s="35">
        <v>1615.9237523077836</v>
      </c>
      <c r="D13" s="35">
        <v>1402.5622742650903</v>
      </c>
      <c r="E13" s="35"/>
      <c r="F13" s="35">
        <v>883.21728119993963</v>
      </c>
      <c r="G13" s="35">
        <v>446.57053543817642</v>
      </c>
      <c r="H13" s="35">
        <v>436.64674576177242</v>
      </c>
    </row>
    <row r="14" spans="1:8" x14ac:dyDescent="0.2">
      <c r="A14" s="74" t="s">
        <v>330</v>
      </c>
      <c r="B14" s="35">
        <v>1791.244036590927</v>
      </c>
      <c r="C14" s="35">
        <v>965.91552850330345</v>
      </c>
      <c r="D14" s="35">
        <v>825.32850808758496</v>
      </c>
      <c r="E14" s="35"/>
      <c r="F14" s="35">
        <v>600.38927542243539</v>
      </c>
      <c r="G14" s="35">
        <v>334.10091910559777</v>
      </c>
      <c r="H14" s="35">
        <v>266.28835631683711</v>
      </c>
    </row>
    <row r="15" spans="1:8" x14ac:dyDescent="0.2">
      <c r="A15" s="72" t="s">
        <v>328</v>
      </c>
      <c r="B15" s="73">
        <v>31671.774752248297</v>
      </c>
      <c r="C15" s="73">
        <v>15783.787480316871</v>
      </c>
      <c r="D15" s="73">
        <v>15887.987271919059</v>
      </c>
      <c r="E15" s="73"/>
      <c r="F15" s="73">
        <v>5888.1152079998519</v>
      </c>
      <c r="G15" s="73">
        <v>2920.9020947549543</v>
      </c>
      <c r="H15" s="73">
        <v>2967.2131132448412</v>
      </c>
    </row>
    <row r="16" spans="1:8" ht="15" customHeight="1" x14ac:dyDescent="0.2">
      <c r="A16" s="74" t="s">
        <v>328</v>
      </c>
      <c r="B16" s="35">
        <v>29921.879839308036</v>
      </c>
      <c r="C16" s="35">
        <v>14864.182970303907</v>
      </c>
      <c r="D16" s="35">
        <v>15057.696868993686</v>
      </c>
      <c r="E16" s="35"/>
      <c r="F16" s="35">
        <v>5277.802142900985</v>
      </c>
      <c r="G16" s="35">
        <v>2619.8804745706893</v>
      </c>
      <c r="H16" s="35">
        <v>2657.9216683302393</v>
      </c>
    </row>
    <row r="17" spans="1:8" x14ac:dyDescent="0.2">
      <c r="A17" s="74" t="s">
        <v>331</v>
      </c>
      <c r="B17" s="35">
        <v>1749.8949129392422</v>
      </c>
      <c r="C17" s="35">
        <v>919.60451001341971</v>
      </c>
      <c r="D17" s="35">
        <v>830.29040292578679</v>
      </c>
      <c r="E17" s="35"/>
      <c r="F17" s="35">
        <v>610.31306509883905</v>
      </c>
      <c r="G17" s="35">
        <v>301.02162018425111</v>
      </c>
      <c r="H17" s="35">
        <v>309.29144491458777</v>
      </c>
    </row>
    <row r="18" spans="1:8" x14ac:dyDescent="0.2">
      <c r="A18" s="72" t="s">
        <v>332</v>
      </c>
      <c r="B18" s="73">
        <v>4707.1842365077355</v>
      </c>
      <c r="C18" s="73">
        <v>2380.0555573909178</v>
      </c>
      <c r="D18" s="73">
        <v>2327.1286791167613</v>
      </c>
      <c r="E18" s="73"/>
      <c r="F18" s="73">
        <v>1123.0421983797014</v>
      </c>
      <c r="G18" s="73">
        <v>567.30997650108986</v>
      </c>
      <c r="H18" s="73">
        <v>555.73222187861893</v>
      </c>
    </row>
    <row r="19" spans="1:8" ht="15" customHeight="1" x14ac:dyDescent="0.2">
      <c r="A19" s="74" t="s">
        <v>332</v>
      </c>
      <c r="B19" s="35">
        <v>4379.6991771863923</v>
      </c>
      <c r="C19" s="35">
        <v>2198.1194133235049</v>
      </c>
      <c r="D19" s="35">
        <v>2181.579763862831</v>
      </c>
      <c r="E19" s="35"/>
      <c r="F19" s="35">
        <v>987.41707280217804</v>
      </c>
      <c r="G19" s="35">
        <v>489.57362403592708</v>
      </c>
      <c r="H19" s="35">
        <v>497.84344876626375</v>
      </c>
    </row>
    <row r="20" spans="1:8" x14ac:dyDescent="0.2">
      <c r="A20" s="74" t="s">
        <v>333</v>
      </c>
      <c r="B20" s="35">
        <v>327.48505932132844</v>
      </c>
      <c r="C20" s="35">
        <v>181.9361440674044</v>
      </c>
      <c r="D20" s="35">
        <v>145.5489152539237</v>
      </c>
      <c r="E20" s="35"/>
      <c r="F20" s="35">
        <v>135.62512557751987</v>
      </c>
      <c r="G20" s="35">
        <v>77.736352465163776</v>
      </c>
      <c r="H20" s="35">
        <v>57.888773112355977</v>
      </c>
    </row>
    <row r="21" spans="1:8" ht="15" customHeight="1" x14ac:dyDescent="0.2">
      <c r="A21" s="72" t="s">
        <v>334</v>
      </c>
      <c r="B21" s="73">
        <v>2153.4623597796854</v>
      </c>
      <c r="C21" s="73">
        <v>1142.8897777325101</v>
      </c>
      <c r="D21" s="73">
        <v>1010.5725820471199</v>
      </c>
      <c r="E21" s="73"/>
      <c r="F21" s="73">
        <v>912.98865022915061</v>
      </c>
      <c r="G21" s="73">
        <v>446.57053543817642</v>
      </c>
      <c r="H21" s="73">
        <v>466.41811479098442</v>
      </c>
    </row>
    <row r="22" spans="1:8" x14ac:dyDescent="0.2">
      <c r="A22" s="74" t="s">
        <v>334</v>
      </c>
      <c r="B22" s="35">
        <v>2153.4623597796854</v>
      </c>
      <c r="C22" s="35">
        <v>1142.8897777325101</v>
      </c>
      <c r="D22" s="35">
        <v>1010.5725820471199</v>
      </c>
      <c r="E22" s="35"/>
      <c r="F22" s="35">
        <v>912.98865022915061</v>
      </c>
      <c r="G22" s="35">
        <v>446.57053543817642</v>
      </c>
      <c r="H22" s="35">
        <v>466.41811479098442</v>
      </c>
    </row>
    <row r="23" spans="1:8" x14ac:dyDescent="0.2">
      <c r="A23" s="72" t="s">
        <v>335</v>
      </c>
      <c r="B23" s="73">
        <v>1071.7692850516123</v>
      </c>
      <c r="C23" s="73">
        <v>582.19566101569535</v>
      </c>
      <c r="D23" s="73">
        <v>489.57362403592708</v>
      </c>
      <c r="E23" s="73"/>
      <c r="F23" s="73">
        <v>702.93510207860652</v>
      </c>
      <c r="G23" s="73">
        <v>357.25642835054043</v>
      </c>
      <c r="H23" s="73">
        <v>345.6786737280691</v>
      </c>
    </row>
    <row r="24" spans="1:8" ht="15" customHeight="1" x14ac:dyDescent="0.2">
      <c r="A24" s="74" t="s">
        <v>335</v>
      </c>
      <c r="B24" s="35">
        <v>436.64674576177242</v>
      </c>
      <c r="C24" s="35">
        <v>248.09474191009659</v>
      </c>
      <c r="D24" s="35">
        <v>188.55200385167362</v>
      </c>
      <c r="E24" s="35"/>
      <c r="F24" s="35">
        <v>173.66631933706788</v>
      </c>
      <c r="G24" s="35">
        <v>84.352212249433052</v>
      </c>
      <c r="H24" s="35">
        <v>89.314107087635008</v>
      </c>
    </row>
    <row r="25" spans="1:8" x14ac:dyDescent="0.2">
      <c r="A25" s="74" t="s">
        <v>336</v>
      </c>
      <c r="B25" s="35">
        <v>635.12253928984819</v>
      </c>
      <c r="C25" s="35">
        <v>334.10091910559777</v>
      </c>
      <c r="D25" s="35">
        <v>301.02162018425111</v>
      </c>
      <c r="E25" s="35"/>
      <c r="F25" s="35">
        <v>529.26878274154251</v>
      </c>
      <c r="G25" s="35">
        <v>272.90421610110644</v>
      </c>
      <c r="H25" s="35">
        <v>256.36456664043311</v>
      </c>
    </row>
    <row r="26" spans="1:8" x14ac:dyDescent="0.2">
      <c r="A26" s="72" t="s">
        <v>337</v>
      </c>
      <c r="B26" s="73">
        <v>1174.3151117077905</v>
      </c>
      <c r="C26" s="73">
        <v>597.08134553030084</v>
      </c>
      <c r="D26" s="73">
        <v>577.23376617749352</v>
      </c>
      <c r="E26" s="73"/>
      <c r="F26" s="73">
        <v>463.11018489884975</v>
      </c>
      <c r="G26" s="73">
        <v>216.6694079348178</v>
      </c>
      <c r="H26" s="73">
        <v>246.44077696402928</v>
      </c>
    </row>
    <row r="27" spans="1:8" ht="15" customHeight="1" x14ac:dyDescent="0.2">
      <c r="A27" s="74" t="s">
        <v>337</v>
      </c>
      <c r="B27" s="35">
        <v>874.94745646960325</v>
      </c>
      <c r="C27" s="35">
        <v>431.68485092357042</v>
      </c>
      <c r="D27" s="35">
        <v>443.26260554604175</v>
      </c>
      <c r="E27" s="35"/>
      <c r="F27" s="35">
        <v>296.05972534604911</v>
      </c>
      <c r="G27" s="35">
        <v>137.27909052358717</v>
      </c>
      <c r="H27" s="35">
        <v>158.78063482246213</v>
      </c>
    </row>
    <row r="28" spans="1:8" x14ac:dyDescent="0.2">
      <c r="A28" s="74" t="s">
        <v>338</v>
      </c>
      <c r="B28" s="35">
        <v>299.36765523818377</v>
      </c>
      <c r="C28" s="35">
        <v>165.39649460673135</v>
      </c>
      <c r="D28" s="35">
        <v>133.97116063145256</v>
      </c>
      <c r="E28" s="35"/>
      <c r="F28" s="35">
        <v>167.05045955279866</v>
      </c>
      <c r="G28" s="35">
        <v>79.390317411231095</v>
      </c>
      <c r="H28" s="35">
        <v>87.66014214156769</v>
      </c>
    </row>
    <row r="29" spans="1:8" x14ac:dyDescent="0.2">
      <c r="A29" s="72" t="s">
        <v>339</v>
      </c>
      <c r="B29" s="73">
        <v>2864.667286588663</v>
      </c>
      <c r="C29" s="73">
        <v>1541.4953297347511</v>
      </c>
      <c r="D29" s="73">
        <v>1323.1719568538556</v>
      </c>
      <c r="E29" s="73"/>
      <c r="F29" s="73">
        <v>1746.5869830471074</v>
      </c>
      <c r="G29" s="73">
        <v>818.71264830331586</v>
      </c>
      <c r="H29" s="73">
        <v>927.87433474375609</v>
      </c>
    </row>
    <row r="30" spans="1:8" ht="15" customHeight="1" x14ac:dyDescent="0.2">
      <c r="A30" s="74" t="s">
        <v>339</v>
      </c>
      <c r="B30" s="35">
        <v>1835.9010901347465</v>
      </c>
      <c r="C30" s="35">
        <v>1002.3027573167835</v>
      </c>
      <c r="D30" s="35">
        <v>833.59833281792135</v>
      </c>
      <c r="E30" s="35"/>
      <c r="F30" s="35">
        <v>967.56949344937073</v>
      </c>
      <c r="G30" s="35">
        <v>449.87846533031109</v>
      </c>
      <c r="H30" s="35">
        <v>517.69102811907158</v>
      </c>
    </row>
    <row r="31" spans="1:8" x14ac:dyDescent="0.2">
      <c r="A31" s="74" t="s">
        <v>340</v>
      </c>
      <c r="B31" s="35">
        <v>1028.7661964538602</v>
      </c>
      <c r="C31" s="35">
        <v>539.19257241794617</v>
      </c>
      <c r="D31" s="35">
        <v>489.57362403592708</v>
      </c>
      <c r="E31" s="35"/>
      <c r="F31" s="35">
        <v>779.01748959770123</v>
      </c>
      <c r="G31" s="35">
        <v>368.83418297301176</v>
      </c>
      <c r="H31" s="35">
        <v>410.18330662469509</v>
      </c>
    </row>
    <row r="32" spans="1:8" ht="15" customHeight="1" x14ac:dyDescent="0.2">
      <c r="A32" s="72" t="s">
        <v>341</v>
      </c>
      <c r="B32" s="73">
        <v>4235.8042268785293</v>
      </c>
      <c r="C32" s="73">
        <v>2216.3130277302462</v>
      </c>
      <c r="D32" s="73">
        <v>2019.4911991482268</v>
      </c>
      <c r="E32" s="73"/>
      <c r="F32" s="73">
        <v>1488.5684514605946</v>
      </c>
      <c r="G32" s="73">
        <v>721.12871648534656</v>
      </c>
      <c r="H32" s="73">
        <v>767.43973497523029</v>
      </c>
    </row>
    <row r="33" spans="1:8" ht="16.5" customHeight="1" x14ac:dyDescent="0.2">
      <c r="A33" s="74" t="s">
        <v>341</v>
      </c>
      <c r="B33" s="35">
        <v>2990.3686224897847</v>
      </c>
      <c r="C33" s="35">
        <v>1513.3779256516054</v>
      </c>
      <c r="D33" s="35">
        <v>1476.9906968381229</v>
      </c>
      <c r="E33" s="35"/>
      <c r="F33" s="35">
        <v>997.3408624785817</v>
      </c>
      <c r="G33" s="35">
        <v>453.18639522244575</v>
      </c>
      <c r="H33" s="35">
        <v>544.154467256148</v>
      </c>
    </row>
    <row r="34" spans="1:8" x14ac:dyDescent="0.2">
      <c r="A34" s="74" t="s">
        <v>342</v>
      </c>
      <c r="B34" s="35">
        <v>932.83622958195792</v>
      </c>
      <c r="C34" s="35">
        <v>525.96085284940796</v>
      </c>
      <c r="D34" s="35">
        <v>406.87537673256043</v>
      </c>
      <c r="E34" s="35"/>
      <c r="F34" s="35">
        <v>320.8691995370591</v>
      </c>
      <c r="G34" s="35">
        <v>186.89803890560631</v>
      </c>
      <c r="H34" s="35">
        <v>133.97116063145256</v>
      </c>
    </row>
    <row r="35" spans="1:8" x14ac:dyDescent="0.2">
      <c r="A35" s="74" t="s">
        <v>343</v>
      </c>
      <c r="B35" s="35">
        <v>312.59937480672244</v>
      </c>
      <c r="C35" s="35">
        <v>176.97424922920248</v>
      </c>
      <c r="D35" s="35">
        <v>135.62512557751987</v>
      </c>
      <c r="E35" s="35"/>
      <c r="F35" s="35">
        <v>170.35838944493327</v>
      </c>
      <c r="G35" s="35">
        <v>81.044282357298414</v>
      </c>
      <c r="H35" s="35">
        <v>89.314107087635008</v>
      </c>
    </row>
    <row r="36" spans="1:8" x14ac:dyDescent="0.2">
      <c r="A36" s="72" t="s">
        <v>344</v>
      </c>
      <c r="B36" s="73">
        <v>1663.8887357437379</v>
      </c>
      <c r="C36" s="73">
        <v>863.36970184713232</v>
      </c>
      <c r="D36" s="73">
        <v>800.51903389657582</v>
      </c>
      <c r="E36" s="73"/>
      <c r="F36" s="73">
        <v>520.99895801120613</v>
      </c>
      <c r="G36" s="73">
        <v>261.32646147863511</v>
      </c>
      <c r="H36" s="73">
        <v>259.67249653256778</v>
      </c>
    </row>
    <row r="37" spans="1:8" ht="15" customHeight="1" x14ac:dyDescent="0.2">
      <c r="A37" s="74" t="s">
        <v>344</v>
      </c>
      <c r="B37" s="35">
        <v>1293.4005878246426</v>
      </c>
      <c r="C37" s="35">
        <v>681.43355777973193</v>
      </c>
      <c r="D37" s="35">
        <v>611.96703004490632</v>
      </c>
      <c r="E37" s="35"/>
      <c r="F37" s="35">
        <v>325.8310943752611</v>
      </c>
      <c r="G37" s="35">
        <v>167.05045955279866</v>
      </c>
      <c r="H37" s="35">
        <v>158.78063482246213</v>
      </c>
    </row>
    <row r="38" spans="1:8" x14ac:dyDescent="0.2">
      <c r="A38" s="74" t="s">
        <v>345</v>
      </c>
      <c r="B38" s="35">
        <v>370.4881479190791</v>
      </c>
      <c r="C38" s="35">
        <v>181.9361440674044</v>
      </c>
      <c r="D38" s="35">
        <v>188.55200385167362</v>
      </c>
      <c r="E38" s="35"/>
      <c r="F38" s="35">
        <v>195.16786363594284</v>
      </c>
      <c r="G38" s="35">
        <v>94.276001925836965</v>
      </c>
      <c r="H38" s="35">
        <v>100.89186171010624</v>
      </c>
    </row>
    <row r="39" spans="1:8" x14ac:dyDescent="0.2">
      <c r="A39" s="72" t="s">
        <v>346</v>
      </c>
      <c r="B39" s="73">
        <v>1093.2708293504884</v>
      </c>
      <c r="C39" s="73">
        <v>547.46239714828255</v>
      </c>
      <c r="D39" s="73">
        <v>545.80843220221527</v>
      </c>
      <c r="E39" s="73"/>
      <c r="F39" s="73">
        <v>436.64674576177242</v>
      </c>
      <c r="G39" s="73">
        <v>196.82182858201014</v>
      </c>
      <c r="H39" s="73">
        <v>239.82491717976006</v>
      </c>
    </row>
    <row r="40" spans="1:8" ht="14.25" customHeight="1" x14ac:dyDescent="0.2">
      <c r="A40" s="74" t="s">
        <v>346</v>
      </c>
      <c r="B40" s="35">
        <v>747.59215562242298</v>
      </c>
      <c r="C40" s="35">
        <v>378.75797264941576</v>
      </c>
      <c r="D40" s="35">
        <v>368.83418297301176</v>
      </c>
      <c r="E40" s="35"/>
      <c r="F40" s="35">
        <v>167.05045955279866</v>
      </c>
      <c r="G40" s="35">
        <v>79.390317411231095</v>
      </c>
      <c r="H40" s="35">
        <v>87.66014214156769</v>
      </c>
    </row>
    <row r="41" spans="1:8" x14ac:dyDescent="0.2">
      <c r="A41" s="74" t="s">
        <v>347</v>
      </c>
      <c r="B41" s="35">
        <v>345.6786737280691</v>
      </c>
      <c r="C41" s="35">
        <v>168.70442449886596</v>
      </c>
      <c r="D41" s="35">
        <v>176.97424922920248</v>
      </c>
      <c r="E41" s="35"/>
      <c r="F41" s="35">
        <v>269.59628620897178</v>
      </c>
      <c r="G41" s="35">
        <v>117.43151117077943</v>
      </c>
      <c r="H41" s="35">
        <v>152.16477503819291</v>
      </c>
    </row>
    <row r="42" spans="1:8" x14ac:dyDescent="0.2">
      <c r="A42" s="72" t="s">
        <v>348</v>
      </c>
      <c r="B42" s="73">
        <v>3928.1667469099948</v>
      </c>
      <c r="C42" s="73">
        <v>2040.9927434471028</v>
      </c>
      <c r="D42" s="73">
        <v>1887.1740034628356</v>
      </c>
      <c r="E42" s="73"/>
      <c r="F42" s="73">
        <v>1898.7517580853073</v>
      </c>
      <c r="G42" s="73">
        <v>860.06177195499777</v>
      </c>
      <c r="H42" s="73">
        <v>1038.6899861302645</v>
      </c>
    </row>
    <row r="43" spans="1:8" ht="14.25" customHeight="1" x14ac:dyDescent="0.2">
      <c r="A43" s="74" t="s">
        <v>348</v>
      </c>
      <c r="B43" s="35">
        <v>2924.2100246470891</v>
      </c>
      <c r="C43" s="35">
        <v>1546.4572245729532</v>
      </c>
      <c r="D43" s="35">
        <v>1377.7528000740795</v>
      </c>
      <c r="E43" s="35"/>
      <c r="F43" s="35">
        <v>1192.5087261145318</v>
      </c>
      <c r="G43" s="35">
        <v>525.96085284940796</v>
      </c>
      <c r="H43" s="35">
        <v>666.54787326512644</v>
      </c>
    </row>
    <row r="44" spans="1:8" x14ac:dyDescent="0.2">
      <c r="A44" s="74" t="s">
        <v>349</v>
      </c>
      <c r="B44" s="35">
        <v>1003.9567222628508</v>
      </c>
      <c r="C44" s="35">
        <v>494.53551887412908</v>
      </c>
      <c r="D44" s="35">
        <v>509.42120338873508</v>
      </c>
      <c r="E44" s="35"/>
      <c r="F44" s="35">
        <v>706.24303197074107</v>
      </c>
      <c r="G44" s="35">
        <v>334.10091910559777</v>
      </c>
      <c r="H44" s="35">
        <v>372.14211286514643</v>
      </c>
    </row>
    <row r="45" spans="1:8" x14ac:dyDescent="0.2">
      <c r="A45" s="72" t="s">
        <v>350</v>
      </c>
      <c r="B45" s="73">
        <v>2932.479849377426</v>
      </c>
      <c r="C45" s="73">
        <v>1506.7620658673359</v>
      </c>
      <c r="D45" s="73">
        <v>1425.7177835100338</v>
      </c>
      <c r="E45" s="73"/>
      <c r="F45" s="73">
        <v>709.55096186287562</v>
      </c>
      <c r="G45" s="73">
        <v>373.79607781121376</v>
      </c>
      <c r="H45" s="73">
        <v>335.7548840516651</v>
      </c>
    </row>
    <row r="46" spans="1:8" ht="15" customHeight="1" x14ac:dyDescent="0.2">
      <c r="A46" s="74" t="s">
        <v>350</v>
      </c>
      <c r="B46" s="35">
        <v>1938.4469167909247</v>
      </c>
      <c r="C46" s="35">
        <v>969.223458395438</v>
      </c>
      <c r="D46" s="35">
        <v>969.223458395438</v>
      </c>
      <c r="E46" s="35"/>
      <c r="F46" s="35">
        <v>396.95158705615643</v>
      </c>
      <c r="G46" s="35">
        <v>201.78372342021206</v>
      </c>
      <c r="H46" s="35">
        <v>195.16786363594284</v>
      </c>
    </row>
    <row r="47" spans="1:8" x14ac:dyDescent="0.2">
      <c r="A47" s="74" t="s">
        <v>351</v>
      </c>
      <c r="B47" s="35">
        <v>994.03293258644715</v>
      </c>
      <c r="C47" s="35">
        <v>537.53860747187889</v>
      </c>
      <c r="D47" s="35">
        <v>456.49432511458042</v>
      </c>
      <c r="E47" s="35"/>
      <c r="F47" s="35">
        <v>312.59937480672244</v>
      </c>
      <c r="G47" s="35">
        <v>172.01235439100057</v>
      </c>
      <c r="H47" s="35">
        <v>140.58702041572178</v>
      </c>
    </row>
    <row r="48" spans="1:8" x14ac:dyDescent="0.2">
      <c r="A48" s="72" t="s">
        <v>352</v>
      </c>
      <c r="B48" s="73">
        <v>1726.7394036942987</v>
      </c>
      <c r="C48" s="73">
        <v>912.98865022915061</v>
      </c>
      <c r="D48" s="73">
        <v>813.75075346511403</v>
      </c>
      <c r="E48" s="73"/>
      <c r="F48" s="73">
        <v>436.64674576177242</v>
      </c>
      <c r="G48" s="73">
        <v>210.05354815054858</v>
      </c>
      <c r="H48" s="73">
        <v>226.59319761122163</v>
      </c>
    </row>
    <row r="49" spans="1:8" ht="15" customHeight="1" x14ac:dyDescent="0.2">
      <c r="A49" s="74" t="s">
        <v>352</v>
      </c>
      <c r="B49" s="35">
        <v>1103.1946190268927</v>
      </c>
      <c r="C49" s="35">
        <v>597.08134553030084</v>
      </c>
      <c r="D49" s="35">
        <v>506.11327349660041</v>
      </c>
      <c r="E49" s="35"/>
      <c r="F49" s="35">
        <v>291.09783050784711</v>
      </c>
      <c r="G49" s="35">
        <v>133.97116063145256</v>
      </c>
      <c r="H49" s="35">
        <v>157.12666987639483</v>
      </c>
    </row>
    <row r="50" spans="1:8" x14ac:dyDescent="0.2">
      <c r="A50" s="74" t="s">
        <v>353</v>
      </c>
      <c r="B50" s="35">
        <v>623.54478466737726</v>
      </c>
      <c r="C50" s="35">
        <v>315.9073046988571</v>
      </c>
      <c r="D50" s="35">
        <v>307.63747996852044</v>
      </c>
      <c r="E50" s="35"/>
      <c r="F50" s="35">
        <v>145.5489152539237</v>
      </c>
      <c r="G50" s="35">
        <v>76.082387519096457</v>
      </c>
      <c r="H50" s="35">
        <v>69.466527734827181</v>
      </c>
    </row>
    <row r="51" spans="1:8" ht="15" customHeight="1" x14ac:dyDescent="0.2">
      <c r="A51" s="72" t="s">
        <v>354</v>
      </c>
      <c r="B51" s="73">
        <v>3575.8722133976407</v>
      </c>
      <c r="C51" s="73">
        <v>1933.4850219527225</v>
      </c>
      <c r="D51" s="73">
        <v>1642.3871914448619</v>
      </c>
      <c r="E51" s="73"/>
      <c r="F51" s="73">
        <v>1796.2059314291291</v>
      </c>
      <c r="G51" s="73">
        <v>866.67763173926687</v>
      </c>
      <c r="H51" s="73">
        <v>929.52829968982337</v>
      </c>
    </row>
    <row r="52" spans="1:8" ht="15" customHeight="1" x14ac:dyDescent="0.2">
      <c r="A52" s="74" t="s">
        <v>354</v>
      </c>
      <c r="B52" s="35">
        <v>3306.2759271886562</v>
      </c>
      <c r="C52" s="35">
        <v>1804.4757561594661</v>
      </c>
      <c r="D52" s="35">
        <v>1501.8001710291337</v>
      </c>
      <c r="E52" s="35"/>
      <c r="F52" s="35">
        <v>1615.9237523077836</v>
      </c>
      <c r="G52" s="35">
        <v>783.97938443590306</v>
      </c>
      <c r="H52" s="35">
        <v>831.94436787185407</v>
      </c>
    </row>
    <row r="53" spans="1:8" x14ac:dyDescent="0.2">
      <c r="A53" s="74" t="s">
        <v>355</v>
      </c>
      <c r="B53" s="35">
        <v>269.59628620897178</v>
      </c>
      <c r="C53" s="35">
        <v>129.00926579325065</v>
      </c>
      <c r="D53" s="35">
        <v>140.58702041572178</v>
      </c>
      <c r="E53" s="35"/>
      <c r="F53" s="35">
        <v>180.28217912133709</v>
      </c>
      <c r="G53" s="35">
        <v>82.698247303365733</v>
      </c>
      <c r="H53" s="35">
        <v>97.583931817971603</v>
      </c>
    </row>
    <row r="54" spans="1:8" x14ac:dyDescent="0.2">
      <c r="A54" s="72" t="s">
        <v>356</v>
      </c>
      <c r="B54" s="73">
        <v>1644.0411563909292</v>
      </c>
      <c r="C54" s="73">
        <v>871.6395265774687</v>
      </c>
      <c r="D54" s="73">
        <v>772.40162981343212</v>
      </c>
      <c r="E54" s="73"/>
      <c r="F54" s="73">
        <v>1151.159602462847</v>
      </c>
      <c r="G54" s="73">
        <v>572.27187133929169</v>
      </c>
      <c r="H54" s="73">
        <v>578.8877311235608</v>
      </c>
    </row>
    <row r="55" spans="1:8" ht="15" customHeight="1" x14ac:dyDescent="0.2">
      <c r="A55" s="74" t="s">
        <v>356</v>
      </c>
      <c r="B55" s="35">
        <v>696.31924229433741</v>
      </c>
      <c r="C55" s="35">
        <v>360.5643582426751</v>
      </c>
      <c r="D55" s="35">
        <v>335.7548840516651</v>
      </c>
      <c r="E55" s="35"/>
      <c r="F55" s="35">
        <v>423.41502619323376</v>
      </c>
      <c r="G55" s="35">
        <v>196.82182858201014</v>
      </c>
      <c r="H55" s="35">
        <v>226.59319761122163</v>
      </c>
    </row>
    <row r="56" spans="1:8" x14ac:dyDescent="0.2">
      <c r="A56" s="74" t="s">
        <v>357</v>
      </c>
      <c r="B56" s="35">
        <v>947.72191409656341</v>
      </c>
      <c r="C56" s="35">
        <v>511.07516833480241</v>
      </c>
      <c r="D56" s="35">
        <v>436.64674576177242</v>
      </c>
      <c r="E56" s="35"/>
      <c r="F56" s="35">
        <v>727.74457626961566</v>
      </c>
      <c r="G56" s="35">
        <v>375.4500427572811</v>
      </c>
      <c r="H56" s="35">
        <v>352.29453351233843</v>
      </c>
    </row>
    <row r="57" spans="1:8" x14ac:dyDescent="0.2">
      <c r="A57" s="72" t="s">
        <v>358</v>
      </c>
      <c r="B57" s="73">
        <v>337.40884899773243</v>
      </c>
      <c r="C57" s="73">
        <v>175.32028428313518</v>
      </c>
      <c r="D57" s="73">
        <v>162.08856471459674</v>
      </c>
      <c r="E57" s="73"/>
      <c r="F57" s="73">
        <v>289.44386556177977</v>
      </c>
      <c r="G57" s="73">
        <v>150.51081009212561</v>
      </c>
      <c r="H57" s="73">
        <v>138.93305546965448</v>
      </c>
    </row>
    <row r="58" spans="1:8" x14ac:dyDescent="0.2">
      <c r="A58" s="74" t="s">
        <v>358</v>
      </c>
      <c r="B58" s="35">
        <v>337.40884899773243</v>
      </c>
      <c r="C58" s="35">
        <v>175.32028428313518</v>
      </c>
      <c r="D58" s="35">
        <v>162.08856471459674</v>
      </c>
      <c r="E58" s="35"/>
      <c r="F58" s="35">
        <v>289.44386556177977</v>
      </c>
      <c r="G58" s="35">
        <v>150.51081009212561</v>
      </c>
      <c r="H58" s="35">
        <v>138.93305546965448</v>
      </c>
    </row>
    <row r="59" spans="1:8" x14ac:dyDescent="0.2">
      <c r="A59" s="72" t="s">
        <v>359</v>
      </c>
      <c r="B59" s="73">
        <v>765.78577002916302</v>
      </c>
      <c r="C59" s="73">
        <v>431.68485092357042</v>
      </c>
      <c r="D59" s="73">
        <v>334.10091910559777</v>
      </c>
      <c r="E59" s="73"/>
      <c r="F59" s="73">
        <v>471.38000962918642</v>
      </c>
      <c r="G59" s="73">
        <v>262.98042642470244</v>
      </c>
      <c r="H59" s="73">
        <v>208.39958320448127</v>
      </c>
    </row>
    <row r="60" spans="1:8" ht="15" customHeight="1" x14ac:dyDescent="0.2">
      <c r="A60" s="74" t="s">
        <v>359</v>
      </c>
      <c r="B60" s="35">
        <v>560.69411671682076</v>
      </c>
      <c r="C60" s="35">
        <v>307.63747996852044</v>
      </c>
      <c r="D60" s="35">
        <v>253.0566367482985</v>
      </c>
      <c r="E60" s="35"/>
      <c r="F60" s="35">
        <v>272.90421610110644</v>
      </c>
      <c r="G60" s="35">
        <v>143.89495030785639</v>
      </c>
      <c r="H60" s="35">
        <v>129.00926579325065</v>
      </c>
    </row>
    <row r="61" spans="1:8" x14ac:dyDescent="0.2">
      <c r="A61" s="74" t="s">
        <v>360</v>
      </c>
      <c r="B61" s="35">
        <v>205.09165331234666</v>
      </c>
      <c r="C61" s="35">
        <v>124.04737095504871</v>
      </c>
      <c r="D61" s="35">
        <v>81.044282357298414</v>
      </c>
      <c r="E61" s="35"/>
      <c r="F61" s="35">
        <v>198.47579352807745</v>
      </c>
      <c r="G61" s="35">
        <v>119.08547611684675</v>
      </c>
      <c r="H61" s="35">
        <v>79.390317411231095</v>
      </c>
    </row>
    <row r="62" spans="1:8" x14ac:dyDescent="0.2">
      <c r="A62" s="72" t="s">
        <v>361</v>
      </c>
      <c r="B62" s="35">
        <v>810.44282357297948</v>
      </c>
      <c r="C62" s="35">
        <v>436.64674576177242</v>
      </c>
      <c r="D62" s="35">
        <v>373.79607781121376</v>
      </c>
      <c r="E62" s="35"/>
      <c r="F62" s="73">
        <v>195.16786363594284</v>
      </c>
      <c r="G62" s="73">
        <v>105.8537565483082</v>
      </c>
      <c r="H62" s="73">
        <v>89.314107087635008</v>
      </c>
    </row>
    <row r="63" spans="1:8" x14ac:dyDescent="0.2">
      <c r="A63" s="74" t="s">
        <v>361</v>
      </c>
      <c r="B63" s="35">
        <v>810.44282357297948</v>
      </c>
      <c r="C63" s="35">
        <v>436.64674576177242</v>
      </c>
      <c r="D63" s="35">
        <v>373.79607781121376</v>
      </c>
      <c r="E63" s="35"/>
      <c r="F63" s="35">
        <v>195.16786363594284</v>
      </c>
      <c r="G63" s="35">
        <v>105.8537565483082</v>
      </c>
      <c r="H63" s="35">
        <v>89.314107087635008</v>
      </c>
    </row>
    <row r="64" spans="1:8" x14ac:dyDescent="0.2">
      <c r="A64" s="72" t="s">
        <v>362</v>
      </c>
      <c r="B64" s="73">
        <v>1298.3624826628447</v>
      </c>
      <c r="C64" s="73">
        <v>678.12562788759737</v>
      </c>
      <c r="D64" s="73">
        <v>620.2368547752427</v>
      </c>
      <c r="E64" s="73"/>
      <c r="F64" s="73">
        <v>1109.8104788111623</v>
      </c>
      <c r="G64" s="73">
        <v>570.61790639322442</v>
      </c>
      <c r="H64" s="73">
        <v>539.19257241794617</v>
      </c>
    </row>
    <row r="65" spans="1:9" ht="15" customHeight="1" x14ac:dyDescent="0.2">
      <c r="A65" s="74" t="s">
        <v>362</v>
      </c>
      <c r="B65" s="35">
        <v>542.50050231008072</v>
      </c>
      <c r="C65" s="35">
        <v>297.71369029211644</v>
      </c>
      <c r="D65" s="35">
        <v>244.78681201796198</v>
      </c>
      <c r="E65" s="35"/>
      <c r="F65" s="35">
        <v>411.83727157076243</v>
      </c>
      <c r="G65" s="35">
        <v>219.97733782695241</v>
      </c>
      <c r="H65" s="35">
        <v>191.85993374380823</v>
      </c>
    </row>
    <row r="66" spans="1:9" x14ac:dyDescent="0.2">
      <c r="A66" s="74" t="s">
        <v>363</v>
      </c>
      <c r="B66" s="35">
        <v>426.72295608536842</v>
      </c>
      <c r="C66" s="35">
        <v>218.3233728808851</v>
      </c>
      <c r="D66" s="35">
        <v>208.39958320448127</v>
      </c>
      <c r="E66" s="35"/>
      <c r="F66" s="35">
        <v>383.71986748761776</v>
      </c>
      <c r="G66" s="35">
        <v>191.85993374380823</v>
      </c>
      <c r="H66" s="35">
        <v>191.85993374380823</v>
      </c>
    </row>
    <row r="67" spans="1:9" x14ac:dyDescent="0.2">
      <c r="A67" s="74" t="s">
        <v>364</v>
      </c>
      <c r="B67" s="35">
        <v>329.13902426739577</v>
      </c>
      <c r="C67" s="35">
        <v>162.08856471459674</v>
      </c>
      <c r="D67" s="35">
        <v>167.05045955279866</v>
      </c>
      <c r="E67" s="35"/>
      <c r="F67" s="35">
        <v>314.25333975278977</v>
      </c>
      <c r="G67" s="35">
        <v>158.78063482246213</v>
      </c>
      <c r="H67" s="35">
        <v>155.47270493032752</v>
      </c>
    </row>
    <row r="68" spans="1:9" x14ac:dyDescent="0.2">
      <c r="A68" s="72" t="s">
        <v>365</v>
      </c>
      <c r="B68" s="73">
        <v>946.06794915049613</v>
      </c>
      <c r="C68" s="73">
        <v>516.0370631730043</v>
      </c>
      <c r="D68" s="73">
        <v>430.03088597750309</v>
      </c>
      <c r="E68" s="73"/>
      <c r="F68" s="73">
        <v>540.84653736401344</v>
      </c>
      <c r="G68" s="73">
        <v>266.28835631683711</v>
      </c>
      <c r="H68" s="73">
        <v>274.55818104717378</v>
      </c>
      <c r="I68" s="75"/>
    </row>
    <row r="69" spans="1:9" ht="12" customHeight="1" x14ac:dyDescent="0.2">
      <c r="A69" s="74" t="s">
        <v>365</v>
      </c>
      <c r="B69" s="35">
        <v>433.33881586963776</v>
      </c>
      <c r="C69" s="35">
        <v>236.51698728762545</v>
      </c>
      <c r="D69" s="35">
        <v>196.82182858201014</v>
      </c>
      <c r="E69" s="35"/>
      <c r="F69" s="35">
        <v>190.20596879774092</v>
      </c>
      <c r="G69" s="35">
        <v>94.276001925836965</v>
      </c>
      <c r="H69" s="35">
        <v>95.929966871904284</v>
      </c>
    </row>
    <row r="70" spans="1:9" x14ac:dyDescent="0.2">
      <c r="A70" s="74" t="s">
        <v>366</v>
      </c>
      <c r="B70" s="35">
        <v>512.72913328086975</v>
      </c>
      <c r="C70" s="35">
        <v>279.52007588537577</v>
      </c>
      <c r="D70" s="35">
        <v>233.20905739549085</v>
      </c>
      <c r="E70" s="35"/>
      <c r="F70" s="35">
        <v>350.6405685662711</v>
      </c>
      <c r="G70" s="35">
        <v>172.01235439100057</v>
      </c>
      <c r="H70" s="35">
        <v>178.62821417526979</v>
      </c>
    </row>
    <row r="71" spans="1:9" x14ac:dyDescent="0.2">
      <c r="A71" s="72" t="s">
        <v>367</v>
      </c>
      <c r="B71" s="73">
        <v>540.84653736401344</v>
      </c>
      <c r="C71" s="73">
        <v>291.09783050784711</v>
      </c>
      <c r="D71" s="73">
        <v>249.74870685616389</v>
      </c>
      <c r="E71" s="73"/>
      <c r="F71" s="73">
        <v>342.37074383593443</v>
      </c>
      <c r="G71" s="73">
        <v>181.9361440674044</v>
      </c>
      <c r="H71" s="73">
        <v>160.43459976852944</v>
      </c>
    </row>
    <row r="72" spans="1:9" x14ac:dyDescent="0.2">
      <c r="A72" s="74" t="s">
        <v>367</v>
      </c>
      <c r="B72" s="35">
        <v>540.84653736401344</v>
      </c>
      <c r="C72" s="35">
        <v>291.09783050784711</v>
      </c>
      <c r="D72" s="35">
        <v>249.74870685616389</v>
      </c>
      <c r="E72" s="35"/>
      <c r="F72" s="35">
        <v>342.37074383593443</v>
      </c>
      <c r="G72" s="35">
        <v>181.9361440674044</v>
      </c>
      <c r="H72" s="35">
        <v>160.43459976852944</v>
      </c>
    </row>
    <row r="73" spans="1:9" x14ac:dyDescent="0.2">
      <c r="A73" s="72" t="s">
        <v>368</v>
      </c>
      <c r="B73" s="73">
        <v>210.05354815054858</v>
      </c>
      <c r="C73" s="73">
        <v>115.77754622471211</v>
      </c>
      <c r="D73" s="73">
        <v>94.276001925836965</v>
      </c>
      <c r="E73" s="73"/>
      <c r="F73" s="73">
        <v>145.5489152539237</v>
      </c>
      <c r="G73" s="73">
        <v>71.1204926808945</v>
      </c>
      <c r="H73" s="73">
        <v>74.428422573029138</v>
      </c>
    </row>
    <row r="74" spans="1:9" x14ac:dyDescent="0.2">
      <c r="A74" s="74" t="s">
        <v>368</v>
      </c>
      <c r="B74" s="35">
        <v>210.05354815054858</v>
      </c>
      <c r="C74" s="35">
        <v>115.77754622471211</v>
      </c>
      <c r="D74" s="35">
        <v>94.276001925836965</v>
      </c>
      <c r="E74" s="35"/>
      <c r="F74" s="35">
        <v>145.5489152539237</v>
      </c>
      <c r="G74" s="35">
        <v>71.1204926808945</v>
      </c>
      <c r="H74" s="35">
        <v>74.428422573029138</v>
      </c>
    </row>
    <row r="75" spans="1:9" x14ac:dyDescent="0.2">
      <c r="A75" s="72" t="s">
        <v>369</v>
      </c>
      <c r="B75" s="73">
        <v>1534.8794699504815</v>
      </c>
      <c r="C75" s="73">
        <v>836.9062627100559</v>
      </c>
      <c r="D75" s="73">
        <v>697.97320724040469</v>
      </c>
      <c r="E75" s="73"/>
      <c r="F75" s="73">
        <v>684.74148767186648</v>
      </c>
      <c r="G75" s="73">
        <v>368.83418297301176</v>
      </c>
      <c r="H75" s="73">
        <v>315.9073046988571</v>
      </c>
      <c r="I75" s="75"/>
    </row>
    <row r="76" spans="1:9" x14ac:dyDescent="0.2">
      <c r="A76" s="74" t="s">
        <v>369</v>
      </c>
      <c r="B76" s="35">
        <v>1534.8794699504815</v>
      </c>
      <c r="C76" s="35">
        <v>836.9062627100559</v>
      </c>
      <c r="D76" s="35">
        <v>697.97320724040469</v>
      </c>
      <c r="E76" s="35"/>
      <c r="F76" s="35">
        <v>684.74148767186648</v>
      </c>
      <c r="G76" s="35">
        <v>368.83418297301176</v>
      </c>
      <c r="H76" s="35">
        <v>315.9073046988571</v>
      </c>
    </row>
    <row r="77" spans="1:9" x14ac:dyDescent="0.2">
      <c r="A77" s="72" t="s">
        <v>370</v>
      </c>
      <c r="B77" s="73">
        <v>1953.3326013055312</v>
      </c>
      <c r="C77" s="73">
        <v>982.45517796397621</v>
      </c>
      <c r="D77" s="73">
        <v>970.87742334150528</v>
      </c>
      <c r="E77" s="73"/>
      <c r="F77" s="73">
        <v>1278.5149033100361</v>
      </c>
      <c r="G77" s="73">
        <v>611.96703004490632</v>
      </c>
      <c r="H77" s="73">
        <v>666.54787326512644</v>
      </c>
    </row>
    <row r="78" spans="1:9" x14ac:dyDescent="0.2">
      <c r="A78" s="74" t="s">
        <v>370</v>
      </c>
      <c r="B78" s="35">
        <v>1953.3326013055312</v>
      </c>
      <c r="C78" s="35">
        <v>982.45517796397621</v>
      </c>
      <c r="D78" s="35">
        <v>970.87742334150528</v>
      </c>
      <c r="E78" s="35"/>
      <c r="F78" s="35">
        <v>1278.5149033100361</v>
      </c>
      <c r="G78" s="35">
        <v>611.96703004490632</v>
      </c>
      <c r="H78" s="35">
        <v>666.54787326512644</v>
      </c>
    </row>
    <row r="79" spans="1:9" x14ac:dyDescent="0.2">
      <c r="A79" s="72" t="s">
        <v>371</v>
      </c>
      <c r="B79" s="73">
        <v>1270.2450785796991</v>
      </c>
      <c r="C79" s="73">
        <v>636.77650423591547</v>
      </c>
      <c r="D79" s="73">
        <v>633.46857434378092</v>
      </c>
      <c r="E79" s="73"/>
      <c r="F79" s="73">
        <v>444.91657049210909</v>
      </c>
      <c r="G79" s="73">
        <v>241.47888212582737</v>
      </c>
      <c r="H79" s="73">
        <v>203.43768836627936</v>
      </c>
    </row>
    <row r="80" spans="1:9" x14ac:dyDescent="0.2">
      <c r="A80" s="74" t="s">
        <v>371</v>
      </c>
      <c r="B80" s="35">
        <v>1270.2450785796991</v>
      </c>
      <c r="C80" s="35">
        <v>636.77650423591547</v>
      </c>
      <c r="D80" s="35">
        <v>633.46857434378092</v>
      </c>
      <c r="E80" s="35"/>
      <c r="F80" s="35">
        <v>444.91657049210909</v>
      </c>
      <c r="G80" s="35">
        <v>241.47888212582737</v>
      </c>
      <c r="H80" s="35">
        <v>203.43768836627936</v>
      </c>
    </row>
    <row r="81" spans="1:8" ht="15" customHeight="1" x14ac:dyDescent="0.2">
      <c r="A81" s="72" t="s">
        <v>372</v>
      </c>
      <c r="B81" s="73">
        <v>1228.8959549280144</v>
      </c>
      <c r="C81" s="73">
        <v>635.12253928984819</v>
      </c>
      <c r="D81" s="73">
        <v>593.77341563816628</v>
      </c>
      <c r="E81" s="73"/>
      <c r="F81" s="73">
        <v>588.81152079996446</v>
      </c>
      <c r="G81" s="73">
        <v>282.82800577751044</v>
      </c>
      <c r="H81" s="73">
        <v>305.9835150224531</v>
      </c>
    </row>
    <row r="82" spans="1:8" ht="11.25" customHeight="1" x14ac:dyDescent="0.2">
      <c r="A82" s="74" t="s">
        <v>372</v>
      </c>
      <c r="B82" s="35">
        <v>954.33777388083251</v>
      </c>
      <c r="C82" s="35">
        <v>491.22758898199442</v>
      </c>
      <c r="D82" s="35">
        <v>463.11018489884975</v>
      </c>
      <c r="E82" s="35"/>
      <c r="F82" s="35">
        <v>522.6529229572734</v>
      </c>
      <c r="G82" s="35">
        <v>248.09474191009659</v>
      </c>
      <c r="H82" s="35">
        <v>274.55818104717378</v>
      </c>
    </row>
    <row r="83" spans="1:8" x14ac:dyDescent="0.2">
      <c r="A83" s="74" t="s">
        <v>373</v>
      </c>
      <c r="B83" s="35">
        <v>274.55818104717378</v>
      </c>
      <c r="C83" s="35">
        <v>143.89495030785639</v>
      </c>
      <c r="D83" s="35">
        <v>130.66323073931795</v>
      </c>
      <c r="E83" s="35"/>
      <c r="F83" s="35">
        <v>66.158597842692544</v>
      </c>
      <c r="G83" s="35">
        <v>34.733263867413612</v>
      </c>
      <c r="H83" s="35">
        <v>31.425333975278988</v>
      </c>
    </row>
    <row r="84" spans="1:8" x14ac:dyDescent="0.2">
      <c r="A84" s="72" t="s">
        <v>374</v>
      </c>
      <c r="B84" s="73">
        <v>24736.699733383917</v>
      </c>
      <c r="C84" s="73">
        <v>12406.391060449118</v>
      </c>
      <c r="D84" s="73">
        <v>12330.308672930059</v>
      </c>
      <c r="E84" s="73"/>
      <c r="F84" s="73">
        <v>4829.5776425167223</v>
      </c>
      <c r="G84" s="73">
        <v>2332.0905739549635</v>
      </c>
      <c r="H84" s="73">
        <v>2497.4870685617025</v>
      </c>
    </row>
    <row r="85" spans="1:8" x14ac:dyDescent="0.2">
      <c r="A85" s="76" t="s">
        <v>374</v>
      </c>
      <c r="B85" s="77">
        <v>24736.699733383917</v>
      </c>
      <c r="C85" s="77">
        <v>12406.391060449118</v>
      </c>
      <c r="D85" s="77">
        <v>12330.308672930059</v>
      </c>
      <c r="E85" s="77"/>
      <c r="F85" s="77">
        <v>4829.5776425167223</v>
      </c>
      <c r="G85" s="77">
        <v>2332.0905739549635</v>
      </c>
      <c r="H85" s="77">
        <v>2497.4870685617025</v>
      </c>
    </row>
  </sheetData>
  <mergeCells count="4">
    <mergeCell ref="A1:H1"/>
    <mergeCell ref="A2:A5"/>
    <mergeCell ref="B2:D4"/>
    <mergeCell ref="F2:H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0675-3743-41F0-A714-63566C49FD3E}">
  <dimension ref="A1:H89"/>
  <sheetViews>
    <sheetView showGridLines="0" workbookViewId="0">
      <selection activeCell="A3" sqref="A3:A4"/>
    </sheetView>
  </sheetViews>
  <sheetFormatPr defaultRowHeight="12" x14ac:dyDescent="0.2"/>
  <cols>
    <col min="1" max="1" width="17" style="107" customWidth="1"/>
    <col min="2" max="4" width="9.140625" style="107"/>
    <col min="5" max="5" width="3.85546875" style="107" customWidth="1"/>
    <col min="6" max="16384" width="9.140625" style="107"/>
  </cols>
  <sheetData>
    <row r="1" spans="1:8" ht="15" customHeight="1" x14ac:dyDescent="0.2">
      <c r="A1" s="1029" t="s">
        <v>572</v>
      </c>
      <c r="B1" s="1029"/>
      <c r="C1" s="1029"/>
      <c r="D1" s="1029"/>
      <c r="E1" s="1029"/>
      <c r="F1" s="1029"/>
      <c r="G1" s="1029"/>
      <c r="H1" s="1029"/>
    </row>
    <row r="2" spans="1:8" ht="15.75" customHeight="1" thickBot="1" x14ac:dyDescent="0.25">
      <c r="A2" s="1030"/>
      <c r="B2" s="1030"/>
      <c r="C2" s="1030"/>
      <c r="D2" s="1030"/>
      <c r="E2" s="1030"/>
      <c r="F2" s="1030"/>
      <c r="G2" s="1030"/>
      <c r="H2" s="1030"/>
    </row>
    <row r="3" spans="1:8" ht="25.5" customHeight="1" x14ac:dyDescent="0.2">
      <c r="A3" s="1033" t="s">
        <v>562</v>
      </c>
      <c r="B3" s="1031" t="s">
        <v>131</v>
      </c>
      <c r="C3" s="1031"/>
      <c r="D3" s="1031"/>
      <c r="E3" s="422"/>
      <c r="F3" s="1032" t="s">
        <v>523</v>
      </c>
      <c r="G3" s="1032"/>
      <c r="H3" s="1032"/>
    </row>
    <row r="4" spans="1:8" ht="18" customHeight="1" x14ac:dyDescent="0.2">
      <c r="A4" s="1034"/>
      <c r="B4" s="423" t="s">
        <v>0</v>
      </c>
      <c r="C4" s="424" t="s">
        <v>1</v>
      </c>
      <c r="D4" s="425" t="s">
        <v>2</v>
      </c>
      <c r="E4" s="425"/>
      <c r="F4" s="423" t="s">
        <v>0</v>
      </c>
      <c r="G4" s="424" t="s">
        <v>1</v>
      </c>
      <c r="H4" s="425" t="s">
        <v>2</v>
      </c>
    </row>
    <row r="5" spans="1:8" s="119" customFormat="1" ht="18" customHeight="1" x14ac:dyDescent="0.2">
      <c r="A5" s="426" t="s">
        <v>328</v>
      </c>
      <c r="B5" s="427">
        <v>127018.6600854432</v>
      </c>
      <c r="C5" s="427">
        <v>64099.698689818324</v>
      </c>
      <c r="D5" s="427">
        <v>62918.961395829676</v>
      </c>
      <c r="E5" s="427"/>
      <c r="F5" s="427">
        <v>47918.926359510042</v>
      </c>
      <c r="G5" s="427">
        <v>20718.476228169842</v>
      </c>
      <c r="H5" s="427">
        <v>27200.450131307072</v>
      </c>
    </row>
    <row r="6" spans="1:8" s="430" customFormat="1" x14ac:dyDescent="0.2">
      <c r="A6" s="428"/>
      <c r="B6" s="429"/>
      <c r="C6" s="429"/>
      <c r="D6" s="429"/>
      <c r="E6" s="429"/>
      <c r="F6" s="429"/>
      <c r="G6" s="429"/>
      <c r="H6" s="429"/>
    </row>
    <row r="7" spans="1:8" s="119" customFormat="1" ht="13.5" customHeight="1" x14ac:dyDescent="0.2">
      <c r="A7" s="486" t="s">
        <v>3</v>
      </c>
      <c r="B7" s="431"/>
      <c r="C7" s="431"/>
      <c r="D7" s="431"/>
      <c r="E7" s="431"/>
      <c r="F7" s="431"/>
      <c r="G7" s="431"/>
      <c r="H7" s="431"/>
    </row>
    <row r="8" spans="1:8" ht="13.5" customHeight="1" x14ac:dyDescent="0.2">
      <c r="A8" s="432" t="s">
        <v>4</v>
      </c>
      <c r="B8" s="125">
        <v>79386.461199922574</v>
      </c>
      <c r="C8" s="125">
        <v>39956.601060484274</v>
      </c>
      <c r="D8" s="125">
        <v>39429.860139427947</v>
      </c>
      <c r="E8" s="125"/>
      <c r="F8" s="125">
        <v>19416.926796327178</v>
      </c>
      <c r="G8" s="125">
        <v>8281.269342950518</v>
      </c>
      <c r="H8" s="125">
        <v>11135.657453377748</v>
      </c>
    </row>
    <row r="9" spans="1:8" ht="13.5" customHeight="1" x14ac:dyDescent="0.2">
      <c r="A9" s="432" t="s">
        <v>5</v>
      </c>
      <c r="B9" s="125">
        <v>47632.198885662867</v>
      </c>
      <c r="C9" s="125">
        <v>24143.097629280615</v>
      </c>
      <c r="D9" s="125">
        <v>23489.101256349772</v>
      </c>
      <c r="E9" s="125"/>
      <c r="F9" s="125">
        <v>28501.999563149737</v>
      </c>
      <c r="G9" s="125">
        <v>12437.206885220412</v>
      </c>
      <c r="H9" s="125">
        <v>16064.792677930413</v>
      </c>
    </row>
    <row r="10" spans="1:8" ht="13.5" customHeight="1" x14ac:dyDescent="0.2">
      <c r="A10" s="487" t="s">
        <v>327</v>
      </c>
      <c r="B10" s="128"/>
      <c r="C10" s="128"/>
      <c r="D10" s="128"/>
      <c r="E10" s="128"/>
      <c r="F10" s="128"/>
      <c r="G10" s="128"/>
      <c r="H10" s="128"/>
    </row>
    <row r="11" spans="1:8" s="119" customFormat="1" ht="13.5" customHeight="1" x14ac:dyDescent="0.2">
      <c r="A11" s="433" t="s">
        <v>329</v>
      </c>
      <c r="B11" s="133">
        <v>5277.0741815810006</v>
      </c>
      <c r="C11" s="133">
        <v>2743.2409435997879</v>
      </c>
      <c r="D11" s="133">
        <v>2533.8332379814783</v>
      </c>
      <c r="E11" s="133"/>
      <c r="F11" s="133">
        <v>2516.1141244291598</v>
      </c>
      <c r="G11" s="133">
        <v>1119.5258108055104</v>
      </c>
      <c r="H11" s="133">
        <v>1396.5883136235816</v>
      </c>
    </row>
    <row r="12" spans="1:8" ht="13.5" customHeight="1" x14ac:dyDescent="0.2">
      <c r="A12" s="432" t="s">
        <v>329</v>
      </c>
      <c r="B12" s="125">
        <v>3279.6468356836117</v>
      </c>
      <c r="C12" s="125">
        <v>1713.9215290605584</v>
      </c>
      <c r="D12" s="125">
        <v>1565.7253066229855</v>
      </c>
      <c r="E12" s="125"/>
      <c r="F12" s="125">
        <v>1375.6475430617506</v>
      </c>
      <c r="G12" s="125">
        <v>594.39571825501048</v>
      </c>
      <c r="H12" s="125">
        <v>781.2518248067197</v>
      </c>
    </row>
    <row r="13" spans="1:8" ht="13.5" customHeight="1" x14ac:dyDescent="0.2">
      <c r="A13" s="432" t="s">
        <v>330</v>
      </c>
      <c r="B13" s="125">
        <v>1997.4273458976545</v>
      </c>
      <c r="C13" s="125">
        <v>1029.3194145391617</v>
      </c>
      <c r="D13" s="125">
        <v>968.10793135842891</v>
      </c>
      <c r="E13" s="125"/>
      <c r="F13" s="125">
        <v>1140.4665813673414</v>
      </c>
      <c r="G13" s="125">
        <v>525.13009255049758</v>
      </c>
      <c r="H13" s="125">
        <v>615.33648881683996</v>
      </c>
    </row>
    <row r="14" spans="1:8" s="119" customFormat="1" ht="13.5" customHeight="1" x14ac:dyDescent="0.2">
      <c r="A14" s="433" t="s">
        <v>328</v>
      </c>
      <c r="B14" s="133">
        <v>40670.198088092693</v>
      </c>
      <c r="C14" s="133">
        <v>20422.08378329478</v>
      </c>
      <c r="D14" s="133">
        <v>20248.114304781157</v>
      </c>
      <c r="E14" s="133"/>
      <c r="F14" s="133">
        <v>9288.037158422876</v>
      </c>
      <c r="G14" s="133">
        <v>4223.5923394707252</v>
      </c>
      <c r="H14" s="133">
        <v>5064.4448189532386</v>
      </c>
    </row>
    <row r="15" spans="1:8" ht="13.5" customHeight="1" x14ac:dyDescent="0.2">
      <c r="A15" s="432" t="s">
        <v>328</v>
      </c>
      <c r="B15" s="125">
        <v>38585.786002934015</v>
      </c>
      <c r="C15" s="125">
        <v>19354.104484641703</v>
      </c>
      <c r="D15" s="125">
        <v>19231.681518280264</v>
      </c>
      <c r="E15" s="125"/>
      <c r="F15" s="125">
        <v>8228.1120022935775</v>
      </c>
      <c r="G15" s="125">
        <v>3716.1813604725494</v>
      </c>
      <c r="H15" s="125">
        <v>4511.9306418220085</v>
      </c>
    </row>
    <row r="16" spans="1:8" ht="13.5" customHeight="1" x14ac:dyDescent="0.2">
      <c r="A16" s="432" t="s">
        <v>331</v>
      </c>
      <c r="B16" s="125">
        <v>2084.4120851544908</v>
      </c>
      <c r="C16" s="125">
        <v>1067.9792986533112</v>
      </c>
      <c r="D16" s="125">
        <v>1016.4327865011123</v>
      </c>
      <c r="E16" s="125"/>
      <c r="F16" s="125">
        <v>1059.92515612953</v>
      </c>
      <c r="G16" s="125">
        <v>507.41097899818033</v>
      </c>
      <c r="H16" s="125">
        <v>552.51417713135152</v>
      </c>
    </row>
    <row r="17" spans="1:8" s="119" customFormat="1" ht="13.5" customHeight="1" x14ac:dyDescent="0.2">
      <c r="A17" s="433" t="s">
        <v>332</v>
      </c>
      <c r="B17" s="133">
        <v>5388.221348409149</v>
      </c>
      <c r="C17" s="133">
        <v>2772.2358566854</v>
      </c>
      <c r="D17" s="133">
        <v>2615.9854917240459</v>
      </c>
      <c r="E17" s="133"/>
      <c r="F17" s="133">
        <v>2037.6980585165602</v>
      </c>
      <c r="G17" s="133">
        <v>894.00982013964767</v>
      </c>
      <c r="H17" s="133">
        <v>1143.6882383768539</v>
      </c>
    </row>
    <row r="18" spans="1:8" ht="13.5" customHeight="1" x14ac:dyDescent="0.2">
      <c r="A18" s="432" t="s">
        <v>332</v>
      </c>
      <c r="B18" s="125">
        <v>4985.5142222202057</v>
      </c>
      <c r="C18" s="125">
        <v>2557.9956655528217</v>
      </c>
      <c r="D18" s="125">
        <v>2427.5185566675673</v>
      </c>
      <c r="E18" s="125"/>
      <c r="F18" s="125">
        <v>1800.9062683173947</v>
      </c>
      <c r="G18" s="125">
        <v>774.80851078769524</v>
      </c>
      <c r="H18" s="125">
        <v>1026.0977575296492</v>
      </c>
    </row>
    <row r="19" spans="1:8" ht="13.5" customHeight="1" x14ac:dyDescent="0.2">
      <c r="A19" s="432" t="s">
        <v>333</v>
      </c>
      <c r="B19" s="125">
        <v>402.70712618903292</v>
      </c>
      <c r="C19" s="125">
        <v>214.24019113256685</v>
      </c>
      <c r="D19" s="125">
        <v>188.46693505646857</v>
      </c>
      <c r="E19" s="125"/>
      <c r="F19" s="125">
        <v>236.79179019915284</v>
      </c>
      <c r="G19" s="125">
        <v>119.20130935195446</v>
      </c>
      <c r="H19" s="125">
        <v>117.59048084719832</v>
      </c>
    </row>
    <row r="20" spans="1:8" s="119" customFormat="1" ht="13.5" customHeight="1" x14ac:dyDescent="0.2">
      <c r="A20" s="433" t="s">
        <v>334</v>
      </c>
      <c r="B20" s="133">
        <v>2393.6911580676865</v>
      </c>
      <c r="C20" s="133">
        <v>1211.3430355766154</v>
      </c>
      <c r="D20" s="133">
        <v>1182.3481224910033</v>
      </c>
      <c r="E20" s="133"/>
      <c r="F20" s="133">
        <v>1256.4462337097898</v>
      </c>
      <c r="G20" s="133">
        <v>512.24346451244867</v>
      </c>
      <c r="H20" s="133">
        <v>744.20276919732908</v>
      </c>
    </row>
    <row r="21" spans="1:8" ht="13.5" customHeight="1" x14ac:dyDescent="0.2">
      <c r="A21" s="432" t="s">
        <v>334</v>
      </c>
      <c r="B21" s="125">
        <v>2393.6911580676865</v>
      </c>
      <c r="C21" s="125">
        <v>1211.3430355766154</v>
      </c>
      <c r="D21" s="125">
        <v>1182.3481224910033</v>
      </c>
      <c r="E21" s="125"/>
      <c r="F21" s="125">
        <v>1256.4462337097898</v>
      </c>
      <c r="G21" s="125">
        <v>512.24346451244867</v>
      </c>
      <c r="H21" s="125">
        <v>744.20276919732908</v>
      </c>
    </row>
    <row r="22" spans="1:8" s="119" customFormat="1" ht="13.5" customHeight="1" x14ac:dyDescent="0.2">
      <c r="A22" s="433" t="s">
        <v>335</v>
      </c>
      <c r="B22" s="133">
        <v>1206.5105500623467</v>
      </c>
      <c r="C22" s="133">
        <v>594.39571825501048</v>
      </c>
      <c r="D22" s="133">
        <v>612.11483180732773</v>
      </c>
      <c r="E22" s="133"/>
      <c r="F22" s="133">
        <v>842.46330798745203</v>
      </c>
      <c r="G22" s="133">
        <v>362.43641357013007</v>
      </c>
      <c r="H22" s="133">
        <v>480.02689441732639</v>
      </c>
    </row>
    <row r="23" spans="1:8" ht="13.5" customHeight="1" x14ac:dyDescent="0.2">
      <c r="A23" s="432" t="s">
        <v>335</v>
      </c>
      <c r="B23" s="125">
        <v>509.02180750293644</v>
      </c>
      <c r="C23" s="125">
        <v>257.73256076098266</v>
      </c>
      <c r="D23" s="125">
        <v>251.28924674195812</v>
      </c>
      <c r="E23" s="125"/>
      <c r="F23" s="125">
        <v>233.57013318964056</v>
      </c>
      <c r="G23" s="125">
        <v>77.319768228294762</v>
      </c>
      <c r="H23" s="125">
        <v>156.25036496134572</v>
      </c>
    </row>
    <row r="24" spans="1:8" ht="13.5" customHeight="1" x14ac:dyDescent="0.2">
      <c r="A24" s="432" t="s">
        <v>336</v>
      </c>
      <c r="B24" s="125">
        <v>697.48874255940177</v>
      </c>
      <c r="C24" s="125">
        <v>336.66315749403225</v>
      </c>
      <c r="D24" s="125">
        <v>360.82558506537396</v>
      </c>
      <c r="E24" s="125"/>
      <c r="F24" s="125">
        <v>608.8931747978155</v>
      </c>
      <c r="G24" s="125">
        <v>285.1166453418366</v>
      </c>
      <c r="H24" s="125">
        <v>323.77652945598334</v>
      </c>
    </row>
    <row r="25" spans="1:8" s="119" customFormat="1" ht="13.5" customHeight="1" x14ac:dyDescent="0.2">
      <c r="A25" s="433" t="s">
        <v>337</v>
      </c>
      <c r="B25" s="133">
        <v>1309.6035743667453</v>
      </c>
      <c r="C25" s="133">
        <v>673.32631498806006</v>
      </c>
      <c r="D25" s="133">
        <v>636.27725937866944</v>
      </c>
      <c r="E25" s="133"/>
      <c r="F25" s="133">
        <v>703.93205657842623</v>
      </c>
      <c r="G25" s="133">
        <v>317.33321543695888</v>
      </c>
      <c r="H25" s="133">
        <v>386.59884114147178</v>
      </c>
    </row>
    <row r="26" spans="1:8" ht="13.5" customHeight="1" x14ac:dyDescent="0.2">
      <c r="A26" s="432" t="s">
        <v>337</v>
      </c>
      <c r="B26" s="125">
        <v>955.22130332038</v>
      </c>
      <c r="C26" s="125">
        <v>494.52435096013141</v>
      </c>
      <c r="D26" s="125">
        <v>460.69695236025302</v>
      </c>
      <c r="E26" s="125"/>
      <c r="F26" s="125">
        <v>442.97783880793577</v>
      </c>
      <c r="G26" s="125">
        <v>199.74273458976157</v>
      </c>
      <c r="H26" s="125">
        <v>243.23510421817741</v>
      </c>
    </row>
    <row r="27" spans="1:8" ht="13.5" customHeight="1" x14ac:dyDescent="0.2">
      <c r="A27" s="432" t="s">
        <v>338</v>
      </c>
      <c r="B27" s="125">
        <v>354.3822710463495</v>
      </c>
      <c r="C27" s="125">
        <v>178.80196402793172</v>
      </c>
      <c r="D27" s="125">
        <v>175.58030701841943</v>
      </c>
      <c r="E27" s="125"/>
      <c r="F27" s="125">
        <v>260.95421777049489</v>
      </c>
      <c r="G27" s="125">
        <v>117.59048084719832</v>
      </c>
      <c r="H27" s="125">
        <v>143.36373692329659</v>
      </c>
    </row>
    <row r="28" spans="1:8" s="119" customFormat="1" ht="13.5" customHeight="1" x14ac:dyDescent="0.2">
      <c r="A28" s="433" t="s">
        <v>339</v>
      </c>
      <c r="B28" s="133">
        <v>3266.7602076455619</v>
      </c>
      <c r="C28" s="133">
        <v>1607.6068477466474</v>
      </c>
      <c r="D28" s="133">
        <v>1659.1533598988467</v>
      </c>
      <c r="E28" s="133"/>
      <c r="F28" s="133">
        <v>2255.1599066586509</v>
      </c>
      <c r="G28" s="133">
        <v>876.29070658733042</v>
      </c>
      <c r="H28" s="133">
        <v>1378.8692000712631</v>
      </c>
    </row>
    <row r="29" spans="1:8" ht="13.5" customHeight="1" x14ac:dyDescent="0.2">
      <c r="A29" s="432" t="s">
        <v>339</v>
      </c>
      <c r="B29" s="125">
        <v>1994.205688888142</v>
      </c>
      <c r="C29" s="125">
        <v>997.10284444403896</v>
      </c>
      <c r="D29" s="125">
        <v>997.10284444403896</v>
      </c>
      <c r="E29" s="125"/>
      <c r="F29" s="125">
        <v>1214.5646925861279</v>
      </c>
      <c r="G29" s="125">
        <v>434.9236962841552</v>
      </c>
      <c r="H29" s="125">
        <v>779.64099630196358</v>
      </c>
    </row>
    <row r="30" spans="1:8" ht="13.5" customHeight="1" x14ac:dyDescent="0.2">
      <c r="A30" s="432" t="s">
        <v>340</v>
      </c>
      <c r="B30" s="125">
        <v>1272.5545187573521</v>
      </c>
      <c r="C30" s="125">
        <v>610.50400330257162</v>
      </c>
      <c r="D30" s="125">
        <v>662.05051545476726</v>
      </c>
      <c r="E30" s="125"/>
      <c r="F30" s="125">
        <v>1040.5952140724553</v>
      </c>
      <c r="G30" s="125">
        <v>441.36701030317965</v>
      </c>
      <c r="H30" s="125">
        <v>599.22820376927882</v>
      </c>
    </row>
    <row r="31" spans="1:8" s="119" customFormat="1" ht="13.5" customHeight="1" x14ac:dyDescent="0.2">
      <c r="A31" s="433" t="s">
        <v>341</v>
      </c>
      <c r="B31" s="133">
        <v>5167.5378432576081</v>
      </c>
      <c r="C31" s="133">
        <v>2516.1141244291598</v>
      </c>
      <c r="D31" s="133">
        <v>2651.4237188286829</v>
      </c>
      <c r="E31" s="133"/>
      <c r="F31" s="133">
        <v>2343.7554744202434</v>
      </c>
      <c r="G31" s="133">
        <v>945.55633229184332</v>
      </c>
      <c r="H31" s="133">
        <v>1398.1991421283378</v>
      </c>
    </row>
    <row r="32" spans="1:8" ht="13.5" customHeight="1" x14ac:dyDescent="0.2">
      <c r="A32" s="432" t="s">
        <v>341</v>
      </c>
      <c r="B32" s="125">
        <v>3679.1323048631562</v>
      </c>
      <c r="C32" s="125">
        <v>1815.4037248602008</v>
      </c>
      <c r="D32" s="125">
        <v>1863.7285800028876</v>
      </c>
      <c r="E32" s="125"/>
      <c r="F32" s="125">
        <v>1631.7692753179908</v>
      </c>
      <c r="G32" s="125">
        <v>634.66643087391333</v>
      </c>
      <c r="H32" s="125">
        <v>997.10284444403896</v>
      </c>
    </row>
    <row r="33" spans="1:8" ht="13.5" customHeight="1" x14ac:dyDescent="0.2">
      <c r="A33" s="432" t="s">
        <v>342</v>
      </c>
      <c r="B33" s="125">
        <v>1101.8066972531919</v>
      </c>
      <c r="C33" s="125">
        <v>525.13009255049758</v>
      </c>
      <c r="D33" s="125">
        <v>576.67660470269323</v>
      </c>
      <c r="E33" s="125"/>
      <c r="F33" s="125">
        <v>426.86955376037463</v>
      </c>
      <c r="G33" s="125">
        <v>194.91024907549314</v>
      </c>
      <c r="H33" s="125">
        <v>231.95930468488442</v>
      </c>
    </row>
    <row r="34" spans="1:8" ht="13.5" customHeight="1" x14ac:dyDescent="0.2">
      <c r="A34" s="432" t="s">
        <v>343</v>
      </c>
      <c r="B34" s="125">
        <v>386.59884114147178</v>
      </c>
      <c r="C34" s="125">
        <v>175.58030701841943</v>
      </c>
      <c r="D34" s="125">
        <v>211.01853412305456</v>
      </c>
      <c r="E34" s="125"/>
      <c r="F34" s="125">
        <v>285.1166453418366</v>
      </c>
      <c r="G34" s="125">
        <v>115.97965234244218</v>
      </c>
      <c r="H34" s="125">
        <v>169.13699299939486</v>
      </c>
    </row>
    <row r="35" spans="1:8" s="119" customFormat="1" ht="13.5" customHeight="1" x14ac:dyDescent="0.2">
      <c r="A35" s="433" t="s">
        <v>344</v>
      </c>
      <c r="B35" s="133">
        <v>1852.452780469594</v>
      </c>
      <c r="C35" s="133">
        <v>982.60538790123394</v>
      </c>
      <c r="D35" s="133">
        <v>869.84739256830596</v>
      </c>
      <c r="E35" s="133"/>
      <c r="F35" s="133">
        <v>769.9760252734269</v>
      </c>
      <c r="G35" s="133">
        <v>317.33321543695888</v>
      </c>
      <c r="H35" s="133">
        <v>452.64280983647245</v>
      </c>
    </row>
    <row r="36" spans="1:8" ht="13.5" customHeight="1" x14ac:dyDescent="0.2">
      <c r="A36" s="432" t="s">
        <v>344</v>
      </c>
      <c r="B36" s="125">
        <v>1432.0265407282186</v>
      </c>
      <c r="C36" s="125">
        <v>789.30596733050027</v>
      </c>
      <c r="D36" s="125">
        <v>642.7205733976939</v>
      </c>
      <c r="E36" s="125"/>
      <c r="F36" s="125">
        <v>491.30269395061919</v>
      </c>
      <c r="G36" s="125">
        <v>202.96439159927385</v>
      </c>
      <c r="H36" s="125">
        <v>288.33830235134883</v>
      </c>
    </row>
    <row r="37" spans="1:8" ht="13.5" customHeight="1" x14ac:dyDescent="0.2">
      <c r="A37" s="432" t="s">
        <v>345</v>
      </c>
      <c r="B37" s="125">
        <v>420.42623974135017</v>
      </c>
      <c r="C37" s="125">
        <v>193.299420570737</v>
      </c>
      <c r="D37" s="125">
        <v>227.12681917061599</v>
      </c>
      <c r="E37" s="125"/>
      <c r="F37" s="125">
        <v>278.67333132281215</v>
      </c>
      <c r="G37" s="125">
        <v>114.36882383768604</v>
      </c>
      <c r="H37" s="125">
        <v>164.30450748512644</v>
      </c>
    </row>
    <row r="38" spans="1:8" s="119" customFormat="1" ht="13.5" customHeight="1" x14ac:dyDescent="0.2">
      <c r="A38" s="433" t="s">
        <v>346</v>
      </c>
      <c r="B38" s="133">
        <v>1333.7660019380887</v>
      </c>
      <c r="C38" s="133">
        <v>674.93714349281618</v>
      </c>
      <c r="D38" s="133">
        <v>658.82885844525504</v>
      </c>
      <c r="E38" s="133"/>
      <c r="F38" s="133">
        <v>652.38554442623058</v>
      </c>
      <c r="G38" s="133">
        <v>251.28924674195812</v>
      </c>
      <c r="H38" s="133">
        <v>401.09629768427681</v>
      </c>
    </row>
    <row r="39" spans="1:8" ht="13.5" customHeight="1" x14ac:dyDescent="0.2">
      <c r="A39" s="432" t="s">
        <v>346</v>
      </c>
      <c r="B39" s="125">
        <v>887.56650612062322</v>
      </c>
      <c r="C39" s="125">
        <v>455.86446684598468</v>
      </c>
      <c r="D39" s="125">
        <v>431.70203927464297</v>
      </c>
      <c r="E39" s="125"/>
      <c r="F39" s="125">
        <v>307.6682444084222</v>
      </c>
      <c r="G39" s="125">
        <v>96.649710285368471</v>
      </c>
      <c r="H39" s="125">
        <v>211.01853412305456</v>
      </c>
    </row>
    <row r="40" spans="1:8" ht="13.5" customHeight="1" x14ac:dyDescent="0.2">
      <c r="A40" s="432" t="s">
        <v>347</v>
      </c>
      <c r="B40" s="125">
        <v>446.199495817448</v>
      </c>
      <c r="C40" s="125">
        <v>219.07267664683528</v>
      </c>
      <c r="D40" s="125">
        <v>227.12681917061599</v>
      </c>
      <c r="E40" s="125"/>
      <c r="F40" s="125">
        <v>344.71730001781282</v>
      </c>
      <c r="G40" s="125">
        <v>154.63953645658958</v>
      </c>
      <c r="H40" s="125">
        <v>190.07776356122471</v>
      </c>
    </row>
    <row r="41" spans="1:8" s="119" customFormat="1" ht="13.5" customHeight="1" x14ac:dyDescent="0.2">
      <c r="A41" s="433" t="s">
        <v>348</v>
      </c>
      <c r="B41" s="133">
        <v>4634.3536081834472</v>
      </c>
      <c r="C41" s="133">
        <v>2414.6319286295175</v>
      </c>
      <c r="D41" s="133">
        <v>2219.7216795540139</v>
      </c>
      <c r="E41" s="133"/>
      <c r="F41" s="133">
        <v>2778.6791707044249</v>
      </c>
      <c r="G41" s="133">
        <v>1156.5748664149037</v>
      </c>
      <c r="H41" s="133">
        <v>1622.1043042894535</v>
      </c>
    </row>
    <row r="42" spans="1:8" ht="13.5" customHeight="1" x14ac:dyDescent="0.2">
      <c r="A42" s="432" t="s">
        <v>348</v>
      </c>
      <c r="B42" s="125">
        <v>3350.5232898928857</v>
      </c>
      <c r="C42" s="125">
        <v>1731.6406426128769</v>
      </c>
      <c r="D42" s="125">
        <v>1618.882647279941</v>
      </c>
      <c r="E42" s="125"/>
      <c r="F42" s="125">
        <v>1828.2903528982506</v>
      </c>
      <c r="G42" s="125">
        <v>713.59702760696291</v>
      </c>
      <c r="H42" s="125">
        <v>1114.6933252912418</v>
      </c>
    </row>
    <row r="43" spans="1:8" ht="13.5" customHeight="1" x14ac:dyDescent="0.2">
      <c r="A43" s="432" t="s">
        <v>349</v>
      </c>
      <c r="B43" s="125">
        <v>1283.8303182906457</v>
      </c>
      <c r="C43" s="125">
        <v>682.99128601659675</v>
      </c>
      <c r="D43" s="125">
        <v>600.83903227403493</v>
      </c>
      <c r="E43" s="125"/>
      <c r="F43" s="125">
        <v>950.38881780611166</v>
      </c>
      <c r="G43" s="125">
        <v>442.97783880793577</v>
      </c>
      <c r="H43" s="125">
        <v>507.41097899818033</v>
      </c>
    </row>
    <row r="44" spans="1:8" s="119" customFormat="1" ht="13.5" customHeight="1" x14ac:dyDescent="0.2">
      <c r="A44" s="433" t="s">
        <v>350</v>
      </c>
      <c r="B44" s="133">
        <v>3466.5029422353341</v>
      </c>
      <c r="C44" s="133">
        <v>1847.6202949553253</v>
      </c>
      <c r="D44" s="133">
        <v>1618.882647279941</v>
      </c>
      <c r="E44" s="133"/>
      <c r="F44" s="133">
        <v>1398.1991421283378</v>
      </c>
      <c r="G44" s="133">
        <v>613.72566031208385</v>
      </c>
      <c r="H44" s="133">
        <v>784.47348181623192</v>
      </c>
    </row>
    <row r="45" spans="1:8" ht="13.5" customHeight="1" x14ac:dyDescent="0.2">
      <c r="A45" s="432" t="s">
        <v>350</v>
      </c>
      <c r="B45" s="125">
        <v>2343.7554744202434</v>
      </c>
      <c r="C45" s="125">
        <v>1254.8354052050336</v>
      </c>
      <c r="D45" s="125">
        <v>1088.9200692151421</v>
      </c>
      <c r="E45" s="125"/>
      <c r="F45" s="125">
        <v>810.24673789232975</v>
      </c>
      <c r="G45" s="125">
        <v>347.93895702732505</v>
      </c>
      <c r="H45" s="125">
        <v>462.30778086500914</v>
      </c>
    </row>
    <row r="46" spans="1:8" ht="13.5" customHeight="1" x14ac:dyDescent="0.2">
      <c r="A46" s="432" t="s">
        <v>351</v>
      </c>
      <c r="B46" s="125">
        <v>1122.7474678150229</v>
      </c>
      <c r="C46" s="125">
        <v>592.78488975025437</v>
      </c>
      <c r="D46" s="125">
        <v>529.96257806476592</v>
      </c>
      <c r="E46" s="125"/>
      <c r="F46" s="125">
        <v>587.95240423598602</v>
      </c>
      <c r="G46" s="125">
        <v>265.78670328476323</v>
      </c>
      <c r="H46" s="125">
        <v>322.16570095122722</v>
      </c>
    </row>
    <row r="47" spans="1:8" s="119" customFormat="1" ht="13.5" customHeight="1" x14ac:dyDescent="0.2">
      <c r="A47" s="433" t="s">
        <v>352</v>
      </c>
      <c r="B47" s="133">
        <v>2110.1853412305904</v>
      </c>
      <c r="C47" s="133">
        <v>1127.5799533292916</v>
      </c>
      <c r="D47" s="133">
        <v>982.60538790123394</v>
      </c>
      <c r="E47" s="133"/>
      <c r="F47" s="133">
        <v>737.75945517830462</v>
      </c>
      <c r="G47" s="133">
        <v>326.99818646549556</v>
      </c>
      <c r="H47" s="133">
        <v>410.76126871281349</v>
      </c>
    </row>
    <row r="48" spans="1:8" ht="13.5" customHeight="1" x14ac:dyDescent="0.2">
      <c r="A48" s="432" t="s">
        <v>352</v>
      </c>
      <c r="B48" s="125">
        <v>1404.6424561473627</v>
      </c>
      <c r="C48" s="125">
        <v>757.08939723537799</v>
      </c>
      <c r="D48" s="125">
        <v>647.55305891196224</v>
      </c>
      <c r="E48" s="125"/>
      <c r="F48" s="125">
        <v>455.86446684598468</v>
      </c>
      <c r="G48" s="125">
        <v>211.01853412305456</v>
      </c>
      <c r="H48" s="125">
        <v>244.84593272293355</v>
      </c>
    </row>
    <row r="49" spans="1:8" ht="13.5" customHeight="1" x14ac:dyDescent="0.2">
      <c r="A49" s="432" t="s">
        <v>353</v>
      </c>
      <c r="B49" s="125">
        <v>705.54288508318234</v>
      </c>
      <c r="C49" s="125">
        <v>370.49055609391064</v>
      </c>
      <c r="D49" s="125">
        <v>335.05232898927613</v>
      </c>
      <c r="E49" s="125"/>
      <c r="F49" s="125">
        <v>281.89498833232437</v>
      </c>
      <c r="G49" s="125">
        <v>115.97965234244218</v>
      </c>
      <c r="H49" s="125">
        <v>165.91533598988258</v>
      </c>
    </row>
    <row r="50" spans="1:8" s="119" customFormat="1" ht="13.5" customHeight="1" x14ac:dyDescent="0.2">
      <c r="A50" s="433" t="s">
        <v>354</v>
      </c>
      <c r="B50" s="133">
        <v>4610.1911806121107</v>
      </c>
      <c r="C50" s="133">
        <v>2327.6471893726812</v>
      </c>
      <c r="D50" s="133">
        <v>2282.5439912395068</v>
      </c>
      <c r="E50" s="133"/>
      <c r="F50" s="133">
        <v>2715.856859018932</v>
      </c>
      <c r="G50" s="133">
        <v>1082.4767551961172</v>
      </c>
      <c r="H50" s="133">
        <v>1633.3801038227471</v>
      </c>
    </row>
    <row r="51" spans="1:8" ht="13.5" customHeight="1" x14ac:dyDescent="0.2">
      <c r="A51" s="432" t="s">
        <v>354</v>
      </c>
      <c r="B51" s="125">
        <v>4167.2133418042731</v>
      </c>
      <c r="C51" s="125">
        <v>2123.0719692686403</v>
      </c>
      <c r="D51" s="125">
        <v>2044.1413725355851</v>
      </c>
      <c r="E51" s="125"/>
      <c r="F51" s="125">
        <v>2358.2529309630495</v>
      </c>
      <c r="G51" s="125">
        <v>942.33467528233109</v>
      </c>
      <c r="H51" s="125">
        <v>1415.9182556806563</v>
      </c>
    </row>
    <row r="52" spans="1:8" ht="13.5" customHeight="1" x14ac:dyDescent="0.2">
      <c r="A52" s="432" t="s">
        <v>355</v>
      </c>
      <c r="B52" s="125">
        <v>442.97783880793577</v>
      </c>
      <c r="C52" s="125">
        <v>204.57522010403</v>
      </c>
      <c r="D52" s="125">
        <v>238.40261870390898</v>
      </c>
      <c r="E52" s="125"/>
      <c r="F52" s="125">
        <v>357.60392805586173</v>
      </c>
      <c r="G52" s="125">
        <v>140.1420799137843</v>
      </c>
      <c r="H52" s="125">
        <v>217.46184814207913</v>
      </c>
    </row>
    <row r="53" spans="1:8" s="119" customFormat="1" ht="13.5" customHeight="1" x14ac:dyDescent="0.2">
      <c r="A53" s="433" t="s">
        <v>356</v>
      </c>
      <c r="B53" s="133">
        <v>1937.8266912216741</v>
      </c>
      <c r="C53" s="133">
        <v>921.39390472050161</v>
      </c>
      <c r="D53" s="133">
        <v>1016.4327865011123</v>
      </c>
      <c r="E53" s="133"/>
      <c r="F53" s="133">
        <v>1396.5883136235816</v>
      </c>
      <c r="G53" s="133">
        <v>592.78488975025437</v>
      </c>
      <c r="H53" s="133">
        <v>803.80342387330529</v>
      </c>
    </row>
    <row r="54" spans="1:8" ht="13.5" customHeight="1" x14ac:dyDescent="0.2">
      <c r="A54" s="432" t="s">
        <v>356</v>
      </c>
      <c r="B54" s="125">
        <v>868.23656406354985</v>
      </c>
      <c r="C54" s="125">
        <v>383.37718413195955</v>
      </c>
      <c r="D54" s="125">
        <v>484.85937993159473</v>
      </c>
      <c r="E54" s="125"/>
      <c r="F54" s="125">
        <v>550.9033486265954</v>
      </c>
      <c r="G54" s="125">
        <v>207.79687711354228</v>
      </c>
      <c r="H54" s="125">
        <v>343.1064715130567</v>
      </c>
    </row>
    <row r="55" spans="1:8" ht="13.5" customHeight="1" x14ac:dyDescent="0.2">
      <c r="A55" s="432" t="s">
        <v>357</v>
      </c>
      <c r="B55" s="125">
        <v>1069.5901271580674</v>
      </c>
      <c r="C55" s="125">
        <v>538.01672058854649</v>
      </c>
      <c r="D55" s="125">
        <v>531.57340656952204</v>
      </c>
      <c r="E55" s="125"/>
      <c r="F55" s="125">
        <v>845.68496499696425</v>
      </c>
      <c r="G55" s="125">
        <v>384.98801263671567</v>
      </c>
      <c r="H55" s="125">
        <v>460.69695236025302</v>
      </c>
    </row>
    <row r="56" spans="1:8" s="119" customFormat="1" ht="13.5" customHeight="1" x14ac:dyDescent="0.2">
      <c r="A56" s="433" t="s">
        <v>358</v>
      </c>
      <c r="B56" s="133">
        <v>542.84920610281483</v>
      </c>
      <c r="C56" s="133">
        <v>238.40261870390898</v>
      </c>
      <c r="D56" s="133">
        <v>304.44658739890997</v>
      </c>
      <c r="E56" s="133"/>
      <c r="F56" s="133">
        <v>483.24855142683862</v>
      </c>
      <c r="G56" s="133">
        <v>202.96439159927385</v>
      </c>
      <c r="H56" s="133">
        <v>280.28415982756826</v>
      </c>
    </row>
    <row r="57" spans="1:8" ht="13.5" customHeight="1" x14ac:dyDescent="0.2">
      <c r="A57" s="432" t="s">
        <v>358</v>
      </c>
      <c r="B57" s="125">
        <v>542.84920610281483</v>
      </c>
      <c r="C57" s="125">
        <v>238.40261870390898</v>
      </c>
      <c r="D57" s="125">
        <v>304.44658739890997</v>
      </c>
      <c r="E57" s="125"/>
      <c r="F57" s="125">
        <v>483.24855142683862</v>
      </c>
      <c r="G57" s="125">
        <v>202.96439159927385</v>
      </c>
      <c r="H57" s="125">
        <v>280.28415982756826</v>
      </c>
    </row>
    <row r="58" spans="1:8" s="119" customFormat="1" ht="13.5" customHeight="1" x14ac:dyDescent="0.2">
      <c r="A58" s="433" t="s">
        <v>359</v>
      </c>
      <c r="B58" s="133">
        <v>979.38373089172171</v>
      </c>
      <c r="C58" s="133">
        <v>494.52435096013141</v>
      </c>
      <c r="D58" s="133">
        <v>484.85937993159473</v>
      </c>
      <c r="E58" s="133"/>
      <c r="F58" s="133">
        <v>647.55305891196224</v>
      </c>
      <c r="G58" s="133">
        <v>278.67333132281215</v>
      </c>
      <c r="H58" s="133">
        <v>368.87972758915453</v>
      </c>
    </row>
    <row r="59" spans="1:8" ht="13.5" customHeight="1" x14ac:dyDescent="0.2">
      <c r="A59" s="432" t="s">
        <v>359</v>
      </c>
      <c r="B59" s="125">
        <v>763.53271125440244</v>
      </c>
      <c r="C59" s="125">
        <v>389.82049815098401</v>
      </c>
      <c r="D59" s="125">
        <v>373.71221310342287</v>
      </c>
      <c r="E59" s="125"/>
      <c r="F59" s="125">
        <v>438.14535329366743</v>
      </c>
      <c r="G59" s="125">
        <v>178.80196402793172</v>
      </c>
      <c r="H59" s="125">
        <v>259.34338926573878</v>
      </c>
    </row>
    <row r="60" spans="1:8" ht="13.5" customHeight="1" x14ac:dyDescent="0.2">
      <c r="A60" s="432" t="s">
        <v>360</v>
      </c>
      <c r="B60" s="125">
        <v>215.85101963732299</v>
      </c>
      <c r="C60" s="125">
        <v>104.70385280914918</v>
      </c>
      <c r="D60" s="125">
        <v>111.14716682817375</v>
      </c>
      <c r="E60" s="125"/>
      <c r="F60" s="125">
        <v>209.40770561829842</v>
      </c>
      <c r="G60" s="125">
        <v>99.871367294880756</v>
      </c>
      <c r="H60" s="125">
        <v>109.53633832341761</v>
      </c>
    </row>
    <row r="61" spans="1:8" s="119" customFormat="1" ht="13.5" customHeight="1" x14ac:dyDescent="0.2">
      <c r="A61" s="433" t="s">
        <v>361</v>
      </c>
      <c r="B61" s="133">
        <v>987.43787341550228</v>
      </c>
      <c r="C61" s="133">
        <v>539.6275490933026</v>
      </c>
      <c r="D61" s="133">
        <v>447.81032432220411</v>
      </c>
      <c r="E61" s="133"/>
      <c r="F61" s="133">
        <v>375.32304160817898</v>
      </c>
      <c r="G61" s="133">
        <v>153.02870795183344</v>
      </c>
      <c r="H61" s="133">
        <v>222.29433365634756</v>
      </c>
    </row>
    <row r="62" spans="1:8" ht="13.5" customHeight="1" x14ac:dyDescent="0.2">
      <c r="A62" s="432" t="s">
        <v>361</v>
      </c>
      <c r="B62" s="125">
        <v>987.43787341550228</v>
      </c>
      <c r="C62" s="125">
        <v>539.6275490933026</v>
      </c>
      <c r="D62" s="125">
        <v>447.81032432220411</v>
      </c>
      <c r="E62" s="125"/>
      <c r="F62" s="125">
        <v>375.32304160817898</v>
      </c>
      <c r="G62" s="125">
        <v>153.02870795183344</v>
      </c>
      <c r="H62" s="125">
        <v>222.29433365634756</v>
      </c>
    </row>
    <row r="63" spans="1:8" s="119" customFormat="1" ht="13.5" customHeight="1" x14ac:dyDescent="0.2">
      <c r="A63" s="433" t="s">
        <v>362</v>
      </c>
      <c r="B63" s="133">
        <v>1628.5476183084784</v>
      </c>
      <c r="C63" s="133">
        <v>771.58685377818301</v>
      </c>
      <c r="D63" s="133">
        <v>856.96076453025705</v>
      </c>
      <c r="E63" s="133"/>
      <c r="F63" s="133">
        <v>1372.4258860522382</v>
      </c>
      <c r="G63" s="133">
        <v>594.39571825501048</v>
      </c>
      <c r="H63" s="133">
        <v>778.03016779720747</v>
      </c>
    </row>
    <row r="64" spans="1:8" ht="13.5" customHeight="1" x14ac:dyDescent="0.2">
      <c r="A64" s="432" t="s">
        <v>362</v>
      </c>
      <c r="B64" s="125">
        <v>718.42951312123125</v>
      </c>
      <c r="C64" s="125">
        <v>368.87972758915453</v>
      </c>
      <c r="D64" s="125">
        <v>349.54978553208116</v>
      </c>
      <c r="E64" s="125"/>
      <c r="F64" s="125">
        <v>534.79506357903426</v>
      </c>
      <c r="G64" s="125">
        <v>236.79179019915284</v>
      </c>
      <c r="H64" s="125">
        <v>298.00327337988551</v>
      </c>
    </row>
    <row r="65" spans="1:8" ht="13.5" customHeight="1" x14ac:dyDescent="0.2">
      <c r="A65" s="432" t="s">
        <v>363</v>
      </c>
      <c r="B65" s="125">
        <v>555.73583414086374</v>
      </c>
      <c r="C65" s="125">
        <v>233.57013318964056</v>
      </c>
      <c r="D65" s="125">
        <v>322.16570095122722</v>
      </c>
      <c r="E65" s="125"/>
      <c r="F65" s="125">
        <v>496.13517946488753</v>
      </c>
      <c r="G65" s="125">
        <v>194.91024907549314</v>
      </c>
      <c r="H65" s="125">
        <v>301.22493038939774</v>
      </c>
    </row>
    <row r="66" spans="1:8" ht="13.5" customHeight="1" x14ac:dyDescent="0.2">
      <c r="A66" s="432" t="s">
        <v>364</v>
      </c>
      <c r="B66" s="125">
        <v>354.3822710463495</v>
      </c>
      <c r="C66" s="125">
        <v>169.13699299939486</v>
      </c>
      <c r="D66" s="125">
        <v>185.24527804695629</v>
      </c>
      <c r="E66" s="125"/>
      <c r="F66" s="125">
        <v>341.49564300830059</v>
      </c>
      <c r="G66" s="125">
        <v>162.69367898037029</v>
      </c>
      <c r="H66" s="125">
        <v>178.80196402793172</v>
      </c>
    </row>
    <row r="67" spans="1:8" s="119" customFormat="1" ht="13.5" customHeight="1" x14ac:dyDescent="0.2">
      <c r="A67" s="433" t="s">
        <v>365</v>
      </c>
      <c r="B67" s="133">
        <v>1048.6493565962364</v>
      </c>
      <c r="C67" s="133">
        <v>568.62246217891266</v>
      </c>
      <c r="D67" s="133">
        <v>480.02689441732639</v>
      </c>
      <c r="E67" s="133"/>
      <c r="F67" s="133">
        <v>713.59702760696291</v>
      </c>
      <c r="G67" s="133">
        <v>304.44658739890997</v>
      </c>
      <c r="H67" s="133">
        <v>409.15044020805738</v>
      </c>
    </row>
    <row r="68" spans="1:8" ht="13.5" customHeight="1" x14ac:dyDescent="0.2">
      <c r="A68" s="432" t="s">
        <v>365</v>
      </c>
      <c r="B68" s="125">
        <v>451.03198133171634</v>
      </c>
      <c r="C68" s="125">
        <v>249.67841823720198</v>
      </c>
      <c r="D68" s="125">
        <v>201.35356309451771</v>
      </c>
      <c r="E68" s="125"/>
      <c r="F68" s="125">
        <v>273.8408458085438</v>
      </c>
      <c r="G68" s="125">
        <v>120.81213785671061</v>
      </c>
      <c r="H68" s="125">
        <v>153.02870795183344</v>
      </c>
    </row>
    <row r="69" spans="1:8" ht="13.5" customHeight="1" x14ac:dyDescent="0.2">
      <c r="A69" s="432" t="s">
        <v>366</v>
      </c>
      <c r="B69" s="125">
        <v>597.61737526452271</v>
      </c>
      <c r="C69" s="125">
        <v>318.94404394171499</v>
      </c>
      <c r="D69" s="125">
        <v>278.67333132281215</v>
      </c>
      <c r="E69" s="125"/>
      <c r="F69" s="125">
        <v>439.75618179842354</v>
      </c>
      <c r="G69" s="125">
        <v>183.63444954220014</v>
      </c>
      <c r="H69" s="125">
        <v>256.12173225622655</v>
      </c>
    </row>
    <row r="70" spans="1:8" s="119" customFormat="1" ht="13.5" customHeight="1" x14ac:dyDescent="0.2">
      <c r="A70" s="433" t="s">
        <v>367</v>
      </c>
      <c r="B70" s="133">
        <v>510.63263600769255</v>
      </c>
      <c r="C70" s="133">
        <v>252.90007524671427</v>
      </c>
      <c r="D70" s="133">
        <v>257.73256076098266</v>
      </c>
      <c r="E70" s="133"/>
      <c r="F70" s="133">
        <v>362.43641357013007</v>
      </c>
      <c r="G70" s="133">
        <v>151.4178794470773</v>
      </c>
      <c r="H70" s="133">
        <v>211.01853412305456</v>
      </c>
    </row>
    <row r="71" spans="1:8" ht="13.5" customHeight="1" x14ac:dyDescent="0.2">
      <c r="A71" s="432" t="s">
        <v>367</v>
      </c>
      <c r="B71" s="125">
        <v>510.63263600769255</v>
      </c>
      <c r="C71" s="125">
        <v>252.90007524671427</v>
      </c>
      <c r="D71" s="125">
        <v>257.73256076098266</v>
      </c>
      <c r="E71" s="125"/>
      <c r="F71" s="125">
        <v>362.43641357013007</v>
      </c>
      <c r="G71" s="125">
        <v>151.4178794470773</v>
      </c>
      <c r="H71" s="125">
        <v>211.01853412305456</v>
      </c>
    </row>
    <row r="72" spans="1:8" s="119" customFormat="1" ht="13.5" customHeight="1" x14ac:dyDescent="0.2">
      <c r="A72" s="433" t="s">
        <v>368</v>
      </c>
      <c r="B72" s="133">
        <v>202.96439159927385</v>
      </c>
      <c r="C72" s="133">
        <v>111.14716682817375</v>
      </c>
      <c r="D72" s="133">
        <v>91.817224771100044</v>
      </c>
      <c r="E72" s="133"/>
      <c r="F72" s="133">
        <v>153.02870795183344</v>
      </c>
      <c r="G72" s="133">
        <v>69.265625704514051</v>
      </c>
      <c r="H72" s="133">
        <v>83.763082247319332</v>
      </c>
    </row>
    <row r="73" spans="1:8" ht="13.5" customHeight="1" x14ac:dyDescent="0.2">
      <c r="A73" s="432" t="s">
        <v>368</v>
      </c>
      <c r="B73" s="125">
        <v>202.96439159927385</v>
      </c>
      <c r="C73" s="125">
        <v>111.14716682817375</v>
      </c>
      <c r="D73" s="125">
        <v>91.817224771100044</v>
      </c>
      <c r="E73" s="125"/>
      <c r="F73" s="125">
        <v>153.02870795183344</v>
      </c>
      <c r="G73" s="125">
        <v>69.265625704514051</v>
      </c>
      <c r="H73" s="125">
        <v>83.763082247319332</v>
      </c>
    </row>
    <row r="74" spans="1:8" s="119" customFormat="1" ht="13.5" customHeight="1" x14ac:dyDescent="0.2">
      <c r="A74" s="433" t="s">
        <v>369</v>
      </c>
      <c r="B74" s="133">
        <v>1886.2801790694748</v>
      </c>
      <c r="C74" s="133">
        <v>942.33467528233109</v>
      </c>
      <c r="D74" s="133">
        <v>943.9455037870872</v>
      </c>
      <c r="E74" s="133"/>
      <c r="F74" s="133">
        <v>1193.6239220242969</v>
      </c>
      <c r="G74" s="133">
        <v>497.74600796964364</v>
      </c>
      <c r="H74" s="133">
        <v>695.87791405464566</v>
      </c>
    </row>
    <row r="75" spans="1:8" ht="13.5" customHeight="1" x14ac:dyDescent="0.2">
      <c r="A75" s="432" t="s">
        <v>369</v>
      </c>
      <c r="B75" s="125">
        <v>1886.2801790694748</v>
      </c>
      <c r="C75" s="125">
        <v>942.33467528233109</v>
      </c>
      <c r="D75" s="125">
        <v>943.9455037870872</v>
      </c>
      <c r="E75" s="125"/>
      <c r="F75" s="125">
        <v>1193.6239220242969</v>
      </c>
      <c r="G75" s="125">
        <v>497.74600796964364</v>
      </c>
      <c r="H75" s="125">
        <v>695.87791405464566</v>
      </c>
    </row>
    <row r="76" spans="1:8" s="119" customFormat="1" ht="13.5" customHeight="1" x14ac:dyDescent="0.2">
      <c r="A76" s="433" t="s">
        <v>370</v>
      </c>
      <c r="B76" s="133">
        <v>2206.8350515159641</v>
      </c>
      <c r="C76" s="133">
        <v>1067.9792986533112</v>
      </c>
      <c r="D76" s="133">
        <v>1138.8557528625852</v>
      </c>
      <c r="E76" s="133"/>
      <c r="F76" s="133">
        <v>1670.4291594321403</v>
      </c>
      <c r="G76" s="133">
        <v>736.14862667354851</v>
      </c>
      <c r="H76" s="133">
        <v>934.28053275855052</v>
      </c>
    </row>
    <row r="77" spans="1:8" ht="13.5" customHeight="1" x14ac:dyDescent="0.2">
      <c r="A77" s="432" t="s">
        <v>370</v>
      </c>
      <c r="B77" s="125">
        <v>2206.8350515159641</v>
      </c>
      <c r="C77" s="125">
        <v>1067.9792986533112</v>
      </c>
      <c r="D77" s="125">
        <v>1138.8557528625852</v>
      </c>
      <c r="E77" s="125"/>
      <c r="F77" s="125">
        <v>1670.4291594321403</v>
      </c>
      <c r="G77" s="125">
        <v>736.14862667354851</v>
      </c>
      <c r="H77" s="125">
        <v>934.28053275855052</v>
      </c>
    </row>
    <row r="78" spans="1:8" s="119" customFormat="1" ht="13.5" customHeight="1" x14ac:dyDescent="0.2">
      <c r="A78" s="433" t="s">
        <v>371</v>
      </c>
      <c r="B78" s="133">
        <v>1377.2583715665069</v>
      </c>
      <c r="C78" s="133">
        <v>750.64608321635353</v>
      </c>
      <c r="D78" s="133">
        <v>626.61228835013276</v>
      </c>
      <c r="E78" s="133"/>
      <c r="F78" s="133">
        <v>679.76962900708452</v>
      </c>
      <c r="G78" s="133">
        <v>344.71730001781282</v>
      </c>
      <c r="H78" s="133">
        <v>335.05232898927613</v>
      </c>
    </row>
    <row r="79" spans="1:8" ht="13.5" customHeight="1" x14ac:dyDescent="0.2">
      <c r="A79" s="432" t="s">
        <v>371</v>
      </c>
      <c r="B79" s="125">
        <v>1377.2583715665069</v>
      </c>
      <c r="C79" s="125">
        <v>750.64608321635353</v>
      </c>
      <c r="D79" s="125">
        <v>626.61228835013276</v>
      </c>
      <c r="E79" s="125"/>
      <c r="F79" s="125">
        <v>679.76962900708452</v>
      </c>
      <c r="G79" s="125">
        <v>344.71730001781282</v>
      </c>
      <c r="H79" s="125">
        <v>335.05232898927613</v>
      </c>
    </row>
    <row r="80" spans="1:8" s="119" customFormat="1" ht="13.5" customHeight="1" x14ac:dyDescent="0.2">
      <c r="A80" s="433" t="s">
        <v>372</v>
      </c>
      <c r="B80" s="133">
        <v>1336.9876589476012</v>
      </c>
      <c r="C80" s="133">
        <v>768.36519676867078</v>
      </c>
      <c r="D80" s="133">
        <v>568.62246217891266</v>
      </c>
      <c r="E80" s="133"/>
      <c r="F80" s="133">
        <v>781.2518248067197</v>
      </c>
      <c r="G80" s="133">
        <v>431.70203927464297</v>
      </c>
      <c r="H80" s="133">
        <v>349.54978553208116</v>
      </c>
    </row>
    <row r="81" spans="1:8" ht="13.5" customHeight="1" x14ac:dyDescent="0.2">
      <c r="A81" s="432" t="s">
        <v>372</v>
      </c>
      <c r="B81" s="125">
        <v>974.55124537745337</v>
      </c>
      <c r="C81" s="125">
        <v>550.9033486265954</v>
      </c>
      <c r="D81" s="125">
        <v>423.6478967508624</v>
      </c>
      <c r="E81" s="125"/>
      <c r="F81" s="125">
        <v>625.00145984537664</v>
      </c>
      <c r="G81" s="125">
        <v>338.27398599878836</v>
      </c>
      <c r="H81" s="125">
        <v>286.72747384659272</v>
      </c>
    </row>
    <row r="82" spans="1:8" ht="13.5" customHeight="1" x14ac:dyDescent="0.2">
      <c r="A82" s="432" t="s">
        <v>373</v>
      </c>
      <c r="B82" s="125">
        <v>362.43641357013007</v>
      </c>
      <c r="C82" s="125">
        <v>217.46184814207913</v>
      </c>
      <c r="D82" s="125">
        <v>144.97456542805273</v>
      </c>
      <c r="E82" s="125"/>
      <c r="F82" s="125">
        <v>156.25036496134572</v>
      </c>
      <c r="G82" s="125">
        <v>93.428053275856186</v>
      </c>
      <c r="H82" s="125">
        <v>62.822311685489488</v>
      </c>
    </row>
    <row r="83" spans="1:8" s="119" customFormat="1" ht="13.5" customHeight="1" x14ac:dyDescent="0.2">
      <c r="A83" s="433" t="s">
        <v>374</v>
      </c>
      <c r="B83" s="133">
        <v>29685.95851414523</v>
      </c>
      <c r="C83" s="133">
        <v>14756.799932068725</v>
      </c>
      <c r="D83" s="133">
        <v>14929.158582077593</v>
      </c>
      <c r="E83" s="133"/>
      <c r="F83" s="133">
        <v>7793.1883060095179</v>
      </c>
      <c r="G83" s="133">
        <v>3361.7990894261793</v>
      </c>
      <c r="H83" s="133">
        <v>4431.3892165842199</v>
      </c>
    </row>
    <row r="84" spans="1:8" ht="13.5" customHeight="1" thickBot="1" x14ac:dyDescent="0.25">
      <c r="A84" s="434" t="s">
        <v>374</v>
      </c>
      <c r="B84" s="135">
        <v>29685.95851414523</v>
      </c>
      <c r="C84" s="135">
        <v>14756.799932068725</v>
      </c>
      <c r="D84" s="135">
        <v>14929.158582077593</v>
      </c>
      <c r="E84" s="135"/>
      <c r="F84" s="135">
        <v>7793.1883060095179</v>
      </c>
      <c r="G84" s="135">
        <v>3361.7990894261793</v>
      </c>
      <c r="H84" s="135">
        <v>4431.3892165842199</v>
      </c>
    </row>
    <row r="85" spans="1:8" ht="13.5" customHeight="1" x14ac:dyDescent="0.2"/>
    <row r="86" spans="1:8" ht="13.5" customHeight="1" x14ac:dyDescent="0.2"/>
    <row r="87" spans="1:8" ht="13.5" customHeight="1" x14ac:dyDescent="0.2"/>
    <row r="88" spans="1:8" ht="13.5" customHeight="1" x14ac:dyDescent="0.2"/>
    <row r="89" spans="1:8" ht="13.5" customHeight="1" x14ac:dyDescent="0.2"/>
  </sheetData>
  <mergeCells count="4">
    <mergeCell ref="A1:H2"/>
    <mergeCell ref="B3:D3"/>
    <mergeCell ref="F3:H3"/>
    <mergeCell ref="A3:A4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52DE-5812-42DB-98AD-933738B70BD2}">
  <dimension ref="B1:P49"/>
  <sheetViews>
    <sheetView showGridLines="0" topLeftCell="B1" zoomScale="115" zoomScaleNormal="115" workbookViewId="0">
      <selection activeCell="O49" sqref="O49"/>
    </sheetView>
  </sheetViews>
  <sheetFormatPr defaultRowHeight="12" x14ac:dyDescent="0.2"/>
  <cols>
    <col min="1" max="1" width="3.140625" style="406" customWidth="1"/>
    <col min="2" max="2" width="9.140625" style="406"/>
    <col min="3" max="3" width="12" style="406" customWidth="1"/>
    <col min="4" max="6" width="9.42578125" style="406" bestFit="1" customWidth="1"/>
    <col min="7" max="7" width="2.42578125" style="406" customWidth="1"/>
    <col min="8" max="10" width="9.42578125" style="406" bestFit="1" customWidth="1"/>
    <col min="11" max="11" width="2.85546875" style="406" customWidth="1"/>
    <col min="12" max="14" width="9.42578125" style="406" bestFit="1" customWidth="1"/>
    <col min="15" max="16384" width="9.140625" style="406"/>
  </cols>
  <sheetData>
    <row r="1" spans="2:16" ht="21.75" customHeight="1" thickBot="1" x14ac:dyDescent="0.25">
      <c r="B1" s="1035" t="s">
        <v>573</v>
      </c>
      <c r="C1" s="1035"/>
      <c r="D1" s="1035"/>
      <c r="E1" s="1035"/>
      <c r="F1" s="1035"/>
      <c r="G1" s="1035"/>
      <c r="H1" s="1035"/>
      <c r="I1" s="1035"/>
      <c r="J1" s="1035"/>
      <c r="K1" s="1035"/>
      <c r="L1" s="1035"/>
      <c r="M1" s="1035"/>
      <c r="N1" s="1035"/>
      <c r="O1" s="404"/>
      <c r="P1" s="405"/>
    </row>
    <row r="2" spans="2:16" ht="15.75" customHeight="1" x14ac:dyDescent="0.2">
      <c r="B2" s="1039" t="s">
        <v>39</v>
      </c>
      <c r="C2" s="407"/>
      <c r="D2" s="1036" t="s">
        <v>132</v>
      </c>
      <c r="E2" s="1036"/>
      <c r="F2" s="1036"/>
      <c r="G2" s="1036"/>
      <c r="H2" s="1036"/>
      <c r="I2" s="1036"/>
      <c r="J2" s="1036"/>
      <c r="K2" s="1036"/>
      <c r="L2" s="1036"/>
      <c r="M2" s="1036"/>
      <c r="N2" s="1036"/>
      <c r="O2" s="408"/>
      <c r="P2" s="408"/>
    </row>
    <row r="3" spans="2:16" ht="24" customHeight="1" x14ac:dyDescent="0.2">
      <c r="B3" s="1040"/>
      <c r="C3" s="1037" t="s">
        <v>66</v>
      </c>
      <c r="D3" s="1038" t="s">
        <v>60</v>
      </c>
      <c r="E3" s="1038"/>
      <c r="F3" s="1038"/>
      <c r="G3" s="409"/>
      <c r="H3" s="1038" t="s">
        <v>61</v>
      </c>
      <c r="I3" s="1038"/>
      <c r="J3" s="1038"/>
      <c r="K3" s="409"/>
      <c r="L3" s="1038" t="s">
        <v>62</v>
      </c>
      <c r="M3" s="1038"/>
      <c r="N3" s="1038"/>
      <c r="P3" s="405"/>
    </row>
    <row r="4" spans="2:16" x14ac:dyDescent="0.2">
      <c r="B4" s="1040"/>
      <c r="C4" s="1037"/>
      <c r="D4" s="410" t="s">
        <v>0</v>
      </c>
      <c r="E4" s="410" t="s">
        <v>1</v>
      </c>
      <c r="F4" s="410" t="s">
        <v>2</v>
      </c>
      <c r="G4" s="410"/>
      <c r="H4" s="410" t="s">
        <v>0</v>
      </c>
      <c r="I4" s="410" t="s">
        <v>1</v>
      </c>
      <c r="J4" s="410" t="s">
        <v>2</v>
      </c>
      <c r="K4" s="410"/>
      <c r="L4" s="410" t="s">
        <v>0</v>
      </c>
      <c r="M4" s="410" t="s">
        <v>1</v>
      </c>
      <c r="N4" s="410" t="s">
        <v>2</v>
      </c>
      <c r="P4" s="405"/>
    </row>
    <row r="5" spans="2:16" s="412" customFormat="1" ht="13.5" customHeight="1" x14ac:dyDescent="0.2">
      <c r="B5" s="485" t="s">
        <v>328</v>
      </c>
      <c r="C5" s="411">
        <v>1102702.6568794453</v>
      </c>
      <c r="D5" s="411">
        <v>440737.33733284223</v>
      </c>
      <c r="E5" s="411">
        <v>230437.18016774993</v>
      </c>
      <c r="F5" s="411">
        <v>210300.15716546646</v>
      </c>
      <c r="G5" s="411"/>
      <c r="H5" s="411">
        <v>326074.09360640985</v>
      </c>
      <c r="I5" s="411">
        <v>177049.34675871601</v>
      </c>
      <c r="J5" s="411">
        <v>149024.74684760976</v>
      </c>
      <c r="K5" s="411"/>
      <c r="L5" s="411">
        <v>335891.22593989462</v>
      </c>
      <c r="M5" s="411">
        <v>132964.31481309279</v>
      </c>
      <c r="N5" s="411">
        <v>202926.91112673181</v>
      </c>
      <c r="P5" s="413"/>
    </row>
    <row r="6" spans="2:16" ht="13.5" customHeight="1" x14ac:dyDescent="0.2">
      <c r="B6" s="414" t="s">
        <v>12</v>
      </c>
      <c r="C6" s="125">
        <v>175431.09993451959</v>
      </c>
      <c r="D6" s="125">
        <v>95675.256270120692</v>
      </c>
      <c r="E6" s="125">
        <v>48613.337694825888</v>
      </c>
      <c r="F6" s="125">
        <v>47061.918575413823</v>
      </c>
      <c r="G6" s="125"/>
      <c r="H6" s="125">
        <v>10269.468350131225</v>
      </c>
      <c r="I6" s="125">
        <v>5170.2944214066047</v>
      </c>
      <c r="J6" s="125">
        <v>5099.1739287257069</v>
      </c>
      <c r="K6" s="125"/>
      <c r="L6" s="125">
        <v>69486.375314190445</v>
      </c>
      <c r="M6" s="125">
        <v>34556.289618191411</v>
      </c>
      <c r="N6" s="125">
        <v>34930.085696002847</v>
      </c>
      <c r="P6" s="405"/>
    </row>
    <row r="7" spans="2:16" ht="13.5" customHeight="1" x14ac:dyDescent="0.2">
      <c r="B7" s="414" t="s">
        <v>13</v>
      </c>
      <c r="C7" s="125">
        <v>173102.31729044518</v>
      </c>
      <c r="D7" s="125">
        <v>119163.21246913329</v>
      </c>
      <c r="E7" s="125">
        <v>61466.299290722643</v>
      </c>
      <c r="F7" s="125">
        <v>57696.913178632989</v>
      </c>
      <c r="G7" s="125"/>
      <c r="H7" s="125">
        <v>16210.510436402023</v>
      </c>
      <c r="I7" s="125">
        <v>8066.3870419706045</v>
      </c>
      <c r="J7" s="125">
        <v>8144.1233944357718</v>
      </c>
      <c r="K7" s="125"/>
      <c r="L7" s="125">
        <v>37728.59438475041</v>
      </c>
      <c r="M7" s="125">
        <v>18567.41048454916</v>
      </c>
      <c r="N7" s="125">
        <v>19161.18390018768</v>
      </c>
      <c r="P7" s="405"/>
    </row>
    <row r="8" spans="2:16" ht="13.5" customHeight="1" x14ac:dyDescent="0.2">
      <c r="B8" s="414" t="s">
        <v>14</v>
      </c>
      <c r="C8" s="125">
        <v>156488.76757988351</v>
      </c>
      <c r="D8" s="125">
        <v>93366.841792666353</v>
      </c>
      <c r="E8" s="125">
        <v>51401.537586799888</v>
      </c>
      <c r="F8" s="125">
        <v>41965.304205919259</v>
      </c>
      <c r="G8" s="125"/>
      <c r="H8" s="125">
        <v>34172.11589989323</v>
      </c>
      <c r="I8" s="125">
        <v>14901.774497496745</v>
      </c>
      <c r="J8" s="125">
        <v>19270.341402394402</v>
      </c>
      <c r="K8" s="125"/>
      <c r="L8" s="125">
        <v>28949.809887471842</v>
      </c>
      <c r="M8" s="125">
        <v>12034.499759031469</v>
      </c>
      <c r="N8" s="125">
        <v>16915.310128441462</v>
      </c>
      <c r="P8" s="405"/>
    </row>
    <row r="9" spans="2:16" ht="13.5" customHeight="1" x14ac:dyDescent="0.2">
      <c r="B9" s="414" t="s">
        <v>15</v>
      </c>
      <c r="C9" s="125">
        <v>125657.92611684318</v>
      </c>
      <c r="D9" s="125">
        <v>43614.946641534334</v>
      </c>
      <c r="E9" s="125">
        <v>23614.019479175797</v>
      </c>
      <c r="F9" s="125">
        <v>20000.927162381842</v>
      </c>
      <c r="G9" s="125"/>
      <c r="H9" s="125">
        <v>53568.530433607266</v>
      </c>
      <c r="I9" s="125">
        <v>26080.231241287704</v>
      </c>
      <c r="J9" s="125">
        <v>27488.299192364495</v>
      </c>
      <c r="K9" s="125"/>
      <c r="L9" s="125">
        <v>28474.449041572854</v>
      </c>
      <c r="M9" s="125">
        <v>10912.945190390376</v>
      </c>
      <c r="N9" s="125">
        <v>17561.503851182217</v>
      </c>
      <c r="P9" s="405"/>
    </row>
    <row r="10" spans="2:16" ht="13.5" customHeight="1" x14ac:dyDescent="0.2">
      <c r="B10" s="414" t="s">
        <v>16</v>
      </c>
      <c r="C10" s="125">
        <v>87275.098794006582</v>
      </c>
      <c r="D10" s="125">
        <v>19982.510102379649</v>
      </c>
      <c r="E10" s="125">
        <v>10127.708723024127</v>
      </c>
      <c r="F10" s="125">
        <v>9854.80137935526</v>
      </c>
      <c r="G10" s="125"/>
      <c r="H10" s="125">
        <v>46059.392787274701</v>
      </c>
      <c r="I10" s="125">
        <v>24039.286137408264</v>
      </c>
      <c r="J10" s="125">
        <v>22020.106649895053</v>
      </c>
      <c r="K10" s="125"/>
      <c r="L10" s="125">
        <v>21233.195904346787</v>
      </c>
      <c r="M10" s="125">
        <v>7877.4788463924897</v>
      </c>
      <c r="N10" s="125">
        <v>13355.717057954036</v>
      </c>
      <c r="P10" s="405"/>
    </row>
    <row r="11" spans="2:16" ht="13.5" customHeight="1" x14ac:dyDescent="0.2">
      <c r="B11" s="414" t="s">
        <v>17</v>
      </c>
      <c r="C11" s="125">
        <v>76659.12655793484</v>
      </c>
      <c r="D11" s="125">
        <v>13892.301010265608</v>
      </c>
      <c r="E11" s="125">
        <v>7019.3209971956157</v>
      </c>
      <c r="F11" s="125">
        <v>6872.9800130700432</v>
      </c>
      <c r="G11" s="125"/>
      <c r="H11" s="125">
        <v>40427.117384784782</v>
      </c>
      <c r="I11" s="125">
        <v>22364.939367059531</v>
      </c>
      <c r="J11" s="125">
        <v>18062.178017707585</v>
      </c>
      <c r="K11" s="125"/>
      <c r="L11" s="125">
        <v>22339.708162899922</v>
      </c>
      <c r="M11" s="125">
        <v>7742.6155164369511</v>
      </c>
      <c r="N11" s="125">
        <v>14597.092646456584</v>
      </c>
      <c r="P11" s="405"/>
    </row>
    <row r="12" spans="2:16" ht="13.5" customHeight="1" x14ac:dyDescent="0.2">
      <c r="B12" s="414" t="s">
        <v>18</v>
      </c>
      <c r="C12" s="125">
        <v>64559.923123311899</v>
      </c>
      <c r="D12" s="125">
        <v>10475.995967058278</v>
      </c>
      <c r="E12" s="125">
        <v>5431.4372154192888</v>
      </c>
      <c r="F12" s="125">
        <v>5044.5587516390397</v>
      </c>
      <c r="G12" s="125"/>
      <c r="H12" s="125">
        <v>31316.970602888716</v>
      </c>
      <c r="I12" s="125">
        <v>18153.010352682177</v>
      </c>
      <c r="J12" s="125">
        <v>13163.960250192356</v>
      </c>
      <c r="K12" s="125"/>
      <c r="L12" s="125">
        <v>22766.956553335964</v>
      </c>
      <c r="M12" s="125">
        <v>7251.4480754637652</v>
      </c>
      <c r="N12" s="125">
        <v>15515.508477865349</v>
      </c>
      <c r="P12" s="405"/>
    </row>
    <row r="13" spans="2:16" ht="13.5" customHeight="1" x14ac:dyDescent="0.2">
      <c r="B13" s="414" t="s">
        <v>19</v>
      </c>
      <c r="C13" s="125">
        <v>48918.258624631781</v>
      </c>
      <c r="D13" s="125">
        <v>7717.3843122773696</v>
      </c>
      <c r="E13" s="125">
        <v>4043.7209866423082</v>
      </c>
      <c r="F13" s="125">
        <v>3673.6633256351133</v>
      </c>
      <c r="G13" s="125"/>
      <c r="H13" s="125">
        <v>21863.67944442197</v>
      </c>
      <c r="I13" s="125">
        <v>13320.393715981761</v>
      </c>
      <c r="J13" s="125">
        <v>8543.2857284343372</v>
      </c>
      <c r="K13" s="125"/>
      <c r="L13" s="125">
        <v>19337.194867906481</v>
      </c>
      <c r="M13" s="125">
        <v>6792.2401597593825</v>
      </c>
      <c r="N13" s="125">
        <v>12544.954708143958</v>
      </c>
      <c r="P13" s="405"/>
    </row>
    <row r="14" spans="2:16" ht="13.5" customHeight="1" x14ac:dyDescent="0.2">
      <c r="B14" s="414" t="s">
        <v>20</v>
      </c>
      <c r="C14" s="125">
        <v>48558.506414552379</v>
      </c>
      <c r="D14" s="125">
        <v>6847.0508359154383</v>
      </c>
      <c r="E14" s="125">
        <v>3557.5923206832135</v>
      </c>
      <c r="F14" s="125">
        <v>3289.4585152326863</v>
      </c>
      <c r="G14" s="125"/>
      <c r="H14" s="125">
        <v>20278.276227895349</v>
      </c>
      <c r="I14" s="125">
        <v>11901.285443229948</v>
      </c>
      <c r="J14" s="125">
        <v>8376.9907846621682</v>
      </c>
      <c r="K14" s="125"/>
      <c r="L14" s="125">
        <v>21433.179350719107</v>
      </c>
      <c r="M14" s="125">
        <v>7292.1880031338451</v>
      </c>
      <c r="N14" s="125">
        <v>14140.99134758083</v>
      </c>
      <c r="P14" s="405"/>
    </row>
    <row r="15" spans="2:16" ht="13.5" customHeight="1" x14ac:dyDescent="0.2">
      <c r="B15" s="414" t="s">
        <v>21</v>
      </c>
      <c r="C15" s="125">
        <v>37524.712694827977</v>
      </c>
      <c r="D15" s="125">
        <v>5467.8266209513195</v>
      </c>
      <c r="E15" s="125">
        <v>2858.3414162730151</v>
      </c>
      <c r="F15" s="125">
        <v>2609.4852046784081</v>
      </c>
      <c r="G15" s="125"/>
      <c r="H15" s="125">
        <v>16133.593548869525</v>
      </c>
      <c r="I15" s="125">
        <v>9482.8236685787615</v>
      </c>
      <c r="J15" s="125">
        <v>6650.7698802915738</v>
      </c>
      <c r="K15" s="125"/>
      <c r="L15" s="125">
        <v>15923.292524986813</v>
      </c>
      <c r="M15" s="125">
        <v>5306.5958359745737</v>
      </c>
      <c r="N15" s="125">
        <v>10616.69668901305</v>
      </c>
      <c r="P15" s="405"/>
    </row>
    <row r="16" spans="2:16" ht="13.5" customHeight="1" x14ac:dyDescent="0.2">
      <c r="B16" s="414" t="s">
        <v>22</v>
      </c>
      <c r="C16" s="125">
        <v>28820.002814607029</v>
      </c>
      <c r="D16" s="125">
        <v>4843.9335834326075</v>
      </c>
      <c r="E16" s="125">
        <v>2514.8497439311632</v>
      </c>
      <c r="F16" s="125">
        <v>2329.0838395013861</v>
      </c>
      <c r="G16" s="125"/>
      <c r="H16" s="125">
        <v>12938.77049438466</v>
      </c>
      <c r="I16" s="125">
        <v>7795.1579519199977</v>
      </c>
      <c r="J16" s="125">
        <v>5143.612542465472</v>
      </c>
      <c r="K16" s="125"/>
      <c r="L16" s="125">
        <v>11037.298736778474</v>
      </c>
      <c r="M16" s="125">
        <v>3319.2511602827449</v>
      </c>
      <c r="N16" s="125">
        <v>7718.0475764963367</v>
      </c>
      <c r="P16" s="405"/>
    </row>
    <row r="17" spans="2:16" ht="13.5" customHeight="1" x14ac:dyDescent="0.2">
      <c r="B17" s="414" t="s">
        <v>23</v>
      </c>
      <c r="C17" s="125">
        <v>28099.721807807993</v>
      </c>
      <c r="D17" s="125">
        <v>4567.0372353203702</v>
      </c>
      <c r="E17" s="125">
        <v>2285.2711261924765</v>
      </c>
      <c r="F17" s="125">
        <v>2281.7661091277637</v>
      </c>
      <c r="G17" s="125"/>
      <c r="H17" s="125">
        <v>10702.56960709849</v>
      </c>
      <c r="I17" s="125">
        <v>6959.2113819862179</v>
      </c>
      <c r="J17" s="125">
        <v>3743.3582251129906</v>
      </c>
      <c r="K17" s="125"/>
      <c r="L17" s="125">
        <v>12830.114965378592</v>
      </c>
      <c r="M17" s="125">
        <v>3648.7227643657457</v>
      </c>
      <c r="N17" s="125">
        <v>9181.3922010135411</v>
      </c>
      <c r="P17" s="405"/>
    </row>
    <row r="18" spans="2:16" ht="13.5" customHeight="1" x14ac:dyDescent="0.2">
      <c r="B18" s="414" t="s">
        <v>42</v>
      </c>
      <c r="C18" s="125">
        <v>51607.195126771527</v>
      </c>
      <c r="D18" s="125">
        <v>15123.040491972713</v>
      </c>
      <c r="E18" s="125">
        <v>7503.7435869896035</v>
      </c>
      <c r="F18" s="125">
        <v>7619.2969049798157</v>
      </c>
      <c r="G18" s="125"/>
      <c r="H18" s="125">
        <v>12133.098388974466</v>
      </c>
      <c r="I18" s="125">
        <v>8814.5515379413864</v>
      </c>
      <c r="J18" s="125">
        <v>3318.5468510316041</v>
      </c>
      <c r="K18" s="125"/>
      <c r="L18" s="125">
        <v>24351.056245843942</v>
      </c>
      <c r="M18" s="125">
        <v>7662.6293992261453</v>
      </c>
      <c r="N18" s="125">
        <v>16688.426846621853</v>
      </c>
      <c r="P18" s="405"/>
    </row>
    <row r="19" spans="2:16" s="412" customFormat="1" ht="13.5" customHeight="1" x14ac:dyDescent="0.2">
      <c r="B19" s="485" t="s">
        <v>4</v>
      </c>
      <c r="C19" s="411">
        <v>627694.67193413177</v>
      </c>
      <c r="D19" s="411">
        <v>317001.13553226867</v>
      </c>
      <c r="E19" s="411">
        <v>162241.97348537834</v>
      </c>
      <c r="F19" s="411">
        <v>154759.16204695046</v>
      </c>
      <c r="G19" s="411"/>
      <c r="H19" s="411">
        <v>203868.42310379003</v>
      </c>
      <c r="I19" s="411">
        <v>104015.58069691218</v>
      </c>
      <c r="J19" s="411">
        <v>99852.842407182165</v>
      </c>
      <c r="K19" s="411"/>
      <c r="L19" s="411">
        <v>106825.1132973101</v>
      </c>
      <c r="M19" s="411">
        <v>40042.800054262618</v>
      </c>
      <c r="N19" s="411">
        <v>66782.313243122757</v>
      </c>
      <c r="O19" s="415"/>
      <c r="P19" s="413"/>
    </row>
    <row r="20" spans="2:16" ht="13.5" customHeight="1" x14ac:dyDescent="0.2">
      <c r="B20" s="416" t="s">
        <v>12</v>
      </c>
      <c r="C20" s="125">
        <v>98068.543547070993</v>
      </c>
      <c r="D20" s="125">
        <v>68546.923224827784</v>
      </c>
      <c r="E20" s="125">
        <v>34357.813824663215</v>
      </c>
      <c r="F20" s="125">
        <v>34189.109400164249</v>
      </c>
      <c r="G20" s="125"/>
      <c r="H20" s="125">
        <v>5878.1914183234476</v>
      </c>
      <c r="I20" s="125">
        <v>2949.0194988380999</v>
      </c>
      <c r="J20" s="125">
        <v>2929.1719194852913</v>
      </c>
      <c r="K20" s="125"/>
      <c r="L20" s="125">
        <v>23643.428904032771</v>
      </c>
      <c r="M20" s="125">
        <v>11930.049155981971</v>
      </c>
      <c r="N20" s="125">
        <v>11713.379748047262</v>
      </c>
      <c r="P20" s="405"/>
    </row>
    <row r="21" spans="2:16" ht="13.5" customHeight="1" x14ac:dyDescent="0.2">
      <c r="B21" s="416" t="s">
        <v>13</v>
      </c>
      <c r="C21" s="125">
        <v>104011.23959826825</v>
      </c>
      <c r="D21" s="125">
        <v>84398.523267876633</v>
      </c>
      <c r="E21" s="125">
        <v>42379.543813094468</v>
      </c>
      <c r="F21" s="125">
        <v>42018.979454851578</v>
      </c>
      <c r="G21" s="125"/>
      <c r="H21" s="125">
        <v>8875.1759005971817</v>
      </c>
      <c r="I21" s="125">
        <v>4262.2676660156076</v>
      </c>
      <c r="J21" s="125">
        <v>4612.9082345818942</v>
      </c>
      <c r="K21" s="125"/>
      <c r="L21" s="125">
        <v>10737.540429868039</v>
      </c>
      <c r="M21" s="125">
        <v>5209.989580112222</v>
      </c>
      <c r="N21" s="125">
        <v>5527.5508497571609</v>
      </c>
      <c r="P21" s="405"/>
    </row>
    <row r="22" spans="2:16" ht="13.5" customHeight="1" x14ac:dyDescent="0.2">
      <c r="B22" s="416" t="s">
        <v>14</v>
      </c>
      <c r="C22" s="125">
        <v>97514.725192403101</v>
      </c>
      <c r="D22" s="125">
        <v>71396.751816351985</v>
      </c>
      <c r="E22" s="125">
        <v>37807.75583513522</v>
      </c>
      <c r="F22" s="125">
        <v>33588.995981170323</v>
      </c>
      <c r="G22" s="125"/>
      <c r="H22" s="125">
        <v>18537.414432730526</v>
      </c>
      <c r="I22" s="125">
        <v>7698.1494242289273</v>
      </c>
      <c r="J22" s="125">
        <v>10839.265008502685</v>
      </c>
      <c r="K22" s="125"/>
      <c r="L22" s="125">
        <v>7580.5589433817559</v>
      </c>
      <c r="M22" s="125">
        <v>3194.2729249315316</v>
      </c>
      <c r="N22" s="125">
        <v>4386.2860184510582</v>
      </c>
      <c r="P22" s="405"/>
    </row>
    <row r="23" spans="2:16" ht="13.5" customHeight="1" x14ac:dyDescent="0.2">
      <c r="B23" s="416" t="s">
        <v>15</v>
      </c>
      <c r="C23" s="125">
        <v>76735.517638182966</v>
      </c>
      <c r="D23" s="125">
        <v>35735.793516976686</v>
      </c>
      <c r="E23" s="125">
        <v>18728.475744048475</v>
      </c>
      <c r="F23" s="125">
        <v>17007.317772934395</v>
      </c>
      <c r="G23" s="125"/>
      <c r="H23" s="125">
        <v>32397.282822040062</v>
      </c>
      <c r="I23" s="125">
        <v>14318.427012614149</v>
      </c>
      <c r="J23" s="125">
        <v>18078.855809425651</v>
      </c>
      <c r="K23" s="125"/>
      <c r="L23" s="125">
        <v>8602.4412992061043</v>
      </c>
      <c r="M23" s="125">
        <v>3216.2883876555252</v>
      </c>
      <c r="N23" s="125">
        <v>5386.152911550319</v>
      </c>
      <c r="P23" s="405"/>
    </row>
    <row r="24" spans="2:16" ht="13.5" customHeight="1" x14ac:dyDescent="0.2">
      <c r="B24" s="416" t="s">
        <v>16</v>
      </c>
      <c r="C24" s="125">
        <v>54306.887111875418</v>
      </c>
      <c r="D24" s="125">
        <v>15401.684996379528</v>
      </c>
      <c r="E24" s="125">
        <v>7649.7770136380977</v>
      </c>
      <c r="F24" s="125">
        <v>7751.9079827411706</v>
      </c>
      <c r="G24" s="125"/>
      <c r="H24" s="125">
        <v>31715.851601958904</v>
      </c>
      <c r="I24" s="125">
        <v>15267.742741818121</v>
      </c>
      <c r="J24" s="125">
        <v>16448.108860140521</v>
      </c>
      <c r="K24" s="125"/>
      <c r="L24" s="125">
        <v>7189.3505135832611</v>
      </c>
      <c r="M24" s="125">
        <v>2546.5771148484901</v>
      </c>
      <c r="N24" s="125">
        <v>4642.77339873451</v>
      </c>
      <c r="P24" s="405"/>
    </row>
    <row r="25" spans="2:16" ht="13.5" customHeight="1" x14ac:dyDescent="0.2">
      <c r="B25" s="416" t="s">
        <v>17</v>
      </c>
      <c r="C25" s="125">
        <v>47227.767945937994</v>
      </c>
      <c r="D25" s="125">
        <v>10282.556735168153</v>
      </c>
      <c r="E25" s="125">
        <v>5093.3390796808972</v>
      </c>
      <c r="F25" s="125">
        <v>5189.2176554873067</v>
      </c>
      <c r="G25" s="125"/>
      <c r="H25" s="125">
        <v>28438.931248416011</v>
      </c>
      <c r="I25" s="125">
        <v>14575.225602851613</v>
      </c>
      <c r="J25" s="125">
        <v>13863.705645551416</v>
      </c>
      <c r="K25" s="125"/>
      <c r="L25" s="125">
        <v>8506.2799623336177</v>
      </c>
      <c r="M25" s="125">
        <v>2701.4209253525742</v>
      </c>
      <c r="N25" s="125">
        <v>5804.8590369810945</v>
      </c>
      <c r="P25" s="405"/>
    </row>
    <row r="26" spans="2:16" ht="13.5" customHeight="1" x14ac:dyDescent="0.2">
      <c r="B26" s="416" t="s">
        <v>18</v>
      </c>
      <c r="C26" s="125">
        <v>37241.257339564851</v>
      </c>
      <c r="D26" s="125">
        <v>7318.7312865559825</v>
      </c>
      <c r="E26" s="125">
        <v>3826.7326308699076</v>
      </c>
      <c r="F26" s="125">
        <v>3491.9986556861268</v>
      </c>
      <c r="G26" s="125"/>
      <c r="H26" s="125">
        <v>21848.540721926205</v>
      </c>
      <c r="I26" s="125">
        <v>11754.376977810405</v>
      </c>
      <c r="J26" s="125">
        <v>10094.163744109945</v>
      </c>
      <c r="K26" s="125"/>
      <c r="L26" s="125">
        <v>8073.985331066121</v>
      </c>
      <c r="M26" s="125">
        <v>2247.2592504801078</v>
      </c>
      <c r="N26" s="125">
        <v>5826.7260805860651</v>
      </c>
      <c r="P26" s="405"/>
    </row>
    <row r="27" spans="2:16" ht="13.5" customHeight="1" x14ac:dyDescent="0.2">
      <c r="B27" s="416" t="s">
        <v>19</v>
      </c>
      <c r="C27" s="125">
        <v>26682.839438907242</v>
      </c>
      <c r="D27" s="125">
        <v>4938.5876941687975</v>
      </c>
      <c r="E27" s="125">
        <v>2605.5423495461646</v>
      </c>
      <c r="F27" s="125">
        <v>2333.0453446226848</v>
      </c>
      <c r="G27" s="125"/>
      <c r="H27" s="125">
        <v>15078.167605765937</v>
      </c>
      <c r="I27" s="125">
        <v>8659.349267568412</v>
      </c>
      <c r="J27" s="125">
        <v>6418.8183381975768</v>
      </c>
      <c r="K27" s="125"/>
      <c r="L27" s="125">
        <v>6666.0841389614752</v>
      </c>
      <c r="M27" s="125">
        <v>2003.3576102708203</v>
      </c>
      <c r="N27" s="125">
        <v>4662.7265286907068</v>
      </c>
      <c r="P27" s="405"/>
    </row>
    <row r="28" spans="2:16" ht="13.5" customHeight="1" x14ac:dyDescent="0.2">
      <c r="B28" s="416" t="s">
        <v>20</v>
      </c>
      <c r="C28" s="125">
        <v>23904.216381343536</v>
      </c>
      <c r="D28" s="125">
        <v>4142.9301704902346</v>
      </c>
      <c r="E28" s="125">
        <v>2216.9232934305774</v>
      </c>
      <c r="F28" s="125">
        <v>1926.006877059433</v>
      </c>
      <c r="G28" s="125"/>
      <c r="H28" s="125">
        <v>12696.924316919542</v>
      </c>
      <c r="I28" s="125">
        <v>7166.007388804218</v>
      </c>
      <c r="J28" s="125">
        <v>5530.916928116133</v>
      </c>
      <c r="K28" s="125"/>
      <c r="L28" s="125">
        <v>7064.3618939275739</v>
      </c>
      <c r="M28" s="125">
        <v>2087.2376620362047</v>
      </c>
      <c r="N28" s="125">
        <v>4977.1242318916584</v>
      </c>
      <c r="P28" s="405"/>
    </row>
    <row r="29" spans="2:16" ht="13.5" customHeight="1" x14ac:dyDescent="0.2">
      <c r="B29" s="416" t="s">
        <v>21</v>
      </c>
      <c r="C29" s="125">
        <v>17237.67392425465</v>
      </c>
      <c r="D29" s="125">
        <v>2988.0270476673877</v>
      </c>
      <c r="E29" s="125">
        <v>1579.0101876529134</v>
      </c>
      <c r="F29" s="125">
        <v>1409.0168600143659</v>
      </c>
      <c r="G29" s="125"/>
      <c r="H29" s="125">
        <v>9465.2985832552022</v>
      </c>
      <c r="I29" s="125">
        <v>5471.3316380160313</v>
      </c>
      <c r="J29" s="125">
        <v>3993.9669452399539</v>
      </c>
      <c r="K29" s="125"/>
      <c r="L29" s="125">
        <v>4784.3482933325058</v>
      </c>
      <c r="M29" s="125">
        <v>1391.4917746908043</v>
      </c>
      <c r="N29" s="125">
        <v>3392.8565186417131</v>
      </c>
      <c r="P29" s="405"/>
    </row>
    <row r="30" spans="2:16" ht="13.5" customHeight="1" x14ac:dyDescent="0.2">
      <c r="B30" s="416" t="s">
        <v>22</v>
      </c>
      <c r="C30" s="125">
        <v>12696.924316919542</v>
      </c>
      <c r="D30" s="125">
        <v>2497.3246586075993</v>
      </c>
      <c r="E30" s="125">
        <v>1270.5686859582293</v>
      </c>
      <c r="F30" s="125">
        <v>1226.7559726493253</v>
      </c>
      <c r="G30" s="125"/>
      <c r="H30" s="125">
        <v>7013.5391464892518</v>
      </c>
      <c r="I30" s="125">
        <v>4148.1876960873024</v>
      </c>
      <c r="J30" s="125">
        <v>2865.3514504024406</v>
      </c>
      <c r="K30" s="125"/>
      <c r="L30" s="125">
        <v>3186.0605118236595</v>
      </c>
      <c r="M30" s="125">
        <v>804.40141635149064</v>
      </c>
      <c r="N30" s="125">
        <v>2381.6590954720778</v>
      </c>
      <c r="P30" s="405"/>
    </row>
    <row r="31" spans="2:16" ht="13.5" customHeight="1" x14ac:dyDescent="0.2">
      <c r="B31" s="416" t="s">
        <v>23</v>
      </c>
      <c r="C31" s="125">
        <v>11664.696791361897</v>
      </c>
      <c r="D31" s="125">
        <v>2304.5487200483967</v>
      </c>
      <c r="E31" s="125">
        <v>1205.7258702610513</v>
      </c>
      <c r="F31" s="125">
        <v>1098.8228497873256</v>
      </c>
      <c r="G31" s="125"/>
      <c r="H31" s="125">
        <v>5688.6426960281669</v>
      </c>
      <c r="I31" s="125">
        <v>3527.7996756331549</v>
      </c>
      <c r="J31" s="125">
        <v>2160.843020395173</v>
      </c>
      <c r="K31" s="125"/>
      <c r="L31" s="125">
        <v>3671.5053752863787</v>
      </c>
      <c r="M31" s="125">
        <v>942.84959040762726</v>
      </c>
      <c r="N31" s="125">
        <v>2728.6557848786424</v>
      </c>
      <c r="P31" s="405"/>
    </row>
    <row r="32" spans="2:16" ht="13.5" customHeight="1" x14ac:dyDescent="0.2">
      <c r="B32" s="416" t="s">
        <v>42</v>
      </c>
      <c r="C32" s="125">
        <v>20402.382707649147</v>
      </c>
      <c r="D32" s="125">
        <v>7048.7523974031428</v>
      </c>
      <c r="E32" s="125">
        <v>3520.7651575144755</v>
      </c>
      <c r="F32" s="125">
        <v>3527.9872398888638</v>
      </c>
      <c r="G32" s="125"/>
      <c r="H32" s="125">
        <v>6234.462609690866</v>
      </c>
      <c r="I32" s="125">
        <v>4217.6961066429431</v>
      </c>
      <c r="J32" s="125">
        <v>2016.7665030481155</v>
      </c>
      <c r="K32" s="125"/>
      <c r="L32" s="125">
        <v>7119.1677005534284</v>
      </c>
      <c r="M32" s="125">
        <v>1767.604661131689</v>
      </c>
      <c r="N32" s="125">
        <v>5351.5630394219006</v>
      </c>
      <c r="P32" s="405"/>
    </row>
    <row r="33" spans="2:16" s="412" customFormat="1" ht="13.5" customHeight="1" x14ac:dyDescent="0.2">
      <c r="B33" s="485" t="s">
        <v>5</v>
      </c>
      <c r="C33" s="411">
        <v>475007.98494595144</v>
      </c>
      <c r="D33" s="411">
        <v>123736.20180069061</v>
      </c>
      <c r="E33" s="411">
        <v>68195.206682351301</v>
      </c>
      <c r="F33" s="411">
        <v>55540.995118494444</v>
      </c>
      <c r="G33" s="411"/>
      <c r="H33" s="411">
        <v>122205.67050250356</v>
      </c>
      <c r="I33" s="411">
        <v>73033.766062020877</v>
      </c>
      <c r="J33" s="411">
        <v>49171.90444052485</v>
      </c>
      <c r="K33" s="411"/>
      <c r="L33" s="411">
        <v>229066.11264253614</v>
      </c>
      <c r="M33" s="411">
        <v>92921.514758916048</v>
      </c>
      <c r="N33" s="411">
        <v>136144.59788376166</v>
      </c>
      <c r="P33" s="413"/>
    </row>
    <row r="34" spans="2:16" ht="13.5" customHeight="1" x14ac:dyDescent="0.2">
      <c r="B34" s="416" t="s">
        <v>12</v>
      </c>
      <c r="C34" s="125">
        <v>77362.556387333039</v>
      </c>
      <c r="D34" s="125">
        <v>27128.333045398678</v>
      </c>
      <c r="E34" s="125">
        <v>14255.523870151443</v>
      </c>
      <c r="F34" s="125">
        <v>12872.809175239865</v>
      </c>
      <c r="G34" s="125"/>
      <c r="H34" s="125">
        <v>4391.276931808864</v>
      </c>
      <c r="I34" s="125">
        <v>2221.2749225684483</v>
      </c>
      <c r="J34" s="125">
        <v>2170.0020092403593</v>
      </c>
      <c r="K34" s="125"/>
      <c r="L34" s="125">
        <v>45842.946410161487</v>
      </c>
      <c r="M34" s="125">
        <v>22626.240462200767</v>
      </c>
      <c r="N34" s="125">
        <v>23216.70594794715</v>
      </c>
      <c r="P34" s="405"/>
    </row>
    <row r="35" spans="2:16" ht="13.5" customHeight="1" x14ac:dyDescent="0.2">
      <c r="B35" s="416" t="s">
        <v>13</v>
      </c>
      <c r="C35" s="125">
        <v>69091.077692081861</v>
      </c>
      <c r="D35" s="125">
        <v>34764.689201396017</v>
      </c>
      <c r="E35" s="125">
        <v>19086.755477614606</v>
      </c>
      <c r="F35" s="125">
        <v>15677.933723768616</v>
      </c>
      <c r="G35" s="125"/>
      <c r="H35" s="125">
        <v>7335.3345358088181</v>
      </c>
      <c r="I35" s="125">
        <v>3804.1193759549406</v>
      </c>
      <c r="J35" s="125">
        <v>3531.2151598538212</v>
      </c>
      <c r="K35" s="125"/>
      <c r="L35" s="125">
        <v>26991.053954875009</v>
      </c>
      <c r="M35" s="125">
        <v>13357.420904437344</v>
      </c>
      <c r="N35" s="125">
        <v>13633.633050430446</v>
      </c>
      <c r="P35" s="405"/>
    </row>
    <row r="36" spans="2:16" ht="13.5" customHeight="1" x14ac:dyDescent="0.2">
      <c r="B36" s="416" t="s">
        <v>14</v>
      </c>
      <c r="C36" s="125">
        <v>58974.042387673879</v>
      </c>
      <c r="D36" s="125">
        <v>21970.089976365078</v>
      </c>
      <c r="E36" s="125">
        <v>13593.781751635057</v>
      </c>
      <c r="F36" s="125">
        <v>8376.3082247311086</v>
      </c>
      <c r="G36" s="125"/>
      <c r="H36" s="125">
        <v>15634.701467160621</v>
      </c>
      <c r="I36" s="125">
        <v>7203.625073268905</v>
      </c>
      <c r="J36" s="125">
        <v>8431.0763938928048</v>
      </c>
      <c r="K36" s="125"/>
      <c r="L36" s="125">
        <v>21369.250944091174</v>
      </c>
      <c r="M36" s="125">
        <v>8840.2268341007712</v>
      </c>
      <c r="N36" s="125">
        <v>12529.024109991491</v>
      </c>
      <c r="P36" s="405"/>
    </row>
    <row r="37" spans="2:16" ht="13.5" customHeight="1" x14ac:dyDescent="0.2">
      <c r="B37" s="416" t="s">
        <v>15</v>
      </c>
      <c r="C37" s="125">
        <v>48922.408478518555</v>
      </c>
      <c r="D37" s="125">
        <v>7879.1531245745073</v>
      </c>
      <c r="E37" s="125">
        <v>4885.5437351270602</v>
      </c>
      <c r="F37" s="125">
        <v>2993.609389447186</v>
      </c>
      <c r="G37" s="125"/>
      <c r="H37" s="125">
        <v>21171.247611612136</v>
      </c>
      <c r="I37" s="125">
        <v>11761.804228673293</v>
      </c>
      <c r="J37" s="125">
        <v>9409.4433829385816</v>
      </c>
      <c r="K37" s="125"/>
      <c r="L37" s="125">
        <v>19872.007742366488</v>
      </c>
      <c r="M37" s="125">
        <v>7696.6568027345902</v>
      </c>
      <c r="N37" s="125">
        <v>12175.350939631637</v>
      </c>
      <c r="P37" s="405"/>
    </row>
    <row r="38" spans="2:16" ht="13.5" customHeight="1" x14ac:dyDescent="0.2">
      <c r="B38" s="416" t="s">
        <v>16</v>
      </c>
      <c r="C38" s="125">
        <v>32968.211682107627</v>
      </c>
      <c r="D38" s="125">
        <v>4580.8251059998593</v>
      </c>
      <c r="E38" s="125">
        <v>2477.931709385769</v>
      </c>
      <c r="F38" s="125">
        <v>2102.8933966138293</v>
      </c>
      <c r="G38" s="125"/>
      <c r="H38" s="125">
        <v>14343.541185344413</v>
      </c>
      <c r="I38" s="125">
        <v>8771.5433955898807</v>
      </c>
      <c r="J38" s="125">
        <v>5571.9977897542713</v>
      </c>
      <c r="K38" s="125"/>
      <c r="L38" s="125">
        <v>14043.845390763265</v>
      </c>
      <c r="M38" s="125">
        <v>5330.9017315437386</v>
      </c>
      <c r="N38" s="125">
        <v>8712.9436592192651</v>
      </c>
      <c r="P38" s="405"/>
    </row>
    <row r="39" spans="2:16" ht="13.5" customHeight="1" x14ac:dyDescent="0.2">
      <c r="B39" s="416" t="s">
        <v>17</v>
      </c>
      <c r="C39" s="125">
        <v>29431.358612027288</v>
      </c>
      <c r="D39" s="125">
        <v>3609.7442750975069</v>
      </c>
      <c r="E39" s="125">
        <v>1925.9819175147704</v>
      </c>
      <c r="F39" s="125">
        <v>1683.7623575827884</v>
      </c>
      <c r="G39" s="125"/>
      <c r="H39" s="125">
        <v>11988.18613635586</v>
      </c>
      <c r="I39" s="125">
        <v>7789.7137642015032</v>
      </c>
      <c r="J39" s="125">
        <v>4198.4723721544078</v>
      </c>
      <c r="K39" s="125"/>
      <c r="L39" s="125">
        <v>13833.428200559918</v>
      </c>
      <c r="M39" s="125">
        <v>5041.1945910844288</v>
      </c>
      <c r="N39" s="125">
        <v>8792.233609475541</v>
      </c>
      <c r="P39" s="405"/>
    </row>
    <row r="40" spans="2:16" ht="13.5" customHeight="1" x14ac:dyDescent="0.2">
      <c r="B40" s="416" t="s">
        <v>18</v>
      </c>
      <c r="C40" s="125">
        <v>27318.665783729382</v>
      </c>
      <c r="D40" s="125">
        <v>3157.264680502346</v>
      </c>
      <c r="E40" s="125">
        <v>1604.7045845494331</v>
      </c>
      <c r="F40" s="125">
        <v>1552.5600959529647</v>
      </c>
      <c r="G40" s="125"/>
      <c r="H40" s="125">
        <v>9468.4298809523243</v>
      </c>
      <c r="I40" s="125">
        <v>6398.6333748699117</v>
      </c>
      <c r="J40" s="125">
        <v>3069.7965060824636</v>
      </c>
      <c r="K40" s="125"/>
      <c r="L40" s="125">
        <v>14692.971222262993</v>
      </c>
      <c r="M40" s="125">
        <v>5004.1888249837093</v>
      </c>
      <c r="N40" s="125">
        <v>9688.7823972793358</v>
      </c>
      <c r="P40" s="405"/>
    </row>
    <row r="41" spans="2:16" ht="13.5" customHeight="1" x14ac:dyDescent="0.2">
      <c r="B41" s="416" t="s">
        <v>19</v>
      </c>
      <c r="C41" s="125">
        <v>22235.419185706873</v>
      </c>
      <c r="D41" s="125">
        <v>2778.796618108624</v>
      </c>
      <c r="E41" s="125">
        <v>1438.1786370961954</v>
      </c>
      <c r="F41" s="125">
        <v>1340.6179810124804</v>
      </c>
      <c r="G41" s="125"/>
      <c r="H41" s="125">
        <v>6785.5118386501608</v>
      </c>
      <c r="I41" s="125">
        <v>4661.0444484134014</v>
      </c>
      <c r="J41" s="125">
        <v>2124.4673902368113</v>
      </c>
      <c r="K41" s="125"/>
      <c r="L41" s="125">
        <v>12671.110728941865</v>
      </c>
      <c r="M41" s="125">
        <v>4788.8825494886141</v>
      </c>
      <c r="N41" s="125">
        <v>7882.2281794533019</v>
      </c>
      <c r="P41" s="405"/>
    </row>
    <row r="42" spans="2:16" ht="13.5" customHeight="1" x14ac:dyDescent="0.2">
      <c r="B42" s="416" t="s">
        <v>20</v>
      </c>
      <c r="C42" s="125">
        <v>24654.290033192654</v>
      </c>
      <c r="D42" s="125">
        <v>2704.120665425653</v>
      </c>
      <c r="E42" s="125">
        <v>1340.6690272524756</v>
      </c>
      <c r="F42" s="125">
        <v>1363.4516381731057</v>
      </c>
      <c r="G42" s="125"/>
      <c r="H42" s="125">
        <v>7581.3519109725739</v>
      </c>
      <c r="I42" s="125">
        <v>4735.2780544265397</v>
      </c>
      <c r="J42" s="125">
        <v>2846.0738565465203</v>
      </c>
      <c r="K42" s="125"/>
      <c r="L42" s="125">
        <v>14368.817456787101</v>
      </c>
      <c r="M42" s="125">
        <v>5204.9503410979296</v>
      </c>
      <c r="N42" s="125">
        <v>9163.8671156899818</v>
      </c>
      <c r="P42" s="405"/>
    </row>
    <row r="43" spans="2:16" ht="13.5" customHeight="1" x14ac:dyDescent="0.2">
      <c r="B43" s="416" t="s">
        <v>21</v>
      </c>
      <c r="C43" s="125">
        <v>20287.038770557137</v>
      </c>
      <c r="D43" s="125">
        <v>2479.7995732840354</v>
      </c>
      <c r="E43" s="125">
        <v>1279.3312286200101</v>
      </c>
      <c r="F43" s="125">
        <v>1200.4683446639829</v>
      </c>
      <c r="G43" s="125"/>
      <c r="H43" s="125">
        <v>6668.2949656151332</v>
      </c>
      <c r="I43" s="125">
        <v>4011.4920305635178</v>
      </c>
      <c r="J43" s="125">
        <v>2656.8029350520305</v>
      </c>
      <c r="K43" s="125"/>
      <c r="L43" s="125">
        <v>11138.944231655118</v>
      </c>
      <c r="M43" s="125">
        <v>3915.1040612839165</v>
      </c>
      <c r="N43" s="125">
        <v>7223.8401703719637</v>
      </c>
      <c r="P43" s="405"/>
    </row>
    <row r="44" spans="2:16" ht="13.5" customHeight="1" x14ac:dyDescent="0.2">
      <c r="B44" s="416" t="s">
        <v>22</v>
      </c>
      <c r="C44" s="125">
        <v>16123.078497675389</v>
      </c>
      <c r="D44" s="125">
        <v>2346.60892482495</v>
      </c>
      <c r="E44" s="125">
        <v>1244.2810579728869</v>
      </c>
      <c r="F44" s="125">
        <v>1102.3278668520379</v>
      </c>
      <c r="G44" s="125"/>
      <c r="H44" s="125">
        <v>5925.2313478962178</v>
      </c>
      <c r="I44" s="125">
        <v>3646.9702558333893</v>
      </c>
      <c r="J44" s="125">
        <v>2278.2610920630509</v>
      </c>
      <c r="K44" s="125"/>
      <c r="L44" s="125">
        <v>7851.2382249553875</v>
      </c>
      <c r="M44" s="125">
        <v>2514.8497439311632</v>
      </c>
      <c r="N44" s="125">
        <v>5336.3884810246245</v>
      </c>
      <c r="P44" s="405"/>
    </row>
    <row r="45" spans="2:16" ht="13.5" customHeight="1" x14ac:dyDescent="0.2">
      <c r="B45" s="416" t="s">
        <v>23</v>
      </c>
      <c r="C45" s="125">
        <v>16435.0250164348</v>
      </c>
      <c r="D45" s="125">
        <v>2262.4885152718434</v>
      </c>
      <c r="E45" s="125">
        <v>1079.5452559314078</v>
      </c>
      <c r="F45" s="125">
        <v>1182.9432593404213</v>
      </c>
      <c r="G45" s="125"/>
      <c r="H45" s="125">
        <v>5013.926911071133</v>
      </c>
      <c r="I45" s="125">
        <v>3431.4117063535537</v>
      </c>
      <c r="J45" s="125">
        <v>1582.5152047176257</v>
      </c>
      <c r="K45" s="125"/>
      <c r="L45" s="125">
        <v>9158.609590092914</v>
      </c>
      <c r="M45" s="125">
        <v>2705.8731739580094</v>
      </c>
      <c r="N45" s="125">
        <v>6452.7364161353535</v>
      </c>
      <c r="P45" s="405"/>
    </row>
    <row r="46" spans="2:16" ht="13.5" customHeight="1" thickBot="1" x14ac:dyDescent="0.25">
      <c r="B46" s="417" t="s">
        <v>42</v>
      </c>
      <c r="C46" s="135">
        <v>31204.812419134953</v>
      </c>
      <c r="D46" s="135">
        <v>8074.2880945662764</v>
      </c>
      <c r="E46" s="135">
        <v>3982.9784294753244</v>
      </c>
      <c r="F46" s="135">
        <v>4091.3096650911484</v>
      </c>
      <c r="G46" s="135"/>
      <c r="H46" s="135">
        <v>5898.6357792818117</v>
      </c>
      <c r="I46" s="135">
        <v>4596.8554312983269</v>
      </c>
      <c r="J46" s="135">
        <v>1301.7803479835873</v>
      </c>
      <c r="K46" s="135"/>
      <c r="L46" s="135">
        <v>17231.888545294296</v>
      </c>
      <c r="M46" s="135">
        <v>5895.0247380946175</v>
      </c>
      <c r="N46" s="135">
        <v>11336.863807197758</v>
      </c>
      <c r="P46" s="405"/>
    </row>
    <row r="47" spans="2:16" ht="13.5" customHeight="1" x14ac:dyDescent="0.2"/>
    <row r="48" spans="2:16" ht="13.5" customHeight="1" x14ac:dyDescent="0.2"/>
    <row r="49" s="406" customFormat="1" ht="13.5" customHeight="1" x14ac:dyDescent="0.2"/>
  </sheetData>
  <mergeCells count="7">
    <mergeCell ref="B1:N1"/>
    <mergeCell ref="D2:N2"/>
    <mergeCell ref="C3:C4"/>
    <mergeCell ref="D3:F3"/>
    <mergeCell ref="H3:J3"/>
    <mergeCell ref="L3:N3"/>
    <mergeCell ref="B2:B4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0FA1-67E0-4A47-B585-7F585F504EA2}">
  <dimension ref="A1:G84"/>
  <sheetViews>
    <sheetView workbookViewId="0">
      <selection activeCell="L11" sqref="L11"/>
    </sheetView>
  </sheetViews>
  <sheetFormatPr defaultRowHeight="12" x14ac:dyDescent="0.2"/>
  <cols>
    <col min="1" max="1" width="18.85546875" style="435" customWidth="1"/>
    <col min="2" max="5" width="9.42578125" style="435" bestFit="1" customWidth="1"/>
    <col min="6" max="7" width="9.28515625" style="435" bestFit="1" customWidth="1"/>
    <col min="8" max="16384" width="9.140625" style="435"/>
  </cols>
  <sheetData>
    <row r="1" spans="1:7" ht="27.75" customHeight="1" thickBot="1" x14ac:dyDescent="0.25">
      <c r="A1" s="1041" t="s">
        <v>574</v>
      </c>
      <c r="B1" s="1041"/>
      <c r="C1" s="1041"/>
      <c r="D1" s="1041"/>
      <c r="E1" s="1041"/>
      <c r="F1" s="1041"/>
      <c r="G1" s="1041"/>
    </row>
    <row r="2" spans="1:7" ht="24.75" customHeight="1" x14ac:dyDescent="0.2">
      <c r="A2" s="1043" t="s">
        <v>562</v>
      </c>
      <c r="B2" s="1042" t="s">
        <v>105</v>
      </c>
      <c r="C2" s="1042"/>
      <c r="D2" s="1042"/>
      <c r="E2" s="1042" t="s">
        <v>133</v>
      </c>
      <c r="F2" s="1042"/>
      <c r="G2" s="1042"/>
    </row>
    <row r="3" spans="1:7" x14ac:dyDescent="0.2">
      <c r="A3" s="1044"/>
      <c r="B3" s="436" t="s">
        <v>0</v>
      </c>
      <c r="C3" s="436" t="s">
        <v>1</v>
      </c>
      <c r="D3" s="436" t="s">
        <v>2</v>
      </c>
      <c r="E3" s="436" t="s">
        <v>0</v>
      </c>
      <c r="F3" s="436" t="s">
        <v>1</v>
      </c>
      <c r="G3" s="436" t="s">
        <v>2</v>
      </c>
    </row>
    <row r="4" spans="1:7" s="437" customFormat="1" ht="17.25" customHeight="1" x14ac:dyDescent="0.2">
      <c r="A4" s="482" t="s">
        <v>328</v>
      </c>
      <c r="B4" s="411">
        <v>475552.07730951888</v>
      </c>
      <c r="C4" s="411">
        <v>240539.71724153645</v>
      </c>
      <c r="D4" s="411">
        <v>235012.3600692669</v>
      </c>
      <c r="E4" s="411">
        <v>181613.87484490784</v>
      </c>
      <c r="F4" s="411">
        <v>87078.857794243755</v>
      </c>
      <c r="G4" s="411">
        <v>94535.01705059332</v>
      </c>
    </row>
    <row r="5" spans="1:7" s="437" customFormat="1" ht="13.5" customHeight="1" x14ac:dyDescent="0.2">
      <c r="B5" s="438"/>
      <c r="C5" s="438"/>
      <c r="D5" s="438"/>
      <c r="E5" s="438"/>
      <c r="F5" s="438"/>
      <c r="G5" s="438"/>
    </row>
    <row r="6" spans="1:7" s="437" customFormat="1" ht="13.5" customHeight="1" x14ac:dyDescent="0.2">
      <c r="A6" s="483" t="s">
        <v>3</v>
      </c>
      <c r="B6" s="439"/>
      <c r="C6" s="439"/>
      <c r="D6" s="439"/>
      <c r="E6" s="439"/>
      <c r="F6" s="439"/>
      <c r="G6" s="439"/>
    </row>
    <row r="7" spans="1:7" ht="9.75" customHeight="1" x14ac:dyDescent="0.2">
      <c r="A7" s="440" t="s">
        <v>4</v>
      </c>
      <c r="B7" s="441">
        <v>281466.24434555985</v>
      </c>
      <c r="C7" s="441">
        <v>141045.28459900539</v>
      </c>
      <c r="D7" s="441">
        <v>140420.95974613039</v>
      </c>
      <c r="E7" s="441">
        <v>68551.2634491762</v>
      </c>
      <c r="F7" s="441">
        <v>32632.595243903452</v>
      </c>
      <c r="G7" s="441">
        <v>35918.668205257251</v>
      </c>
    </row>
    <row r="8" spans="1:7" ht="13.5" customHeight="1" x14ac:dyDescent="0.2">
      <c r="A8" s="440" t="s">
        <v>5</v>
      </c>
      <c r="B8" s="441">
        <v>194085.8329650638</v>
      </c>
      <c r="C8" s="441">
        <v>99494.432642134896</v>
      </c>
      <c r="D8" s="441">
        <v>94591.40032277492</v>
      </c>
      <c r="E8" s="441">
        <v>113062.61139566121</v>
      </c>
      <c r="F8" s="441">
        <v>54446.262550409592</v>
      </c>
      <c r="G8" s="441">
        <v>58616.348845435532</v>
      </c>
    </row>
    <row r="9" spans="1:7" ht="18" customHeight="1" x14ac:dyDescent="0.2">
      <c r="A9" s="484" t="s">
        <v>53</v>
      </c>
      <c r="B9" s="442"/>
      <c r="C9" s="442"/>
      <c r="D9" s="442"/>
      <c r="E9" s="442"/>
      <c r="F9" s="442"/>
      <c r="G9" s="442"/>
    </row>
    <row r="10" spans="1:7" s="437" customFormat="1" ht="13.5" customHeight="1" x14ac:dyDescent="0.2">
      <c r="A10" s="443" t="s">
        <v>329</v>
      </c>
      <c r="B10" s="438">
        <v>22033.393050187824</v>
      </c>
      <c r="C10" s="438">
        <v>11466.252069157363</v>
      </c>
      <c r="D10" s="438">
        <v>10567.140981029361</v>
      </c>
      <c r="E10" s="438">
        <v>9148.5135581586055</v>
      </c>
      <c r="F10" s="438">
        <v>4530.0015295964467</v>
      </c>
      <c r="G10" s="438">
        <v>4618.5120285628263</v>
      </c>
    </row>
    <row r="11" spans="1:7" ht="13.5" customHeight="1" x14ac:dyDescent="0.2">
      <c r="A11" s="440" t="s">
        <v>329</v>
      </c>
      <c r="B11" s="441">
        <v>13428.375744750234</v>
      </c>
      <c r="C11" s="441">
        <v>6965.2602328243502</v>
      </c>
      <c r="D11" s="441">
        <v>6463.1155119283858</v>
      </c>
      <c r="E11" s="441">
        <v>5207.8843230998218</v>
      </c>
      <c r="F11" s="441">
        <v>2524.572810315633</v>
      </c>
      <c r="G11" s="441">
        <v>2683.3115127842088</v>
      </c>
    </row>
    <row r="12" spans="1:7" ht="13.5" customHeight="1" x14ac:dyDescent="0.2">
      <c r="A12" s="440" t="s">
        <v>330</v>
      </c>
      <c r="B12" s="441">
        <v>8605.0173054364168</v>
      </c>
      <c r="C12" s="441">
        <v>4500.9918363345951</v>
      </c>
      <c r="D12" s="441">
        <v>4104.0254691022046</v>
      </c>
      <c r="E12" s="441">
        <v>3940.6292350594404</v>
      </c>
      <c r="F12" s="441">
        <v>2005.4287192807856</v>
      </c>
      <c r="G12" s="441">
        <v>1935.2005157785961</v>
      </c>
    </row>
    <row r="13" spans="1:7" s="437" customFormat="1" ht="13.5" customHeight="1" x14ac:dyDescent="0.2">
      <c r="A13" s="443" t="s">
        <v>328</v>
      </c>
      <c r="B13" s="438">
        <v>139612.03512661444</v>
      </c>
      <c r="C13" s="438">
        <v>69524.995102166547</v>
      </c>
      <c r="D13" s="438">
        <v>70087.040024650749</v>
      </c>
      <c r="E13" s="438">
        <v>32370.771945741762</v>
      </c>
      <c r="F13" s="438">
        <v>15730.226469257675</v>
      </c>
      <c r="G13" s="438">
        <v>16640.545476475003</v>
      </c>
    </row>
    <row r="14" spans="1:7" ht="13.5" customHeight="1" x14ac:dyDescent="0.2">
      <c r="A14" s="440" t="s">
        <v>328</v>
      </c>
      <c r="B14" s="441">
        <v>131708.97436117131</v>
      </c>
      <c r="C14" s="441">
        <v>65506.342339742885</v>
      </c>
      <c r="D14" s="441">
        <v>66202.632021682337</v>
      </c>
      <c r="E14" s="441">
        <v>28869.594529215654</v>
      </c>
      <c r="F14" s="441">
        <v>13990.611605440079</v>
      </c>
      <c r="G14" s="441">
        <v>14878.982923768986</v>
      </c>
    </row>
    <row r="15" spans="1:7" ht="13.5" customHeight="1" x14ac:dyDescent="0.2">
      <c r="A15" s="440" t="s">
        <v>331</v>
      </c>
      <c r="B15" s="441">
        <v>7903.0607654193018</v>
      </c>
      <c r="C15" s="441">
        <v>4018.6527624375422</v>
      </c>
      <c r="D15" s="441">
        <v>3884.4080029819738</v>
      </c>
      <c r="E15" s="441">
        <v>3501.1774165250063</v>
      </c>
      <c r="F15" s="441">
        <v>1739.6148638183574</v>
      </c>
      <c r="G15" s="441">
        <v>1761.5625527065886</v>
      </c>
    </row>
    <row r="16" spans="1:7" s="437" customFormat="1" ht="13.5" customHeight="1" x14ac:dyDescent="0.2">
      <c r="A16" s="443" t="s">
        <v>332</v>
      </c>
      <c r="B16" s="438">
        <v>21420.10357063821</v>
      </c>
      <c r="C16" s="438">
        <v>10855.162548115162</v>
      </c>
      <c r="D16" s="438">
        <v>10564.941022522518</v>
      </c>
      <c r="E16" s="438">
        <v>7414.7380981814049</v>
      </c>
      <c r="F16" s="438">
        <v>3556.8933833081446</v>
      </c>
      <c r="G16" s="438">
        <v>3857.8447148734485</v>
      </c>
    </row>
    <row r="17" spans="1:7" ht="13.5" customHeight="1" x14ac:dyDescent="0.2">
      <c r="A17" s="440" t="s">
        <v>332</v>
      </c>
      <c r="B17" s="441">
        <v>19892.700281122823</v>
      </c>
      <c r="C17" s="441">
        <v>10066.996520697576</v>
      </c>
      <c r="D17" s="441">
        <v>9825.7037604259549</v>
      </c>
      <c r="E17" s="441">
        <v>6574.2491026677089</v>
      </c>
      <c r="F17" s="441">
        <v>3141.632348610121</v>
      </c>
      <c r="G17" s="441">
        <v>3432.6167540577094</v>
      </c>
    </row>
    <row r="18" spans="1:7" ht="13.5" customHeight="1" x14ac:dyDescent="0.2">
      <c r="A18" s="440" t="s">
        <v>333</v>
      </c>
      <c r="B18" s="441">
        <v>1527.4032895148223</v>
      </c>
      <c r="C18" s="441">
        <v>788.16602741791985</v>
      </c>
      <c r="D18" s="441">
        <v>739.23726209687959</v>
      </c>
      <c r="E18" s="441">
        <v>840.48899551371517</v>
      </c>
      <c r="F18" s="441">
        <v>415.26103469800404</v>
      </c>
      <c r="G18" s="441">
        <v>425.22796081571954</v>
      </c>
    </row>
    <row r="19" spans="1:7" s="437" customFormat="1" ht="13.5" customHeight="1" x14ac:dyDescent="0.2">
      <c r="A19" s="443" t="s">
        <v>334</v>
      </c>
      <c r="B19" s="438">
        <v>10645.32227399644</v>
      </c>
      <c r="C19" s="438">
        <v>5508.343965459615</v>
      </c>
      <c r="D19" s="438">
        <v>5136.9783085380686</v>
      </c>
      <c r="E19" s="438">
        <v>5894.1639424826462</v>
      </c>
      <c r="F19" s="438">
        <v>2804.6388797618242</v>
      </c>
      <c r="G19" s="438">
        <v>3089.5250627208766</v>
      </c>
    </row>
    <row r="20" spans="1:7" ht="13.5" customHeight="1" x14ac:dyDescent="0.2">
      <c r="A20" s="440" t="s">
        <v>334</v>
      </c>
      <c r="B20" s="441">
        <v>10645.32227399644</v>
      </c>
      <c r="C20" s="441">
        <v>5508.343965459615</v>
      </c>
      <c r="D20" s="441">
        <v>5136.9783085380686</v>
      </c>
      <c r="E20" s="441">
        <v>5894.1639424826462</v>
      </c>
      <c r="F20" s="441">
        <v>2804.6388797618242</v>
      </c>
      <c r="G20" s="441">
        <v>3089.5250627208766</v>
      </c>
    </row>
    <row r="21" spans="1:7" s="437" customFormat="1" ht="13.5" customHeight="1" x14ac:dyDescent="0.2">
      <c r="A21" s="443" t="s">
        <v>335</v>
      </c>
      <c r="B21" s="438">
        <v>5185.9502103004343</v>
      </c>
      <c r="C21" s="438">
        <v>2698.2391296527089</v>
      </c>
      <c r="D21" s="438">
        <v>2487.7110806477267</v>
      </c>
      <c r="E21" s="438">
        <v>3832.831930477289</v>
      </c>
      <c r="F21" s="438">
        <v>1869.198479437485</v>
      </c>
      <c r="G21" s="438">
        <v>1963.6334510397451</v>
      </c>
    </row>
    <row r="22" spans="1:7" ht="13.5" customHeight="1" x14ac:dyDescent="0.2">
      <c r="A22" s="440" t="s">
        <v>335</v>
      </c>
      <c r="B22" s="441">
        <v>2012.4759434781661</v>
      </c>
      <c r="C22" s="441">
        <v>1071.4833142260932</v>
      </c>
      <c r="D22" s="441">
        <v>940.99262925201913</v>
      </c>
      <c r="E22" s="441">
        <v>1014.2415877334029</v>
      </c>
      <c r="F22" s="441">
        <v>456.07774087771048</v>
      </c>
      <c r="G22" s="441">
        <v>558.16384685570256</v>
      </c>
    </row>
    <row r="23" spans="1:7" ht="13.5" customHeight="1" x14ac:dyDescent="0.2">
      <c r="A23" s="440" t="s">
        <v>336</v>
      </c>
      <c r="B23" s="441">
        <v>3173.4742668222707</v>
      </c>
      <c r="C23" s="441">
        <v>1626.7558154265562</v>
      </c>
      <c r="D23" s="441">
        <v>1546.7184513956545</v>
      </c>
      <c r="E23" s="441">
        <v>2818.5903427438284</v>
      </c>
      <c r="F23" s="441">
        <v>1413.1207385597527</v>
      </c>
      <c r="G23" s="441">
        <v>1405.4696041840159</v>
      </c>
    </row>
    <row r="24" spans="1:7" s="437" customFormat="1" ht="13.5" customHeight="1" x14ac:dyDescent="0.2">
      <c r="A24" s="443" t="s">
        <v>337</v>
      </c>
      <c r="B24" s="438">
        <v>5145.1482842969717</v>
      </c>
      <c r="C24" s="438">
        <v>2654.7763203767768</v>
      </c>
      <c r="D24" s="438">
        <v>2490.3719639201954</v>
      </c>
      <c r="E24" s="438">
        <v>2419.0937056502953</v>
      </c>
      <c r="F24" s="438">
        <v>1197.2425667447683</v>
      </c>
      <c r="G24" s="438">
        <v>1221.8511389054659</v>
      </c>
    </row>
    <row r="25" spans="1:7" ht="13.5" customHeight="1" x14ac:dyDescent="0.2">
      <c r="A25" s="440" t="s">
        <v>337</v>
      </c>
      <c r="B25" s="441">
        <v>3710.7269034686551</v>
      </c>
      <c r="C25" s="441">
        <v>1882.2009407106425</v>
      </c>
      <c r="D25" s="441">
        <v>1828.5259627579539</v>
      </c>
      <c r="E25" s="441">
        <v>1580.9057217022673</v>
      </c>
      <c r="F25" s="441">
        <v>772.01460592904664</v>
      </c>
      <c r="G25" s="441">
        <v>808.89111577319204</v>
      </c>
    </row>
    <row r="26" spans="1:7" ht="13.5" customHeight="1" x14ac:dyDescent="0.2">
      <c r="A26" s="440" t="s">
        <v>338</v>
      </c>
      <c r="B26" s="441">
        <v>1434.4213808283159</v>
      </c>
      <c r="C26" s="441">
        <v>772.57537966609277</v>
      </c>
      <c r="D26" s="441">
        <v>661.84600116220793</v>
      </c>
      <c r="E26" s="441">
        <v>838.18798394798091</v>
      </c>
      <c r="F26" s="441">
        <v>425.22796081571931</v>
      </c>
      <c r="G26" s="441">
        <v>412.96002313226893</v>
      </c>
    </row>
    <row r="27" spans="1:7" s="437" customFormat="1" ht="13.5" customHeight="1" x14ac:dyDescent="0.2">
      <c r="A27" s="443" t="s">
        <v>339</v>
      </c>
      <c r="B27" s="438">
        <v>14082.03698997711</v>
      </c>
      <c r="C27" s="438">
        <v>7123.5799428812088</v>
      </c>
      <c r="D27" s="438">
        <v>6958.45704709857</v>
      </c>
      <c r="E27" s="438">
        <v>10129.687014884306</v>
      </c>
      <c r="F27" s="438">
        <v>4645.6768186748723</v>
      </c>
      <c r="G27" s="438">
        <v>5484.0101962104263</v>
      </c>
    </row>
    <row r="28" spans="1:7" ht="13.5" customHeight="1" x14ac:dyDescent="0.2">
      <c r="A28" s="440" t="s">
        <v>339</v>
      </c>
      <c r="B28" s="441">
        <v>8416.5515744674576</v>
      </c>
      <c r="C28" s="441">
        <v>4354.651684960827</v>
      </c>
      <c r="D28" s="441">
        <v>4061.8998895069194</v>
      </c>
      <c r="E28" s="441">
        <v>5369.3246371073255</v>
      </c>
      <c r="F28" s="441">
        <v>2477.5704046773499</v>
      </c>
      <c r="G28" s="441">
        <v>2891.7542324300121</v>
      </c>
    </row>
    <row r="29" spans="1:7" ht="13.5" customHeight="1" x14ac:dyDescent="0.2">
      <c r="A29" s="440" t="s">
        <v>340</v>
      </c>
      <c r="B29" s="441">
        <v>5665.4854155122575</v>
      </c>
      <c r="C29" s="441">
        <v>2768.9282579204946</v>
      </c>
      <c r="D29" s="441">
        <v>2896.5571575917943</v>
      </c>
      <c r="E29" s="441">
        <v>4760.3623777779721</v>
      </c>
      <c r="F29" s="441">
        <v>2168.1064139975024</v>
      </c>
      <c r="G29" s="441">
        <v>2592.2559637804625</v>
      </c>
    </row>
    <row r="30" spans="1:7" s="437" customFormat="1" ht="13.5" customHeight="1" x14ac:dyDescent="0.2">
      <c r="A30" s="443" t="s">
        <v>341</v>
      </c>
      <c r="B30" s="438">
        <v>18665.545768110387</v>
      </c>
      <c r="C30" s="438">
        <v>9424.7257041517732</v>
      </c>
      <c r="D30" s="438">
        <v>9240.8200639603547</v>
      </c>
      <c r="E30" s="438">
        <v>7879.576148907513</v>
      </c>
      <c r="F30" s="438">
        <v>3651.442984058097</v>
      </c>
      <c r="G30" s="438">
        <v>4228.1331648496416</v>
      </c>
    </row>
    <row r="31" spans="1:7" ht="13.5" customHeight="1" x14ac:dyDescent="0.2">
      <c r="A31" s="440" t="s">
        <v>341</v>
      </c>
      <c r="B31" s="441">
        <v>12926.450318323337</v>
      </c>
      <c r="C31" s="441">
        <v>6444.8516089026634</v>
      </c>
      <c r="D31" s="441">
        <v>6481.5987094228676</v>
      </c>
      <c r="E31" s="441">
        <v>5417.6950368661628</v>
      </c>
      <c r="F31" s="441">
        <v>2440.7961519794849</v>
      </c>
      <c r="G31" s="441">
        <v>2976.8988848867107</v>
      </c>
    </row>
    <row r="32" spans="1:7" ht="13.5" customHeight="1" x14ac:dyDescent="0.2">
      <c r="A32" s="440" t="s">
        <v>342</v>
      </c>
      <c r="B32" s="441">
        <v>4293.9590431632569</v>
      </c>
      <c r="C32" s="441">
        <v>2236.9838117302197</v>
      </c>
      <c r="D32" s="441">
        <v>2056.9752314329839</v>
      </c>
      <c r="E32" s="441">
        <v>1536.6800325715594</v>
      </c>
      <c r="F32" s="441">
        <v>770.49005030691308</v>
      </c>
      <c r="G32" s="441">
        <v>766.18998226462145</v>
      </c>
    </row>
    <row r="33" spans="1:7" ht="13.5" customHeight="1" x14ac:dyDescent="0.2">
      <c r="A33" s="440" t="s">
        <v>343</v>
      </c>
      <c r="B33" s="441">
        <v>1445.1364066245651</v>
      </c>
      <c r="C33" s="441">
        <v>742.89028351950355</v>
      </c>
      <c r="D33" s="441">
        <v>702.24612310504244</v>
      </c>
      <c r="E33" s="441">
        <v>925.20107946987878</v>
      </c>
      <c r="F33" s="441">
        <v>440.1567817716363</v>
      </c>
      <c r="G33" s="441">
        <v>485.04429769825225</v>
      </c>
    </row>
    <row r="34" spans="1:7" s="437" customFormat="1" ht="13.5" customHeight="1" x14ac:dyDescent="0.2">
      <c r="A34" s="443" t="s">
        <v>344</v>
      </c>
      <c r="B34" s="438">
        <v>7810.0345162041076</v>
      </c>
      <c r="C34" s="438">
        <v>3999.437449528159</v>
      </c>
      <c r="D34" s="438">
        <v>3810.5970666761227</v>
      </c>
      <c r="E34" s="438">
        <v>3275.7329185655135</v>
      </c>
      <c r="F34" s="438">
        <v>1524.7276260661131</v>
      </c>
      <c r="G34" s="438">
        <v>1751.0052924993415</v>
      </c>
    </row>
    <row r="35" spans="1:7" ht="13.5" customHeight="1" x14ac:dyDescent="0.2">
      <c r="A35" s="440" t="s">
        <v>344</v>
      </c>
      <c r="B35" s="441">
        <v>5881.1922456493912</v>
      </c>
      <c r="C35" s="441">
        <v>3083.3553475259623</v>
      </c>
      <c r="D35" s="441">
        <v>2797.8368981234844</v>
      </c>
      <c r="E35" s="441">
        <v>2042.7218133618021</v>
      </c>
      <c r="F35" s="441">
        <v>957.17240700596062</v>
      </c>
      <c r="G35" s="441">
        <v>1085.5494063557871</v>
      </c>
    </row>
    <row r="36" spans="1:7" ht="13.5" customHeight="1" x14ac:dyDescent="0.2">
      <c r="A36" s="440" t="s">
        <v>345</v>
      </c>
      <c r="B36" s="441">
        <v>1928.8422705547769</v>
      </c>
      <c r="C36" s="441">
        <v>916.08210200214569</v>
      </c>
      <c r="D36" s="441">
        <v>1012.7601685525798</v>
      </c>
      <c r="E36" s="441">
        <v>1233.0111052036523</v>
      </c>
      <c r="F36" s="441">
        <v>567.55521906012962</v>
      </c>
      <c r="G36" s="441">
        <v>665.45588614352062</v>
      </c>
    </row>
    <row r="37" spans="1:7" s="437" customFormat="1" ht="13.5" customHeight="1" x14ac:dyDescent="0.2">
      <c r="A37" s="443" t="s">
        <v>346</v>
      </c>
      <c r="B37" s="438">
        <v>5450.4847526997455</v>
      </c>
      <c r="C37" s="438">
        <v>2778.7805548905208</v>
      </c>
      <c r="D37" s="438">
        <v>2671.7041978092516</v>
      </c>
      <c r="E37" s="438">
        <v>2660.298988952025</v>
      </c>
      <c r="F37" s="438">
        <v>1215.5508102992012</v>
      </c>
      <c r="G37" s="438">
        <v>1444.748178652764</v>
      </c>
    </row>
    <row r="38" spans="1:7" ht="13.5" customHeight="1" x14ac:dyDescent="0.2">
      <c r="A38" s="440" t="s">
        <v>346</v>
      </c>
      <c r="B38" s="441">
        <v>3530.602489936311</v>
      </c>
      <c r="C38" s="441">
        <v>1850.1569163807637</v>
      </c>
      <c r="D38" s="441">
        <v>1680.4455735554893</v>
      </c>
      <c r="E38" s="441">
        <v>1149.5364019566825</v>
      </c>
      <c r="F38" s="441">
        <v>521.71870142466901</v>
      </c>
      <c r="G38" s="441">
        <v>627.81770053201558</v>
      </c>
    </row>
    <row r="39" spans="1:7" ht="13.5" customHeight="1" x14ac:dyDescent="0.2">
      <c r="A39" s="440" t="s">
        <v>347</v>
      </c>
      <c r="B39" s="441">
        <v>1919.8822627634606</v>
      </c>
      <c r="C39" s="441">
        <v>928.62363850970485</v>
      </c>
      <c r="D39" s="441">
        <v>991.25862425370519</v>
      </c>
      <c r="E39" s="441">
        <v>1510.7625869952835</v>
      </c>
      <c r="F39" s="441">
        <v>693.83210887453083</v>
      </c>
      <c r="G39" s="441">
        <v>816.93047812073053</v>
      </c>
    </row>
    <row r="40" spans="1:7" s="437" customFormat="1" ht="13.5" customHeight="1" x14ac:dyDescent="0.2">
      <c r="A40" s="443" t="s">
        <v>348</v>
      </c>
      <c r="B40" s="438">
        <v>18843.566459845108</v>
      </c>
      <c r="C40" s="438">
        <v>9743.3506046531093</v>
      </c>
      <c r="D40" s="438">
        <v>9100.21585519365</v>
      </c>
      <c r="E40" s="438">
        <v>11369.373100576646</v>
      </c>
      <c r="F40" s="438">
        <v>5304.7189511518536</v>
      </c>
      <c r="G40" s="438">
        <v>6064.654149426332</v>
      </c>
    </row>
    <row r="41" spans="1:7" ht="13.5" customHeight="1" x14ac:dyDescent="0.2">
      <c r="A41" s="440" t="s">
        <v>348</v>
      </c>
      <c r="B41" s="441">
        <v>13750.654870761637</v>
      </c>
      <c r="C41" s="441">
        <v>7135.144121414849</v>
      </c>
      <c r="D41" s="441">
        <v>6615.5107493493642</v>
      </c>
      <c r="E41" s="441">
        <v>7479.888573610313</v>
      </c>
      <c r="F41" s="441">
        <v>3422.7916092653345</v>
      </c>
      <c r="G41" s="441">
        <v>4057.0969643451363</v>
      </c>
    </row>
    <row r="42" spans="1:7" ht="13.5" customHeight="1" x14ac:dyDescent="0.2">
      <c r="A42" s="440" t="s">
        <v>349</v>
      </c>
      <c r="B42" s="441">
        <v>5092.9115890837875</v>
      </c>
      <c r="C42" s="441">
        <v>2608.2064832390229</v>
      </c>
      <c r="D42" s="441">
        <v>2484.7051058447714</v>
      </c>
      <c r="E42" s="441">
        <v>3889.4845269678672</v>
      </c>
      <c r="F42" s="441">
        <v>1881.9273418865328</v>
      </c>
      <c r="G42" s="441">
        <v>2007.5571850812757</v>
      </c>
    </row>
    <row r="43" spans="1:7" s="437" customFormat="1" ht="13.5" customHeight="1" x14ac:dyDescent="0.2">
      <c r="A43" s="443" t="s">
        <v>350</v>
      </c>
      <c r="B43" s="438">
        <v>13390.292618636851</v>
      </c>
      <c r="C43" s="438">
        <v>6920.3307845438103</v>
      </c>
      <c r="D43" s="438">
        <v>6469.9618340954448</v>
      </c>
      <c r="E43" s="438">
        <v>4750.7860878068896</v>
      </c>
      <c r="F43" s="438">
        <v>2294.1540455165318</v>
      </c>
      <c r="G43" s="438">
        <v>2456.6320422903541</v>
      </c>
    </row>
    <row r="44" spans="1:7" ht="13.5" customHeight="1" x14ac:dyDescent="0.2">
      <c r="A44" s="440" t="s">
        <v>350</v>
      </c>
      <c r="B44" s="441">
        <v>8866.9932217093938</v>
      </c>
      <c r="C44" s="441">
        <v>4577.6509818543873</v>
      </c>
      <c r="D44" s="441">
        <v>4289.3422398555404</v>
      </c>
      <c r="E44" s="441">
        <v>2836.3537968248756</v>
      </c>
      <c r="F44" s="441">
        <v>1376.7051534812028</v>
      </c>
      <c r="G44" s="441">
        <v>1459.6486433436137</v>
      </c>
    </row>
    <row r="45" spans="1:7" ht="13.5" customHeight="1" x14ac:dyDescent="0.2">
      <c r="A45" s="440" t="s">
        <v>351</v>
      </c>
      <c r="B45" s="441">
        <v>4523.2993969295567</v>
      </c>
      <c r="C45" s="441">
        <v>2342.6798026895303</v>
      </c>
      <c r="D45" s="441">
        <v>2180.6195942399941</v>
      </c>
      <c r="E45" s="441">
        <v>1914.4322909820089</v>
      </c>
      <c r="F45" s="441">
        <v>917.44889203527725</v>
      </c>
      <c r="G45" s="441">
        <v>996.983398946683</v>
      </c>
    </row>
    <row r="46" spans="1:7" s="437" customFormat="1" ht="13.5" customHeight="1" x14ac:dyDescent="0.2">
      <c r="A46" s="443" t="s">
        <v>352</v>
      </c>
      <c r="B46" s="438">
        <v>7827.942159785307</v>
      </c>
      <c r="C46" s="438">
        <v>4101.4089263584665</v>
      </c>
      <c r="D46" s="438">
        <v>3726.5332334270392</v>
      </c>
      <c r="E46" s="438">
        <v>2732.4411801355645</v>
      </c>
      <c r="F46" s="438">
        <v>1370.6500674339782</v>
      </c>
      <c r="G46" s="438">
        <v>1361.7911127015273</v>
      </c>
    </row>
    <row r="47" spans="1:7" ht="13.5" customHeight="1" x14ac:dyDescent="0.2">
      <c r="A47" s="440" t="s">
        <v>352</v>
      </c>
      <c r="B47" s="441">
        <v>4959.0131252461324</v>
      </c>
      <c r="C47" s="441">
        <v>2607.8761718847768</v>
      </c>
      <c r="D47" s="441">
        <v>2351.1369533613556</v>
      </c>
      <c r="E47" s="441">
        <v>1673.1826671515514</v>
      </c>
      <c r="F47" s="441">
        <v>849.44900330503128</v>
      </c>
      <c r="G47" s="441">
        <v>823.73366384648693</v>
      </c>
    </row>
    <row r="48" spans="1:7" ht="13.5" customHeight="1" x14ac:dyDescent="0.2">
      <c r="A48" s="440" t="s">
        <v>353</v>
      </c>
      <c r="B48" s="441">
        <v>2868.9290345393156</v>
      </c>
      <c r="C48" s="441">
        <v>1493.532754473631</v>
      </c>
      <c r="D48" s="441">
        <v>1375.3962800656236</v>
      </c>
      <c r="E48" s="441">
        <v>1059.2585129839533</v>
      </c>
      <c r="F48" s="441">
        <v>521.2010641289346</v>
      </c>
      <c r="G48" s="441">
        <v>538.05744885502781</v>
      </c>
    </row>
    <row r="49" spans="1:7" s="437" customFormat="1" ht="13.5" customHeight="1" x14ac:dyDescent="0.2">
      <c r="A49" s="443" t="s">
        <v>354</v>
      </c>
      <c r="B49" s="438">
        <v>16837.954026884283</v>
      </c>
      <c r="C49" s="438">
        <v>8597.8282999136882</v>
      </c>
      <c r="D49" s="438">
        <v>8240.1257269739435</v>
      </c>
      <c r="E49" s="438">
        <v>10218.24185437937</v>
      </c>
      <c r="F49" s="438">
        <v>4673.2346531083831</v>
      </c>
      <c r="G49" s="438">
        <v>5545.0072012720202</v>
      </c>
    </row>
    <row r="50" spans="1:7" ht="13.5" customHeight="1" x14ac:dyDescent="0.2">
      <c r="A50" s="440" t="s">
        <v>354</v>
      </c>
      <c r="B50" s="441">
        <v>15596.111119126073</v>
      </c>
      <c r="C50" s="441">
        <v>8021.1109669446787</v>
      </c>
      <c r="D50" s="441">
        <v>7575.0001521846916</v>
      </c>
      <c r="E50" s="441">
        <v>9253.6327911172393</v>
      </c>
      <c r="F50" s="441">
        <v>4271.7661117159732</v>
      </c>
      <c r="G50" s="441">
        <v>4981.8666794018864</v>
      </c>
    </row>
    <row r="51" spans="1:7" ht="13.5" customHeight="1" x14ac:dyDescent="0.2">
      <c r="A51" s="440" t="s">
        <v>355</v>
      </c>
      <c r="B51" s="441">
        <v>1241.8429077584519</v>
      </c>
      <c r="C51" s="441">
        <v>576.71733296917409</v>
      </c>
      <c r="D51" s="441">
        <v>665.12557478927329</v>
      </c>
      <c r="E51" s="441">
        <v>964.60906326255804</v>
      </c>
      <c r="F51" s="441">
        <v>401.46854139241964</v>
      </c>
      <c r="G51" s="441">
        <v>563.14052187014693</v>
      </c>
    </row>
    <row r="52" spans="1:7" s="437" customFormat="1" ht="13.5" customHeight="1" x14ac:dyDescent="0.2">
      <c r="A52" s="443" t="s">
        <v>356</v>
      </c>
      <c r="B52" s="438">
        <v>8733.968654612092</v>
      </c>
      <c r="C52" s="438">
        <v>4502.228012956376</v>
      </c>
      <c r="D52" s="438">
        <v>4231.7406416561171</v>
      </c>
      <c r="E52" s="438">
        <v>6618.1556483581926</v>
      </c>
      <c r="F52" s="438">
        <v>3235.8208735659223</v>
      </c>
      <c r="G52" s="438">
        <v>3382.334774792359</v>
      </c>
    </row>
    <row r="53" spans="1:7" ht="13.5" customHeight="1" x14ac:dyDescent="0.2">
      <c r="A53" s="440" t="s">
        <v>356</v>
      </c>
      <c r="B53" s="441">
        <v>3646.8976734567623</v>
      </c>
      <c r="C53" s="441">
        <v>1817.3647923723506</v>
      </c>
      <c r="D53" s="441">
        <v>1829.5328810843532</v>
      </c>
      <c r="E53" s="441">
        <v>2452.9630366040697</v>
      </c>
      <c r="F53" s="441">
        <v>1124.0934572348287</v>
      </c>
      <c r="G53" s="441">
        <v>1328.8695793691816</v>
      </c>
    </row>
    <row r="54" spans="1:7" ht="13.5" customHeight="1" x14ac:dyDescent="0.2">
      <c r="A54" s="440" t="s">
        <v>357</v>
      </c>
      <c r="B54" s="441">
        <v>5087.0709811556972</v>
      </c>
      <c r="C54" s="441">
        <v>2684.8632205839936</v>
      </c>
      <c r="D54" s="441">
        <v>2402.2077605717145</v>
      </c>
      <c r="E54" s="441">
        <v>4165.1926117542116</v>
      </c>
      <c r="F54" s="441">
        <v>2111.7274163310353</v>
      </c>
      <c r="G54" s="441">
        <v>2053.4651954231194</v>
      </c>
    </row>
    <row r="55" spans="1:7" s="437" customFormat="1" ht="13.5" customHeight="1" x14ac:dyDescent="0.2">
      <c r="A55" s="443" t="s">
        <v>358</v>
      </c>
      <c r="B55" s="438">
        <v>1930.5257958533282</v>
      </c>
      <c r="C55" s="438">
        <v>961.18530013531608</v>
      </c>
      <c r="D55" s="438">
        <v>969.3404957179622</v>
      </c>
      <c r="E55" s="438">
        <v>1723.7222609773501</v>
      </c>
      <c r="F55" s="438">
        <v>834.77900099698138</v>
      </c>
      <c r="G55" s="438">
        <v>888.94325998033298</v>
      </c>
    </row>
    <row r="56" spans="1:7" ht="13.5" customHeight="1" x14ac:dyDescent="0.2">
      <c r="A56" s="440" t="s">
        <v>358</v>
      </c>
      <c r="B56" s="441">
        <v>1930.5257958533282</v>
      </c>
      <c r="C56" s="441">
        <v>961.18530013531608</v>
      </c>
      <c r="D56" s="441">
        <v>969.3404957179622</v>
      </c>
      <c r="E56" s="441">
        <v>1723.7222609773501</v>
      </c>
      <c r="F56" s="441">
        <v>834.77900099698138</v>
      </c>
      <c r="G56" s="441">
        <v>888.94325998033298</v>
      </c>
    </row>
    <row r="57" spans="1:7" s="437" customFormat="1" ht="13.5" customHeight="1" x14ac:dyDescent="0.2">
      <c r="A57" s="443" t="s">
        <v>359</v>
      </c>
      <c r="B57" s="438">
        <v>3718.3496815793242</v>
      </c>
      <c r="C57" s="438">
        <v>1893.778695333114</v>
      </c>
      <c r="D57" s="438">
        <v>1824.5709862461508</v>
      </c>
      <c r="E57" s="438">
        <v>2455.3367449636007</v>
      </c>
      <c r="F57" s="438">
        <v>1188.354051659833</v>
      </c>
      <c r="G57" s="438">
        <v>1266.9826933037086</v>
      </c>
    </row>
    <row r="58" spans="1:7" ht="13.5" customHeight="1" x14ac:dyDescent="0.2">
      <c r="A58" s="440" t="s">
        <v>359</v>
      </c>
      <c r="B58" s="441">
        <v>2832.6428587846967</v>
      </c>
      <c r="C58" s="441">
        <v>1448.3580636340769</v>
      </c>
      <c r="D58" s="441">
        <v>1384.2847951505605</v>
      </c>
      <c r="E58" s="441">
        <v>1584.3430609183354</v>
      </c>
      <c r="F58" s="441">
        <v>752.72780031328557</v>
      </c>
      <c r="G58" s="441">
        <v>831.61526060502274</v>
      </c>
    </row>
    <row r="59" spans="1:7" ht="13.5" customHeight="1" x14ac:dyDescent="0.2">
      <c r="A59" s="440" t="s">
        <v>360</v>
      </c>
      <c r="B59" s="441">
        <v>885.70682279457787</v>
      </c>
      <c r="C59" s="441">
        <v>445.4206316990165</v>
      </c>
      <c r="D59" s="441">
        <v>440.28619109556973</v>
      </c>
      <c r="E59" s="441">
        <v>870.99368404521692</v>
      </c>
      <c r="F59" s="441">
        <v>435.62625134654616</v>
      </c>
      <c r="G59" s="441">
        <v>435.36743269867901</v>
      </c>
    </row>
    <row r="60" spans="1:7" s="437" customFormat="1" ht="13.5" customHeight="1" x14ac:dyDescent="0.2">
      <c r="A60" s="443" t="s">
        <v>361</v>
      </c>
      <c r="B60" s="438">
        <v>3792.5624219458018</v>
      </c>
      <c r="C60" s="438">
        <v>1937.2279285202223</v>
      </c>
      <c r="D60" s="438">
        <v>1855.3344934255208</v>
      </c>
      <c r="E60" s="438">
        <v>1237.038778509251</v>
      </c>
      <c r="F60" s="438">
        <v>574.78976919899765</v>
      </c>
      <c r="G60" s="438">
        <v>662.24900931024979</v>
      </c>
    </row>
    <row r="61" spans="1:7" ht="13.5" customHeight="1" x14ac:dyDescent="0.2">
      <c r="A61" s="440" t="s">
        <v>361</v>
      </c>
      <c r="B61" s="441">
        <v>3792.5624219458018</v>
      </c>
      <c r="C61" s="441">
        <v>1937.2279285202223</v>
      </c>
      <c r="D61" s="441">
        <v>1855.3344934255208</v>
      </c>
      <c r="E61" s="441">
        <v>1237.038778509251</v>
      </c>
      <c r="F61" s="441">
        <v>574.78976919899765</v>
      </c>
      <c r="G61" s="441">
        <v>662.24900931024979</v>
      </c>
    </row>
    <row r="62" spans="1:7" s="437" customFormat="1" ht="13.5" customHeight="1" x14ac:dyDescent="0.2">
      <c r="A62" s="443" t="s">
        <v>362</v>
      </c>
      <c r="B62" s="438">
        <v>6459.7792257711781</v>
      </c>
      <c r="C62" s="438">
        <v>3179.7598152522942</v>
      </c>
      <c r="D62" s="438">
        <v>3280.0194105189798</v>
      </c>
      <c r="E62" s="438">
        <v>5623.1157974453363</v>
      </c>
      <c r="F62" s="438">
        <v>2670.1217255695642</v>
      </c>
      <c r="G62" s="438">
        <v>2952.9940718758166</v>
      </c>
    </row>
    <row r="63" spans="1:7" ht="13.5" customHeight="1" x14ac:dyDescent="0.2">
      <c r="A63" s="440" t="s">
        <v>362</v>
      </c>
      <c r="B63" s="441">
        <v>2779.2698359211863</v>
      </c>
      <c r="C63" s="441">
        <v>1452.2267672632577</v>
      </c>
      <c r="D63" s="441">
        <v>1327.0430686578693</v>
      </c>
      <c r="E63" s="441">
        <v>2211.9155188913419</v>
      </c>
      <c r="F63" s="441">
        <v>1091.8916673159474</v>
      </c>
      <c r="G63" s="441">
        <v>1120.0238515753354</v>
      </c>
    </row>
    <row r="64" spans="1:7" ht="13.5" customHeight="1" x14ac:dyDescent="0.2">
      <c r="A64" s="440" t="s">
        <v>363</v>
      </c>
      <c r="B64" s="441">
        <v>2198.1230255857572</v>
      </c>
      <c r="C64" s="441">
        <v>1020.8574475176722</v>
      </c>
      <c r="D64" s="441">
        <v>1177.2655780680268</v>
      </c>
      <c r="E64" s="441">
        <v>2001.2432803861834</v>
      </c>
      <c r="F64" s="441">
        <v>911.07707072263293</v>
      </c>
      <c r="G64" s="441">
        <v>1090.1662096635005</v>
      </c>
    </row>
    <row r="65" spans="1:7" ht="13.5" customHeight="1" x14ac:dyDescent="0.2">
      <c r="A65" s="440" t="s">
        <v>364</v>
      </c>
      <c r="B65" s="441">
        <v>1482.3863642642705</v>
      </c>
      <c r="C65" s="441">
        <v>706.67560047126915</v>
      </c>
      <c r="D65" s="441">
        <v>775.71076379298279</v>
      </c>
      <c r="E65" s="441">
        <v>1409.9569981677946</v>
      </c>
      <c r="F65" s="441">
        <v>667.15298753089883</v>
      </c>
      <c r="G65" s="441">
        <v>742.80401063688203</v>
      </c>
    </row>
    <row r="66" spans="1:7" s="437" customFormat="1" ht="13.5" customHeight="1" x14ac:dyDescent="0.2">
      <c r="A66" s="443" t="s">
        <v>365</v>
      </c>
      <c r="B66" s="438">
        <v>4660.9087988073943</v>
      </c>
      <c r="C66" s="438">
        <v>2497.1455892934659</v>
      </c>
      <c r="D66" s="438">
        <v>2163.7632095139002</v>
      </c>
      <c r="E66" s="438">
        <v>3121.7699890810704</v>
      </c>
      <c r="F66" s="438">
        <v>1510.1870330819959</v>
      </c>
      <c r="G66" s="438">
        <v>1611.5829559990148</v>
      </c>
    </row>
    <row r="67" spans="1:7" ht="13.5" customHeight="1" x14ac:dyDescent="0.2">
      <c r="A67" s="440" t="s">
        <v>365</v>
      </c>
      <c r="B67" s="441">
        <v>2048.7621192327824</v>
      </c>
      <c r="C67" s="441">
        <v>1078.3148562169188</v>
      </c>
      <c r="D67" s="441">
        <v>970.44726301580988</v>
      </c>
      <c r="E67" s="441">
        <v>1186.8294960376982</v>
      </c>
      <c r="F67" s="441">
        <v>560.7668135106162</v>
      </c>
      <c r="G67" s="441">
        <v>626.06268252708333</v>
      </c>
    </row>
    <row r="68" spans="1:7" ht="13.5" customHeight="1" x14ac:dyDescent="0.2">
      <c r="A68" s="440" t="s">
        <v>366</v>
      </c>
      <c r="B68" s="441">
        <v>2612.1466795745819</v>
      </c>
      <c r="C68" s="441">
        <v>1418.8307330764885</v>
      </c>
      <c r="D68" s="441">
        <v>1193.3159464980356</v>
      </c>
      <c r="E68" s="441">
        <v>1934.9404930433125</v>
      </c>
      <c r="F68" s="441">
        <v>949.4202195713583</v>
      </c>
      <c r="G68" s="441">
        <v>985.52027347190221</v>
      </c>
    </row>
    <row r="69" spans="1:7" s="437" customFormat="1" ht="13.5" customHeight="1" x14ac:dyDescent="0.2">
      <c r="A69" s="443" t="s">
        <v>367</v>
      </c>
      <c r="B69" s="438">
        <v>2369.6892353874114</v>
      </c>
      <c r="C69" s="438">
        <v>1182.4283749365427</v>
      </c>
      <c r="D69" s="438">
        <v>1187.2608604508107</v>
      </c>
      <c r="E69" s="438">
        <v>1607.872017958837</v>
      </c>
      <c r="F69" s="438">
        <v>756.76904970771045</v>
      </c>
      <c r="G69" s="438">
        <v>851.10296825109845</v>
      </c>
    </row>
    <row r="70" spans="1:7" ht="13.5" customHeight="1" x14ac:dyDescent="0.2">
      <c r="A70" s="440" t="s">
        <v>367</v>
      </c>
      <c r="B70" s="441">
        <v>2369.6892353874114</v>
      </c>
      <c r="C70" s="441">
        <v>1182.4283749365427</v>
      </c>
      <c r="D70" s="441">
        <v>1187.2608604508107</v>
      </c>
      <c r="E70" s="441">
        <v>1607.872017958837</v>
      </c>
      <c r="F70" s="441">
        <v>756.76904970771045</v>
      </c>
      <c r="G70" s="441">
        <v>851.10296825109845</v>
      </c>
    </row>
    <row r="71" spans="1:7" s="437" customFormat="1" ht="13.5" customHeight="1" x14ac:dyDescent="0.2">
      <c r="A71" s="443" t="s">
        <v>368</v>
      </c>
      <c r="B71" s="438">
        <v>1001.8294605497765</v>
      </c>
      <c r="C71" s="438">
        <v>537.87012291354154</v>
      </c>
      <c r="D71" s="438">
        <v>463.95933763624691</v>
      </c>
      <c r="E71" s="438">
        <v>753.41798337426417</v>
      </c>
      <c r="F71" s="438">
        <v>362.01742115842893</v>
      </c>
      <c r="G71" s="438">
        <v>391.40056221584052</v>
      </c>
    </row>
    <row r="72" spans="1:7" ht="13.5" customHeight="1" x14ac:dyDescent="0.2">
      <c r="A72" s="440" t="s">
        <v>368</v>
      </c>
      <c r="B72" s="441">
        <v>1001.8294605497765</v>
      </c>
      <c r="C72" s="441">
        <v>537.87012291354154</v>
      </c>
      <c r="D72" s="441">
        <v>463.95933763624691</v>
      </c>
      <c r="E72" s="441">
        <v>753.41798337426417</v>
      </c>
      <c r="F72" s="441">
        <v>362.01742115842893</v>
      </c>
      <c r="G72" s="441">
        <v>391.40056221584052</v>
      </c>
    </row>
    <row r="73" spans="1:7" s="437" customFormat="1" ht="13.5" customHeight="1" x14ac:dyDescent="0.2">
      <c r="A73" s="443" t="s">
        <v>369</v>
      </c>
      <c r="B73" s="438">
        <v>8111.8042360668724</v>
      </c>
      <c r="C73" s="438">
        <v>4232.0709530103677</v>
      </c>
      <c r="D73" s="438">
        <v>3879.7332830567075</v>
      </c>
      <c r="E73" s="438">
        <v>4691.7597829567849</v>
      </c>
      <c r="F73" s="438">
        <v>2346.8788176729577</v>
      </c>
      <c r="G73" s="438">
        <v>2344.8809652838181</v>
      </c>
    </row>
    <row r="74" spans="1:7" ht="13.5" customHeight="1" x14ac:dyDescent="0.2">
      <c r="A74" s="440" t="s">
        <v>369</v>
      </c>
      <c r="B74" s="441">
        <v>8111.8042360668724</v>
      </c>
      <c r="C74" s="441">
        <v>4232.0709530103677</v>
      </c>
      <c r="D74" s="441">
        <v>3879.7332830567075</v>
      </c>
      <c r="E74" s="441">
        <v>4691.7597829567849</v>
      </c>
      <c r="F74" s="441">
        <v>2346.8788176729577</v>
      </c>
      <c r="G74" s="441">
        <v>2344.8809652838181</v>
      </c>
    </row>
    <row r="75" spans="1:7" s="437" customFormat="1" ht="13.5" customHeight="1" x14ac:dyDescent="0.2">
      <c r="A75" s="443" t="s">
        <v>370</v>
      </c>
      <c r="B75" s="438">
        <v>9573.5949212991818</v>
      </c>
      <c r="C75" s="438">
        <v>4802.6321468734468</v>
      </c>
      <c r="D75" s="438">
        <v>4770.9627744265354</v>
      </c>
      <c r="E75" s="438">
        <v>6989.5804259847046</v>
      </c>
      <c r="F75" s="438">
        <v>3384.1465053274278</v>
      </c>
      <c r="G75" s="438">
        <v>3605.4339206573873</v>
      </c>
    </row>
    <row r="76" spans="1:7" ht="13.5" customHeight="1" x14ac:dyDescent="0.2">
      <c r="A76" s="440" t="s">
        <v>370</v>
      </c>
      <c r="B76" s="441">
        <v>9573.5949212991818</v>
      </c>
      <c r="C76" s="441">
        <v>4802.6321468734468</v>
      </c>
      <c r="D76" s="441">
        <v>4770.9627744265354</v>
      </c>
      <c r="E76" s="441">
        <v>6989.5804259847046</v>
      </c>
      <c r="F76" s="441">
        <v>3384.1465053274278</v>
      </c>
      <c r="G76" s="441">
        <v>3605.4339206573873</v>
      </c>
    </row>
    <row r="77" spans="1:7" s="437" customFormat="1" ht="13.5" customHeight="1" x14ac:dyDescent="0.2">
      <c r="A77" s="443" t="s">
        <v>371</v>
      </c>
      <c r="B77" s="438">
        <v>5738.7639343461251</v>
      </c>
      <c r="C77" s="438">
        <v>2895.8386182657473</v>
      </c>
      <c r="D77" s="438">
        <v>2842.925316080416</v>
      </c>
      <c r="E77" s="438">
        <v>2598.3689664452404</v>
      </c>
      <c r="F77" s="438">
        <v>1313.9407584132634</v>
      </c>
      <c r="G77" s="438">
        <v>1284.4282080319183</v>
      </c>
    </row>
    <row r="78" spans="1:7" ht="13.5" customHeight="1" x14ac:dyDescent="0.2">
      <c r="A78" s="440" t="s">
        <v>371</v>
      </c>
      <c r="B78" s="441">
        <v>5738.7639343461251</v>
      </c>
      <c r="C78" s="441">
        <v>2895.8386182657473</v>
      </c>
      <c r="D78" s="441">
        <v>2842.925316080416</v>
      </c>
      <c r="E78" s="441">
        <v>2598.3689664452404</v>
      </c>
      <c r="F78" s="441">
        <v>1313.9407584132634</v>
      </c>
      <c r="G78" s="441">
        <v>1284.4282080319183</v>
      </c>
    </row>
    <row r="79" spans="1:7" s="437" customFormat="1" ht="13.5" customHeight="1" x14ac:dyDescent="0.2">
      <c r="A79" s="443" t="s">
        <v>372</v>
      </c>
      <c r="B79" s="438">
        <v>5382.5859170283493</v>
      </c>
      <c r="C79" s="438">
        <v>2857.3229236517745</v>
      </c>
      <c r="D79" s="438">
        <v>2525.2629933766116</v>
      </c>
      <c r="E79" s="438">
        <v>3030.6441514583612</v>
      </c>
      <c r="F79" s="438">
        <v>1556.3982026004346</v>
      </c>
      <c r="G79" s="438">
        <v>1474.2459488578672</v>
      </c>
    </row>
    <row r="80" spans="1:7" ht="13.5" customHeight="1" x14ac:dyDescent="0.2">
      <c r="A80" s="440" t="s">
        <v>372</v>
      </c>
      <c r="B80" s="441">
        <v>4049.2720801167366</v>
      </c>
      <c r="C80" s="441">
        <v>2137.0557319051973</v>
      </c>
      <c r="D80" s="441">
        <v>1912.2163482114797</v>
      </c>
      <c r="E80" s="441">
        <v>2553.5245869599335</v>
      </c>
      <c r="F80" s="441">
        <v>1295.919689771767</v>
      </c>
      <c r="G80" s="441">
        <v>1257.6048971881071</v>
      </c>
    </row>
    <row r="81" spans="1:7" ht="13.5" customHeight="1" x14ac:dyDescent="0.2">
      <c r="A81" s="440" t="s">
        <v>373</v>
      </c>
      <c r="B81" s="441">
        <v>1333.3138369116491</v>
      </c>
      <c r="C81" s="441">
        <v>720.26719174653829</v>
      </c>
      <c r="D81" s="441">
        <v>613.04664516510138</v>
      </c>
      <c r="E81" s="441">
        <v>477.11956449840454</v>
      </c>
      <c r="F81" s="441">
        <v>260.47851282865463</v>
      </c>
      <c r="G81" s="441">
        <v>216.64105166974946</v>
      </c>
    </row>
    <row r="82" spans="1:7" s="437" customFormat="1" ht="13.5" customHeight="1" x14ac:dyDescent="0.2">
      <c r="A82" s="443" t="s">
        <v>374</v>
      </c>
      <c r="B82" s="438">
        <v>107127.90521880655</v>
      </c>
      <c r="C82" s="438">
        <v>53663.017358434961</v>
      </c>
      <c r="D82" s="438">
        <v>53464.887860524483</v>
      </c>
      <c r="E82" s="438">
        <v>27066.841822533366</v>
      </c>
      <c r="F82" s="438">
        <v>12976.297320913262</v>
      </c>
      <c r="G82" s="438">
        <v>14090.544501614733</v>
      </c>
    </row>
    <row r="83" spans="1:7" ht="13.5" customHeight="1" thickBot="1" x14ac:dyDescent="0.25">
      <c r="A83" s="444" t="s">
        <v>374</v>
      </c>
      <c r="B83" s="445">
        <v>107127.90521880655</v>
      </c>
      <c r="C83" s="445">
        <v>53663.017358434961</v>
      </c>
      <c r="D83" s="445">
        <v>53464.887860524483</v>
      </c>
      <c r="E83" s="445">
        <v>27066.841822533366</v>
      </c>
      <c r="F83" s="445">
        <v>12976.297320913262</v>
      </c>
      <c r="G83" s="445">
        <v>14090.544501614733</v>
      </c>
    </row>
    <row r="84" spans="1:7" ht="13.5" customHeight="1" x14ac:dyDescent="0.2"/>
  </sheetData>
  <mergeCells count="4">
    <mergeCell ref="A1:G1"/>
    <mergeCell ref="B2:D2"/>
    <mergeCell ref="E2:G2"/>
    <mergeCell ref="A2:A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33B3-9E85-46CB-B756-4308F916E459}">
  <dimension ref="A1:P85"/>
  <sheetViews>
    <sheetView workbookViewId="0">
      <selection activeCell="A2" sqref="A2:A4"/>
    </sheetView>
  </sheetViews>
  <sheetFormatPr defaultColWidth="10" defaultRowHeight="12" x14ac:dyDescent="0.2"/>
  <cols>
    <col min="1" max="1" width="16.42578125" style="446" customWidth="1"/>
    <col min="2" max="2" width="12.28515625" style="446" customWidth="1"/>
    <col min="3" max="3" width="5" style="446" customWidth="1"/>
    <col min="4" max="6" width="10.28515625" style="446" bestFit="1" customWidth="1"/>
    <col min="7" max="7" width="3.28515625" style="446" customWidth="1"/>
    <col min="8" max="10" width="10.140625" style="446" bestFit="1" customWidth="1"/>
    <col min="11" max="11" width="2.28515625" style="446" customWidth="1"/>
    <col min="12" max="12" width="10.28515625" style="446" bestFit="1" customWidth="1"/>
    <col min="13" max="14" width="10.140625" style="446" bestFit="1" customWidth="1"/>
    <col min="15" max="16384" width="10" style="446"/>
  </cols>
  <sheetData>
    <row r="1" spans="1:16" ht="11.25" customHeight="1" thickBot="1" x14ac:dyDescent="0.25">
      <c r="A1" s="1045" t="s">
        <v>575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6" ht="15.75" customHeight="1" x14ac:dyDescent="0.2">
      <c r="A2" s="1049" t="s">
        <v>562</v>
      </c>
      <c r="B2" s="1046" t="s">
        <v>105</v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P2" s="448"/>
    </row>
    <row r="3" spans="1:16" ht="15.75" customHeight="1" x14ac:dyDescent="0.2">
      <c r="A3" s="1050"/>
      <c r="B3" s="1047"/>
      <c r="C3" s="449"/>
      <c r="D3" s="1031" t="s">
        <v>60</v>
      </c>
      <c r="E3" s="1031"/>
      <c r="F3" s="1031"/>
      <c r="G3" s="422"/>
      <c r="H3" s="1048" t="s">
        <v>61</v>
      </c>
      <c r="I3" s="1048"/>
      <c r="J3" s="1048"/>
      <c r="K3" s="449"/>
      <c r="L3" s="1048" t="s">
        <v>62</v>
      </c>
      <c r="M3" s="1048"/>
      <c r="N3" s="1048"/>
      <c r="P3" s="448"/>
    </row>
    <row r="4" spans="1:16" x14ac:dyDescent="0.2">
      <c r="A4" s="1050"/>
      <c r="B4" s="1047"/>
      <c r="C4" s="450"/>
      <c r="D4" s="451" t="s">
        <v>0</v>
      </c>
      <c r="E4" s="451" t="s">
        <v>1</v>
      </c>
      <c r="F4" s="446" t="s">
        <v>2</v>
      </c>
      <c r="G4" s="452"/>
      <c r="H4" s="451" t="s">
        <v>0</v>
      </c>
      <c r="I4" s="451" t="s">
        <v>1</v>
      </c>
      <c r="J4" s="446" t="s">
        <v>2</v>
      </c>
      <c r="K4" s="452"/>
      <c r="L4" s="451" t="s">
        <v>0</v>
      </c>
      <c r="M4" s="451" t="s">
        <v>1</v>
      </c>
      <c r="N4" s="446" t="s">
        <v>2</v>
      </c>
      <c r="P4" s="448"/>
    </row>
    <row r="5" spans="1:16" ht="18" customHeight="1" x14ac:dyDescent="0.2">
      <c r="A5" s="481" t="s">
        <v>328</v>
      </c>
      <c r="B5" s="411">
        <v>475552.07730951888</v>
      </c>
      <c r="C5" s="411"/>
      <c r="D5" s="411">
        <v>293938.2024656157</v>
      </c>
      <c r="E5" s="411">
        <v>153460.85944697281</v>
      </c>
      <c r="F5" s="411">
        <v>140477.3430183132</v>
      </c>
      <c r="G5" s="411"/>
      <c r="H5" s="411">
        <v>51259.353675225764</v>
      </c>
      <c r="I5" s="411">
        <v>24133.936298050357</v>
      </c>
      <c r="J5" s="411">
        <v>27125.417377147875</v>
      </c>
      <c r="K5" s="411"/>
      <c r="L5" s="411">
        <v>130354.52116954519</v>
      </c>
      <c r="M5" s="411">
        <v>62944.921496263982</v>
      </c>
      <c r="N5" s="411">
        <v>67409.599673536577</v>
      </c>
      <c r="P5" s="448"/>
    </row>
    <row r="6" spans="1:16" ht="16.5" customHeight="1" x14ac:dyDescent="0.2">
      <c r="A6" s="453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P6" s="448"/>
    </row>
    <row r="7" spans="1:16" ht="16.5" customHeight="1" x14ac:dyDescent="0.2">
      <c r="A7" s="481" t="s">
        <v>3</v>
      </c>
      <c r="B7" s="411"/>
      <c r="C7" s="411"/>
      <c r="D7" s="411"/>
      <c r="E7" s="411"/>
      <c r="F7" s="411"/>
      <c r="G7" s="411"/>
      <c r="H7" s="411"/>
      <c r="I7" s="411"/>
      <c r="J7" s="411"/>
      <c r="K7" s="411"/>
      <c r="L7" s="411"/>
      <c r="M7" s="411"/>
      <c r="N7" s="411"/>
      <c r="P7" s="448"/>
    </row>
    <row r="8" spans="1:16" ht="16.5" customHeight="1" x14ac:dyDescent="0.2">
      <c r="A8" s="454" t="s">
        <v>4</v>
      </c>
      <c r="B8" s="35">
        <v>281466.24434555985</v>
      </c>
      <c r="C8" s="35"/>
      <c r="D8" s="35">
        <v>212914.98089636335</v>
      </c>
      <c r="E8" s="35">
        <v>108412.6893551531</v>
      </c>
      <c r="F8" s="35">
        <v>104502.29154093936</v>
      </c>
      <c r="G8" s="35"/>
      <c r="H8" s="35">
        <v>28089.416509795792</v>
      </c>
      <c r="I8" s="35">
        <v>12878.181844583569</v>
      </c>
      <c r="J8" s="35">
        <v>15211.234665208172</v>
      </c>
      <c r="K8" s="35"/>
      <c r="L8" s="35">
        <v>40461.846939366435</v>
      </c>
      <c r="M8" s="35">
        <v>19754.41339931274</v>
      </c>
      <c r="N8" s="35">
        <v>20707.433540039125</v>
      </c>
      <c r="P8" s="448"/>
    </row>
    <row r="9" spans="1:16" ht="16.5" customHeight="1" x14ac:dyDescent="0.2">
      <c r="A9" s="454" t="s">
        <v>5</v>
      </c>
      <c r="B9" s="35">
        <v>194085.8329650638</v>
      </c>
      <c r="C9" s="35"/>
      <c r="D9" s="35">
        <v>81023.221569248926</v>
      </c>
      <c r="E9" s="35">
        <v>45048.17009184885</v>
      </c>
      <c r="F9" s="35">
        <v>35975.051477441375</v>
      </c>
      <c r="G9" s="35"/>
      <c r="H9" s="35">
        <v>23169.93716540288</v>
      </c>
      <c r="I9" s="35">
        <v>11255.75445346507</v>
      </c>
      <c r="J9" s="35">
        <v>11914.182711936901</v>
      </c>
      <c r="K9" s="35"/>
      <c r="L9" s="35">
        <v>89892.674230334669</v>
      </c>
      <c r="M9" s="35">
        <v>43190.508096932441</v>
      </c>
      <c r="N9" s="35">
        <v>46702.166133484308</v>
      </c>
      <c r="P9" s="448"/>
    </row>
    <row r="10" spans="1:16" ht="16.5" customHeight="1" x14ac:dyDescent="0.2">
      <c r="A10" s="481" t="s">
        <v>524</v>
      </c>
      <c r="B10" s="411"/>
      <c r="C10" s="411"/>
      <c r="D10" s="411"/>
      <c r="E10" s="411"/>
      <c r="F10" s="411"/>
      <c r="G10" s="411"/>
      <c r="H10" s="411"/>
      <c r="I10" s="411"/>
      <c r="J10" s="411"/>
      <c r="K10" s="411"/>
      <c r="L10" s="411"/>
      <c r="M10" s="411"/>
      <c r="N10" s="411"/>
      <c r="P10" s="448"/>
    </row>
    <row r="11" spans="1:16" s="430" customFormat="1" ht="16.5" customHeight="1" x14ac:dyDescent="0.2">
      <c r="A11" s="455" t="s">
        <v>329</v>
      </c>
      <c r="B11" s="73">
        <v>22033.393050187824</v>
      </c>
      <c r="C11" s="73"/>
      <c r="D11" s="73">
        <v>12884.879492027992</v>
      </c>
      <c r="E11" s="73">
        <v>6936.2505395625149</v>
      </c>
      <c r="F11" s="73">
        <v>5948.6289524677877</v>
      </c>
      <c r="G11" s="73"/>
      <c r="H11" s="73">
        <v>3566.7221403627736</v>
      </c>
      <c r="I11" s="73">
        <v>1691.4070459981967</v>
      </c>
      <c r="J11" s="73">
        <v>1875.3150943645162</v>
      </c>
      <c r="K11" s="73"/>
      <c r="L11" s="73">
        <v>5581.791417796504</v>
      </c>
      <c r="M11" s="73">
        <v>2838.5944835982214</v>
      </c>
      <c r="N11" s="73">
        <v>2743.196934198289</v>
      </c>
      <c r="P11" s="456"/>
    </row>
    <row r="12" spans="1:16" ht="16.5" customHeight="1" x14ac:dyDescent="0.2">
      <c r="A12" s="454" t="s">
        <v>329</v>
      </c>
      <c r="B12" s="35">
        <v>13428.375744750234</v>
      </c>
      <c r="C12" s="35"/>
      <c r="D12" s="35">
        <v>8220.4914216528832</v>
      </c>
      <c r="E12" s="35">
        <v>4440.6874225088204</v>
      </c>
      <c r="F12" s="35">
        <v>3779.8039991442674</v>
      </c>
      <c r="G12" s="35"/>
      <c r="H12" s="35">
        <v>2093.5521943627891</v>
      </c>
      <c r="I12" s="35">
        <v>952.95981593370789</v>
      </c>
      <c r="J12" s="35">
        <v>1140.5923784290255</v>
      </c>
      <c r="K12" s="35"/>
      <c r="L12" s="35">
        <v>3114.3321287370522</v>
      </c>
      <c r="M12" s="35">
        <v>1571.612994381871</v>
      </c>
      <c r="N12" s="35">
        <v>1542.7191343551237</v>
      </c>
      <c r="P12" s="448"/>
    </row>
    <row r="13" spans="1:16" ht="16.5" customHeight="1" x14ac:dyDescent="0.2">
      <c r="A13" s="454" t="s">
        <v>330</v>
      </c>
      <c r="B13" s="35">
        <v>8605.0173054364168</v>
      </c>
      <c r="C13" s="35"/>
      <c r="D13" s="35">
        <v>4664.3880703773557</v>
      </c>
      <c r="E13" s="35">
        <v>2495.5631170537781</v>
      </c>
      <c r="F13" s="35">
        <v>2168.8249533235498</v>
      </c>
      <c r="G13" s="35"/>
      <c r="H13" s="35">
        <v>1473.1699459999224</v>
      </c>
      <c r="I13" s="35">
        <v>738.44723006445156</v>
      </c>
      <c r="J13" s="35">
        <v>734.72271593544701</v>
      </c>
      <c r="K13" s="35"/>
      <c r="L13" s="35">
        <v>2467.4592890594577</v>
      </c>
      <c r="M13" s="35">
        <v>1266.9814892162926</v>
      </c>
      <c r="N13" s="35">
        <v>1200.4777998431075</v>
      </c>
      <c r="P13" s="448"/>
    </row>
    <row r="14" spans="1:16" s="430" customFormat="1" ht="16.5" customHeight="1" x14ac:dyDescent="0.2">
      <c r="A14" s="455" t="s">
        <v>328</v>
      </c>
      <c r="B14" s="73">
        <v>139612.03512661444</v>
      </c>
      <c r="C14" s="73"/>
      <c r="D14" s="73">
        <v>107241.26318092924</v>
      </c>
      <c r="E14" s="73">
        <v>53794.768632907602</v>
      </c>
      <c r="F14" s="73">
        <v>53446.494548175971</v>
      </c>
      <c r="G14" s="73"/>
      <c r="H14" s="73">
        <v>13323.476679220745</v>
      </c>
      <c r="I14" s="73">
        <v>6281.834843092457</v>
      </c>
      <c r="J14" s="73">
        <v>7041.6418361303458</v>
      </c>
      <c r="K14" s="73"/>
      <c r="L14" s="73">
        <v>19047.295266514036</v>
      </c>
      <c r="M14" s="73">
        <v>9448.391626168017</v>
      </c>
      <c r="N14" s="73">
        <v>9598.903640347482</v>
      </c>
      <c r="P14" s="456"/>
    </row>
    <row r="15" spans="1:16" ht="16.5" customHeight="1" x14ac:dyDescent="0.2">
      <c r="A15" s="454" t="s">
        <v>328</v>
      </c>
      <c r="B15" s="35">
        <v>131708.97436117131</v>
      </c>
      <c r="C15" s="35"/>
      <c r="D15" s="35">
        <v>102839.37983205027</v>
      </c>
      <c r="E15" s="35">
        <v>51515.730734286364</v>
      </c>
      <c r="F15" s="35">
        <v>51323.649097898757</v>
      </c>
      <c r="G15" s="35"/>
      <c r="H15" s="35">
        <v>11765.56629300018</v>
      </c>
      <c r="I15" s="35">
        <v>5476.3083697415941</v>
      </c>
      <c r="J15" s="35">
        <v>6289.2579232601975</v>
      </c>
      <c r="K15" s="35"/>
      <c r="L15" s="35">
        <v>17104.028236209386</v>
      </c>
      <c r="M15" s="35">
        <v>8514.3032357010434</v>
      </c>
      <c r="N15" s="35">
        <v>8589.7250005115966</v>
      </c>
      <c r="P15" s="448"/>
    </row>
    <row r="16" spans="1:16" ht="16.5" customHeight="1" x14ac:dyDescent="0.2">
      <c r="A16" s="454" t="s">
        <v>331</v>
      </c>
      <c r="B16" s="35">
        <v>7903.0607654193018</v>
      </c>
      <c r="C16" s="35"/>
      <c r="D16" s="35">
        <v>4401.8833488944947</v>
      </c>
      <c r="E16" s="35">
        <v>2279.0378986191254</v>
      </c>
      <c r="F16" s="35">
        <v>2122.8454502753261</v>
      </c>
      <c r="G16" s="35"/>
      <c r="H16" s="35">
        <v>1557.9103862211612</v>
      </c>
      <c r="I16" s="35">
        <v>805.52647335092081</v>
      </c>
      <c r="J16" s="35">
        <v>752.38391287021068</v>
      </c>
      <c r="K16" s="35"/>
      <c r="L16" s="35">
        <v>1943.2670303037851</v>
      </c>
      <c r="M16" s="35">
        <v>934.08839046739854</v>
      </c>
      <c r="N16" s="35">
        <v>1009.1786398363362</v>
      </c>
      <c r="P16" s="448"/>
    </row>
    <row r="17" spans="1:16" s="430" customFormat="1" ht="16.5" customHeight="1" x14ac:dyDescent="0.2">
      <c r="A17" s="455" t="s">
        <v>332</v>
      </c>
      <c r="B17" s="73">
        <v>21420.10357063821</v>
      </c>
      <c r="C17" s="73"/>
      <c r="D17" s="73">
        <v>14005.365472455895</v>
      </c>
      <c r="E17" s="73">
        <v>7298.2691648083228</v>
      </c>
      <c r="F17" s="73">
        <v>6707.0963076502558</v>
      </c>
      <c r="G17" s="73"/>
      <c r="H17" s="73">
        <v>3042.4276244608163</v>
      </c>
      <c r="I17" s="73">
        <v>1400.4522009030941</v>
      </c>
      <c r="J17" s="73">
        <v>1641.9754235576613</v>
      </c>
      <c r="K17" s="73"/>
      <c r="L17" s="73">
        <v>4372.3104737207659</v>
      </c>
      <c r="M17" s="73">
        <v>2156.4411824049912</v>
      </c>
      <c r="N17" s="73">
        <v>2215.8692913157261</v>
      </c>
      <c r="P17" s="456"/>
    </row>
    <row r="18" spans="1:16" ht="16.5" customHeight="1" x14ac:dyDescent="0.2">
      <c r="A18" s="454" t="s">
        <v>332</v>
      </c>
      <c r="B18" s="35">
        <v>19892.700281122823</v>
      </c>
      <c r="C18" s="35"/>
      <c r="D18" s="35">
        <v>13318.451178455109</v>
      </c>
      <c r="E18" s="35">
        <v>6925.3641720884107</v>
      </c>
      <c r="F18" s="35">
        <v>6393.0870063690954</v>
      </c>
      <c r="G18" s="35"/>
      <c r="H18" s="35">
        <v>2815.8911393797198</v>
      </c>
      <c r="I18" s="35">
        <v>1281.3950810513099</v>
      </c>
      <c r="J18" s="35">
        <v>1534.4960583283489</v>
      </c>
      <c r="K18" s="35"/>
      <c r="L18" s="35">
        <v>3758.3579632881087</v>
      </c>
      <c r="M18" s="35">
        <v>1860.2372675587519</v>
      </c>
      <c r="N18" s="35">
        <v>1898.1206957292995</v>
      </c>
      <c r="P18" s="448"/>
    </row>
    <row r="19" spans="1:16" ht="16.5" customHeight="1" x14ac:dyDescent="0.2">
      <c r="A19" s="454" t="s">
        <v>333</v>
      </c>
      <c r="B19" s="35">
        <v>1527.4032895148223</v>
      </c>
      <c r="C19" s="35"/>
      <c r="D19" s="35">
        <v>686.91429400108382</v>
      </c>
      <c r="E19" s="35">
        <v>372.90499271992104</v>
      </c>
      <c r="F19" s="35">
        <v>314.00930128116522</v>
      </c>
      <c r="G19" s="35"/>
      <c r="H19" s="35">
        <v>226.536485081085</v>
      </c>
      <c r="I19" s="35">
        <v>119.05711985177825</v>
      </c>
      <c r="J19" s="35">
        <v>107.47936522930706</v>
      </c>
      <c r="K19" s="35"/>
      <c r="L19" s="35">
        <v>613.95251043263659</v>
      </c>
      <c r="M19" s="35">
        <v>296.20391484622519</v>
      </c>
      <c r="N19" s="35">
        <v>317.74859558641174</v>
      </c>
      <c r="P19" s="448"/>
    </row>
    <row r="20" spans="1:16" s="430" customFormat="1" ht="16.5" customHeight="1" x14ac:dyDescent="0.2">
      <c r="A20" s="455" t="s">
        <v>334</v>
      </c>
      <c r="B20" s="73">
        <v>10645.32227399644</v>
      </c>
      <c r="C20" s="73"/>
      <c r="D20" s="73">
        <v>4751.1583315150456</v>
      </c>
      <c r="E20" s="73">
        <v>2703.7050856978208</v>
      </c>
      <c r="F20" s="73">
        <v>2047.4532458172064</v>
      </c>
      <c r="G20" s="73"/>
      <c r="H20" s="73">
        <v>1068.0903155387525</v>
      </c>
      <c r="I20" s="73">
        <v>496.01814214236612</v>
      </c>
      <c r="J20" s="73">
        <v>572.07217339639271</v>
      </c>
      <c r="K20" s="73"/>
      <c r="L20" s="73">
        <v>4826.0736269439103</v>
      </c>
      <c r="M20" s="73">
        <v>2308.6207376194338</v>
      </c>
      <c r="N20" s="73">
        <v>2517.4528893244537</v>
      </c>
      <c r="P20" s="456"/>
    </row>
    <row r="21" spans="1:16" ht="16.5" customHeight="1" x14ac:dyDescent="0.2">
      <c r="A21" s="454" t="s">
        <v>334</v>
      </c>
      <c r="B21" s="35">
        <v>10645.32227399644</v>
      </c>
      <c r="C21" s="35"/>
      <c r="D21" s="35">
        <v>4751.1583315150456</v>
      </c>
      <c r="E21" s="35">
        <v>2703.7050856978208</v>
      </c>
      <c r="F21" s="35">
        <v>2047.4532458172064</v>
      </c>
      <c r="G21" s="35"/>
      <c r="H21" s="35">
        <v>1068.0903155387525</v>
      </c>
      <c r="I21" s="35">
        <v>496.01814214236612</v>
      </c>
      <c r="J21" s="35">
        <v>572.07217339639271</v>
      </c>
      <c r="K21" s="35"/>
      <c r="L21" s="35">
        <v>4826.0736269439103</v>
      </c>
      <c r="M21" s="35">
        <v>2308.6207376194338</v>
      </c>
      <c r="N21" s="35">
        <v>2517.4528893244537</v>
      </c>
      <c r="P21" s="448"/>
    </row>
    <row r="22" spans="1:16" s="430" customFormat="1" ht="16.5" customHeight="1" x14ac:dyDescent="0.2">
      <c r="A22" s="455" t="s">
        <v>335</v>
      </c>
      <c r="B22" s="73">
        <v>5185.9502103004343</v>
      </c>
      <c r="C22" s="73"/>
      <c r="D22" s="73">
        <v>1353.1182798231466</v>
      </c>
      <c r="E22" s="73">
        <v>829.04065021517795</v>
      </c>
      <c r="F22" s="73">
        <v>524.07762960795765</v>
      </c>
      <c r="G22" s="73"/>
      <c r="H22" s="73">
        <v>216.82837761123699</v>
      </c>
      <c r="I22" s="73">
        <v>109.39214882324141</v>
      </c>
      <c r="J22" s="73">
        <v>107.43622878799587</v>
      </c>
      <c r="K22" s="73"/>
      <c r="L22" s="73">
        <v>3616.0035528660414</v>
      </c>
      <c r="M22" s="73">
        <v>1759.8063306142385</v>
      </c>
      <c r="N22" s="73">
        <v>1856.1972222517445</v>
      </c>
      <c r="P22" s="456"/>
    </row>
    <row r="23" spans="1:16" ht="16.5" customHeight="1" x14ac:dyDescent="0.2">
      <c r="A23" s="454" t="s">
        <v>335</v>
      </c>
      <c r="B23" s="35">
        <v>2012.4759434781661</v>
      </c>
      <c r="C23" s="35"/>
      <c r="D23" s="35">
        <v>998.23435574470614</v>
      </c>
      <c r="E23" s="35">
        <v>615.40557334838923</v>
      </c>
      <c r="F23" s="35">
        <v>382.82878239632521</v>
      </c>
      <c r="G23" s="35"/>
      <c r="H23" s="35">
        <v>102.43119750848275</v>
      </c>
      <c r="I23" s="35">
        <v>35.653909311190944</v>
      </c>
      <c r="J23" s="35">
        <v>66.777288197291725</v>
      </c>
      <c r="K23" s="35"/>
      <c r="L23" s="35">
        <v>911.81039022492223</v>
      </c>
      <c r="M23" s="35">
        <v>420.42383156651971</v>
      </c>
      <c r="N23" s="35">
        <v>491.38655865841264</v>
      </c>
      <c r="P23" s="448"/>
    </row>
    <row r="24" spans="1:16" ht="16.5" customHeight="1" x14ac:dyDescent="0.2">
      <c r="A24" s="454" t="s">
        <v>336</v>
      </c>
      <c r="B24" s="35">
        <v>3173.4742668222707</v>
      </c>
      <c r="C24" s="35"/>
      <c r="D24" s="35">
        <v>354.88392407842531</v>
      </c>
      <c r="E24" s="35">
        <v>213.63507686679307</v>
      </c>
      <c r="F24" s="35">
        <v>141.2488472116321</v>
      </c>
      <c r="G24" s="35"/>
      <c r="H24" s="35">
        <v>114.39718010275452</v>
      </c>
      <c r="I24" s="35">
        <v>73.738239512050356</v>
      </c>
      <c r="J24" s="35">
        <v>40.658940590704063</v>
      </c>
      <c r="K24" s="35"/>
      <c r="L24" s="35">
        <v>2704.1931626410683</v>
      </c>
      <c r="M24" s="35">
        <v>1339.3824990476987</v>
      </c>
      <c r="N24" s="35">
        <v>1364.8106635933095</v>
      </c>
      <c r="P24" s="448"/>
    </row>
    <row r="25" spans="1:16" s="430" customFormat="1" ht="16.5" customHeight="1" x14ac:dyDescent="0.2">
      <c r="A25" s="455" t="s">
        <v>337</v>
      </c>
      <c r="B25" s="73">
        <v>5145.1482842969717</v>
      </c>
      <c r="C25" s="73"/>
      <c r="D25" s="73">
        <v>2726.054578646676</v>
      </c>
      <c r="E25" s="73">
        <v>1457.5337536319487</v>
      </c>
      <c r="F25" s="73">
        <v>1268.5208250146677</v>
      </c>
      <c r="G25" s="73"/>
      <c r="H25" s="73">
        <v>865.38594667476468</v>
      </c>
      <c r="I25" s="73">
        <v>406.61776217210837</v>
      </c>
      <c r="J25" s="73">
        <v>458.76818450266103</v>
      </c>
      <c r="K25" s="73"/>
      <c r="L25" s="73">
        <v>1553.7077589754817</v>
      </c>
      <c r="M25" s="73">
        <v>790.62480457265713</v>
      </c>
      <c r="N25" s="73">
        <v>763.0829544028004</v>
      </c>
      <c r="P25" s="456"/>
    </row>
    <row r="26" spans="1:16" ht="16.5" customHeight="1" x14ac:dyDescent="0.2">
      <c r="A26" s="454" t="s">
        <v>337</v>
      </c>
      <c r="B26" s="35">
        <v>3710.7269034686551</v>
      </c>
      <c r="C26" s="35"/>
      <c r="D26" s="35">
        <v>2129.8211817663282</v>
      </c>
      <c r="E26" s="35">
        <v>1110.1863347815536</v>
      </c>
      <c r="F26" s="35">
        <v>1019.6348469847154</v>
      </c>
      <c r="G26" s="35"/>
      <c r="H26" s="35">
        <v>642.54561945761895</v>
      </c>
      <c r="I26" s="35">
        <v>299.05212406017949</v>
      </c>
      <c r="J26" s="35">
        <v>343.49349539744134</v>
      </c>
      <c r="K26" s="35"/>
      <c r="L26" s="35">
        <v>938.36010224462098</v>
      </c>
      <c r="M26" s="35">
        <v>472.96248186887368</v>
      </c>
      <c r="N26" s="35">
        <v>465.39762037575792</v>
      </c>
      <c r="P26" s="448"/>
    </row>
    <row r="27" spans="1:16" ht="16.5" customHeight="1" x14ac:dyDescent="0.2">
      <c r="A27" s="454" t="s">
        <v>338</v>
      </c>
      <c r="B27" s="35">
        <v>1434.4213808283159</v>
      </c>
      <c r="C27" s="35"/>
      <c r="D27" s="35">
        <v>596.23339688031922</v>
      </c>
      <c r="E27" s="35">
        <v>347.34741885037892</v>
      </c>
      <c r="F27" s="35">
        <v>248.88597802994047</v>
      </c>
      <c r="G27" s="35"/>
      <c r="H27" s="35">
        <v>222.84032721714988</v>
      </c>
      <c r="I27" s="35">
        <v>107.56563811192937</v>
      </c>
      <c r="J27" s="35">
        <v>115.2746891052207</v>
      </c>
      <c r="K27" s="35"/>
      <c r="L27" s="35">
        <v>615.34765673083712</v>
      </c>
      <c r="M27" s="35">
        <v>317.66232270378924</v>
      </c>
      <c r="N27" s="35">
        <v>297.68533402704782</v>
      </c>
      <c r="P27" s="448"/>
    </row>
    <row r="28" spans="1:16" s="430" customFormat="1" ht="16.5" customHeight="1" x14ac:dyDescent="0.2">
      <c r="A28" s="455" t="s">
        <v>339</v>
      </c>
      <c r="B28" s="73">
        <v>14082.03698997711</v>
      </c>
      <c r="C28" s="73"/>
      <c r="D28" s="73">
        <v>3952.3499750946708</v>
      </c>
      <c r="E28" s="73">
        <v>2477.9031242064316</v>
      </c>
      <c r="F28" s="73">
        <v>1474.4468508881803</v>
      </c>
      <c r="G28" s="73"/>
      <c r="H28" s="73">
        <v>806.3177094707637</v>
      </c>
      <c r="I28" s="73">
        <v>426.03397711180526</v>
      </c>
      <c r="J28" s="73">
        <v>380.28373235896538</v>
      </c>
      <c r="K28" s="73"/>
      <c r="L28" s="73">
        <v>9323.3693054139349</v>
      </c>
      <c r="M28" s="73">
        <v>4219.6428415630771</v>
      </c>
      <c r="N28" s="73">
        <v>5103.7264638514716</v>
      </c>
      <c r="P28" s="456"/>
    </row>
    <row r="29" spans="1:16" ht="16.5" customHeight="1" x14ac:dyDescent="0.2">
      <c r="A29" s="454" t="s">
        <v>339</v>
      </c>
      <c r="B29" s="35">
        <v>8416.5515744674576</v>
      </c>
      <c r="C29" s="35"/>
      <c r="D29" s="35">
        <v>3047.2269373603463</v>
      </c>
      <c r="E29" s="35">
        <v>1877.0812802834384</v>
      </c>
      <c r="F29" s="35">
        <v>1170.145657076848</v>
      </c>
      <c r="G29" s="35"/>
      <c r="H29" s="35">
        <v>600.80826783413602</v>
      </c>
      <c r="I29" s="35">
        <v>303.84147313313679</v>
      </c>
      <c r="J29" s="35">
        <v>296.96679470100059</v>
      </c>
      <c r="K29" s="35"/>
      <c r="L29" s="35">
        <v>4768.5163692732094</v>
      </c>
      <c r="M29" s="35">
        <v>2173.7289315441985</v>
      </c>
      <c r="N29" s="35">
        <v>2594.7874377289968</v>
      </c>
      <c r="P29" s="448"/>
    </row>
    <row r="30" spans="1:16" ht="16.5" customHeight="1" x14ac:dyDescent="0.2">
      <c r="A30" s="454" t="s">
        <v>340</v>
      </c>
      <c r="B30" s="35">
        <v>5665.4854155122575</v>
      </c>
      <c r="C30" s="35"/>
      <c r="D30" s="35">
        <v>905.12303773427323</v>
      </c>
      <c r="E30" s="35">
        <v>600.82184392296256</v>
      </c>
      <c r="F30" s="35">
        <v>304.30119381131715</v>
      </c>
      <c r="G30" s="35"/>
      <c r="H30" s="35">
        <v>205.5094416366328</v>
      </c>
      <c r="I30" s="35">
        <v>122.19250397866823</v>
      </c>
      <c r="J30" s="35">
        <v>83.3169376579649</v>
      </c>
      <c r="K30" s="35"/>
      <c r="L30" s="35">
        <v>4554.8529361413493</v>
      </c>
      <c r="M30" s="35">
        <v>2045.9139100188283</v>
      </c>
      <c r="N30" s="35">
        <v>2508.9390261224939</v>
      </c>
      <c r="P30" s="448"/>
    </row>
    <row r="31" spans="1:16" s="430" customFormat="1" ht="16.5" customHeight="1" x14ac:dyDescent="0.2">
      <c r="A31" s="455" t="s">
        <v>341</v>
      </c>
      <c r="B31" s="73">
        <v>18665.545768110387</v>
      </c>
      <c r="C31" s="73"/>
      <c r="D31" s="73">
        <v>10785.969619204439</v>
      </c>
      <c r="E31" s="73">
        <v>5773.2827200943984</v>
      </c>
      <c r="F31" s="73">
        <v>5012.6868991114006</v>
      </c>
      <c r="G31" s="73"/>
      <c r="H31" s="73">
        <v>1987.2239369600525</v>
      </c>
      <c r="I31" s="73">
        <v>875.69796432296766</v>
      </c>
      <c r="J31" s="73">
        <v>1111.5259726370327</v>
      </c>
      <c r="K31" s="73"/>
      <c r="L31" s="73">
        <v>5892.3522119475692</v>
      </c>
      <c r="M31" s="73">
        <v>2775.7450197350777</v>
      </c>
      <c r="N31" s="73">
        <v>3116.6071922125543</v>
      </c>
      <c r="P31" s="456"/>
    </row>
    <row r="32" spans="1:16" ht="16.5" customHeight="1" x14ac:dyDescent="0.2">
      <c r="A32" s="454" t="s">
        <v>341</v>
      </c>
      <c r="B32" s="35">
        <v>12926.450318323337</v>
      </c>
      <c r="C32" s="35"/>
      <c r="D32" s="35">
        <v>7508.7552814593637</v>
      </c>
      <c r="E32" s="35">
        <v>4004.0554569232904</v>
      </c>
      <c r="F32" s="35">
        <v>3504.6998245362784</v>
      </c>
      <c r="G32" s="35"/>
      <c r="H32" s="35">
        <v>1477.2691120119007</v>
      </c>
      <c r="I32" s="35">
        <v>626.96975188203373</v>
      </c>
      <c r="J32" s="35">
        <v>850.29936012984433</v>
      </c>
      <c r="K32" s="35"/>
      <c r="L32" s="35">
        <v>3940.4259248542921</v>
      </c>
      <c r="M32" s="35">
        <v>1813.826400097417</v>
      </c>
      <c r="N32" s="35">
        <v>2126.5995247568158</v>
      </c>
      <c r="P32" s="448"/>
    </row>
    <row r="33" spans="1:16" ht="16.5" customHeight="1" x14ac:dyDescent="0.2">
      <c r="A33" s="454" t="s">
        <v>342</v>
      </c>
      <c r="B33" s="35">
        <v>4293.9590431632569</v>
      </c>
      <c r="C33" s="35"/>
      <c r="D33" s="35">
        <v>2757.2790105916442</v>
      </c>
      <c r="E33" s="35">
        <v>1466.4937614232642</v>
      </c>
      <c r="F33" s="35">
        <v>1290.7852491683202</v>
      </c>
      <c r="G33" s="35"/>
      <c r="H33" s="35">
        <v>186.09322669693677</v>
      </c>
      <c r="I33" s="35">
        <v>91.457353064367993</v>
      </c>
      <c r="J33" s="35">
        <v>94.635873632569073</v>
      </c>
      <c r="K33" s="35"/>
      <c r="L33" s="35">
        <v>1350.5868058746137</v>
      </c>
      <c r="M33" s="35">
        <v>679.03269724254733</v>
      </c>
      <c r="N33" s="35">
        <v>671.55410863205441</v>
      </c>
      <c r="P33" s="448"/>
    </row>
    <row r="34" spans="1:16" ht="16.5" customHeight="1" x14ac:dyDescent="0.2">
      <c r="A34" s="454" t="s">
        <v>343</v>
      </c>
      <c r="B34" s="35">
        <v>1445.1364066245651</v>
      </c>
      <c r="C34" s="35"/>
      <c r="D34" s="35">
        <v>519.93532715466904</v>
      </c>
      <c r="E34" s="35">
        <v>302.7335017478722</v>
      </c>
      <c r="F34" s="35">
        <v>217.20182540679468</v>
      </c>
      <c r="G34" s="35"/>
      <c r="H34" s="35">
        <v>323.86159825118932</v>
      </c>
      <c r="I34" s="35">
        <v>157.27085937657117</v>
      </c>
      <c r="J34" s="35">
        <v>166.59073887461855</v>
      </c>
      <c r="K34" s="35"/>
      <c r="L34" s="35">
        <v>601.33948121869685</v>
      </c>
      <c r="M34" s="35">
        <v>282.88592239506431</v>
      </c>
      <c r="N34" s="35">
        <v>318.45355882363322</v>
      </c>
      <c r="P34" s="448"/>
    </row>
    <row r="35" spans="1:16" s="430" customFormat="1" ht="16.5" customHeight="1" x14ac:dyDescent="0.2">
      <c r="A35" s="455" t="s">
        <v>344</v>
      </c>
      <c r="B35" s="73">
        <v>7810.0345162041076</v>
      </c>
      <c r="C35" s="73"/>
      <c r="D35" s="73">
        <v>4534.3015976387405</v>
      </c>
      <c r="E35" s="73">
        <v>2474.7098234619871</v>
      </c>
      <c r="F35" s="73">
        <v>2059.5917741767225</v>
      </c>
      <c r="G35" s="73"/>
      <c r="H35" s="73">
        <v>810.18641309994439</v>
      </c>
      <c r="I35" s="73">
        <v>361.51456403893695</v>
      </c>
      <c r="J35" s="73">
        <v>448.67184906101323</v>
      </c>
      <c r="K35" s="73"/>
      <c r="L35" s="73">
        <v>2465.5465054655238</v>
      </c>
      <c r="M35" s="73">
        <v>1163.2130620271585</v>
      </c>
      <c r="N35" s="73">
        <v>1302.3334434383069</v>
      </c>
      <c r="P35" s="456"/>
    </row>
    <row r="36" spans="1:16" ht="16.5" customHeight="1" x14ac:dyDescent="0.2">
      <c r="A36" s="454" t="s">
        <v>344</v>
      </c>
      <c r="B36" s="35">
        <v>5881.1922456493912</v>
      </c>
      <c r="C36" s="35"/>
      <c r="D36" s="35">
        <v>3838.4704322876446</v>
      </c>
      <c r="E36" s="35">
        <v>2126.1829405199474</v>
      </c>
      <c r="F36" s="35">
        <v>1712.2874917676386</v>
      </c>
      <c r="G36" s="35"/>
      <c r="H36" s="35">
        <v>545.22050628751583</v>
      </c>
      <c r="I36" s="35">
        <v>235.49649287240021</v>
      </c>
      <c r="J36" s="35">
        <v>309.72401341511625</v>
      </c>
      <c r="K36" s="35"/>
      <c r="L36" s="35">
        <v>1497.5013070742593</v>
      </c>
      <c r="M36" s="35">
        <v>721.67591413356536</v>
      </c>
      <c r="N36" s="35">
        <v>775.82539294067362</v>
      </c>
      <c r="P36" s="448"/>
    </row>
    <row r="37" spans="1:16" ht="16.5" customHeight="1" x14ac:dyDescent="0.2">
      <c r="A37" s="454" t="s">
        <v>345</v>
      </c>
      <c r="B37" s="35">
        <v>1928.8422705547769</v>
      </c>
      <c r="C37" s="35"/>
      <c r="D37" s="35">
        <v>695.83116535108752</v>
      </c>
      <c r="E37" s="35">
        <v>348.52688294202312</v>
      </c>
      <c r="F37" s="35">
        <v>347.30428240906787</v>
      </c>
      <c r="G37" s="35"/>
      <c r="H37" s="35">
        <v>264.96590681243379</v>
      </c>
      <c r="I37" s="35">
        <v>126.01807116653694</v>
      </c>
      <c r="J37" s="35">
        <v>138.94783564589716</v>
      </c>
      <c r="K37" s="35"/>
      <c r="L37" s="35">
        <v>968.04519839120985</v>
      </c>
      <c r="M37" s="35">
        <v>441.53714789359412</v>
      </c>
      <c r="N37" s="35">
        <v>526.50805049762653</v>
      </c>
      <c r="P37" s="448"/>
    </row>
    <row r="38" spans="1:16" s="430" customFormat="1" ht="16.5" customHeight="1" x14ac:dyDescent="0.2">
      <c r="A38" s="455" t="s">
        <v>346</v>
      </c>
      <c r="B38" s="73">
        <v>5450.4847526997455</v>
      </c>
      <c r="C38" s="73"/>
      <c r="D38" s="73">
        <v>2790.1857637477469</v>
      </c>
      <c r="E38" s="73">
        <v>1563.2297445912602</v>
      </c>
      <c r="F38" s="73">
        <v>1226.9560191564278</v>
      </c>
      <c r="G38" s="73"/>
      <c r="H38" s="73">
        <v>473.48132325202289</v>
      </c>
      <c r="I38" s="73">
        <v>201.1514569767873</v>
      </c>
      <c r="J38" s="73">
        <v>272.32986627523582</v>
      </c>
      <c r="K38" s="73"/>
      <c r="L38" s="73">
        <v>2186.8176656999785</v>
      </c>
      <c r="M38" s="73">
        <v>1014.3993533224046</v>
      </c>
      <c r="N38" s="73">
        <v>1172.4183123775151</v>
      </c>
      <c r="P38" s="456"/>
    </row>
    <row r="39" spans="1:16" ht="16.5" customHeight="1" x14ac:dyDescent="0.2">
      <c r="A39" s="454" t="s">
        <v>346</v>
      </c>
      <c r="B39" s="35">
        <v>3530.602489936311</v>
      </c>
      <c r="C39" s="35"/>
      <c r="D39" s="35">
        <v>2381.0660879795701</v>
      </c>
      <c r="E39" s="35">
        <v>1328.4382149560699</v>
      </c>
      <c r="F39" s="35">
        <v>1052.6278730234412</v>
      </c>
      <c r="G39" s="35"/>
      <c r="H39" s="35">
        <v>308.07004846904857</v>
      </c>
      <c r="I39" s="35">
        <v>120.88363056309029</v>
      </c>
      <c r="J39" s="35">
        <v>187.18641790595899</v>
      </c>
      <c r="K39" s="35"/>
      <c r="L39" s="35">
        <v>841.46635348763084</v>
      </c>
      <c r="M39" s="35">
        <v>400.83507086157869</v>
      </c>
      <c r="N39" s="35">
        <v>440.63128262605926</v>
      </c>
      <c r="P39" s="448"/>
    </row>
    <row r="40" spans="1:16" ht="16.5" customHeight="1" x14ac:dyDescent="0.2">
      <c r="A40" s="454" t="s">
        <v>347</v>
      </c>
      <c r="B40" s="35">
        <v>1919.8822627634606</v>
      </c>
      <c r="C40" s="35"/>
      <c r="D40" s="35">
        <v>409.11967576815806</v>
      </c>
      <c r="E40" s="35">
        <v>234.79152963517859</v>
      </c>
      <c r="F40" s="35">
        <v>174.32814613297822</v>
      </c>
      <c r="G40" s="35"/>
      <c r="H40" s="35">
        <v>165.41127478297409</v>
      </c>
      <c r="I40" s="35">
        <v>80.267826413697279</v>
      </c>
      <c r="J40" s="35">
        <v>85.143448369276925</v>
      </c>
      <c r="K40" s="35"/>
      <c r="L40" s="35">
        <v>1345.3513122123015</v>
      </c>
      <c r="M40" s="35">
        <v>613.56428246083556</v>
      </c>
      <c r="N40" s="35">
        <v>731.78702975145563</v>
      </c>
      <c r="P40" s="448"/>
    </row>
    <row r="41" spans="1:16" s="430" customFormat="1" ht="16.5" customHeight="1" x14ac:dyDescent="0.2">
      <c r="A41" s="455" t="s">
        <v>348</v>
      </c>
      <c r="B41" s="73">
        <v>18843.566459845108</v>
      </c>
      <c r="C41" s="73"/>
      <c r="D41" s="73">
        <v>7474.1933592697887</v>
      </c>
      <c r="E41" s="73">
        <v>4438.6316535021133</v>
      </c>
      <c r="F41" s="73">
        <v>3035.5617057678351</v>
      </c>
      <c r="G41" s="73"/>
      <c r="H41" s="73">
        <v>2049.8589227040579</v>
      </c>
      <c r="I41" s="73">
        <v>915.34998658727193</v>
      </c>
      <c r="J41" s="73">
        <v>1134.508936116732</v>
      </c>
      <c r="K41" s="73"/>
      <c r="L41" s="73">
        <v>9319.5141778735542</v>
      </c>
      <c r="M41" s="73">
        <v>4389.3689645645882</v>
      </c>
      <c r="N41" s="73">
        <v>4930.1452133096227</v>
      </c>
      <c r="P41" s="456"/>
    </row>
    <row r="42" spans="1:16" ht="16.5" customHeight="1" x14ac:dyDescent="0.2">
      <c r="A42" s="454" t="s">
        <v>348</v>
      </c>
      <c r="B42" s="35">
        <v>13750.654870761637</v>
      </c>
      <c r="C42" s="35"/>
      <c r="D42" s="35">
        <v>6270.7662971538966</v>
      </c>
      <c r="E42" s="35">
        <v>3712.352512149655</v>
      </c>
      <c r="F42" s="35">
        <v>2558.4137850043394</v>
      </c>
      <c r="G42" s="35"/>
      <c r="H42" s="35">
        <v>1631.6634059094567</v>
      </c>
      <c r="I42" s="35">
        <v>697.78828947374927</v>
      </c>
      <c r="J42" s="35">
        <v>933.87511643567484</v>
      </c>
      <c r="K42" s="35"/>
      <c r="L42" s="35">
        <v>5848.225167700939</v>
      </c>
      <c r="M42" s="35">
        <v>2725.0033197915482</v>
      </c>
      <c r="N42" s="35">
        <v>3123.2218479094072</v>
      </c>
      <c r="P42" s="448"/>
    </row>
    <row r="43" spans="1:16" ht="16.5" customHeight="1" x14ac:dyDescent="0.2">
      <c r="A43" s="454" t="s">
        <v>349</v>
      </c>
      <c r="B43" s="35">
        <v>5092.9115890837875</v>
      </c>
      <c r="C43" s="35"/>
      <c r="D43" s="35">
        <v>1203.4270621159267</v>
      </c>
      <c r="E43" s="35">
        <v>726.27914135245101</v>
      </c>
      <c r="F43" s="35">
        <v>477.14792076347425</v>
      </c>
      <c r="G43" s="35"/>
      <c r="H43" s="35">
        <v>418.19551679457976</v>
      </c>
      <c r="I43" s="35">
        <v>217.56169711352686</v>
      </c>
      <c r="J43" s="35">
        <v>200.63381968105341</v>
      </c>
      <c r="K43" s="35"/>
      <c r="L43" s="35">
        <v>3471.289010173266</v>
      </c>
      <c r="M43" s="35">
        <v>1664.3656447729952</v>
      </c>
      <c r="N43" s="35">
        <v>1806.9233654002123</v>
      </c>
      <c r="P43" s="448"/>
    </row>
    <row r="44" spans="1:16" s="430" customFormat="1" ht="16.5" customHeight="1" x14ac:dyDescent="0.2">
      <c r="A44" s="455" t="s">
        <v>350</v>
      </c>
      <c r="B44" s="73">
        <v>13390.292618636851</v>
      </c>
      <c r="C44" s="73"/>
      <c r="D44" s="73">
        <v>8639.5065308322064</v>
      </c>
      <c r="E44" s="73">
        <v>4626.1767390273944</v>
      </c>
      <c r="F44" s="73">
        <v>4013.3297918051899</v>
      </c>
      <c r="G44" s="73"/>
      <c r="H44" s="73">
        <v>1639.9048743747251</v>
      </c>
      <c r="I44" s="73">
        <v>781.76705392762199</v>
      </c>
      <c r="J44" s="73">
        <v>858.13782044706954</v>
      </c>
      <c r="K44" s="73"/>
      <c r="L44" s="73">
        <v>3110.8812134321593</v>
      </c>
      <c r="M44" s="73">
        <v>1512.3869915888658</v>
      </c>
      <c r="N44" s="73">
        <v>1598.4942218432352</v>
      </c>
      <c r="P44" s="456"/>
    </row>
    <row r="45" spans="1:16" ht="16.5" customHeight="1" x14ac:dyDescent="0.2">
      <c r="A45" s="454" t="s">
        <v>350</v>
      </c>
      <c r="B45" s="35">
        <v>8866.9932217093938</v>
      </c>
      <c r="C45" s="35"/>
      <c r="D45" s="35">
        <v>6030.6394248849947</v>
      </c>
      <c r="E45" s="35">
        <v>3200.9458283731651</v>
      </c>
      <c r="F45" s="35">
        <v>2829.6935965118764</v>
      </c>
      <c r="G45" s="35"/>
      <c r="H45" s="35">
        <v>1011.0075587224804</v>
      </c>
      <c r="I45" s="35">
        <v>457.1573559979052</v>
      </c>
      <c r="J45" s="35">
        <v>553.85020272458371</v>
      </c>
      <c r="K45" s="35"/>
      <c r="L45" s="35">
        <v>1825.3462381023351</v>
      </c>
      <c r="M45" s="35">
        <v>919.54779748328247</v>
      </c>
      <c r="N45" s="35">
        <v>905.79844061900985</v>
      </c>
      <c r="P45" s="448"/>
    </row>
    <row r="46" spans="1:16" ht="16.5" customHeight="1" x14ac:dyDescent="0.2">
      <c r="A46" s="454" t="s">
        <v>351</v>
      </c>
      <c r="B46" s="35">
        <v>4523.2993969295567</v>
      </c>
      <c r="C46" s="35"/>
      <c r="D46" s="35">
        <v>2608.8671059475159</v>
      </c>
      <c r="E46" s="35">
        <v>1425.2309106542018</v>
      </c>
      <c r="F46" s="35">
        <v>1183.6361952932548</v>
      </c>
      <c r="G46" s="35"/>
      <c r="H46" s="35">
        <v>628.89731565221052</v>
      </c>
      <c r="I46" s="35">
        <v>324.60969792972207</v>
      </c>
      <c r="J46" s="35">
        <v>304.28761772249146</v>
      </c>
      <c r="K46" s="35"/>
      <c r="L46" s="35">
        <v>1285.5349753297658</v>
      </c>
      <c r="M46" s="35">
        <v>592.83919410556211</v>
      </c>
      <c r="N46" s="35">
        <v>692.69578122419773</v>
      </c>
      <c r="P46" s="448"/>
    </row>
    <row r="47" spans="1:16" s="430" customFormat="1" ht="16.5" customHeight="1" x14ac:dyDescent="0.2">
      <c r="A47" s="455" t="s">
        <v>352</v>
      </c>
      <c r="B47" s="73">
        <v>7827.942159785307</v>
      </c>
      <c r="C47" s="73"/>
      <c r="D47" s="73">
        <v>5095.5009796498816</v>
      </c>
      <c r="E47" s="73">
        <v>2730.7588589244301</v>
      </c>
      <c r="F47" s="73">
        <v>2364.742120725452</v>
      </c>
      <c r="G47" s="73"/>
      <c r="H47" s="73">
        <v>940.47619604370129</v>
      </c>
      <c r="I47" s="73">
        <v>436.82049561443267</v>
      </c>
      <c r="J47" s="73">
        <v>503.65570042927726</v>
      </c>
      <c r="K47" s="73"/>
      <c r="L47" s="73">
        <v>1791.9649840918084</v>
      </c>
      <c r="M47" s="73">
        <v>933.82957181953088</v>
      </c>
      <c r="N47" s="73">
        <v>858.13541227223686</v>
      </c>
      <c r="P47" s="456"/>
    </row>
    <row r="48" spans="1:16" ht="16.5" customHeight="1" x14ac:dyDescent="0.2">
      <c r="A48" s="454" t="s">
        <v>352</v>
      </c>
      <c r="B48" s="35">
        <v>4959.0131252461324</v>
      </c>
      <c r="C48" s="35"/>
      <c r="D48" s="35">
        <v>3285.830458094581</v>
      </c>
      <c r="E48" s="35">
        <v>1758.4271685796989</v>
      </c>
      <c r="F48" s="35">
        <v>1527.4032895148227</v>
      </c>
      <c r="G48" s="35"/>
      <c r="H48" s="35">
        <v>419.15929867966838</v>
      </c>
      <c r="I48" s="35">
        <v>184.61180751611425</v>
      </c>
      <c r="J48" s="35">
        <v>234.54749116355453</v>
      </c>
      <c r="K48" s="35"/>
      <c r="L48" s="35">
        <v>1254.023368471863</v>
      </c>
      <c r="M48" s="35">
        <v>664.83719578892112</v>
      </c>
      <c r="N48" s="35">
        <v>589.18617268293826</v>
      </c>
      <c r="P48" s="448"/>
    </row>
    <row r="49" spans="1:16" ht="16.5" customHeight="1" x14ac:dyDescent="0.2">
      <c r="A49" s="454" t="s">
        <v>353</v>
      </c>
      <c r="B49" s="35">
        <v>2868.9290345393156</v>
      </c>
      <c r="C49" s="35"/>
      <c r="D49" s="35">
        <v>1809.6705215553015</v>
      </c>
      <c r="E49" s="35">
        <v>972.33169034467574</v>
      </c>
      <c r="F49" s="35">
        <v>837.33883121058352</v>
      </c>
      <c r="G49" s="35"/>
      <c r="H49" s="35">
        <v>521.31689736404189</v>
      </c>
      <c r="I49" s="35">
        <v>252.20868809831799</v>
      </c>
      <c r="J49" s="35">
        <v>269.10820926572353</v>
      </c>
      <c r="K49" s="35"/>
      <c r="L49" s="35">
        <v>537.94161561992144</v>
      </c>
      <c r="M49" s="35">
        <v>268.99237603061545</v>
      </c>
      <c r="N49" s="35">
        <v>268.94923958930428</v>
      </c>
      <c r="P49" s="448"/>
    </row>
    <row r="50" spans="1:16" s="430" customFormat="1" ht="16.5" customHeight="1" x14ac:dyDescent="0.2">
      <c r="A50" s="455" t="s">
        <v>354</v>
      </c>
      <c r="B50" s="73">
        <v>16837.954026884283</v>
      </c>
      <c r="C50" s="73"/>
      <c r="D50" s="73">
        <v>6619.7121725076122</v>
      </c>
      <c r="E50" s="73">
        <v>3924.5936468056757</v>
      </c>
      <c r="F50" s="73">
        <v>2695.1185257020625</v>
      </c>
      <c r="G50" s="73"/>
      <c r="H50" s="73">
        <v>1277.0666567439487</v>
      </c>
      <c r="I50" s="73">
        <v>626.71093323416733</v>
      </c>
      <c r="J50" s="73">
        <v>650.35572350977384</v>
      </c>
      <c r="K50" s="73"/>
      <c r="L50" s="73">
        <v>8941.1751976360065</v>
      </c>
      <c r="M50" s="73">
        <v>4046.5237198742279</v>
      </c>
      <c r="N50" s="73">
        <v>4894.6514777622579</v>
      </c>
      <c r="P50" s="456"/>
    </row>
    <row r="51" spans="1:16" ht="16.5" customHeight="1" x14ac:dyDescent="0.2">
      <c r="A51" s="454" t="s">
        <v>354</v>
      </c>
      <c r="B51" s="35">
        <v>15596.111119126073</v>
      </c>
      <c r="C51" s="35"/>
      <c r="D51" s="35">
        <v>6342.4783280117308</v>
      </c>
      <c r="E51" s="35">
        <v>3749.3448552289119</v>
      </c>
      <c r="F51" s="35">
        <v>2593.1334727829289</v>
      </c>
      <c r="G51" s="35"/>
      <c r="H51" s="35">
        <v>1161.8782405213451</v>
      </c>
      <c r="I51" s="35">
        <v>586.18140196739728</v>
      </c>
      <c r="J51" s="35">
        <v>575.69683855394828</v>
      </c>
      <c r="K51" s="35"/>
      <c r="L51" s="35">
        <v>8091.754550596339</v>
      </c>
      <c r="M51" s="35">
        <v>3685.5847097485612</v>
      </c>
      <c r="N51" s="35">
        <v>4406.1698408479524</v>
      </c>
      <c r="P51" s="448"/>
    </row>
    <row r="52" spans="1:16" ht="16.5" customHeight="1" x14ac:dyDescent="0.2">
      <c r="A52" s="454" t="s">
        <v>355</v>
      </c>
      <c r="B52" s="35">
        <v>1241.8429077584519</v>
      </c>
      <c r="C52" s="35"/>
      <c r="D52" s="35">
        <v>277.23384449588366</v>
      </c>
      <c r="E52" s="35">
        <v>175.24879157675565</v>
      </c>
      <c r="F52" s="35">
        <v>101.98505291912829</v>
      </c>
      <c r="G52" s="35"/>
      <c r="H52" s="35">
        <v>115.18841622259836</v>
      </c>
      <c r="I52" s="35">
        <v>40.529531266770547</v>
      </c>
      <c r="J52" s="35">
        <v>74.658884955827702</v>
      </c>
      <c r="K52" s="35"/>
      <c r="L52" s="35">
        <v>849.42064703996323</v>
      </c>
      <c r="M52" s="35">
        <v>360.93901012564896</v>
      </c>
      <c r="N52" s="35">
        <v>488.48163691432012</v>
      </c>
      <c r="P52" s="448"/>
    </row>
    <row r="53" spans="1:16" s="430" customFormat="1" ht="16.5" customHeight="1" x14ac:dyDescent="0.2">
      <c r="A53" s="455" t="s">
        <v>356</v>
      </c>
      <c r="B53" s="73">
        <v>8733.968654612092</v>
      </c>
      <c r="C53" s="73"/>
      <c r="D53" s="73">
        <v>2115.8130062541882</v>
      </c>
      <c r="E53" s="73">
        <v>1266.4071393904212</v>
      </c>
      <c r="F53" s="73">
        <v>849.40586686372023</v>
      </c>
      <c r="G53" s="73"/>
      <c r="H53" s="73">
        <v>499.23979915187897</v>
      </c>
      <c r="I53" s="73">
        <v>257.29999226045345</v>
      </c>
      <c r="J53" s="73">
        <v>241.93980689142481</v>
      </c>
      <c r="K53" s="73"/>
      <c r="L53" s="73">
        <v>6118.9158492063161</v>
      </c>
      <c r="M53" s="73">
        <v>2978.5208813054564</v>
      </c>
      <c r="N53" s="73">
        <v>3140.3949679009224</v>
      </c>
      <c r="P53" s="456"/>
    </row>
    <row r="54" spans="1:16" ht="16.5" customHeight="1" x14ac:dyDescent="0.2">
      <c r="A54" s="454" t="s">
        <v>356</v>
      </c>
      <c r="B54" s="35">
        <v>3646.8976734567623</v>
      </c>
      <c r="C54" s="35"/>
      <c r="D54" s="35">
        <v>1193.9346368526342</v>
      </c>
      <c r="E54" s="35">
        <v>693.27133513748549</v>
      </c>
      <c r="F54" s="35">
        <v>500.66330171514846</v>
      </c>
      <c r="G54" s="35"/>
      <c r="H54" s="35">
        <v>263.3119418663664</v>
      </c>
      <c r="I54" s="35">
        <v>111.39120529979812</v>
      </c>
      <c r="J54" s="35">
        <v>151.92073656656862</v>
      </c>
      <c r="K54" s="35"/>
      <c r="L54" s="35">
        <v>2189.6510947376905</v>
      </c>
      <c r="M54" s="35">
        <v>1012.7022519350264</v>
      </c>
      <c r="N54" s="35">
        <v>1176.9488428026059</v>
      </c>
      <c r="P54" s="448"/>
    </row>
    <row r="55" spans="1:16" ht="16.5" customHeight="1" x14ac:dyDescent="0.2">
      <c r="A55" s="454" t="s">
        <v>357</v>
      </c>
      <c r="B55" s="35">
        <v>5087.0709811556972</v>
      </c>
      <c r="C55" s="35"/>
      <c r="D55" s="35">
        <v>921.87836940150169</v>
      </c>
      <c r="E55" s="35">
        <v>573.13580425293048</v>
      </c>
      <c r="F55" s="35">
        <v>348.74256514857922</v>
      </c>
      <c r="G55" s="35"/>
      <c r="H55" s="35">
        <v>235.92785728551192</v>
      </c>
      <c r="I55" s="35">
        <v>145.90878696065585</v>
      </c>
      <c r="J55" s="35">
        <v>90.0190703248565</v>
      </c>
      <c r="K55" s="35"/>
      <c r="L55" s="35">
        <v>3929.2647544686897</v>
      </c>
      <c r="M55" s="35">
        <v>1965.8186293703725</v>
      </c>
      <c r="N55" s="35">
        <v>1963.4461250982586</v>
      </c>
      <c r="P55" s="448"/>
    </row>
    <row r="56" spans="1:16" s="430" customFormat="1" ht="16.5" customHeight="1" x14ac:dyDescent="0.2">
      <c r="A56" s="455" t="s">
        <v>358</v>
      </c>
      <c r="B56" s="73">
        <v>1930.5257958533282</v>
      </c>
      <c r="C56" s="73"/>
      <c r="D56" s="73">
        <v>206.80353487596798</v>
      </c>
      <c r="E56" s="73">
        <v>126.40629913833752</v>
      </c>
      <c r="F56" s="73">
        <v>80.397235737630808</v>
      </c>
      <c r="G56" s="73"/>
      <c r="H56" s="73">
        <v>236.2877289922441</v>
      </c>
      <c r="I56" s="73">
        <v>122.14936753735702</v>
      </c>
      <c r="J56" s="73">
        <v>114.13836145488749</v>
      </c>
      <c r="K56" s="73"/>
      <c r="L56" s="73">
        <v>1487.4345319850947</v>
      </c>
      <c r="M56" s="73">
        <v>712.6296334596276</v>
      </c>
      <c r="N56" s="73">
        <v>774.80489852544781</v>
      </c>
      <c r="P56" s="456"/>
    </row>
    <row r="57" spans="1:16" ht="16.5" customHeight="1" x14ac:dyDescent="0.2">
      <c r="A57" s="454" t="s">
        <v>358</v>
      </c>
      <c r="B57" s="35">
        <v>1930.5257958533282</v>
      </c>
      <c r="C57" s="35"/>
      <c r="D57" s="35">
        <v>206.80353487596798</v>
      </c>
      <c r="E57" s="35">
        <v>126.40629913833752</v>
      </c>
      <c r="F57" s="35">
        <v>80.397235737630808</v>
      </c>
      <c r="G57" s="35"/>
      <c r="H57" s="35">
        <v>236.2877289922441</v>
      </c>
      <c r="I57" s="35">
        <v>122.14936753735702</v>
      </c>
      <c r="J57" s="35">
        <v>114.13836145488749</v>
      </c>
      <c r="K57" s="35"/>
      <c r="L57" s="35">
        <v>1487.4345319850947</v>
      </c>
      <c r="M57" s="35">
        <v>712.6296334596276</v>
      </c>
      <c r="N57" s="35">
        <v>774.80489852544781</v>
      </c>
      <c r="P57" s="448"/>
    </row>
    <row r="58" spans="1:16" s="430" customFormat="1" ht="16.5" customHeight="1" x14ac:dyDescent="0.2">
      <c r="A58" s="455" t="s">
        <v>359</v>
      </c>
      <c r="B58" s="73">
        <v>3718.3496815793242</v>
      </c>
      <c r="C58" s="73"/>
      <c r="D58" s="73">
        <v>1263.0129366156643</v>
      </c>
      <c r="E58" s="73">
        <v>705.42464367324408</v>
      </c>
      <c r="F58" s="73">
        <v>557.58829294241491</v>
      </c>
      <c r="G58" s="73"/>
      <c r="H58" s="73">
        <v>409.45119120982048</v>
      </c>
      <c r="I58" s="73">
        <v>179.86559488446824</v>
      </c>
      <c r="J58" s="73">
        <v>229.58559632535264</v>
      </c>
      <c r="K58" s="73"/>
      <c r="L58" s="73">
        <v>2045.8855537537613</v>
      </c>
      <c r="M58" s="73">
        <v>1008.4884567753572</v>
      </c>
      <c r="N58" s="73">
        <v>1037.3970969783454</v>
      </c>
      <c r="P58" s="456"/>
    </row>
    <row r="59" spans="1:16" ht="16.5" customHeight="1" x14ac:dyDescent="0.2">
      <c r="A59" s="454" t="s">
        <v>359</v>
      </c>
      <c r="B59" s="35">
        <v>2832.6428587846967</v>
      </c>
      <c r="C59" s="35"/>
      <c r="D59" s="35">
        <v>1248.2997978663025</v>
      </c>
      <c r="E59" s="35">
        <v>695.63026332077391</v>
      </c>
      <c r="F59" s="35">
        <v>552.66953454552424</v>
      </c>
      <c r="G59" s="35"/>
      <c r="H59" s="35">
        <v>401.31077580341747</v>
      </c>
      <c r="I59" s="35">
        <v>173.37914442413251</v>
      </c>
      <c r="J59" s="35">
        <v>227.93163137928534</v>
      </c>
      <c r="K59" s="35"/>
      <c r="L59" s="35">
        <v>1183.0322851148992</v>
      </c>
      <c r="M59" s="35">
        <v>579.3486558891567</v>
      </c>
      <c r="N59" s="35">
        <v>603.68362922574249</v>
      </c>
      <c r="P59" s="448"/>
    </row>
    <row r="60" spans="1:16" ht="16.5" customHeight="1" x14ac:dyDescent="0.2">
      <c r="A60" s="454" t="s">
        <v>360</v>
      </c>
      <c r="B60" s="35">
        <v>885.70682279457787</v>
      </c>
      <c r="C60" s="35"/>
      <c r="D60" s="35">
        <v>14.713138749361132</v>
      </c>
      <c r="E60" s="35">
        <v>9.7943803524703625</v>
      </c>
      <c r="F60" s="35">
        <v>4.9187583968907695</v>
      </c>
      <c r="G60" s="35"/>
      <c r="H60" s="35">
        <v>8.1404154064030489</v>
      </c>
      <c r="I60" s="35">
        <v>6.4864504603357336</v>
      </c>
      <c r="J60" s="35">
        <v>1.6539649460673151</v>
      </c>
      <c r="K60" s="35"/>
      <c r="L60" s="35">
        <v>862.85326863881392</v>
      </c>
      <c r="M60" s="35">
        <v>429.13980088621037</v>
      </c>
      <c r="N60" s="35">
        <v>433.71346775261168</v>
      </c>
      <c r="P60" s="448"/>
    </row>
    <row r="61" spans="1:16" s="430" customFormat="1" ht="16.5" customHeight="1" x14ac:dyDescent="0.2">
      <c r="A61" s="455" t="s">
        <v>361</v>
      </c>
      <c r="B61" s="73">
        <v>3792.5624219458018</v>
      </c>
      <c r="C61" s="73"/>
      <c r="D61" s="73">
        <v>2555.5236434364915</v>
      </c>
      <c r="E61" s="73">
        <v>1362.4381593211954</v>
      </c>
      <c r="F61" s="73">
        <v>1193.0854841152366</v>
      </c>
      <c r="G61" s="73"/>
      <c r="H61" s="73">
        <v>405.19425960883984</v>
      </c>
      <c r="I61" s="73">
        <v>158.19150482034851</v>
      </c>
      <c r="J61" s="73">
        <v>247.00275478849201</v>
      </c>
      <c r="K61" s="73"/>
      <c r="L61" s="73">
        <v>831.84451890040498</v>
      </c>
      <c r="M61" s="73">
        <v>416.5982643786507</v>
      </c>
      <c r="N61" s="73">
        <v>415.2462545217619</v>
      </c>
      <c r="P61" s="456"/>
    </row>
    <row r="62" spans="1:16" ht="16.5" customHeight="1" x14ac:dyDescent="0.2">
      <c r="A62" s="454" t="s">
        <v>361</v>
      </c>
      <c r="B62" s="35">
        <v>3792.5624219458018</v>
      </c>
      <c r="C62" s="35"/>
      <c r="D62" s="35">
        <v>2555.5236434364915</v>
      </c>
      <c r="E62" s="35">
        <v>1362.4381593211954</v>
      </c>
      <c r="F62" s="35">
        <v>1193.0854841152366</v>
      </c>
      <c r="G62" s="35"/>
      <c r="H62" s="35">
        <v>405.19425960883984</v>
      </c>
      <c r="I62" s="35">
        <v>158.19150482034851</v>
      </c>
      <c r="J62" s="35">
        <v>247.00275478849201</v>
      </c>
      <c r="K62" s="35"/>
      <c r="L62" s="35">
        <v>831.84451890040498</v>
      </c>
      <c r="M62" s="35">
        <v>416.5982643786507</v>
      </c>
      <c r="N62" s="35">
        <v>415.2462545217619</v>
      </c>
      <c r="P62" s="448"/>
    </row>
    <row r="63" spans="1:16" s="430" customFormat="1" ht="16.5" customHeight="1" x14ac:dyDescent="0.2">
      <c r="A63" s="455" t="s">
        <v>362</v>
      </c>
      <c r="B63" s="73">
        <v>6459.7792257711781</v>
      </c>
      <c r="C63" s="73"/>
      <c r="D63" s="73">
        <v>836.6634283258461</v>
      </c>
      <c r="E63" s="73">
        <v>509.63808968270649</v>
      </c>
      <c r="F63" s="73">
        <v>327.02533864314819</v>
      </c>
      <c r="G63" s="73"/>
      <c r="H63" s="73">
        <v>281.33301050786201</v>
      </c>
      <c r="I63" s="73">
        <v>150.48245382705718</v>
      </c>
      <c r="J63" s="73">
        <v>130.85055668080534</v>
      </c>
      <c r="K63" s="73"/>
      <c r="L63" s="73">
        <v>5341.7827869374814</v>
      </c>
      <c r="M63" s="73">
        <v>2519.6392717424997</v>
      </c>
      <c r="N63" s="73">
        <v>2822.143515195005</v>
      </c>
      <c r="P63" s="456"/>
    </row>
    <row r="64" spans="1:16" ht="16.5" customHeight="1" x14ac:dyDescent="0.2">
      <c r="A64" s="454" t="s">
        <v>362</v>
      </c>
      <c r="B64" s="35">
        <v>2779.2698359211863</v>
      </c>
      <c r="C64" s="35"/>
      <c r="D64" s="35">
        <v>567.35431702981691</v>
      </c>
      <c r="E64" s="35">
        <v>360.33509994729292</v>
      </c>
      <c r="F64" s="35">
        <v>207.01921708252382</v>
      </c>
      <c r="G64" s="35"/>
      <c r="H64" s="35">
        <v>127.49949034735957</v>
      </c>
      <c r="I64" s="35">
        <v>65.382141899091394</v>
      </c>
      <c r="J64" s="35">
        <v>62.117348448267961</v>
      </c>
      <c r="K64" s="35"/>
      <c r="L64" s="35">
        <v>2084.4160285439762</v>
      </c>
      <c r="M64" s="35">
        <v>1026.5095254168527</v>
      </c>
      <c r="N64" s="35">
        <v>1057.9065031270641</v>
      </c>
      <c r="P64" s="448"/>
    </row>
    <row r="65" spans="1:16" ht="16.5" customHeight="1" x14ac:dyDescent="0.2">
      <c r="A65" s="454" t="s">
        <v>363</v>
      </c>
      <c r="B65" s="35">
        <v>2198.1230255857572</v>
      </c>
      <c r="C65" s="35"/>
      <c r="D65" s="35">
        <v>196.87974519956416</v>
      </c>
      <c r="E65" s="35">
        <v>109.78037679504195</v>
      </c>
      <c r="F65" s="35">
        <v>87.099368404522437</v>
      </c>
      <c r="G65" s="35"/>
      <c r="H65" s="35">
        <v>113.00203380455426</v>
      </c>
      <c r="I65" s="35">
        <v>62.160484889579145</v>
      </c>
      <c r="J65" s="35">
        <v>50.841548914974993</v>
      </c>
      <c r="K65" s="35"/>
      <c r="L65" s="35">
        <v>1888.241246581624</v>
      </c>
      <c r="M65" s="35">
        <v>848.91658583305514</v>
      </c>
      <c r="N65" s="35">
        <v>1039.324660748523</v>
      </c>
      <c r="P65" s="448"/>
    </row>
    <row r="66" spans="1:16" ht="16.5" customHeight="1" x14ac:dyDescent="0.2">
      <c r="A66" s="454" t="s">
        <v>364</v>
      </c>
      <c r="B66" s="35">
        <v>1482.3863642642705</v>
      </c>
      <c r="C66" s="35"/>
      <c r="D66" s="35">
        <v>72.429366096472449</v>
      </c>
      <c r="E66" s="35">
        <v>39.522612940370855</v>
      </c>
      <c r="F66" s="35">
        <v>32.906753156101594</v>
      </c>
      <c r="G66" s="35"/>
      <c r="H66" s="35">
        <v>40.831486355948769</v>
      </c>
      <c r="I66" s="35">
        <v>22.939827038386532</v>
      </c>
      <c r="J66" s="35">
        <v>17.891659317562233</v>
      </c>
      <c r="K66" s="35"/>
      <c r="L66" s="35">
        <v>1369.1255118118438</v>
      </c>
      <c r="M66" s="35">
        <v>644.213160492513</v>
      </c>
      <c r="N66" s="35">
        <v>724.91235131932024</v>
      </c>
      <c r="P66" s="448"/>
    </row>
    <row r="67" spans="1:16" s="430" customFormat="1" ht="16.5" customHeight="1" x14ac:dyDescent="0.2">
      <c r="A67" s="455" t="s">
        <v>365</v>
      </c>
      <c r="B67" s="73">
        <v>4660.9087988073943</v>
      </c>
      <c r="C67" s="73"/>
      <c r="D67" s="73">
        <v>1539.1388097262966</v>
      </c>
      <c r="E67" s="73">
        <v>986.95855621141402</v>
      </c>
      <c r="F67" s="73">
        <v>552.18025351485903</v>
      </c>
      <c r="G67" s="73"/>
      <c r="H67" s="73">
        <v>358.09200499911196</v>
      </c>
      <c r="I67" s="73">
        <v>169.07907638184085</v>
      </c>
      <c r="J67" s="73">
        <v>189.01292861727089</v>
      </c>
      <c r="K67" s="73"/>
      <c r="L67" s="73">
        <v>2763.6779840819404</v>
      </c>
      <c r="M67" s="73">
        <v>1341.1079567001468</v>
      </c>
      <c r="N67" s="73">
        <v>1422.5700273817342</v>
      </c>
      <c r="P67" s="456"/>
    </row>
    <row r="68" spans="1:16" ht="16.5" customHeight="1" x14ac:dyDescent="0.2">
      <c r="A68" s="454" t="s">
        <v>365</v>
      </c>
      <c r="B68" s="35">
        <v>2048.7621192327824</v>
      </c>
      <c r="C68" s="35"/>
      <c r="D68" s="35">
        <v>861.93262319503708</v>
      </c>
      <c r="E68" s="35">
        <v>517.54804270631075</v>
      </c>
      <c r="F68" s="35">
        <v>344.38458048873366</v>
      </c>
      <c r="G68" s="35"/>
      <c r="H68" s="35">
        <v>223.09914586501682</v>
      </c>
      <c r="I68" s="35">
        <v>87.847468083055077</v>
      </c>
      <c r="J68" s="35">
        <v>135.251677781962</v>
      </c>
      <c r="K68" s="35"/>
      <c r="L68" s="35">
        <v>963.73035017267534</v>
      </c>
      <c r="M68" s="35">
        <v>472.9193454275624</v>
      </c>
      <c r="N68" s="35">
        <v>490.81100474512454</v>
      </c>
      <c r="P68" s="448"/>
    </row>
    <row r="69" spans="1:16" ht="16.5" customHeight="1" x14ac:dyDescent="0.2">
      <c r="A69" s="454" t="s">
        <v>366</v>
      </c>
      <c r="B69" s="35">
        <v>2612.1466795745819</v>
      </c>
      <c r="C69" s="35"/>
      <c r="D69" s="35">
        <v>677.20618653123609</v>
      </c>
      <c r="E69" s="35">
        <v>469.41051350511384</v>
      </c>
      <c r="F69" s="35">
        <v>207.79567302612492</v>
      </c>
      <c r="G69" s="35"/>
      <c r="H69" s="35">
        <v>134.99285913409494</v>
      </c>
      <c r="I69" s="35">
        <v>81.231608298785829</v>
      </c>
      <c r="J69" s="35">
        <v>53.761250835309063</v>
      </c>
      <c r="K69" s="35"/>
      <c r="L69" s="35">
        <v>1799.9476339092109</v>
      </c>
      <c r="M69" s="35">
        <v>868.18861127257435</v>
      </c>
      <c r="N69" s="35">
        <v>931.75902263659407</v>
      </c>
      <c r="P69" s="448"/>
    </row>
    <row r="70" spans="1:16" s="430" customFormat="1" ht="16.5" customHeight="1" x14ac:dyDescent="0.2">
      <c r="A70" s="455" t="s">
        <v>367</v>
      </c>
      <c r="B70" s="73">
        <v>2369.6892353874114</v>
      </c>
      <c r="C70" s="73"/>
      <c r="D70" s="73">
        <v>761.81721742853381</v>
      </c>
      <c r="E70" s="73">
        <v>425.65932522883094</v>
      </c>
      <c r="F70" s="73">
        <v>336.15789219970827</v>
      </c>
      <c r="G70" s="73"/>
      <c r="H70" s="73">
        <v>310.7592880065846</v>
      </c>
      <c r="I70" s="73">
        <v>147.43334258278961</v>
      </c>
      <c r="J70" s="73">
        <v>163.32594542379499</v>
      </c>
      <c r="K70" s="73"/>
      <c r="L70" s="73">
        <v>1297.1127299522379</v>
      </c>
      <c r="M70" s="73">
        <v>609.33570712492417</v>
      </c>
      <c r="N70" s="73">
        <v>687.77702282730752</v>
      </c>
      <c r="P70" s="456"/>
    </row>
    <row r="71" spans="1:16" ht="16.5" customHeight="1" x14ac:dyDescent="0.2">
      <c r="A71" s="454" t="s">
        <v>367</v>
      </c>
      <c r="B71" s="35">
        <v>2369.6892353874114</v>
      </c>
      <c r="C71" s="35"/>
      <c r="D71" s="35">
        <v>761.81721742853381</v>
      </c>
      <c r="E71" s="35">
        <v>425.65932522883094</v>
      </c>
      <c r="F71" s="35">
        <v>336.15789219970827</v>
      </c>
      <c r="G71" s="35"/>
      <c r="H71" s="35">
        <v>310.7592880065846</v>
      </c>
      <c r="I71" s="35">
        <v>147.43334258278961</v>
      </c>
      <c r="J71" s="35">
        <v>163.32594542379499</v>
      </c>
      <c r="K71" s="35"/>
      <c r="L71" s="35">
        <v>1297.1127299522379</v>
      </c>
      <c r="M71" s="35">
        <v>609.33570712492417</v>
      </c>
      <c r="N71" s="35">
        <v>687.77702282730752</v>
      </c>
      <c r="P71" s="448"/>
    </row>
    <row r="72" spans="1:16" s="430" customFormat="1" ht="16.5" customHeight="1" x14ac:dyDescent="0.2">
      <c r="A72" s="455" t="s">
        <v>368</v>
      </c>
      <c r="B72" s="73">
        <v>1001.8294605497765</v>
      </c>
      <c r="C72" s="73"/>
      <c r="D72" s="73">
        <v>248.41147717551766</v>
      </c>
      <c r="E72" s="73">
        <v>175.85270175511201</v>
      </c>
      <c r="F72" s="73">
        <v>72.558775420405965</v>
      </c>
      <c r="G72" s="73"/>
      <c r="H72" s="73">
        <v>83.40321054058721</v>
      </c>
      <c r="I72" s="73">
        <v>42.52858774332725</v>
      </c>
      <c r="J72" s="73">
        <v>40.874622797259939</v>
      </c>
      <c r="K72" s="73"/>
      <c r="L72" s="73">
        <v>670.0147728336791</v>
      </c>
      <c r="M72" s="73">
        <v>319.48883341510134</v>
      </c>
      <c r="N72" s="73">
        <v>350.52593941858021</v>
      </c>
      <c r="P72" s="456"/>
    </row>
    <row r="73" spans="1:16" ht="16.5" customHeight="1" x14ac:dyDescent="0.2">
      <c r="A73" s="454" t="s">
        <v>368</v>
      </c>
      <c r="B73" s="35">
        <v>1001.8294605497765</v>
      </c>
      <c r="C73" s="35"/>
      <c r="D73" s="35">
        <v>248.41147717551766</v>
      </c>
      <c r="E73" s="35">
        <v>175.85270175511201</v>
      </c>
      <c r="F73" s="35">
        <v>72.558775420405965</v>
      </c>
      <c r="G73" s="35"/>
      <c r="H73" s="35">
        <v>83.40321054058721</v>
      </c>
      <c r="I73" s="35">
        <v>42.52858774332725</v>
      </c>
      <c r="J73" s="35">
        <v>40.874622797259939</v>
      </c>
      <c r="K73" s="35"/>
      <c r="L73" s="35">
        <v>670.0147728336791</v>
      </c>
      <c r="M73" s="35">
        <v>319.48883341510134</v>
      </c>
      <c r="N73" s="35">
        <v>350.52593941858021</v>
      </c>
      <c r="P73" s="448"/>
    </row>
    <row r="74" spans="1:16" s="430" customFormat="1" ht="16.5" customHeight="1" x14ac:dyDescent="0.2">
      <c r="A74" s="455" t="s">
        <v>369</v>
      </c>
      <c r="B74" s="73">
        <v>8111.8042360668724</v>
      </c>
      <c r="C74" s="73"/>
      <c r="D74" s="73">
        <v>3420.0444531102453</v>
      </c>
      <c r="E74" s="73">
        <v>1885.1921353373566</v>
      </c>
      <c r="F74" s="73">
        <v>1534.8523177728305</v>
      </c>
      <c r="G74" s="73"/>
      <c r="H74" s="73">
        <v>1396.7424669503334</v>
      </c>
      <c r="I74" s="73">
        <v>657.66176635502131</v>
      </c>
      <c r="J74" s="73">
        <v>739.08070059529314</v>
      </c>
      <c r="K74" s="73"/>
      <c r="L74" s="73">
        <v>3295.0173160064405</v>
      </c>
      <c r="M74" s="73">
        <v>1689.2170513178996</v>
      </c>
      <c r="N74" s="73">
        <v>1605.8002646884834</v>
      </c>
      <c r="P74" s="456"/>
    </row>
    <row r="75" spans="1:16" ht="16.5" customHeight="1" x14ac:dyDescent="0.2">
      <c r="A75" s="454" t="s">
        <v>369</v>
      </c>
      <c r="B75" s="35">
        <v>8111.8042360668724</v>
      </c>
      <c r="C75" s="35"/>
      <c r="D75" s="35">
        <v>3420.0444531102453</v>
      </c>
      <c r="E75" s="35">
        <v>1885.1921353373566</v>
      </c>
      <c r="F75" s="35">
        <v>1534.8523177728305</v>
      </c>
      <c r="G75" s="35"/>
      <c r="H75" s="35">
        <v>1396.7424669503334</v>
      </c>
      <c r="I75" s="35">
        <v>657.66176635502131</v>
      </c>
      <c r="J75" s="35">
        <v>739.08070059529314</v>
      </c>
      <c r="K75" s="35"/>
      <c r="L75" s="35">
        <v>3295.0173160064405</v>
      </c>
      <c r="M75" s="35">
        <v>1689.2170513178996</v>
      </c>
      <c r="N75" s="35">
        <v>1605.8002646884834</v>
      </c>
      <c r="P75" s="448"/>
    </row>
    <row r="76" spans="1:16" s="430" customFormat="1" ht="16.5" customHeight="1" x14ac:dyDescent="0.2">
      <c r="A76" s="455" t="s">
        <v>370</v>
      </c>
      <c r="B76" s="73">
        <v>9573.5949212991818</v>
      </c>
      <c r="C76" s="73"/>
      <c r="D76" s="73">
        <v>2584.0144953151944</v>
      </c>
      <c r="E76" s="73">
        <v>1418.4856415459994</v>
      </c>
      <c r="F76" s="73">
        <v>1165.5288537691367</v>
      </c>
      <c r="G76" s="73"/>
      <c r="H76" s="73">
        <v>1572.2784334400319</v>
      </c>
      <c r="I76" s="73">
        <v>790.16628798189197</v>
      </c>
      <c r="J76" s="73">
        <v>782.11214545811151</v>
      </c>
      <c r="K76" s="73"/>
      <c r="L76" s="73">
        <v>5417.3019925447106</v>
      </c>
      <c r="M76" s="73">
        <v>2593.9802173454923</v>
      </c>
      <c r="N76" s="73">
        <v>2823.3217751992306</v>
      </c>
      <c r="P76" s="456"/>
    </row>
    <row r="77" spans="1:16" ht="16.5" customHeight="1" x14ac:dyDescent="0.2">
      <c r="A77" s="454" t="s">
        <v>370</v>
      </c>
      <c r="B77" s="35">
        <v>9573.5949212991818</v>
      </c>
      <c r="C77" s="35"/>
      <c r="D77" s="35">
        <v>2584.0144953151944</v>
      </c>
      <c r="E77" s="35">
        <v>1418.4856415459994</v>
      </c>
      <c r="F77" s="35">
        <v>1165.5288537691367</v>
      </c>
      <c r="G77" s="35"/>
      <c r="H77" s="35">
        <v>1572.2784334400319</v>
      </c>
      <c r="I77" s="35">
        <v>790.16628798189197</v>
      </c>
      <c r="J77" s="35">
        <v>782.11214545811151</v>
      </c>
      <c r="K77" s="35"/>
      <c r="L77" s="35">
        <v>5417.3019925447106</v>
      </c>
      <c r="M77" s="35">
        <v>2593.9802173454923</v>
      </c>
      <c r="N77" s="35">
        <v>2823.3217751992306</v>
      </c>
      <c r="P77" s="448"/>
    </row>
    <row r="78" spans="1:16" s="430" customFormat="1" ht="16.5" customHeight="1" x14ac:dyDescent="0.2">
      <c r="A78" s="455" t="s">
        <v>371</v>
      </c>
      <c r="B78" s="73">
        <v>5738.7639343461251</v>
      </c>
      <c r="C78" s="73"/>
      <c r="D78" s="73">
        <v>3140.394967900922</v>
      </c>
      <c r="E78" s="73">
        <v>1581.8978598524243</v>
      </c>
      <c r="F78" s="73">
        <v>1558.4971080484395</v>
      </c>
      <c r="G78" s="73"/>
      <c r="H78" s="73">
        <v>940.43305960239036</v>
      </c>
      <c r="I78" s="73">
        <v>518.05210391321816</v>
      </c>
      <c r="J78" s="73">
        <v>422.38095568918078</v>
      </c>
      <c r="K78" s="73"/>
      <c r="L78" s="73">
        <v>1657.935906842795</v>
      </c>
      <c r="M78" s="73">
        <v>795.88865450003721</v>
      </c>
      <c r="N78" s="73">
        <v>862.04725234272814</v>
      </c>
      <c r="P78" s="456"/>
    </row>
    <row r="79" spans="1:16" ht="16.5" customHeight="1" x14ac:dyDescent="0.2">
      <c r="A79" s="454" t="s">
        <v>371</v>
      </c>
      <c r="B79" s="35">
        <v>5738.7639343461251</v>
      </c>
      <c r="C79" s="35"/>
      <c r="D79" s="35">
        <v>3140.394967900922</v>
      </c>
      <c r="E79" s="35">
        <v>1581.8978598524243</v>
      </c>
      <c r="F79" s="35">
        <v>1558.4971080484395</v>
      </c>
      <c r="G79" s="35"/>
      <c r="H79" s="35">
        <v>940.43305960239036</v>
      </c>
      <c r="I79" s="35">
        <v>518.05210391321816</v>
      </c>
      <c r="J79" s="35">
        <v>422.38095568918078</v>
      </c>
      <c r="K79" s="35"/>
      <c r="L79" s="35">
        <v>1657.935906842795</v>
      </c>
      <c r="M79" s="35">
        <v>795.88865450003721</v>
      </c>
      <c r="N79" s="35">
        <v>862.04725234272814</v>
      </c>
      <c r="P79" s="448"/>
    </row>
    <row r="80" spans="1:16" s="430" customFormat="1" ht="16.5" customHeight="1" x14ac:dyDescent="0.2">
      <c r="A80" s="455" t="s">
        <v>372</v>
      </c>
      <c r="B80" s="73">
        <v>5382.5859170283493</v>
      </c>
      <c r="C80" s="73"/>
      <c r="D80" s="73">
        <v>2351.941765570024</v>
      </c>
      <c r="E80" s="73">
        <v>1300.924721051281</v>
      </c>
      <c r="F80" s="73">
        <v>1051.0170445186855</v>
      </c>
      <c r="G80" s="73"/>
      <c r="H80" s="73">
        <v>824.68386964275021</v>
      </c>
      <c r="I80" s="73">
        <v>403.09415007341789</v>
      </c>
      <c r="J80" s="73">
        <v>421.58971956933675</v>
      </c>
      <c r="K80" s="73"/>
      <c r="L80" s="73">
        <v>2205.9602818155663</v>
      </c>
      <c r="M80" s="73">
        <v>1153.3040525269967</v>
      </c>
      <c r="N80" s="73">
        <v>1052.6562292885103</v>
      </c>
      <c r="P80" s="456"/>
    </row>
    <row r="81" spans="1:16" ht="16.5" customHeight="1" x14ac:dyDescent="0.2">
      <c r="A81" s="454" t="s">
        <v>372</v>
      </c>
      <c r="B81" s="35">
        <v>4049.2720801167366</v>
      </c>
      <c r="C81" s="35"/>
      <c r="D81" s="35">
        <v>1495.7474931567428</v>
      </c>
      <c r="E81" s="35">
        <v>841.13604213338397</v>
      </c>
      <c r="F81" s="35">
        <v>654.61145102333921</v>
      </c>
      <c r="G81" s="35"/>
      <c r="H81" s="35">
        <v>672.97881528274047</v>
      </c>
      <c r="I81" s="35">
        <v>319.8634852980756</v>
      </c>
      <c r="J81" s="35">
        <v>353.1153299846668</v>
      </c>
      <c r="K81" s="35"/>
      <c r="L81" s="35">
        <v>1880.5457716771589</v>
      </c>
      <c r="M81" s="35">
        <v>976.05620447367903</v>
      </c>
      <c r="N81" s="35">
        <v>904.48956720343199</v>
      </c>
      <c r="P81" s="448"/>
    </row>
    <row r="82" spans="1:16" ht="16.5" customHeight="1" x14ac:dyDescent="0.2">
      <c r="A82" s="454" t="s">
        <v>373</v>
      </c>
      <c r="B82" s="35">
        <v>1333.3138369116491</v>
      </c>
      <c r="C82" s="35"/>
      <c r="D82" s="35">
        <v>856.19427241323353</v>
      </c>
      <c r="E82" s="35">
        <v>459.78867891788826</v>
      </c>
      <c r="F82" s="35">
        <v>396.4055934953534</v>
      </c>
      <c r="G82" s="35"/>
      <c r="H82" s="35">
        <v>151.70505436001278</v>
      </c>
      <c r="I82" s="35">
        <v>83.230664775342518</v>
      </c>
      <c r="J82" s="35">
        <v>68.474389584670206</v>
      </c>
      <c r="K82" s="35"/>
      <c r="L82" s="35">
        <v>325.41451013839213</v>
      </c>
      <c r="M82" s="35">
        <v>177.24784805331228</v>
      </c>
      <c r="N82" s="35">
        <v>148.16666208507954</v>
      </c>
      <c r="P82" s="448"/>
    </row>
    <row r="83" spans="1:16" s="430" customFormat="1" ht="16.5" customHeight="1" x14ac:dyDescent="0.2">
      <c r="A83" s="455" t="s">
        <v>374</v>
      </c>
      <c r="B83" s="73">
        <v>107127.90521880655</v>
      </c>
      <c r="C83" s="73"/>
      <c r="D83" s="73">
        <v>80061.063396366852</v>
      </c>
      <c r="E83" s="73">
        <v>40686.720037506529</v>
      </c>
      <c r="F83" s="73">
        <v>39374.343358893348</v>
      </c>
      <c r="G83" s="73"/>
      <c r="H83" s="73">
        <v>11874.008236027079</v>
      </c>
      <c r="I83" s="73">
        <v>5527.1634947453986</v>
      </c>
      <c r="J83" s="73">
        <v>6346.8447412833921</v>
      </c>
      <c r="K83" s="73"/>
      <c r="L83" s="73">
        <v>15192.833586500739</v>
      </c>
      <c r="M83" s="73">
        <v>7449.1338261701903</v>
      </c>
      <c r="N83" s="73">
        <v>7743.6997603339987</v>
      </c>
      <c r="P83" s="456"/>
    </row>
    <row r="84" spans="1:16" ht="16.5" customHeight="1" thickBot="1" x14ac:dyDescent="0.25">
      <c r="A84" s="457" t="s">
        <v>374</v>
      </c>
      <c r="B84" s="37">
        <v>107127.90521880655</v>
      </c>
      <c r="C84" s="37"/>
      <c r="D84" s="37">
        <v>80061.063396366852</v>
      </c>
      <c r="E84" s="37">
        <v>40686.720037506529</v>
      </c>
      <c r="F84" s="37">
        <v>39374.343358893348</v>
      </c>
      <c r="G84" s="37"/>
      <c r="H84" s="37">
        <v>11874.008236027079</v>
      </c>
      <c r="I84" s="37">
        <v>5527.1634947453986</v>
      </c>
      <c r="J84" s="37">
        <v>6346.8447412833921</v>
      </c>
      <c r="K84" s="37"/>
      <c r="L84" s="37">
        <v>15192.833586500739</v>
      </c>
      <c r="M84" s="37">
        <v>7449.1338261701903</v>
      </c>
      <c r="N84" s="37">
        <v>7743.6997603339987</v>
      </c>
      <c r="P84" s="448"/>
    </row>
    <row r="85" spans="1:16" ht="16.5" customHeight="1" x14ac:dyDescent="0.2">
      <c r="A85" s="453"/>
      <c r="B85" s="453"/>
      <c r="C85" s="453"/>
      <c r="D85" s="453"/>
      <c r="E85" s="453"/>
      <c r="F85" s="453"/>
      <c r="G85" s="453"/>
      <c r="H85" s="453"/>
      <c r="I85" s="453"/>
      <c r="J85" s="453"/>
      <c r="K85" s="453"/>
      <c r="L85" s="453"/>
      <c r="M85" s="453"/>
      <c r="N85" s="453"/>
      <c r="P85" s="448"/>
    </row>
  </sheetData>
  <mergeCells count="6">
    <mergeCell ref="A1:N1"/>
    <mergeCell ref="B2:B4"/>
    <mergeCell ref="D3:F3"/>
    <mergeCell ref="H3:J3"/>
    <mergeCell ref="L3:N3"/>
    <mergeCell ref="A2:A4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7290-5BDB-454C-85A1-8288A4317230}">
  <dimension ref="B1:R86"/>
  <sheetViews>
    <sheetView topLeftCell="B1" workbookViewId="0">
      <selection activeCell="B2" sqref="B2:B3"/>
    </sheetView>
  </sheetViews>
  <sheetFormatPr defaultRowHeight="12" x14ac:dyDescent="0.2"/>
  <cols>
    <col min="1" max="1" width="4.28515625" style="446" customWidth="1"/>
    <col min="2" max="2" width="18" style="446" customWidth="1"/>
    <col min="3" max="3" width="13.85546875" style="446" customWidth="1"/>
    <col min="4" max="4" width="2.5703125" style="446" customWidth="1"/>
    <col min="5" max="5" width="9.42578125" style="446" bestFit="1" customWidth="1"/>
    <col min="6" max="7" width="9.28515625" style="446" bestFit="1" customWidth="1"/>
    <col min="8" max="8" width="1.7109375" style="446" customWidth="1"/>
    <col min="9" max="11" width="9.28515625" style="446" bestFit="1" customWidth="1"/>
    <col min="12" max="12" width="2.140625" style="446" customWidth="1"/>
    <col min="13" max="15" width="9.28515625" style="446" bestFit="1" customWidth="1"/>
    <col min="16" max="16384" width="9.140625" style="446"/>
  </cols>
  <sheetData>
    <row r="1" spans="2:18" ht="15" customHeight="1" thickBot="1" x14ac:dyDescent="0.25">
      <c r="B1" s="1051" t="s">
        <v>576</v>
      </c>
      <c r="C1" s="1051"/>
      <c r="D1" s="1051"/>
      <c r="E1" s="1051"/>
      <c r="F1" s="1051"/>
      <c r="G1" s="1051"/>
      <c r="H1" s="1051"/>
      <c r="I1" s="1051"/>
      <c r="J1" s="1051"/>
      <c r="K1" s="1051"/>
      <c r="L1" s="1051"/>
      <c r="M1" s="1051"/>
      <c r="N1" s="1051"/>
      <c r="O1" s="1051"/>
      <c r="P1" s="458"/>
      <c r="Q1" s="458"/>
      <c r="R1" s="458"/>
    </row>
    <row r="2" spans="2:18" ht="25.5" customHeight="1" x14ac:dyDescent="0.2">
      <c r="B2" s="1054" t="s">
        <v>562</v>
      </c>
      <c r="C2" s="1052" t="s">
        <v>525</v>
      </c>
      <c r="D2" s="459"/>
      <c r="E2" s="1053" t="s">
        <v>132</v>
      </c>
      <c r="F2" s="1053"/>
      <c r="G2" s="1053"/>
      <c r="H2" s="459"/>
      <c r="I2" s="1048" t="s">
        <v>61</v>
      </c>
      <c r="J2" s="1048"/>
      <c r="K2" s="1048"/>
      <c r="L2" s="449"/>
      <c r="M2" s="1048" t="s">
        <v>62</v>
      </c>
      <c r="N2" s="1048"/>
      <c r="O2" s="1048"/>
      <c r="Q2" s="460"/>
    </row>
    <row r="3" spans="2:18" x14ac:dyDescent="0.2">
      <c r="B3" s="1052"/>
      <c r="C3" s="1052"/>
      <c r="D3" s="459"/>
      <c r="E3" s="451" t="s">
        <v>0</v>
      </c>
      <c r="F3" s="451" t="s">
        <v>1</v>
      </c>
      <c r="G3" s="451" t="s">
        <v>2</v>
      </c>
      <c r="H3" s="451"/>
      <c r="I3" s="451" t="s">
        <v>0</v>
      </c>
      <c r="J3" s="451" t="s">
        <v>1</v>
      </c>
      <c r="K3" s="451" t="s">
        <v>2</v>
      </c>
      <c r="L3" s="451"/>
      <c r="M3" s="451" t="s">
        <v>0</v>
      </c>
      <c r="N3" s="451" t="s">
        <v>1</v>
      </c>
      <c r="O3" s="451" t="s">
        <v>2</v>
      </c>
      <c r="Q3" s="460"/>
    </row>
    <row r="4" spans="2:18" s="430" customFormat="1" ht="16.5" customHeight="1" x14ac:dyDescent="0.2">
      <c r="B4" s="480" t="s">
        <v>328</v>
      </c>
      <c r="C4" s="411">
        <v>243647.23017046062</v>
      </c>
      <c r="D4" s="411"/>
      <c r="E4" s="411">
        <v>141632.3262614652</v>
      </c>
      <c r="F4" s="411">
        <v>72051.674945531093</v>
      </c>
      <c r="G4" s="411">
        <v>69580.651316115924</v>
      </c>
      <c r="H4" s="411"/>
      <c r="I4" s="411">
        <v>15894.603131703325</v>
      </c>
      <c r="J4" s="411">
        <v>8005.1903389661111</v>
      </c>
      <c r="K4" s="411">
        <v>7889.4127927413938</v>
      </c>
      <c r="L4" s="411"/>
      <c r="M4" s="411">
        <v>86120.300776726159</v>
      </c>
      <c r="N4" s="411">
        <v>42738.454206391289</v>
      </c>
      <c r="O4" s="411">
        <v>43381.846570411857</v>
      </c>
      <c r="Q4" s="461"/>
    </row>
    <row r="5" spans="2:18" s="430" customFormat="1" ht="16.5" customHeight="1" x14ac:dyDescent="0.2">
      <c r="B5" s="462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Q5" s="461"/>
    </row>
    <row r="6" spans="2:18" s="430" customFormat="1" ht="16.5" customHeight="1" x14ac:dyDescent="0.2">
      <c r="B6" s="480" t="s">
        <v>47</v>
      </c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11"/>
      <c r="Q6" s="461"/>
    </row>
    <row r="7" spans="2:18" ht="16.5" customHeight="1" x14ac:dyDescent="0.2">
      <c r="B7" s="463" t="s">
        <v>4</v>
      </c>
      <c r="C7" s="35">
        <v>137838.13067516783</v>
      </c>
      <c r="D7" s="35"/>
      <c r="E7" s="35">
        <v>100521.37356207949</v>
      </c>
      <c r="F7" s="35">
        <v>50209.413867781797</v>
      </c>
      <c r="G7" s="35">
        <v>50311.959694438032</v>
      </c>
      <c r="H7" s="35"/>
      <c r="I7" s="35">
        <v>8938.0265685477079</v>
      </c>
      <c r="J7" s="35">
        <v>4437.5879502987509</v>
      </c>
      <c r="K7" s="35">
        <v>4500.4386182493117</v>
      </c>
      <c r="L7" s="35"/>
      <c r="M7" s="35">
        <v>28378.730544626313</v>
      </c>
      <c r="N7" s="35">
        <v>14234.022325852578</v>
      </c>
      <c r="O7" s="35">
        <v>14144.708218764988</v>
      </c>
      <c r="Q7" s="460"/>
    </row>
    <row r="8" spans="2:18" ht="16.5" customHeight="1" x14ac:dyDescent="0.2">
      <c r="B8" s="463" t="s">
        <v>5</v>
      </c>
      <c r="C8" s="35">
        <v>105809.09949463658</v>
      </c>
      <c r="D8" s="35"/>
      <c r="E8" s="35">
        <v>41110.952699460082</v>
      </c>
      <c r="F8" s="35">
        <v>21842.261077764393</v>
      </c>
      <c r="G8" s="35">
        <v>19268.691621682119</v>
      </c>
      <c r="H8" s="35"/>
      <c r="I8" s="35">
        <v>6956.5765631593858</v>
      </c>
      <c r="J8" s="35">
        <v>3567.6023886673038</v>
      </c>
      <c r="K8" s="35">
        <v>3388.9741744920257</v>
      </c>
      <c r="L8" s="35"/>
      <c r="M8" s="35">
        <v>57741.570232176833</v>
      </c>
      <c r="N8" s="35">
        <v>28504.431880527503</v>
      </c>
      <c r="O8" s="35">
        <v>29237.13835163576</v>
      </c>
      <c r="Q8" s="460"/>
    </row>
    <row r="9" spans="2:18" ht="16.5" customHeight="1" x14ac:dyDescent="0.2">
      <c r="B9" s="480" t="s">
        <v>524</v>
      </c>
      <c r="C9" s="411"/>
      <c r="D9" s="411"/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11"/>
      <c r="Q9" s="460"/>
    </row>
    <row r="10" spans="2:18" s="430" customFormat="1" ht="16.5" customHeight="1" x14ac:dyDescent="0.2">
      <c r="B10" s="462" t="s">
        <v>329</v>
      </c>
      <c r="C10" s="73">
        <v>11946.588805442636</v>
      </c>
      <c r="D10" s="73"/>
      <c r="E10" s="73">
        <v>6797.7959283369164</v>
      </c>
      <c r="F10" s="73">
        <v>3511.3675805010125</v>
      </c>
      <c r="G10" s="73">
        <v>3286.4283478358475</v>
      </c>
      <c r="H10" s="73"/>
      <c r="I10" s="73">
        <v>1065.1534252673428</v>
      </c>
      <c r="J10" s="73">
        <v>565.65601155502259</v>
      </c>
      <c r="K10" s="73">
        <v>499.49741371233108</v>
      </c>
      <c r="L10" s="73"/>
      <c r="M10" s="73">
        <v>4083.6394518403295</v>
      </c>
      <c r="N10" s="73">
        <v>2064.1482526920463</v>
      </c>
      <c r="O10" s="73">
        <v>2019.4911991482268</v>
      </c>
      <c r="Q10" s="461"/>
    </row>
    <row r="11" spans="2:18" ht="16.5" customHeight="1" x14ac:dyDescent="0.2">
      <c r="B11" s="463" t="s">
        <v>329</v>
      </c>
      <c r="C11" s="35">
        <v>7130.2428824964618</v>
      </c>
      <c r="D11" s="35"/>
      <c r="E11" s="35">
        <v>4181.2233836583055</v>
      </c>
      <c r="F11" s="35">
        <v>2151.808394833618</v>
      </c>
      <c r="G11" s="35">
        <v>2029.4149888246311</v>
      </c>
      <c r="H11" s="35"/>
      <c r="I11" s="35">
        <v>631.81460939771364</v>
      </c>
      <c r="J11" s="35">
        <v>322.52316448312644</v>
      </c>
      <c r="K11" s="35">
        <v>309.29144491458777</v>
      </c>
      <c r="L11" s="35"/>
      <c r="M11" s="35">
        <v>2317.204889440357</v>
      </c>
      <c r="N11" s="35">
        <v>1161.0833921392514</v>
      </c>
      <c r="O11" s="35">
        <v>1156.1214973010492</v>
      </c>
      <c r="Q11" s="460"/>
    </row>
    <row r="12" spans="2:18" ht="16.5" customHeight="1" x14ac:dyDescent="0.2">
      <c r="B12" s="463" t="s">
        <v>330</v>
      </c>
      <c r="C12" s="35">
        <v>4816.3459229481832</v>
      </c>
      <c r="D12" s="35"/>
      <c r="E12" s="35">
        <v>2616.5725446785546</v>
      </c>
      <c r="F12" s="35">
        <v>1359.5591856673382</v>
      </c>
      <c r="G12" s="35">
        <v>1257.01335901116</v>
      </c>
      <c r="H12" s="35"/>
      <c r="I12" s="35">
        <v>433.33881586963776</v>
      </c>
      <c r="J12" s="35">
        <v>243.13284707189467</v>
      </c>
      <c r="K12" s="35">
        <v>190.20596879774092</v>
      </c>
      <c r="L12" s="35"/>
      <c r="M12" s="35">
        <v>1766.4345623999161</v>
      </c>
      <c r="N12" s="35">
        <v>903.06486055274695</v>
      </c>
      <c r="O12" s="35">
        <v>863.36970184713232</v>
      </c>
      <c r="Q12" s="460"/>
    </row>
    <row r="13" spans="2:18" s="430" customFormat="1" ht="16.5" customHeight="1" x14ac:dyDescent="0.2">
      <c r="B13" s="462" t="s">
        <v>328</v>
      </c>
      <c r="C13" s="73">
        <v>67270.062286468674</v>
      </c>
      <c r="D13" s="73"/>
      <c r="E13" s="73">
        <v>50075.442707150265</v>
      </c>
      <c r="F13" s="73">
        <v>24733.391803491781</v>
      </c>
      <c r="G13" s="73">
        <v>25342.050903644915</v>
      </c>
      <c r="H13" s="73"/>
      <c r="I13" s="73">
        <v>4149.7980496830251</v>
      </c>
      <c r="J13" s="73">
        <v>2074.0720423684506</v>
      </c>
      <c r="K13" s="73">
        <v>2075.726007314518</v>
      </c>
      <c r="L13" s="73"/>
      <c r="M13" s="73">
        <v>13044.821529630779</v>
      </c>
      <c r="N13" s="73">
        <v>6511.6599926672579</v>
      </c>
      <c r="O13" s="73">
        <v>6533.161536966134</v>
      </c>
      <c r="Q13" s="461"/>
    </row>
    <row r="14" spans="2:18" ht="16.5" customHeight="1" x14ac:dyDescent="0.2">
      <c r="B14" s="463" t="s">
        <v>328</v>
      </c>
      <c r="C14" s="35">
        <v>63201.30851914829</v>
      </c>
      <c r="D14" s="35"/>
      <c r="E14" s="35">
        <v>47837.628135119856</v>
      </c>
      <c r="F14" s="35">
        <v>23633.505114356361</v>
      </c>
      <c r="G14" s="35">
        <v>24204.123020749925</v>
      </c>
      <c r="H14" s="35"/>
      <c r="I14" s="35">
        <v>3651.9546009167407</v>
      </c>
      <c r="J14" s="35">
        <v>1802.8217912133987</v>
      </c>
      <c r="K14" s="35">
        <v>1849.1328097032856</v>
      </c>
      <c r="L14" s="35"/>
      <c r="M14" s="35">
        <v>11711.725783101196</v>
      </c>
      <c r="N14" s="35">
        <v>5851.7279791863693</v>
      </c>
      <c r="O14" s="35">
        <v>5859.9978039167063</v>
      </c>
      <c r="Q14" s="460"/>
    </row>
    <row r="15" spans="2:18" ht="16.5" customHeight="1" x14ac:dyDescent="0.2">
      <c r="B15" s="463" t="s">
        <v>331</v>
      </c>
      <c r="C15" s="35">
        <v>4068.7537673257229</v>
      </c>
      <c r="D15" s="35"/>
      <c r="E15" s="35">
        <v>2237.8145720291222</v>
      </c>
      <c r="F15" s="35">
        <v>1099.8866891347579</v>
      </c>
      <c r="G15" s="35">
        <v>1137.9278828943079</v>
      </c>
      <c r="H15" s="35"/>
      <c r="I15" s="35">
        <v>497.84344876626375</v>
      </c>
      <c r="J15" s="35">
        <v>271.25025115503911</v>
      </c>
      <c r="K15" s="35">
        <v>226.59319761122163</v>
      </c>
      <c r="L15" s="35"/>
      <c r="M15" s="35">
        <v>1333.0957465302599</v>
      </c>
      <c r="N15" s="35">
        <v>659.93201348085734</v>
      </c>
      <c r="O15" s="35">
        <v>673.16373304939555</v>
      </c>
      <c r="Q15" s="460"/>
    </row>
    <row r="16" spans="2:18" s="430" customFormat="1" ht="16.5" customHeight="1" x14ac:dyDescent="0.2">
      <c r="B16" s="462" t="s">
        <v>332</v>
      </c>
      <c r="C16" s="73">
        <v>11324.697985721639</v>
      </c>
      <c r="D16" s="73"/>
      <c r="E16" s="73">
        <v>7070.7001444380357</v>
      </c>
      <c r="F16" s="73">
        <v>3607.2975473729211</v>
      </c>
      <c r="G16" s="73">
        <v>3463.4025970650582</v>
      </c>
      <c r="H16" s="73"/>
      <c r="I16" s="73">
        <v>1017.188441831389</v>
      </c>
      <c r="J16" s="73">
        <v>491.22758898199442</v>
      </c>
      <c r="K16" s="73">
        <v>525.96085284940796</v>
      </c>
      <c r="L16" s="73"/>
      <c r="M16" s="73">
        <v>3236.8093994538258</v>
      </c>
      <c r="N16" s="73">
        <v>1604.3459976853119</v>
      </c>
      <c r="O16" s="73">
        <v>1632.4634017684575</v>
      </c>
      <c r="Q16" s="461"/>
    </row>
    <row r="17" spans="2:17" ht="16.5" customHeight="1" x14ac:dyDescent="0.2">
      <c r="B17" s="463" t="s">
        <v>332</v>
      </c>
      <c r="C17" s="35">
        <v>10527.486881717596</v>
      </c>
      <c r="D17" s="35"/>
      <c r="E17" s="35">
        <v>6741.5611201706251</v>
      </c>
      <c r="F17" s="35">
        <v>3433.6312280358452</v>
      </c>
      <c r="G17" s="35">
        <v>3307.9298921347236</v>
      </c>
      <c r="H17" s="35"/>
      <c r="I17" s="35">
        <v>955.99173882689979</v>
      </c>
      <c r="J17" s="35">
        <v>458.14829006064775</v>
      </c>
      <c r="K17" s="35">
        <v>497.84344876626375</v>
      </c>
      <c r="L17" s="35"/>
      <c r="M17" s="35">
        <v>2829.9340227212479</v>
      </c>
      <c r="N17" s="35">
        <v>1419.1019237257642</v>
      </c>
      <c r="O17" s="35">
        <v>1410.8320989954273</v>
      </c>
      <c r="Q17" s="460"/>
    </row>
    <row r="18" spans="2:17" ht="16.5" customHeight="1" x14ac:dyDescent="0.2">
      <c r="B18" s="463" t="s">
        <v>333</v>
      </c>
      <c r="C18" s="35">
        <v>797.21110400444127</v>
      </c>
      <c r="D18" s="35"/>
      <c r="E18" s="35">
        <v>329.13902426739577</v>
      </c>
      <c r="F18" s="35">
        <v>173.66631933706788</v>
      </c>
      <c r="G18" s="35">
        <v>155.47270493032752</v>
      </c>
      <c r="H18" s="35"/>
      <c r="I18" s="35">
        <v>61.196703004490601</v>
      </c>
      <c r="J18" s="35">
        <v>33.0792989213463</v>
      </c>
      <c r="K18" s="35">
        <v>28.117404083144358</v>
      </c>
      <c r="L18" s="35"/>
      <c r="M18" s="35">
        <v>406.87537673256043</v>
      </c>
      <c r="N18" s="35">
        <v>185.24407395953901</v>
      </c>
      <c r="O18" s="35">
        <v>221.63130277301971</v>
      </c>
      <c r="Q18" s="460"/>
    </row>
    <row r="19" spans="2:17" s="430" customFormat="1" ht="16.5" customHeight="1" x14ac:dyDescent="0.2">
      <c r="B19" s="462" t="s">
        <v>334</v>
      </c>
      <c r="C19" s="73">
        <v>6098.1687561504104</v>
      </c>
      <c r="D19" s="73"/>
      <c r="E19" s="73">
        <v>2373.4396976066482</v>
      </c>
      <c r="F19" s="73">
        <v>1308.2862723392491</v>
      </c>
      <c r="G19" s="73">
        <v>1065.1534252673428</v>
      </c>
      <c r="H19" s="73"/>
      <c r="I19" s="73">
        <v>413.49123651682976</v>
      </c>
      <c r="J19" s="73">
        <v>210.05354815054858</v>
      </c>
      <c r="K19" s="73">
        <v>203.43768836627936</v>
      </c>
      <c r="L19" s="73"/>
      <c r="M19" s="73">
        <v>3311.2378220268583</v>
      </c>
      <c r="N19" s="73">
        <v>1635.7713316605923</v>
      </c>
      <c r="O19" s="73">
        <v>1675.4664903662097</v>
      </c>
      <c r="Q19" s="461"/>
    </row>
    <row r="20" spans="2:17" ht="16.5" customHeight="1" x14ac:dyDescent="0.2">
      <c r="B20" s="463" t="s">
        <v>334</v>
      </c>
      <c r="C20" s="35">
        <v>6098.1687561504104</v>
      </c>
      <c r="D20" s="35"/>
      <c r="E20" s="35">
        <v>2373.4396976066482</v>
      </c>
      <c r="F20" s="35">
        <v>1308.2862723392491</v>
      </c>
      <c r="G20" s="35">
        <v>1065.1534252673428</v>
      </c>
      <c r="H20" s="35"/>
      <c r="I20" s="35">
        <v>413.49123651682976</v>
      </c>
      <c r="J20" s="35">
        <v>210.05354815054858</v>
      </c>
      <c r="K20" s="35">
        <v>203.43768836627936</v>
      </c>
      <c r="L20" s="35"/>
      <c r="M20" s="35">
        <v>3311.2378220268583</v>
      </c>
      <c r="N20" s="35">
        <v>1635.7713316605923</v>
      </c>
      <c r="O20" s="35">
        <v>1675.4664903662097</v>
      </c>
      <c r="Q20" s="460"/>
    </row>
    <row r="21" spans="2:17" s="430" customFormat="1" ht="16.5" customHeight="1" x14ac:dyDescent="0.2">
      <c r="B21" s="462" t="s">
        <v>335</v>
      </c>
      <c r="C21" s="73">
        <v>2907.6703751864152</v>
      </c>
      <c r="D21" s="73"/>
      <c r="E21" s="73">
        <v>620.2368547752427</v>
      </c>
      <c r="F21" s="73">
        <v>372.14211286514643</v>
      </c>
      <c r="G21" s="73">
        <v>248.09474191009659</v>
      </c>
      <c r="H21" s="73"/>
      <c r="I21" s="73">
        <v>54.580843220221354</v>
      </c>
      <c r="J21" s="73">
        <v>31.425333975278988</v>
      </c>
      <c r="K21" s="73">
        <v>23.155509244942412</v>
      </c>
      <c r="L21" s="73"/>
      <c r="M21" s="73">
        <v>2232.8526771909201</v>
      </c>
      <c r="N21" s="73">
        <v>1118.0803035414992</v>
      </c>
      <c r="O21" s="73">
        <v>1114.7723736493645</v>
      </c>
      <c r="Q21" s="461"/>
    </row>
    <row r="22" spans="2:17" ht="16.5" customHeight="1" x14ac:dyDescent="0.2">
      <c r="B22" s="463" t="s">
        <v>335</v>
      </c>
      <c r="C22" s="35">
        <v>1066.8073902134101</v>
      </c>
      <c r="D22" s="35"/>
      <c r="E22" s="35">
        <v>459.80225500671509</v>
      </c>
      <c r="F22" s="35">
        <v>271.25025115503911</v>
      </c>
      <c r="G22" s="35">
        <v>188.55200385167362</v>
      </c>
      <c r="H22" s="35"/>
      <c r="I22" s="35">
        <v>21.501544298875096</v>
      </c>
      <c r="J22" s="35">
        <v>6.6158597842692606</v>
      </c>
      <c r="K22" s="35">
        <v>14.885684514605837</v>
      </c>
      <c r="L22" s="35"/>
      <c r="M22" s="35">
        <v>585.5035909078299</v>
      </c>
      <c r="N22" s="35">
        <v>287.78990061571244</v>
      </c>
      <c r="O22" s="35">
        <v>297.71369029211644</v>
      </c>
      <c r="Q22" s="460"/>
    </row>
    <row r="23" spans="2:17" ht="16.5" customHeight="1" x14ac:dyDescent="0.2">
      <c r="B23" s="463" t="s">
        <v>336</v>
      </c>
      <c r="C23" s="35">
        <v>1840.8629849729487</v>
      </c>
      <c r="D23" s="35"/>
      <c r="E23" s="35">
        <v>160.43459976852944</v>
      </c>
      <c r="F23" s="35">
        <v>100.89186171010624</v>
      </c>
      <c r="G23" s="35">
        <v>59.542738058423289</v>
      </c>
      <c r="H23" s="35"/>
      <c r="I23" s="35">
        <v>33.0792989213463</v>
      </c>
      <c r="J23" s="35">
        <v>24.809474191009727</v>
      </c>
      <c r="K23" s="35">
        <v>8.2698247303365751</v>
      </c>
      <c r="L23" s="35"/>
      <c r="M23" s="35">
        <v>1647.349086283064</v>
      </c>
      <c r="N23" s="35">
        <v>830.29040292578679</v>
      </c>
      <c r="O23" s="35">
        <v>817.05868335724858</v>
      </c>
      <c r="Q23" s="460"/>
    </row>
    <row r="24" spans="2:17" s="430" customFormat="1" ht="16.5" customHeight="1" x14ac:dyDescent="0.2">
      <c r="B24" s="462" t="s">
        <v>337</v>
      </c>
      <c r="C24" s="73">
        <v>2661.2295982223741</v>
      </c>
      <c r="D24" s="73"/>
      <c r="E24" s="73">
        <v>1409.1781340493599</v>
      </c>
      <c r="F24" s="73">
        <v>721.12871648534656</v>
      </c>
      <c r="G24" s="73">
        <v>688.04941756400103</v>
      </c>
      <c r="H24" s="73"/>
      <c r="I24" s="73">
        <v>279.52007588537577</v>
      </c>
      <c r="J24" s="73">
        <v>133.97116063145256</v>
      </c>
      <c r="K24" s="73">
        <v>145.5489152539237</v>
      </c>
      <c r="L24" s="73"/>
      <c r="M24" s="73">
        <v>972.53138828757255</v>
      </c>
      <c r="N24" s="73">
        <v>529.26878274154251</v>
      </c>
      <c r="O24" s="73">
        <v>443.26260554604175</v>
      </c>
      <c r="Q24" s="461"/>
    </row>
    <row r="25" spans="2:17" ht="16.5" customHeight="1" x14ac:dyDescent="0.2">
      <c r="B25" s="463" t="s">
        <v>337</v>
      </c>
      <c r="C25" s="35">
        <v>1880.558143678566</v>
      </c>
      <c r="D25" s="35"/>
      <c r="E25" s="35">
        <v>1038.6899861302645</v>
      </c>
      <c r="F25" s="35">
        <v>520.99895801120613</v>
      </c>
      <c r="G25" s="35">
        <v>517.69102811907158</v>
      </c>
      <c r="H25" s="35"/>
      <c r="I25" s="35">
        <v>228.24716255728893</v>
      </c>
      <c r="J25" s="35">
        <v>102.54582665617356</v>
      </c>
      <c r="K25" s="35">
        <v>125.70133590111602</v>
      </c>
      <c r="L25" s="35"/>
      <c r="M25" s="35">
        <v>613.6209949909736</v>
      </c>
      <c r="N25" s="35">
        <v>332.44695415953043</v>
      </c>
      <c r="O25" s="35">
        <v>281.17404083144311</v>
      </c>
      <c r="Q25" s="460"/>
    </row>
    <row r="26" spans="2:17" ht="16.5" customHeight="1" x14ac:dyDescent="0.2">
      <c r="B26" s="463" t="s">
        <v>338</v>
      </c>
      <c r="C26" s="35">
        <v>780.6714545437685</v>
      </c>
      <c r="D26" s="35"/>
      <c r="E26" s="35">
        <v>370.4881479190791</v>
      </c>
      <c r="F26" s="35">
        <v>200.12975847414475</v>
      </c>
      <c r="G26" s="35">
        <v>170.35838944493327</v>
      </c>
      <c r="H26" s="35"/>
      <c r="I26" s="35">
        <v>51.27291332808673</v>
      </c>
      <c r="J26" s="35">
        <v>31.425333975278988</v>
      </c>
      <c r="K26" s="35">
        <v>19.847579352807781</v>
      </c>
      <c r="L26" s="35"/>
      <c r="M26" s="35">
        <v>358.91039329660777</v>
      </c>
      <c r="N26" s="35">
        <v>196.82182858201014</v>
      </c>
      <c r="O26" s="35">
        <v>162.08856471459674</v>
      </c>
      <c r="Q26" s="460"/>
    </row>
    <row r="27" spans="2:17" s="430" customFormat="1" ht="16.5" customHeight="1" x14ac:dyDescent="0.2">
      <c r="B27" s="462" t="s">
        <v>339</v>
      </c>
      <c r="C27" s="73">
        <v>7950.6094957458872</v>
      </c>
      <c r="D27" s="73"/>
      <c r="E27" s="73">
        <v>1822.6693705662074</v>
      </c>
      <c r="F27" s="73">
        <v>1023.8043016156581</v>
      </c>
      <c r="G27" s="73">
        <v>798.86506895050854</v>
      </c>
      <c r="H27" s="73"/>
      <c r="I27" s="73">
        <v>218.3233728808851</v>
      </c>
      <c r="J27" s="73">
        <v>120.73944106291407</v>
      </c>
      <c r="K27" s="73">
        <v>97.583931817971603</v>
      </c>
      <c r="L27" s="73"/>
      <c r="M27" s="73">
        <v>5909.616752298728</v>
      </c>
      <c r="N27" s="73">
        <v>2829.9340227212479</v>
      </c>
      <c r="O27" s="73">
        <v>3079.6827295774237</v>
      </c>
      <c r="Q27" s="461"/>
    </row>
    <row r="28" spans="2:17" ht="16.5" customHeight="1" x14ac:dyDescent="0.2">
      <c r="B28" s="463" t="s">
        <v>339</v>
      </c>
      <c r="C28" s="35">
        <v>4586.444795444816</v>
      </c>
      <c r="D28" s="35"/>
      <c r="E28" s="35">
        <v>1399.2543443729555</v>
      </c>
      <c r="F28" s="35">
        <v>762.47784013702847</v>
      </c>
      <c r="G28" s="35">
        <v>636.77650423591547</v>
      </c>
      <c r="H28" s="35"/>
      <c r="I28" s="35">
        <v>165.39649460673135</v>
      </c>
      <c r="J28" s="35">
        <v>89.314107087635008</v>
      </c>
      <c r="K28" s="35">
        <v>76.082387519096457</v>
      </c>
      <c r="L28" s="35"/>
      <c r="M28" s="35">
        <v>3021.7939564650651</v>
      </c>
      <c r="N28" s="35">
        <v>1503.4541359752011</v>
      </c>
      <c r="O28" s="35">
        <v>1518.3398204898076</v>
      </c>
      <c r="Q28" s="460"/>
    </row>
    <row r="29" spans="2:17" ht="16.5" customHeight="1" x14ac:dyDescent="0.2">
      <c r="B29" s="463" t="s">
        <v>340</v>
      </c>
      <c r="C29" s="35">
        <v>3364.1647003010148</v>
      </c>
      <c r="D29" s="35"/>
      <c r="E29" s="35">
        <v>423.41502619323376</v>
      </c>
      <c r="F29" s="35">
        <v>261.32646147863511</v>
      </c>
      <c r="G29" s="35">
        <v>162.08856471459674</v>
      </c>
      <c r="H29" s="35"/>
      <c r="I29" s="35">
        <v>52.926878274154042</v>
      </c>
      <c r="J29" s="35">
        <v>31.425333975278988</v>
      </c>
      <c r="K29" s="35">
        <v>21.501544298875096</v>
      </c>
      <c r="L29" s="35"/>
      <c r="M29" s="35">
        <v>2887.8227958336065</v>
      </c>
      <c r="N29" s="35">
        <v>1326.4798867459904</v>
      </c>
      <c r="O29" s="35">
        <v>1561.3429090875597</v>
      </c>
      <c r="Q29" s="460"/>
    </row>
    <row r="30" spans="2:17" s="430" customFormat="1" ht="16.5" customHeight="1" x14ac:dyDescent="0.2">
      <c r="B30" s="462" t="s">
        <v>341</v>
      </c>
      <c r="C30" s="73">
        <v>9262.2036979767381</v>
      </c>
      <c r="D30" s="73"/>
      <c r="E30" s="73">
        <v>5214.9514749504242</v>
      </c>
      <c r="F30" s="73">
        <v>2707.540616712261</v>
      </c>
      <c r="G30" s="73">
        <v>2507.4108582381068</v>
      </c>
      <c r="H30" s="73"/>
      <c r="I30" s="73">
        <v>560.69411671682076</v>
      </c>
      <c r="J30" s="73">
        <v>277.86611093930844</v>
      </c>
      <c r="K30" s="73">
        <v>282.82800577751044</v>
      </c>
      <c r="L30" s="73"/>
      <c r="M30" s="73">
        <v>3486.5581063100017</v>
      </c>
      <c r="N30" s="73">
        <v>1706.8918243414901</v>
      </c>
      <c r="O30" s="73">
        <v>1779.6662819684552</v>
      </c>
      <c r="Q30" s="461"/>
    </row>
    <row r="31" spans="2:17" ht="16.5" customHeight="1" x14ac:dyDescent="0.2">
      <c r="B31" s="463" t="s">
        <v>341</v>
      </c>
      <c r="C31" s="35">
        <v>6256.9493909728799</v>
      </c>
      <c r="D31" s="35"/>
      <c r="E31" s="35">
        <v>3468.3644919032604</v>
      </c>
      <c r="F31" s="35">
        <v>1763.1266325077813</v>
      </c>
      <c r="G31" s="35">
        <v>1705.2378593954227</v>
      </c>
      <c r="H31" s="35"/>
      <c r="I31" s="35">
        <v>383.71986748761776</v>
      </c>
      <c r="J31" s="35">
        <v>186.89803890560631</v>
      </c>
      <c r="K31" s="35">
        <v>196.82182858201014</v>
      </c>
      <c r="L31" s="35"/>
      <c r="M31" s="35">
        <v>2404.8650315819286</v>
      </c>
      <c r="N31" s="35">
        <v>1166.0452869774535</v>
      </c>
      <c r="O31" s="35">
        <v>1238.8197446044187</v>
      </c>
      <c r="Q31" s="460"/>
    </row>
    <row r="32" spans="2:17" ht="16.5" customHeight="1" x14ac:dyDescent="0.2">
      <c r="B32" s="463" t="s">
        <v>342</v>
      </c>
      <c r="C32" s="35">
        <v>2259.3161163279983</v>
      </c>
      <c r="D32" s="35"/>
      <c r="E32" s="35">
        <v>1470.3748370538533</v>
      </c>
      <c r="F32" s="35">
        <v>797.21110400444127</v>
      </c>
      <c r="G32" s="35">
        <v>673.16373304939555</v>
      </c>
      <c r="H32" s="35"/>
      <c r="I32" s="35">
        <v>52.926878274154042</v>
      </c>
      <c r="J32" s="35">
        <v>24.809474191009727</v>
      </c>
      <c r="K32" s="35">
        <v>28.117404083144358</v>
      </c>
      <c r="L32" s="35"/>
      <c r="M32" s="35">
        <v>736.01440099995204</v>
      </c>
      <c r="N32" s="35">
        <v>363.87228813480976</v>
      </c>
      <c r="O32" s="35">
        <v>372.14211286514643</v>
      </c>
      <c r="Q32" s="460"/>
    </row>
    <row r="33" spans="2:17" ht="16.5" customHeight="1" x14ac:dyDescent="0.2">
      <c r="B33" s="463" t="s">
        <v>343</v>
      </c>
      <c r="C33" s="35">
        <v>745.9381906763557</v>
      </c>
      <c r="D33" s="35"/>
      <c r="E33" s="35">
        <v>276.21214599324111</v>
      </c>
      <c r="F33" s="35">
        <v>147.202880199991</v>
      </c>
      <c r="G33" s="35">
        <v>129.00926579325065</v>
      </c>
      <c r="H33" s="35"/>
      <c r="I33" s="35">
        <v>124.04737095504871</v>
      </c>
      <c r="J33" s="35">
        <v>66.158597842692544</v>
      </c>
      <c r="K33" s="35">
        <v>57.888773112355977</v>
      </c>
      <c r="L33" s="35"/>
      <c r="M33" s="35">
        <v>345.6786737280691</v>
      </c>
      <c r="N33" s="35">
        <v>176.97424922920248</v>
      </c>
      <c r="O33" s="35">
        <v>168.70442449886596</v>
      </c>
      <c r="Q33" s="460"/>
    </row>
    <row r="34" spans="2:17" s="430" customFormat="1" ht="16.5" customHeight="1" x14ac:dyDescent="0.2">
      <c r="B34" s="462" t="s">
        <v>344</v>
      </c>
      <c r="C34" s="73">
        <v>4293.692999990888</v>
      </c>
      <c r="D34" s="73"/>
      <c r="E34" s="73">
        <v>2308.93506471002</v>
      </c>
      <c r="F34" s="73">
        <v>1207.3944106291383</v>
      </c>
      <c r="G34" s="73">
        <v>1101.5406540808253</v>
      </c>
      <c r="H34" s="73"/>
      <c r="I34" s="73">
        <v>254.71060169436581</v>
      </c>
      <c r="J34" s="73">
        <v>119.08547611684675</v>
      </c>
      <c r="K34" s="73">
        <v>135.62512557751987</v>
      </c>
      <c r="L34" s="73"/>
      <c r="M34" s="73">
        <v>1730.0473335864335</v>
      </c>
      <c r="N34" s="73">
        <v>826.98247303365224</v>
      </c>
      <c r="O34" s="73">
        <v>903.06486055274695</v>
      </c>
      <c r="Q34" s="461"/>
    </row>
    <row r="35" spans="2:17" ht="16.5" customHeight="1" x14ac:dyDescent="0.2">
      <c r="B35" s="463" t="s">
        <v>344</v>
      </c>
      <c r="C35" s="35">
        <v>3155.7651170965237</v>
      </c>
      <c r="D35" s="35"/>
      <c r="E35" s="35">
        <v>1930.1770920605877</v>
      </c>
      <c r="F35" s="35">
        <v>1025.4582665617254</v>
      </c>
      <c r="G35" s="35">
        <v>904.71882549881423</v>
      </c>
      <c r="H35" s="35"/>
      <c r="I35" s="35">
        <v>162.08856471459674</v>
      </c>
      <c r="J35" s="35">
        <v>77.736352465163776</v>
      </c>
      <c r="K35" s="35">
        <v>84.352212249433052</v>
      </c>
      <c r="L35" s="35"/>
      <c r="M35" s="35">
        <v>1063.4994603212754</v>
      </c>
      <c r="N35" s="35">
        <v>509.42120338873508</v>
      </c>
      <c r="O35" s="35">
        <v>554.07825693255165</v>
      </c>
      <c r="Q35" s="460"/>
    </row>
    <row r="36" spans="2:17" ht="16.5" customHeight="1" x14ac:dyDescent="0.2">
      <c r="B36" s="463" t="s">
        <v>345</v>
      </c>
      <c r="C36" s="35">
        <v>1137.9278828943079</v>
      </c>
      <c r="D36" s="35"/>
      <c r="E36" s="35">
        <v>378.75797264941576</v>
      </c>
      <c r="F36" s="35">
        <v>181.9361440674044</v>
      </c>
      <c r="G36" s="35">
        <v>196.82182858201014</v>
      </c>
      <c r="H36" s="35"/>
      <c r="I36" s="35">
        <v>92.622036979769646</v>
      </c>
      <c r="J36" s="35">
        <v>41.349123651682859</v>
      </c>
      <c r="K36" s="35">
        <v>51.27291332808673</v>
      </c>
      <c r="L36" s="35"/>
      <c r="M36" s="35">
        <v>666.54787326512644</v>
      </c>
      <c r="N36" s="35">
        <v>317.56126964492444</v>
      </c>
      <c r="O36" s="35">
        <v>348.98660362020377</v>
      </c>
      <c r="Q36" s="460"/>
    </row>
    <row r="37" spans="2:17" s="430" customFormat="1" ht="16.5" customHeight="1" x14ac:dyDescent="0.2">
      <c r="B37" s="462" t="s">
        <v>346</v>
      </c>
      <c r="C37" s="73">
        <v>3023.4479214111325</v>
      </c>
      <c r="D37" s="73"/>
      <c r="E37" s="73">
        <v>1452.181222647112</v>
      </c>
      <c r="F37" s="73">
        <v>788.94127927410489</v>
      </c>
      <c r="G37" s="73">
        <v>663.23994337299189</v>
      </c>
      <c r="H37" s="73"/>
      <c r="I37" s="73">
        <v>163.74252966066405</v>
      </c>
      <c r="J37" s="73">
        <v>74.428422573029138</v>
      </c>
      <c r="K37" s="73">
        <v>89.314107087635008</v>
      </c>
      <c r="L37" s="73"/>
      <c r="M37" s="73">
        <v>1407.5241691032925</v>
      </c>
      <c r="N37" s="73">
        <v>693.01131240220286</v>
      </c>
      <c r="O37" s="73">
        <v>714.51285670107745</v>
      </c>
      <c r="Q37" s="461"/>
    </row>
    <row r="38" spans="2:17" ht="16.5" customHeight="1" x14ac:dyDescent="0.2">
      <c r="B38" s="463" t="s">
        <v>346</v>
      </c>
      <c r="C38" s="35">
        <v>1895.4438281931725</v>
      </c>
      <c r="D38" s="35"/>
      <c r="E38" s="35">
        <v>1220.6261301976774</v>
      </c>
      <c r="F38" s="35">
        <v>669.85580315726099</v>
      </c>
      <c r="G38" s="35">
        <v>550.7703270404171</v>
      </c>
      <c r="H38" s="35"/>
      <c r="I38" s="35">
        <v>92.622036979769646</v>
      </c>
      <c r="J38" s="35">
        <v>41.349123651682859</v>
      </c>
      <c r="K38" s="35">
        <v>51.27291332808673</v>
      </c>
      <c r="L38" s="35"/>
      <c r="M38" s="35">
        <v>582.19566101569535</v>
      </c>
      <c r="N38" s="35">
        <v>304.32955007638577</v>
      </c>
      <c r="O38" s="35">
        <v>277.86611093930844</v>
      </c>
      <c r="Q38" s="460"/>
    </row>
    <row r="39" spans="2:17" ht="16.5" customHeight="1" x14ac:dyDescent="0.2">
      <c r="B39" s="463" t="s">
        <v>347</v>
      </c>
      <c r="C39" s="35">
        <v>1128.0040932179036</v>
      </c>
      <c r="D39" s="35"/>
      <c r="E39" s="35">
        <v>231.55509244942354</v>
      </c>
      <c r="F39" s="35">
        <v>119.08547611684675</v>
      </c>
      <c r="G39" s="35">
        <v>112.46961633257747</v>
      </c>
      <c r="H39" s="35"/>
      <c r="I39" s="35">
        <v>71.1204926808945</v>
      </c>
      <c r="J39" s="35">
        <v>33.0792989213463</v>
      </c>
      <c r="K39" s="35">
        <v>38.041193759548236</v>
      </c>
      <c r="L39" s="35"/>
      <c r="M39" s="35">
        <v>825.32850808758496</v>
      </c>
      <c r="N39" s="35">
        <v>388.68176232581976</v>
      </c>
      <c r="O39" s="35">
        <v>436.64674576177242</v>
      </c>
      <c r="Q39" s="460"/>
    </row>
    <row r="40" spans="2:17" s="430" customFormat="1" ht="16.5" customHeight="1" x14ac:dyDescent="0.2">
      <c r="B40" s="462" t="s">
        <v>348</v>
      </c>
      <c r="C40" s="73">
        <v>10281.04610475369</v>
      </c>
      <c r="D40" s="73"/>
      <c r="E40" s="73">
        <v>3589.1039329661799</v>
      </c>
      <c r="F40" s="73">
        <v>1999.6436197954181</v>
      </c>
      <c r="G40" s="73">
        <v>1589.4603131707054</v>
      </c>
      <c r="H40" s="73"/>
      <c r="I40" s="73">
        <v>611.96703004490632</v>
      </c>
      <c r="J40" s="73">
        <v>307.63747996852044</v>
      </c>
      <c r="K40" s="73">
        <v>304.32955007638577</v>
      </c>
      <c r="L40" s="73"/>
      <c r="M40" s="73">
        <v>6079.9751417436692</v>
      </c>
      <c r="N40" s="73">
        <v>2980.4448328133803</v>
      </c>
      <c r="O40" s="73">
        <v>3099.5303089302324</v>
      </c>
      <c r="Q40" s="461"/>
    </row>
    <row r="41" spans="2:17" ht="16.5" customHeight="1" x14ac:dyDescent="0.2">
      <c r="B41" s="463" t="s">
        <v>348</v>
      </c>
      <c r="C41" s="35">
        <v>7475.9215562245463</v>
      </c>
      <c r="D41" s="35"/>
      <c r="E41" s="35">
        <v>3016.8320616268629</v>
      </c>
      <c r="F41" s="35">
        <v>1673.8125254201423</v>
      </c>
      <c r="G41" s="35">
        <v>1343.0195362066643</v>
      </c>
      <c r="H41" s="35"/>
      <c r="I41" s="35">
        <v>473.03397457525375</v>
      </c>
      <c r="J41" s="35">
        <v>224.93923266515432</v>
      </c>
      <c r="K41" s="35">
        <v>248.09474191009659</v>
      </c>
      <c r="L41" s="35"/>
      <c r="M41" s="35">
        <v>3986.0555200223534</v>
      </c>
      <c r="N41" s="35">
        <v>1958.2944961437333</v>
      </c>
      <c r="O41" s="35">
        <v>2027.7610238785637</v>
      </c>
      <c r="Q41" s="460"/>
    </row>
    <row r="42" spans="2:17" ht="16.5" customHeight="1" x14ac:dyDescent="0.2">
      <c r="B42" s="463" t="s">
        <v>349</v>
      </c>
      <c r="C42" s="35">
        <v>2805.124548530237</v>
      </c>
      <c r="D42" s="35"/>
      <c r="E42" s="35">
        <v>572.27187133929169</v>
      </c>
      <c r="F42" s="35">
        <v>325.8310943752611</v>
      </c>
      <c r="G42" s="35">
        <v>246.44077696402928</v>
      </c>
      <c r="H42" s="35"/>
      <c r="I42" s="35">
        <v>138.93305546965448</v>
      </c>
      <c r="J42" s="35">
        <v>82.698247303365733</v>
      </c>
      <c r="K42" s="35">
        <v>56.234808166288666</v>
      </c>
      <c r="L42" s="35"/>
      <c r="M42" s="35">
        <v>2093.9196217212593</v>
      </c>
      <c r="N42" s="35">
        <v>1022.1503366695908</v>
      </c>
      <c r="O42" s="35">
        <v>1071.7692850516123</v>
      </c>
      <c r="Q42" s="460"/>
    </row>
    <row r="43" spans="2:17" s="430" customFormat="1" ht="16.5" customHeight="1" x14ac:dyDescent="0.2">
      <c r="B43" s="462" t="s">
        <v>350</v>
      </c>
      <c r="C43" s="73">
        <v>6991.309827026801</v>
      </c>
      <c r="D43" s="73"/>
      <c r="E43" s="73">
        <v>4348.2738432111119</v>
      </c>
      <c r="F43" s="73">
        <v>2259.3161163279983</v>
      </c>
      <c r="G43" s="73">
        <v>2088.9577268830571</v>
      </c>
      <c r="H43" s="73"/>
      <c r="I43" s="73">
        <v>443.26260554604175</v>
      </c>
      <c r="J43" s="73">
        <v>229.90112750335624</v>
      </c>
      <c r="K43" s="73">
        <v>213.36147804268319</v>
      </c>
      <c r="L43" s="73"/>
      <c r="M43" s="73">
        <v>2199.7733782695723</v>
      </c>
      <c r="N43" s="73">
        <v>1076.7311798898145</v>
      </c>
      <c r="O43" s="73">
        <v>1123.0421983797014</v>
      </c>
      <c r="Q43" s="461"/>
    </row>
    <row r="44" spans="2:17" ht="16.5" customHeight="1" x14ac:dyDescent="0.2">
      <c r="B44" s="463" t="s">
        <v>350</v>
      </c>
      <c r="C44" s="35">
        <v>4584.7908304987486</v>
      </c>
      <c r="D44" s="35"/>
      <c r="E44" s="35">
        <v>2955.6353586223695</v>
      </c>
      <c r="F44" s="35">
        <v>1526.6096452201446</v>
      </c>
      <c r="G44" s="35">
        <v>1429.0257134021685</v>
      </c>
      <c r="H44" s="35"/>
      <c r="I44" s="35">
        <v>297.71369029211644</v>
      </c>
      <c r="J44" s="35">
        <v>147.202880199991</v>
      </c>
      <c r="K44" s="35">
        <v>150.51081009212561</v>
      </c>
      <c r="L44" s="35"/>
      <c r="M44" s="35">
        <v>1331.4417815841925</v>
      </c>
      <c r="N44" s="35">
        <v>679.77959283366465</v>
      </c>
      <c r="O44" s="35">
        <v>651.66218875052095</v>
      </c>
      <c r="Q44" s="460"/>
    </row>
    <row r="45" spans="2:17" ht="16.5" customHeight="1" x14ac:dyDescent="0.2">
      <c r="B45" s="463" t="s">
        <v>351</v>
      </c>
      <c r="C45" s="35">
        <v>2406.518996527996</v>
      </c>
      <c r="D45" s="35"/>
      <c r="E45" s="35">
        <v>1392.638484588686</v>
      </c>
      <c r="F45" s="35">
        <v>732.70647110781749</v>
      </c>
      <c r="G45" s="35">
        <v>659.93201348085734</v>
      </c>
      <c r="H45" s="35"/>
      <c r="I45" s="35">
        <v>145.5489152539237</v>
      </c>
      <c r="J45" s="35">
        <v>82.698247303365733</v>
      </c>
      <c r="K45" s="35">
        <v>62.850667950557913</v>
      </c>
      <c r="L45" s="35"/>
      <c r="M45" s="35">
        <v>868.33159668533415</v>
      </c>
      <c r="N45" s="35">
        <v>396.95158705615643</v>
      </c>
      <c r="O45" s="35">
        <v>471.38000962918642</v>
      </c>
      <c r="Q45" s="460"/>
    </row>
    <row r="46" spans="2:17" s="430" customFormat="1" ht="16.5" customHeight="1" x14ac:dyDescent="0.2">
      <c r="B46" s="462" t="s">
        <v>352</v>
      </c>
      <c r="C46" s="73">
        <v>3991.0174148605556</v>
      </c>
      <c r="D46" s="73"/>
      <c r="E46" s="73">
        <v>2432.9824356650743</v>
      </c>
      <c r="F46" s="73">
        <v>1227.241989981947</v>
      </c>
      <c r="G46" s="73">
        <v>1205.7404456830709</v>
      </c>
      <c r="H46" s="73"/>
      <c r="I46" s="73">
        <v>310.9454098606551</v>
      </c>
      <c r="J46" s="73">
        <v>172.01235439100057</v>
      </c>
      <c r="K46" s="73">
        <v>138.93305546965448</v>
      </c>
      <c r="L46" s="73"/>
      <c r="M46" s="73">
        <v>1247.0895693347557</v>
      </c>
      <c r="N46" s="73">
        <v>661.58597842692461</v>
      </c>
      <c r="O46" s="73">
        <v>585.5035909078299</v>
      </c>
      <c r="Q46" s="461"/>
    </row>
    <row r="47" spans="2:17" ht="16.5" customHeight="1" x14ac:dyDescent="0.2">
      <c r="B47" s="463" t="s">
        <v>352</v>
      </c>
      <c r="C47" s="35">
        <v>2451.1760500718156</v>
      </c>
      <c r="D47" s="35"/>
      <c r="E47" s="35">
        <v>1524.9556802740772</v>
      </c>
      <c r="F47" s="35">
        <v>749.24612056849026</v>
      </c>
      <c r="G47" s="35">
        <v>775.70955970556668</v>
      </c>
      <c r="H47" s="35"/>
      <c r="I47" s="35">
        <v>120.73944106291407</v>
      </c>
      <c r="J47" s="35">
        <v>69.466527734827181</v>
      </c>
      <c r="K47" s="35">
        <v>51.27291332808673</v>
      </c>
      <c r="L47" s="35"/>
      <c r="M47" s="35">
        <v>805.48092873477765</v>
      </c>
      <c r="N47" s="35">
        <v>434.99278081570509</v>
      </c>
      <c r="O47" s="35">
        <v>370.4881479190791</v>
      </c>
      <c r="Q47" s="460"/>
    </row>
    <row r="48" spans="2:17" ht="16.5" customHeight="1" x14ac:dyDescent="0.2">
      <c r="B48" s="463" t="s">
        <v>353</v>
      </c>
      <c r="C48" s="35">
        <v>1539.8413647886837</v>
      </c>
      <c r="D48" s="35"/>
      <c r="E48" s="35">
        <v>908.02675539094878</v>
      </c>
      <c r="F48" s="35">
        <v>477.99586941345575</v>
      </c>
      <c r="G48" s="35">
        <v>430.03088597750309</v>
      </c>
      <c r="H48" s="35"/>
      <c r="I48" s="35">
        <v>190.20596879774092</v>
      </c>
      <c r="J48" s="35">
        <v>102.54582665617356</v>
      </c>
      <c r="K48" s="35">
        <v>87.66014214156769</v>
      </c>
      <c r="L48" s="35"/>
      <c r="M48" s="35">
        <v>441.60864059997442</v>
      </c>
      <c r="N48" s="35">
        <v>226.59319761122163</v>
      </c>
      <c r="O48" s="35">
        <v>215.01544298875049</v>
      </c>
      <c r="Q48" s="460"/>
    </row>
    <row r="49" spans="2:17" s="430" customFormat="1" ht="16.5" customHeight="1" x14ac:dyDescent="0.2">
      <c r="B49" s="462" t="s">
        <v>354</v>
      </c>
      <c r="C49" s="73">
        <v>8651.8906328782068</v>
      </c>
      <c r="D49" s="73"/>
      <c r="E49" s="73">
        <v>2945.7115689459652</v>
      </c>
      <c r="F49" s="73">
        <v>1612.6158224156488</v>
      </c>
      <c r="G49" s="73">
        <v>1333.0957465302599</v>
      </c>
      <c r="H49" s="73"/>
      <c r="I49" s="73">
        <v>345.6786737280691</v>
      </c>
      <c r="J49" s="73">
        <v>172.01235439100057</v>
      </c>
      <c r="K49" s="73">
        <v>173.66631933706788</v>
      </c>
      <c r="L49" s="73"/>
      <c r="M49" s="73">
        <v>5360.5003902043545</v>
      </c>
      <c r="N49" s="73">
        <v>2552.0679117819263</v>
      </c>
      <c r="O49" s="73">
        <v>2808.4324784223718</v>
      </c>
      <c r="Q49" s="461"/>
    </row>
    <row r="50" spans="2:17" ht="16.5" customHeight="1" x14ac:dyDescent="0.2">
      <c r="B50" s="463" t="s">
        <v>354</v>
      </c>
      <c r="C50" s="35">
        <v>8122.6218501368958</v>
      </c>
      <c r="D50" s="35"/>
      <c r="E50" s="35">
        <v>2843.165742289787</v>
      </c>
      <c r="F50" s="35">
        <v>1548.1111895190206</v>
      </c>
      <c r="G50" s="35">
        <v>1295.05455277071</v>
      </c>
      <c r="H50" s="35"/>
      <c r="I50" s="35">
        <v>327.48505932132844</v>
      </c>
      <c r="J50" s="35">
        <v>165.39649460673135</v>
      </c>
      <c r="K50" s="35">
        <v>162.08856471459674</v>
      </c>
      <c r="L50" s="35"/>
      <c r="M50" s="35">
        <v>4951.9710485257092</v>
      </c>
      <c r="N50" s="35">
        <v>2380.0555573909178</v>
      </c>
      <c r="O50" s="35">
        <v>2571.915491134735</v>
      </c>
      <c r="Q50" s="460"/>
    </row>
    <row r="51" spans="2:17" ht="16.5" customHeight="1" x14ac:dyDescent="0.2">
      <c r="B51" s="463" t="s">
        <v>355</v>
      </c>
      <c r="C51" s="35">
        <v>529.26878274154251</v>
      </c>
      <c r="D51" s="35"/>
      <c r="E51" s="35">
        <v>102.54582665617356</v>
      </c>
      <c r="F51" s="35">
        <v>64.504632896625225</v>
      </c>
      <c r="G51" s="35">
        <v>38.041193759548236</v>
      </c>
      <c r="H51" s="35"/>
      <c r="I51" s="35">
        <v>18.193614406740465</v>
      </c>
      <c r="J51" s="35">
        <v>6.6158597842692606</v>
      </c>
      <c r="K51" s="35">
        <v>11.577754622471206</v>
      </c>
      <c r="L51" s="35"/>
      <c r="M51" s="35">
        <v>408.52934167862776</v>
      </c>
      <c r="N51" s="35">
        <v>172.01235439100057</v>
      </c>
      <c r="O51" s="35">
        <v>236.51698728762545</v>
      </c>
      <c r="Q51" s="460"/>
    </row>
    <row r="52" spans="2:17" s="430" customFormat="1" ht="16.5" customHeight="1" x14ac:dyDescent="0.2">
      <c r="B52" s="462" t="s">
        <v>356</v>
      </c>
      <c r="C52" s="73">
        <v>5152.1008069998634</v>
      </c>
      <c r="D52" s="73"/>
      <c r="E52" s="73">
        <v>1081.6930747280167</v>
      </c>
      <c r="F52" s="73">
        <v>638.43046918198274</v>
      </c>
      <c r="G52" s="73">
        <v>443.26260554604175</v>
      </c>
      <c r="H52" s="73"/>
      <c r="I52" s="73">
        <v>196.82182858201014</v>
      </c>
      <c r="J52" s="73">
        <v>104.19979160224088</v>
      </c>
      <c r="K52" s="73">
        <v>92.622036979769646</v>
      </c>
      <c r="L52" s="73"/>
      <c r="M52" s="73">
        <v>3873.5859036897709</v>
      </c>
      <c r="N52" s="73">
        <v>1966.5643208740703</v>
      </c>
      <c r="O52" s="73">
        <v>1907.0215828156443</v>
      </c>
      <c r="Q52" s="461"/>
    </row>
    <row r="53" spans="2:17" ht="16.5" customHeight="1" x14ac:dyDescent="0.2">
      <c r="B53" s="463" t="s">
        <v>356</v>
      </c>
      <c r="C53" s="35">
        <v>2082.3418670987876</v>
      </c>
      <c r="D53" s="35"/>
      <c r="E53" s="35">
        <v>603.69720531456994</v>
      </c>
      <c r="F53" s="35">
        <v>353.94849845840577</v>
      </c>
      <c r="G53" s="35">
        <v>249.74870685616389</v>
      </c>
      <c r="H53" s="35"/>
      <c r="I53" s="35">
        <v>109.16168644044284</v>
      </c>
      <c r="J53" s="35">
        <v>54.580843220221354</v>
      </c>
      <c r="K53" s="35">
        <v>54.580843220221354</v>
      </c>
      <c r="L53" s="35"/>
      <c r="M53" s="35">
        <v>1369.4829753437425</v>
      </c>
      <c r="N53" s="35">
        <v>664.89390831905916</v>
      </c>
      <c r="O53" s="35">
        <v>704.5890670246738</v>
      </c>
      <c r="Q53" s="460"/>
    </row>
    <row r="54" spans="2:17" ht="16.5" customHeight="1" x14ac:dyDescent="0.2">
      <c r="B54" s="463" t="s">
        <v>357</v>
      </c>
      <c r="C54" s="35">
        <v>3069.7589399010194</v>
      </c>
      <c r="D54" s="35"/>
      <c r="E54" s="35">
        <v>477.99586941345575</v>
      </c>
      <c r="F54" s="35">
        <v>284.48197072357777</v>
      </c>
      <c r="G54" s="35">
        <v>193.51389868987553</v>
      </c>
      <c r="H54" s="35"/>
      <c r="I54" s="35">
        <v>87.66014214156769</v>
      </c>
      <c r="J54" s="35">
        <v>49.618948382019418</v>
      </c>
      <c r="K54" s="35">
        <v>38.041193759548236</v>
      </c>
      <c r="L54" s="35"/>
      <c r="M54" s="35">
        <v>2504.102928345972</v>
      </c>
      <c r="N54" s="35">
        <v>1301.6704125549795</v>
      </c>
      <c r="O54" s="35">
        <v>1202.4325157909361</v>
      </c>
      <c r="Q54" s="460"/>
    </row>
    <row r="55" spans="2:17" s="430" customFormat="1" ht="16.5" customHeight="1" x14ac:dyDescent="0.2">
      <c r="B55" s="462" t="s">
        <v>358</v>
      </c>
      <c r="C55" s="73">
        <v>1050.2677407527362</v>
      </c>
      <c r="D55" s="73"/>
      <c r="E55" s="73">
        <v>99.237896764038922</v>
      </c>
      <c r="F55" s="73">
        <v>66.158597842692544</v>
      </c>
      <c r="G55" s="73">
        <v>33.0792989213463</v>
      </c>
      <c r="H55" s="73"/>
      <c r="I55" s="73">
        <v>52.926878274154042</v>
      </c>
      <c r="J55" s="73">
        <v>26.463439137077042</v>
      </c>
      <c r="K55" s="73">
        <v>26.463439137077042</v>
      </c>
      <c r="L55" s="73"/>
      <c r="M55" s="73">
        <v>898.10296571454512</v>
      </c>
      <c r="N55" s="73">
        <v>454.84036016851309</v>
      </c>
      <c r="O55" s="73">
        <v>443.26260554604175</v>
      </c>
      <c r="Q55" s="461"/>
    </row>
    <row r="56" spans="2:17" ht="16.5" customHeight="1" x14ac:dyDescent="0.2">
      <c r="B56" s="463" t="s">
        <v>358</v>
      </c>
      <c r="C56" s="35">
        <v>1050.2677407527362</v>
      </c>
      <c r="D56" s="35"/>
      <c r="E56" s="35">
        <v>99.237896764038922</v>
      </c>
      <c r="F56" s="35">
        <v>66.158597842692544</v>
      </c>
      <c r="G56" s="35">
        <v>33.0792989213463</v>
      </c>
      <c r="H56" s="35"/>
      <c r="I56" s="35">
        <v>52.926878274154042</v>
      </c>
      <c r="J56" s="35">
        <v>26.463439137077042</v>
      </c>
      <c r="K56" s="35">
        <v>26.463439137077042</v>
      </c>
      <c r="L56" s="35"/>
      <c r="M56" s="35">
        <v>898.10296571454512</v>
      </c>
      <c r="N56" s="35">
        <v>454.84036016851309</v>
      </c>
      <c r="O56" s="35">
        <v>443.26260554604175</v>
      </c>
      <c r="Q56" s="460"/>
    </row>
    <row r="57" spans="2:17" s="430" customFormat="1" ht="16.5" customHeight="1" x14ac:dyDescent="0.2">
      <c r="B57" s="462" t="s">
        <v>359</v>
      </c>
      <c r="C57" s="73">
        <v>1973.1801806583399</v>
      </c>
      <c r="D57" s="73"/>
      <c r="E57" s="73">
        <v>636.77650423591547</v>
      </c>
      <c r="F57" s="73">
        <v>320.8691995370591</v>
      </c>
      <c r="G57" s="73">
        <v>315.9073046988571</v>
      </c>
      <c r="H57" s="73"/>
      <c r="I57" s="73">
        <v>114.12358127864479</v>
      </c>
      <c r="J57" s="73">
        <v>57.888773112355977</v>
      </c>
      <c r="K57" s="73">
        <v>56.234808166288666</v>
      </c>
      <c r="L57" s="73"/>
      <c r="M57" s="73">
        <v>1222.2800951437448</v>
      </c>
      <c r="N57" s="73">
        <v>588.81152079996446</v>
      </c>
      <c r="O57" s="73">
        <v>633.46857434378092</v>
      </c>
      <c r="Q57" s="461"/>
    </row>
    <row r="58" spans="2:17" ht="16.5" customHeight="1" x14ac:dyDescent="0.2">
      <c r="B58" s="463" t="s">
        <v>359</v>
      </c>
      <c r="C58" s="35">
        <v>1508.4160308134033</v>
      </c>
      <c r="D58" s="35"/>
      <c r="E58" s="35">
        <v>635.12253928984819</v>
      </c>
      <c r="F58" s="35">
        <v>320.8691995370591</v>
      </c>
      <c r="G58" s="35">
        <v>314.25333975278977</v>
      </c>
      <c r="H58" s="35"/>
      <c r="I58" s="35">
        <v>112.46961633257747</v>
      </c>
      <c r="J58" s="35">
        <v>57.888773112355977</v>
      </c>
      <c r="K58" s="35">
        <v>54.580843220221354</v>
      </c>
      <c r="L58" s="35"/>
      <c r="M58" s="35">
        <v>760.82387519096119</v>
      </c>
      <c r="N58" s="35">
        <v>372.14211286514643</v>
      </c>
      <c r="O58" s="35">
        <v>388.68176232581976</v>
      </c>
      <c r="Q58" s="460"/>
    </row>
    <row r="59" spans="2:17" ht="16.5" customHeight="1" x14ac:dyDescent="0.2">
      <c r="B59" s="463" t="s">
        <v>360</v>
      </c>
      <c r="C59" s="35">
        <v>464.76414984491709</v>
      </c>
      <c r="D59" s="35"/>
      <c r="E59" s="35">
        <v>1.6539649460673151</v>
      </c>
      <c r="F59" s="35">
        <v>0</v>
      </c>
      <c r="G59" s="35">
        <v>1.6539649460673151</v>
      </c>
      <c r="H59" s="35"/>
      <c r="I59" s="35">
        <v>1.6539649460673151</v>
      </c>
      <c r="J59" s="35">
        <v>0</v>
      </c>
      <c r="K59" s="35">
        <v>1.6539649460673151</v>
      </c>
      <c r="L59" s="35"/>
      <c r="M59" s="35">
        <v>461.45621995278242</v>
      </c>
      <c r="N59" s="35">
        <v>216.6694079348178</v>
      </c>
      <c r="O59" s="35">
        <v>244.78681201796198</v>
      </c>
      <c r="Q59" s="460"/>
    </row>
    <row r="60" spans="2:17" s="430" customFormat="1" ht="16.5" customHeight="1" x14ac:dyDescent="0.2">
      <c r="B60" s="462" t="s">
        <v>361</v>
      </c>
      <c r="C60" s="73">
        <v>1994.6817249572159</v>
      </c>
      <c r="D60" s="73"/>
      <c r="E60" s="73">
        <v>1328.1338516920578</v>
      </c>
      <c r="F60" s="73">
        <v>645.04632896625185</v>
      </c>
      <c r="G60" s="73">
        <v>683.0875227257992</v>
      </c>
      <c r="H60" s="73"/>
      <c r="I60" s="73">
        <v>102.54582665617356</v>
      </c>
      <c r="J60" s="73">
        <v>43.003088597750171</v>
      </c>
      <c r="K60" s="73">
        <v>59.542738058423289</v>
      </c>
      <c r="L60" s="73"/>
      <c r="M60" s="73">
        <v>564.00204660895531</v>
      </c>
      <c r="N60" s="73">
        <v>272.90421610110644</v>
      </c>
      <c r="O60" s="73">
        <v>291.09783050784711</v>
      </c>
      <c r="Q60" s="461"/>
    </row>
    <row r="61" spans="2:17" ht="16.5" customHeight="1" x14ac:dyDescent="0.2">
      <c r="B61" s="463" t="s">
        <v>361</v>
      </c>
      <c r="C61" s="35">
        <v>1994.6817249572159</v>
      </c>
      <c r="D61" s="35"/>
      <c r="E61" s="35">
        <v>1328.1338516920578</v>
      </c>
      <c r="F61" s="35">
        <v>645.04632896625185</v>
      </c>
      <c r="G61" s="35">
        <v>683.0875227257992</v>
      </c>
      <c r="H61" s="35"/>
      <c r="I61" s="35">
        <v>102.54582665617356</v>
      </c>
      <c r="J61" s="35">
        <v>43.003088597750171</v>
      </c>
      <c r="K61" s="35">
        <v>59.542738058423289</v>
      </c>
      <c r="L61" s="35"/>
      <c r="M61" s="35">
        <v>564.00204660895531</v>
      </c>
      <c r="N61" s="35">
        <v>272.90421610110644</v>
      </c>
      <c r="O61" s="35">
        <v>291.09783050784711</v>
      </c>
      <c r="Q61" s="460"/>
    </row>
    <row r="62" spans="2:17" s="430" customFormat="1" ht="16.5" customHeight="1" x14ac:dyDescent="0.2">
      <c r="B62" s="462" t="s">
        <v>362</v>
      </c>
      <c r="C62" s="73">
        <v>3532.8691247998886</v>
      </c>
      <c r="D62" s="73"/>
      <c r="E62" s="73">
        <v>391.98969221795443</v>
      </c>
      <c r="F62" s="73">
        <v>224.93923266515432</v>
      </c>
      <c r="G62" s="73">
        <v>167.05045955279866</v>
      </c>
      <c r="H62" s="73"/>
      <c r="I62" s="73">
        <v>92.622036979769646</v>
      </c>
      <c r="J62" s="73">
        <v>54.580843220221354</v>
      </c>
      <c r="K62" s="73">
        <v>38.041193759548236</v>
      </c>
      <c r="L62" s="73"/>
      <c r="M62" s="73">
        <v>3048.2573956021433</v>
      </c>
      <c r="N62" s="73">
        <v>1450.5272577010446</v>
      </c>
      <c r="O62" s="73">
        <v>1597.7301379010423</v>
      </c>
      <c r="Q62" s="461"/>
    </row>
    <row r="63" spans="2:17" ht="16.5" customHeight="1" x14ac:dyDescent="0.2">
      <c r="B63" s="463" t="s">
        <v>362</v>
      </c>
      <c r="C63" s="35">
        <v>1518.3398204898076</v>
      </c>
      <c r="D63" s="35"/>
      <c r="E63" s="35">
        <v>253.0566367482985</v>
      </c>
      <c r="F63" s="35">
        <v>150.51081009212561</v>
      </c>
      <c r="G63" s="35">
        <v>102.54582665617356</v>
      </c>
      <c r="H63" s="35"/>
      <c r="I63" s="35">
        <v>43.003088597750171</v>
      </c>
      <c r="J63" s="35">
        <v>21.501544298875096</v>
      </c>
      <c r="K63" s="35">
        <v>21.501544298875096</v>
      </c>
      <c r="L63" s="35"/>
      <c r="M63" s="35">
        <v>1222.2800951437448</v>
      </c>
      <c r="N63" s="35">
        <v>613.6209949909736</v>
      </c>
      <c r="O63" s="35">
        <v>608.65910015277177</v>
      </c>
      <c r="Q63" s="460"/>
    </row>
    <row r="64" spans="2:17" ht="16.5" customHeight="1" x14ac:dyDescent="0.2">
      <c r="B64" s="463" t="s">
        <v>363</v>
      </c>
      <c r="C64" s="35">
        <v>1215.6642353594752</v>
      </c>
      <c r="D64" s="35"/>
      <c r="E64" s="35">
        <v>94.276001925836965</v>
      </c>
      <c r="F64" s="35">
        <v>44.657053543817483</v>
      </c>
      <c r="G64" s="35">
        <v>49.618948382019418</v>
      </c>
      <c r="H64" s="35"/>
      <c r="I64" s="35">
        <v>39.695158705615547</v>
      </c>
      <c r="J64" s="35">
        <v>23.155509244942412</v>
      </c>
      <c r="K64" s="35">
        <v>16.53964946067315</v>
      </c>
      <c r="L64" s="35"/>
      <c r="M64" s="35">
        <v>1081.6930747280167</v>
      </c>
      <c r="N64" s="35">
        <v>501.15137865839841</v>
      </c>
      <c r="O64" s="35">
        <v>580.54169606962807</v>
      </c>
      <c r="Q64" s="460"/>
    </row>
    <row r="65" spans="2:17" ht="16.5" customHeight="1" x14ac:dyDescent="0.2">
      <c r="B65" s="463" t="s">
        <v>364</v>
      </c>
      <c r="C65" s="35">
        <v>798.86506895050854</v>
      </c>
      <c r="D65" s="35"/>
      <c r="E65" s="35">
        <v>44.657053543817483</v>
      </c>
      <c r="F65" s="35">
        <v>29.771369029211673</v>
      </c>
      <c r="G65" s="35">
        <v>14.885684514605837</v>
      </c>
      <c r="H65" s="35"/>
      <c r="I65" s="35">
        <v>9.9237896764038904</v>
      </c>
      <c r="J65" s="35">
        <v>9.9237896764038904</v>
      </c>
      <c r="K65" s="35">
        <v>0</v>
      </c>
      <c r="L65" s="35"/>
      <c r="M65" s="35">
        <v>744.28422573028843</v>
      </c>
      <c r="N65" s="35">
        <v>335.7548840516651</v>
      </c>
      <c r="O65" s="35">
        <v>408.52934167862776</v>
      </c>
      <c r="Q65" s="460"/>
    </row>
    <row r="66" spans="2:17" s="430" customFormat="1" ht="16.5" customHeight="1" x14ac:dyDescent="0.2">
      <c r="B66" s="462" t="s">
        <v>365</v>
      </c>
      <c r="C66" s="73">
        <v>2666.1914930605762</v>
      </c>
      <c r="D66" s="73"/>
      <c r="E66" s="73">
        <v>798.86506895050854</v>
      </c>
      <c r="F66" s="73">
        <v>473.03397457525375</v>
      </c>
      <c r="G66" s="73">
        <v>325.8310943752611</v>
      </c>
      <c r="H66" s="73"/>
      <c r="I66" s="73">
        <v>72.774457626961819</v>
      </c>
      <c r="J66" s="73">
        <v>36.387228813480924</v>
      </c>
      <c r="K66" s="73">
        <v>36.387228813480924</v>
      </c>
      <c r="L66" s="73"/>
      <c r="M66" s="73">
        <v>1794.5519664830617</v>
      </c>
      <c r="N66" s="73">
        <v>903.06486055274695</v>
      </c>
      <c r="O66" s="73">
        <v>891.48710593027602</v>
      </c>
      <c r="Q66" s="461"/>
    </row>
    <row r="67" spans="2:17" ht="16.5" customHeight="1" x14ac:dyDescent="0.2">
      <c r="B67" s="463" t="s">
        <v>365</v>
      </c>
      <c r="C67" s="35">
        <v>1164.3913220313862</v>
      </c>
      <c r="D67" s="35"/>
      <c r="E67" s="35">
        <v>441.60864059997442</v>
      </c>
      <c r="F67" s="35">
        <v>246.44077696402928</v>
      </c>
      <c r="G67" s="35">
        <v>195.16786363594284</v>
      </c>
      <c r="H67" s="35"/>
      <c r="I67" s="35">
        <v>54.580843220221354</v>
      </c>
      <c r="J67" s="35">
        <v>23.155509244942412</v>
      </c>
      <c r="K67" s="35">
        <v>31.425333975278988</v>
      </c>
      <c r="L67" s="35"/>
      <c r="M67" s="35">
        <v>668.20183821119372</v>
      </c>
      <c r="N67" s="35">
        <v>322.52316448312644</v>
      </c>
      <c r="O67" s="35">
        <v>345.6786737280691</v>
      </c>
      <c r="Q67" s="460"/>
    </row>
    <row r="68" spans="2:17" ht="16.5" customHeight="1" x14ac:dyDescent="0.2">
      <c r="B68" s="463" t="s">
        <v>366</v>
      </c>
      <c r="C68" s="35">
        <v>1501.8001710291337</v>
      </c>
      <c r="D68" s="35"/>
      <c r="E68" s="35">
        <v>357.25642835054043</v>
      </c>
      <c r="F68" s="35">
        <v>226.59319761122163</v>
      </c>
      <c r="G68" s="35">
        <v>130.66323073931795</v>
      </c>
      <c r="H68" s="35"/>
      <c r="I68" s="35">
        <v>18.193614406740465</v>
      </c>
      <c r="J68" s="35">
        <v>13.231719568538521</v>
      </c>
      <c r="K68" s="35">
        <v>4.9618948382019452</v>
      </c>
      <c r="L68" s="35"/>
      <c r="M68" s="35">
        <v>1126.3501282718362</v>
      </c>
      <c r="N68" s="35">
        <v>580.54169606962807</v>
      </c>
      <c r="O68" s="35">
        <v>545.80843220221527</v>
      </c>
      <c r="Q68" s="460"/>
    </row>
    <row r="69" spans="2:17" s="430" customFormat="1" ht="16.5" customHeight="1" x14ac:dyDescent="0.2">
      <c r="B69" s="462" t="s">
        <v>367</v>
      </c>
      <c r="C69" s="73">
        <v>1318.2100620156534</v>
      </c>
      <c r="D69" s="73"/>
      <c r="E69" s="73">
        <v>415.14520146289709</v>
      </c>
      <c r="F69" s="73">
        <v>215.01544298875049</v>
      </c>
      <c r="G69" s="73">
        <v>200.12975847414475</v>
      </c>
      <c r="H69" s="73"/>
      <c r="I69" s="73">
        <v>115.77754622471211</v>
      </c>
      <c r="J69" s="73">
        <v>49.618948382019418</v>
      </c>
      <c r="K69" s="73">
        <v>66.158597842692544</v>
      </c>
      <c r="L69" s="73"/>
      <c r="M69" s="73">
        <v>787.28731432803761</v>
      </c>
      <c r="N69" s="73">
        <v>373.79607781121376</v>
      </c>
      <c r="O69" s="73">
        <v>413.49123651682976</v>
      </c>
      <c r="Q69" s="461"/>
    </row>
    <row r="70" spans="2:17" ht="16.5" customHeight="1" x14ac:dyDescent="0.2">
      <c r="B70" s="463" t="s">
        <v>367</v>
      </c>
      <c r="C70" s="35">
        <v>1318.2100620156534</v>
      </c>
      <c r="D70" s="35"/>
      <c r="E70" s="35">
        <v>415.14520146289709</v>
      </c>
      <c r="F70" s="35">
        <v>215.01544298875049</v>
      </c>
      <c r="G70" s="35">
        <v>200.12975847414475</v>
      </c>
      <c r="H70" s="35"/>
      <c r="I70" s="35">
        <v>115.77754622471211</v>
      </c>
      <c r="J70" s="35">
        <v>49.618948382019418</v>
      </c>
      <c r="K70" s="35">
        <v>66.158597842692544</v>
      </c>
      <c r="L70" s="35"/>
      <c r="M70" s="35">
        <v>787.28731432803761</v>
      </c>
      <c r="N70" s="35">
        <v>373.79607781121376</v>
      </c>
      <c r="O70" s="35">
        <v>413.49123651682976</v>
      </c>
      <c r="Q70" s="460"/>
    </row>
    <row r="71" spans="2:17" s="430" customFormat="1" ht="16.5" customHeight="1" x14ac:dyDescent="0.2">
      <c r="B71" s="462" t="s">
        <v>368</v>
      </c>
      <c r="C71" s="73">
        <v>588.81152079996446</v>
      </c>
      <c r="D71" s="73"/>
      <c r="E71" s="73">
        <v>133.97116063145256</v>
      </c>
      <c r="F71" s="73">
        <v>89.314107087635008</v>
      </c>
      <c r="G71" s="73">
        <v>44.657053543817483</v>
      </c>
      <c r="H71" s="73"/>
      <c r="I71" s="73">
        <v>29.771369029211673</v>
      </c>
      <c r="J71" s="73">
        <v>14.885684514605837</v>
      </c>
      <c r="K71" s="73">
        <v>14.885684514605837</v>
      </c>
      <c r="L71" s="73"/>
      <c r="M71" s="73">
        <v>425.06899113930109</v>
      </c>
      <c r="N71" s="73">
        <v>206.74561825841397</v>
      </c>
      <c r="O71" s="73">
        <v>218.3233728808851</v>
      </c>
      <c r="Q71" s="461"/>
    </row>
    <row r="72" spans="2:17" ht="16.5" customHeight="1" x14ac:dyDescent="0.2">
      <c r="B72" s="463" t="s">
        <v>368</v>
      </c>
      <c r="C72" s="35">
        <v>588.81152079996446</v>
      </c>
      <c r="D72" s="35"/>
      <c r="E72" s="35">
        <v>133.97116063145256</v>
      </c>
      <c r="F72" s="35">
        <v>89.314107087635008</v>
      </c>
      <c r="G72" s="35">
        <v>44.657053543817483</v>
      </c>
      <c r="H72" s="35"/>
      <c r="I72" s="35">
        <v>29.771369029211673</v>
      </c>
      <c r="J72" s="35">
        <v>14.885684514605837</v>
      </c>
      <c r="K72" s="35">
        <v>14.885684514605837</v>
      </c>
      <c r="L72" s="35"/>
      <c r="M72" s="35">
        <v>425.06899113930109</v>
      </c>
      <c r="N72" s="35">
        <v>206.74561825841397</v>
      </c>
      <c r="O72" s="35">
        <v>218.3233728808851</v>
      </c>
      <c r="Q72" s="460"/>
    </row>
    <row r="73" spans="2:17" s="430" customFormat="1" ht="16.5" customHeight="1" x14ac:dyDescent="0.2">
      <c r="B73" s="462" t="s">
        <v>369</v>
      </c>
      <c r="C73" s="73">
        <v>4690.6445870470616</v>
      </c>
      <c r="D73" s="73"/>
      <c r="E73" s="73">
        <v>1877.2502137864312</v>
      </c>
      <c r="F73" s="73">
        <v>972.53138828757255</v>
      </c>
      <c r="G73" s="73">
        <v>904.71882549881423</v>
      </c>
      <c r="H73" s="73"/>
      <c r="I73" s="73">
        <v>353.94849845840577</v>
      </c>
      <c r="J73" s="73">
        <v>183.5901090134717</v>
      </c>
      <c r="K73" s="73">
        <v>170.35838944493327</v>
      </c>
      <c r="L73" s="73"/>
      <c r="M73" s="73">
        <v>2459.4458748021525</v>
      </c>
      <c r="N73" s="73">
        <v>1296.7085177167774</v>
      </c>
      <c r="O73" s="73">
        <v>1162.7373570853188</v>
      </c>
      <c r="Q73" s="461"/>
    </row>
    <row r="74" spans="2:17" ht="16.5" customHeight="1" x14ac:dyDescent="0.2">
      <c r="B74" s="463" t="s">
        <v>369</v>
      </c>
      <c r="C74" s="35">
        <v>4690.6445870470616</v>
      </c>
      <c r="D74" s="35"/>
      <c r="E74" s="35">
        <v>1877.2502137864312</v>
      </c>
      <c r="F74" s="35">
        <v>972.53138828757255</v>
      </c>
      <c r="G74" s="35">
        <v>904.71882549881423</v>
      </c>
      <c r="H74" s="35"/>
      <c r="I74" s="35">
        <v>353.94849845840577</v>
      </c>
      <c r="J74" s="35">
        <v>183.5901090134717</v>
      </c>
      <c r="K74" s="35">
        <v>170.35838944493327</v>
      </c>
      <c r="L74" s="35"/>
      <c r="M74" s="35">
        <v>2459.4458748021525</v>
      </c>
      <c r="N74" s="35">
        <v>1296.7085177167774</v>
      </c>
      <c r="O74" s="35">
        <v>1162.7373570853188</v>
      </c>
      <c r="Q74" s="460"/>
    </row>
    <row r="75" spans="2:17" s="430" customFormat="1" ht="16.5" customHeight="1" x14ac:dyDescent="0.2">
      <c r="B75" s="462" t="s">
        <v>370</v>
      </c>
      <c r="C75" s="73">
        <v>5413.427268478511</v>
      </c>
      <c r="D75" s="73"/>
      <c r="E75" s="73">
        <v>1372.7909052358773</v>
      </c>
      <c r="F75" s="73">
        <v>716.16682164714473</v>
      </c>
      <c r="G75" s="73">
        <v>656.62408358872278</v>
      </c>
      <c r="H75" s="73"/>
      <c r="I75" s="73">
        <v>449.87846533031109</v>
      </c>
      <c r="J75" s="73">
        <v>228.24716255728893</v>
      </c>
      <c r="K75" s="73">
        <v>221.63130277301971</v>
      </c>
      <c r="L75" s="73"/>
      <c r="M75" s="73">
        <v>3590.7578979122472</v>
      </c>
      <c r="N75" s="73">
        <v>1807.7836860516009</v>
      </c>
      <c r="O75" s="73">
        <v>1782.97421186059</v>
      </c>
      <c r="Q75" s="461"/>
    </row>
    <row r="76" spans="2:17" ht="16.5" customHeight="1" x14ac:dyDescent="0.2">
      <c r="B76" s="463" t="s">
        <v>370</v>
      </c>
      <c r="C76" s="35">
        <v>5413.427268478511</v>
      </c>
      <c r="D76" s="35"/>
      <c r="E76" s="35">
        <v>1372.7909052358773</v>
      </c>
      <c r="F76" s="35">
        <v>716.16682164714473</v>
      </c>
      <c r="G76" s="35">
        <v>656.62408358872278</v>
      </c>
      <c r="H76" s="35"/>
      <c r="I76" s="35">
        <v>449.87846533031109</v>
      </c>
      <c r="J76" s="35">
        <v>228.24716255728893</v>
      </c>
      <c r="K76" s="35">
        <v>221.63130277301971</v>
      </c>
      <c r="L76" s="35"/>
      <c r="M76" s="35">
        <v>3590.7578979122472</v>
      </c>
      <c r="N76" s="35">
        <v>1807.7836860516009</v>
      </c>
      <c r="O76" s="35">
        <v>1782.97421186059</v>
      </c>
      <c r="Q76" s="460"/>
    </row>
    <row r="77" spans="2:17" s="430" customFormat="1" ht="16.5" customHeight="1" x14ac:dyDescent="0.2">
      <c r="B77" s="462" t="s">
        <v>371</v>
      </c>
      <c r="C77" s="73">
        <v>3091.2604841998955</v>
      </c>
      <c r="D77" s="73"/>
      <c r="E77" s="73">
        <v>1617.577717253851</v>
      </c>
      <c r="F77" s="73">
        <v>780.6714545437685</v>
      </c>
      <c r="G77" s="73">
        <v>836.9062627100559</v>
      </c>
      <c r="H77" s="73"/>
      <c r="I77" s="73">
        <v>294.40576039998177</v>
      </c>
      <c r="J77" s="73">
        <v>170.35838944493327</v>
      </c>
      <c r="K77" s="73">
        <v>124.04737095504871</v>
      </c>
      <c r="L77" s="73"/>
      <c r="M77" s="73">
        <v>1179.2770065459927</v>
      </c>
      <c r="N77" s="73">
        <v>557.38618682468621</v>
      </c>
      <c r="O77" s="73">
        <v>621.89081972130998</v>
      </c>
      <c r="Q77" s="461"/>
    </row>
    <row r="78" spans="2:17" ht="16.5" customHeight="1" x14ac:dyDescent="0.2">
      <c r="B78" s="463" t="s">
        <v>371</v>
      </c>
      <c r="C78" s="35">
        <v>3091.2604841998955</v>
      </c>
      <c r="D78" s="35"/>
      <c r="E78" s="35">
        <v>1617.577717253851</v>
      </c>
      <c r="F78" s="35">
        <v>780.6714545437685</v>
      </c>
      <c r="G78" s="35">
        <v>836.9062627100559</v>
      </c>
      <c r="H78" s="35"/>
      <c r="I78" s="35">
        <v>294.40576039998177</v>
      </c>
      <c r="J78" s="35">
        <v>170.35838944493327</v>
      </c>
      <c r="K78" s="35">
        <v>124.04737095504871</v>
      </c>
      <c r="L78" s="35"/>
      <c r="M78" s="35">
        <v>1179.2770065459927</v>
      </c>
      <c r="N78" s="35">
        <v>557.38618682468621</v>
      </c>
      <c r="O78" s="35">
        <v>621.89081972130998</v>
      </c>
      <c r="Q78" s="460"/>
    </row>
    <row r="79" spans="2:17" s="430" customFormat="1" ht="16.5" customHeight="1" x14ac:dyDescent="0.2">
      <c r="B79" s="462" t="s">
        <v>372</v>
      </c>
      <c r="C79" s="73">
        <v>2816.7023031527087</v>
      </c>
      <c r="D79" s="73"/>
      <c r="E79" s="73">
        <v>1156.1214973010492</v>
      </c>
      <c r="F79" s="73">
        <v>611.96703004490632</v>
      </c>
      <c r="G79" s="73">
        <v>544.154467256148</v>
      </c>
      <c r="H79" s="73"/>
      <c r="I79" s="73">
        <v>243.13284707189467</v>
      </c>
      <c r="J79" s="73">
        <v>115.77754622471211</v>
      </c>
      <c r="K79" s="73">
        <v>127.35530084718334</v>
      </c>
      <c r="L79" s="73"/>
      <c r="M79" s="73">
        <v>1417.4479587796968</v>
      </c>
      <c r="N79" s="73">
        <v>726.09061132354839</v>
      </c>
      <c r="O79" s="73">
        <v>691.35734745613559</v>
      </c>
      <c r="Q79" s="461"/>
    </row>
    <row r="80" spans="2:17" ht="16.5" customHeight="1" x14ac:dyDescent="0.2">
      <c r="B80" s="463" t="s">
        <v>372</v>
      </c>
      <c r="C80" s="35">
        <v>2120.3830608583376</v>
      </c>
      <c r="D80" s="35"/>
      <c r="E80" s="35">
        <v>714.51285670107745</v>
      </c>
      <c r="F80" s="35">
        <v>385.3738324336851</v>
      </c>
      <c r="G80" s="35">
        <v>329.13902426739577</v>
      </c>
      <c r="H80" s="35"/>
      <c r="I80" s="35">
        <v>195.16786363594284</v>
      </c>
      <c r="J80" s="35">
        <v>92.622036979769646</v>
      </c>
      <c r="K80" s="35">
        <v>102.54582665617356</v>
      </c>
      <c r="L80" s="35"/>
      <c r="M80" s="35">
        <v>1210.7023405212731</v>
      </c>
      <c r="N80" s="35">
        <v>616.92892488310815</v>
      </c>
      <c r="O80" s="35">
        <v>593.77341563816628</v>
      </c>
      <c r="Q80" s="460"/>
    </row>
    <row r="81" spans="2:17" ht="16.5" customHeight="1" x14ac:dyDescent="0.2">
      <c r="B81" s="463" t="s">
        <v>373</v>
      </c>
      <c r="C81" s="35">
        <v>696.31924229433741</v>
      </c>
      <c r="D81" s="35"/>
      <c r="E81" s="35">
        <v>441.60864059997442</v>
      </c>
      <c r="F81" s="35">
        <v>226.59319761122163</v>
      </c>
      <c r="G81" s="35">
        <v>215.01544298875049</v>
      </c>
      <c r="H81" s="35"/>
      <c r="I81" s="35">
        <v>47.964983435952107</v>
      </c>
      <c r="J81" s="35">
        <v>23.155509244942412</v>
      </c>
      <c r="K81" s="35">
        <v>24.809474191009727</v>
      </c>
      <c r="L81" s="35"/>
      <c r="M81" s="35">
        <v>206.74561825841397</v>
      </c>
      <c r="N81" s="35">
        <v>109.16168644044284</v>
      </c>
      <c r="O81" s="35">
        <v>97.583931817971603</v>
      </c>
      <c r="Q81" s="460"/>
    </row>
    <row r="82" spans="2:17" s="430" customFormat="1" ht="16.5" customHeight="1" x14ac:dyDescent="0.2">
      <c r="B82" s="462" t="s">
        <v>374</v>
      </c>
      <c r="C82" s="73">
        <v>52705.246971398861</v>
      </c>
      <c r="D82" s="73"/>
      <c r="E82" s="73">
        <v>38261.171097384402</v>
      </c>
      <c r="F82" s="73">
        <v>19217.418708354002</v>
      </c>
      <c r="G82" s="73">
        <v>19043.75238901683</v>
      </c>
      <c r="H82" s="73"/>
      <c r="I82" s="73">
        <v>3886.8176232583101</v>
      </c>
      <c r="J82" s="73">
        <v>1940.1008817369921</v>
      </c>
      <c r="K82" s="73">
        <v>1946.7167415212616</v>
      </c>
      <c r="L82" s="73"/>
      <c r="M82" s="73">
        <v>10557.258250746792</v>
      </c>
      <c r="N82" s="73">
        <v>5342.3067757976132</v>
      </c>
      <c r="O82" s="73">
        <v>5214.9514749504242</v>
      </c>
      <c r="Q82" s="461"/>
    </row>
    <row r="83" spans="2:17" ht="16.5" customHeight="1" thickBot="1" x14ac:dyDescent="0.25">
      <c r="B83" s="464" t="s">
        <v>374</v>
      </c>
      <c r="C83" s="37">
        <v>52705.246971398861</v>
      </c>
      <c r="D83" s="37"/>
      <c r="E83" s="37">
        <v>38261.171097384402</v>
      </c>
      <c r="F83" s="37">
        <v>19217.418708354002</v>
      </c>
      <c r="G83" s="37">
        <v>19043.75238901683</v>
      </c>
      <c r="H83" s="37"/>
      <c r="I83" s="37">
        <v>3886.8176232583101</v>
      </c>
      <c r="J83" s="37">
        <v>1940.1008817369921</v>
      </c>
      <c r="K83" s="37">
        <v>1946.7167415212616</v>
      </c>
      <c r="L83" s="37"/>
      <c r="M83" s="37">
        <v>10557.258250746792</v>
      </c>
      <c r="N83" s="37">
        <v>5342.3067757976132</v>
      </c>
      <c r="O83" s="37">
        <v>5214.9514749504242</v>
      </c>
      <c r="Q83" s="460"/>
    </row>
    <row r="84" spans="2:17" ht="16.5" customHeight="1" x14ac:dyDescent="0.2">
      <c r="B84" s="465"/>
      <c r="C84" s="465"/>
      <c r="D84" s="465"/>
      <c r="E84" s="465"/>
      <c r="F84" s="465"/>
      <c r="G84" s="465"/>
      <c r="H84" s="465"/>
      <c r="I84" s="465"/>
      <c r="J84" s="465"/>
      <c r="K84" s="465"/>
      <c r="L84" s="465"/>
      <c r="M84" s="465"/>
      <c r="N84" s="465"/>
      <c r="O84" s="465"/>
      <c r="Q84" s="460"/>
    </row>
    <row r="85" spans="2:17" ht="16.5" customHeight="1" x14ac:dyDescent="0.2"/>
    <row r="86" spans="2:17" ht="16.5" customHeight="1" x14ac:dyDescent="0.2"/>
  </sheetData>
  <mergeCells count="6">
    <mergeCell ref="B1:O1"/>
    <mergeCell ref="C2:C3"/>
    <mergeCell ref="E2:G2"/>
    <mergeCell ref="I2:K2"/>
    <mergeCell ref="M2:O2"/>
    <mergeCell ref="B2:B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6990-3648-4BFC-A79A-724799941B51}">
  <dimension ref="A1:V83"/>
  <sheetViews>
    <sheetView workbookViewId="0">
      <selection activeCell="A2" sqref="A2:A3"/>
    </sheetView>
  </sheetViews>
  <sheetFormatPr defaultRowHeight="13.5" customHeight="1" x14ac:dyDescent="0.2"/>
  <cols>
    <col min="1" max="1" width="20.7109375" style="466" customWidth="1"/>
    <col min="2" max="2" width="16.140625" style="466" customWidth="1"/>
    <col min="3" max="4" width="9.85546875" style="466" bestFit="1" customWidth="1"/>
    <col min="5" max="5" width="9.42578125" style="466" bestFit="1" customWidth="1"/>
    <col min="6" max="6" width="3.140625" style="466" customWidth="1"/>
    <col min="7" max="8" width="10.7109375" style="466" bestFit="1" customWidth="1"/>
    <col min="9" max="9" width="9.85546875" style="466" bestFit="1" customWidth="1"/>
    <col min="10" max="10" width="3.42578125" style="466" customWidth="1"/>
    <col min="11" max="11" width="10.7109375" style="466" bestFit="1" customWidth="1"/>
    <col min="12" max="13" width="9.85546875" style="466" bestFit="1" customWidth="1"/>
    <col min="14" max="14" width="3.28515625" style="466" customWidth="1"/>
    <col min="15" max="17" width="9.85546875" style="466" bestFit="1" customWidth="1"/>
    <col min="18" max="18" width="3.28515625" style="466" customWidth="1"/>
    <col min="19" max="19" width="9.85546875" style="466" bestFit="1" customWidth="1"/>
    <col min="20" max="21" width="9.42578125" style="466" bestFit="1" customWidth="1"/>
    <col min="22" max="16384" width="9.140625" style="466"/>
  </cols>
  <sheetData>
    <row r="1" spans="1:22" ht="13.5" customHeight="1" thickBot="1" x14ac:dyDescent="0.25">
      <c r="A1" s="1057" t="s">
        <v>577</v>
      </c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  <c r="O1" s="1057"/>
      <c r="P1" s="1057"/>
      <c r="Q1" s="1057"/>
      <c r="R1" s="1057"/>
      <c r="S1" s="1057"/>
      <c r="T1" s="1057"/>
      <c r="U1" s="1057"/>
    </row>
    <row r="2" spans="1:22" ht="19.5" customHeight="1" x14ac:dyDescent="0.2">
      <c r="A2" s="1056" t="s">
        <v>562</v>
      </c>
      <c r="B2" s="1058" t="s">
        <v>526</v>
      </c>
      <c r="C2" s="1055" t="s">
        <v>110</v>
      </c>
      <c r="D2" s="1055"/>
      <c r="E2" s="1055"/>
      <c r="F2" s="467"/>
      <c r="G2" s="1055" t="s">
        <v>109</v>
      </c>
      <c r="H2" s="1055"/>
      <c r="I2" s="1055"/>
      <c r="J2" s="467"/>
      <c r="K2" s="1055" t="s">
        <v>108</v>
      </c>
      <c r="L2" s="1055"/>
      <c r="M2" s="1055"/>
      <c r="N2" s="467"/>
      <c r="O2" s="1055" t="s">
        <v>107</v>
      </c>
      <c r="P2" s="1055"/>
      <c r="Q2" s="1055"/>
      <c r="R2" s="467"/>
      <c r="S2" s="1055" t="s">
        <v>106</v>
      </c>
      <c r="T2" s="1055"/>
      <c r="U2" s="1055"/>
      <c r="V2" s="468"/>
    </row>
    <row r="3" spans="1:22" ht="26.25" customHeight="1" x14ac:dyDescent="0.2">
      <c r="A3" s="1056"/>
      <c r="B3" s="1058"/>
      <c r="C3" s="469" t="s">
        <v>0</v>
      </c>
      <c r="D3" s="469" t="s">
        <v>1</v>
      </c>
      <c r="E3" s="469" t="s">
        <v>2</v>
      </c>
      <c r="F3" s="469"/>
      <c r="G3" s="469" t="s">
        <v>0</v>
      </c>
      <c r="H3" s="469" t="s">
        <v>1</v>
      </c>
      <c r="I3" s="469" t="s">
        <v>2</v>
      </c>
      <c r="J3" s="469"/>
      <c r="K3" s="469" t="s">
        <v>0</v>
      </c>
      <c r="L3" s="469" t="s">
        <v>1</v>
      </c>
      <c r="M3" s="469" t="s">
        <v>2</v>
      </c>
      <c r="N3" s="469"/>
      <c r="O3" s="469" t="s">
        <v>0</v>
      </c>
      <c r="P3" s="469" t="s">
        <v>1</v>
      </c>
      <c r="Q3" s="469" t="s">
        <v>2</v>
      </c>
      <c r="R3" s="469"/>
      <c r="S3" s="469" t="s">
        <v>0</v>
      </c>
      <c r="T3" s="469" t="s">
        <v>1</v>
      </c>
      <c r="U3" s="469" t="s">
        <v>2</v>
      </c>
      <c r="V3" s="468"/>
    </row>
    <row r="4" spans="1:22" s="472" customFormat="1" ht="17.25" customHeight="1" x14ac:dyDescent="0.2">
      <c r="A4" s="479" t="s">
        <v>328</v>
      </c>
      <c r="B4" s="470">
        <v>440737.33733284223</v>
      </c>
      <c r="C4" s="470">
        <v>20487.242332331418</v>
      </c>
      <c r="D4" s="470">
        <v>10513.076097699861</v>
      </c>
      <c r="E4" s="470">
        <v>9974.166234631417</v>
      </c>
      <c r="F4" s="470"/>
      <c r="G4" s="470">
        <v>198452.51300194894</v>
      </c>
      <c r="H4" s="470">
        <v>102599.07857064047</v>
      </c>
      <c r="I4" s="470">
        <v>95853.434431123998</v>
      </c>
      <c r="J4" s="470"/>
      <c r="K4" s="470">
        <v>158886.7201499464</v>
      </c>
      <c r="L4" s="470">
        <v>83225.556897254908</v>
      </c>
      <c r="M4" s="470">
        <v>75661.163252864513</v>
      </c>
      <c r="N4" s="470"/>
      <c r="O4" s="470">
        <v>50280.347948143528</v>
      </c>
      <c r="P4" s="470">
        <v>27104.959912878803</v>
      </c>
      <c r="Q4" s="470">
        <v>23175.388035267086</v>
      </c>
      <c r="R4" s="470"/>
      <c r="S4" s="470">
        <v>12630.513900800022</v>
      </c>
      <c r="T4" s="470">
        <v>6994.5086892356194</v>
      </c>
      <c r="U4" s="470">
        <v>5636.0052115643166</v>
      </c>
      <c r="V4" s="471"/>
    </row>
    <row r="5" spans="1:22" s="472" customFormat="1" ht="13.5" customHeight="1" x14ac:dyDescent="0.2">
      <c r="A5" s="473"/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1"/>
    </row>
    <row r="6" spans="1:22" s="472" customFormat="1" ht="15" customHeight="1" x14ac:dyDescent="0.2">
      <c r="A6" s="479" t="s">
        <v>47</v>
      </c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470"/>
      <c r="P6" s="470"/>
      <c r="Q6" s="470"/>
      <c r="R6" s="470"/>
      <c r="S6" s="470"/>
      <c r="T6" s="470"/>
      <c r="U6" s="470"/>
      <c r="V6" s="471"/>
    </row>
    <row r="7" spans="1:22" ht="13.5" customHeight="1" x14ac:dyDescent="0.2">
      <c r="A7" s="475" t="s">
        <v>4</v>
      </c>
      <c r="B7" s="476">
        <v>317001.13553226867</v>
      </c>
      <c r="C7" s="476">
        <v>12415.248596789566</v>
      </c>
      <c r="D7" s="476">
        <v>6163.2655094424081</v>
      </c>
      <c r="E7" s="476">
        <v>6251.9830873493884</v>
      </c>
      <c r="F7" s="476"/>
      <c r="G7" s="476">
        <v>132863.55148414554</v>
      </c>
      <c r="H7" s="476">
        <v>66457.261983462231</v>
      </c>
      <c r="I7" s="476">
        <v>66406.289500931365</v>
      </c>
      <c r="J7" s="476"/>
      <c r="K7" s="476">
        <v>113146.15267122464</v>
      </c>
      <c r="L7" s="476">
        <v>58470.450218582519</v>
      </c>
      <c r="M7" s="476">
        <v>54675.702452731668</v>
      </c>
      <c r="N7" s="476"/>
      <c r="O7" s="476">
        <v>46668.351297535286</v>
      </c>
      <c r="P7" s="476">
        <v>24654.3293819141</v>
      </c>
      <c r="Q7" s="476">
        <v>22014.021915621823</v>
      </c>
      <c r="R7" s="476"/>
      <c r="S7" s="476">
        <v>11907.831482563799</v>
      </c>
      <c r="T7" s="476">
        <v>6496.6663921145828</v>
      </c>
      <c r="U7" s="476">
        <v>5411.1650904491362</v>
      </c>
      <c r="V7" s="468"/>
    </row>
    <row r="8" spans="1:22" ht="13.5" customHeight="1" x14ac:dyDescent="0.2">
      <c r="A8" s="475" t="s">
        <v>5</v>
      </c>
      <c r="B8" s="476">
        <v>123736.20180069061</v>
      </c>
      <c r="C8" s="476">
        <v>8071.9937355416014</v>
      </c>
      <c r="D8" s="476">
        <v>4349.8105882586524</v>
      </c>
      <c r="E8" s="476">
        <v>3722.1831472829244</v>
      </c>
      <c r="F8" s="476"/>
      <c r="G8" s="476">
        <v>65588.961517622345</v>
      </c>
      <c r="H8" s="476">
        <v>36141.816587305846</v>
      </c>
      <c r="I8" s="476">
        <v>29447.144930295974</v>
      </c>
      <c r="J8" s="476"/>
      <c r="K8" s="476">
        <v>45740.567478838559</v>
      </c>
      <c r="L8" s="476">
        <v>24755.106678691274</v>
      </c>
      <c r="M8" s="476">
        <v>20985.460800140168</v>
      </c>
      <c r="N8" s="476"/>
      <c r="O8" s="476">
        <v>3611.9966506096998</v>
      </c>
      <c r="P8" s="476">
        <v>2450.6305309643867</v>
      </c>
      <c r="Q8" s="476">
        <v>1161.3661196452099</v>
      </c>
      <c r="R8" s="476"/>
      <c r="S8" s="476">
        <v>722.68241823619712</v>
      </c>
      <c r="T8" s="476">
        <v>497.84229712102712</v>
      </c>
      <c r="U8" s="476">
        <v>224.84012111517026</v>
      </c>
      <c r="V8" s="468"/>
    </row>
    <row r="9" spans="1:22" ht="15.75" customHeight="1" x14ac:dyDescent="0.2">
      <c r="A9" s="479" t="s">
        <v>524</v>
      </c>
      <c r="B9" s="470"/>
      <c r="C9" s="470"/>
      <c r="D9" s="470"/>
      <c r="E9" s="470"/>
      <c r="F9" s="470"/>
      <c r="G9" s="470"/>
      <c r="H9" s="470"/>
      <c r="I9" s="470"/>
      <c r="J9" s="470"/>
      <c r="K9" s="470"/>
      <c r="L9" s="470"/>
      <c r="M9" s="470"/>
      <c r="N9" s="470"/>
      <c r="O9" s="470"/>
      <c r="P9" s="470"/>
      <c r="Q9" s="470"/>
      <c r="R9" s="470"/>
      <c r="S9" s="470"/>
      <c r="T9" s="470"/>
      <c r="U9" s="470"/>
      <c r="V9" s="468"/>
    </row>
    <row r="10" spans="1:22" s="472" customFormat="1" ht="13.5" customHeight="1" x14ac:dyDescent="0.2">
      <c r="A10" s="473" t="s">
        <v>329</v>
      </c>
      <c r="B10" s="474">
        <v>17184.605046119479</v>
      </c>
      <c r="C10" s="474">
        <v>1282.7056756931815</v>
      </c>
      <c r="D10" s="474">
        <v>641.84430831092504</v>
      </c>
      <c r="E10" s="474">
        <v>640.86136738225275</v>
      </c>
      <c r="F10" s="474"/>
      <c r="G10" s="474">
        <v>10082.431000784305</v>
      </c>
      <c r="H10" s="474">
        <v>5318.3819664796692</v>
      </c>
      <c r="I10" s="474">
        <v>4764.0490343056017</v>
      </c>
      <c r="J10" s="474"/>
      <c r="K10" s="474">
        <v>5186.585410982867</v>
      </c>
      <c r="L10" s="474">
        <v>2898.5826363460537</v>
      </c>
      <c r="M10" s="474">
        <v>2288.0027746368742</v>
      </c>
      <c r="N10" s="474"/>
      <c r="O10" s="474">
        <v>590.84117994673954</v>
      </c>
      <c r="P10" s="474">
        <v>386.21938568569163</v>
      </c>
      <c r="Q10" s="474">
        <v>204.62179426105038</v>
      </c>
      <c r="R10" s="474"/>
      <c r="S10" s="474">
        <v>42.041778714074987</v>
      </c>
      <c r="T10" s="474">
        <v>25.252184322172404</v>
      </c>
      <c r="U10" s="474">
        <v>16.78959439190259</v>
      </c>
      <c r="V10" s="471"/>
    </row>
    <row r="11" spans="1:22" ht="13.5" customHeight="1" x14ac:dyDescent="0.2">
      <c r="A11" s="475" t="s">
        <v>329</v>
      </c>
      <c r="B11" s="476">
        <v>11027.726645298457</v>
      </c>
      <c r="C11" s="476">
        <v>814.5806987805579</v>
      </c>
      <c r="D11" s="476">
        <v>410.26890262555276</v>
      </c>
      <c r="E11" s="476">
        <v>404.31179615501196</v>
      </c>
      <c r="F11" s="476"/>
      <c r="G11" s="476">
        <v>6270.4773091181023</v>
      </c>
      <c r="H11" s="476">
        <v>3315.5107602544126</v>
      </c>
      <c r="I11" s="476">
        <v>2954.9665488637102</v>
      </c>
      <c r="J11" s="476"/>
      <c r="K11" s="476">
        <v>3448.607418176894</v>
      </c>
      <c r="L11" s="476">
        <v>1948.3601194491389</v>
      </c>
      <c r="M11" s="476">
        <v>1500.247298727699</v>
      </c>
      <c r="N11" s="476"/>
      <c r="O11" s="476">
        <v>453.70152078733872</v>
      </c>
      <c r="P11" s="476">
        <v>288.5800606354091</v>
      </c>
      <c r="Q11" s="476">
        <v>165.12146015193025</v>
      </c>
      <c r="R11" s="476"/>
      <c r="S11" s="476">
        <v>40.359698436769499</v>
      </c>
      <c r="T11" s="476">
        <v>25.252184322172404</v>
      </c>
      <c r="U11" s="476">
        <v>15.1075141145971</v>
      </c>
      <c r="V11" s="468"/>
    </row>
    <row r="12" spans="1:22" ht="13.5" customHeight="1" x14ac:dyDescent="0.2">
      <c r="A12" s="475" t="s">
        <v>330</v>
      </c>
      <c r="B12" s="476">
        <v>6156.8784008224929</v>
      </c>
      <c r="C12" s="476">
        <v>468.12497691261848</v>
      </c>
      <c r="D12" s="476">
        <v>231.57540568537365</v>
      </c>
      <c r="E12" s="476">
        <v>236.5495712272421</v>
      </c>
      <c r="F12" s="476"/>
      <c r="G12" s="476">
        <v>3811.9536916671564</v>
      </c>
      <c r="H12" s="476">
        <v>2002.8712062252391</v>
      </c>
      <c r="I12" s="476">
        <v>1809.0824854418552</v>
      </c>
      <c r="J12" s="476"/>
      <c r="K12" s="476">
        <v>1737.9779928060329</v>
      </c>
      <c r="L12" s="476">
        <v>950.22251689687073</v>
      </c>
      <c r="M12" s="476">
        <v>787.75547590915426</v>
      </c>
      <c r="N12" s="476"/>
      <c r="O12" s="476">
        <v>137.13965915940304</v>
      </c>
      <c r="P12" s="476">
        <v>97.639325050282878</v>
      </c>
      <c r="Q12" s="476">
        <v>39.500334109120054</v>
      </c>
      <c r="R12" s="476"/>
      <c r="S12" s="476">
        <v>1.6820802773054899</v>
      </c>
      <c r="T12" s="476">
        <v>0</v>
      </c>
      <c r="U12" s="476">
        <v>1.6820802773054899</v>
      </c>
      <c r="V12" s="468"/>
    </row>
    <row r="13" spans="1:22" s="472" customFormat="1" ht="13.5" customHeight="1" x14ac:dyDescent="0.2">
      <c r="A13" s="473" t="s">
        <v>328</v>
      </c>
      <c r="B13" s="474">
        <v>169367.65275755402</v>
      </c>
      <c r="C13" s="474">
        <v>5901.0866547275091</v>
      </c>
      <c r="D13" s="474">
        <v>2880.0535913924869</v>
      </c>
      <c r="E13" s="474">
        <v>3021.0330633349681</v>
      </c>
      <c r="F13" s="474"/>
      <c r="G13" s="474">
        <v>62715.076591420118</v>
      </c>
      <c r="H13" s="474">
        <v>30985.909809568344</v>
      </c>
      <c r="I13" s="474">
        <v>31729.16678183512</v>
      </c>
      <c r="J13" s="474"/>
      <c r="K13" s="474">
        <v>64560.479981814904</v>
      </c>
      <c r="L13" s="474">
        <v>32595.308927866463</v>
      </c>
      <c r="M13" s="474">
        <v>31965.171053934519</v>
      </c>
      <c r="N13" s="474"/>
      <c r="O13" s="474">
        <v>28109.365781113072</v>
      </c>
      <c r="P13" s="474">
        <v>14464.430511683309</v>
      </c>
      <c r="Q13" s="474">
        <v>13644.935269428988</v>
      </c>
      <c r="R13" s="474"/>
      <c r="S13" s="474">
        <v>8081.643748628223</v>
      </c>
      <c r="T13" s="474">
        <v>4331.5779627681131</v>
      </c>
      <c r="U13" s="474">
        <v>3750.0657858600225</v>
      </c>
      <c r="V13" s="471"/>
    </row>
    <row r="14" spans="1:22" ht="13.5" customHeight="1" x14ac:dyDescent="0.2">
      <c r="A14" s="475" t="s">
        <v>328</v>
      </c>
      <c r="B14" s="476">
        <v>163185.73580901523</v>
      </c>
      <c r="C14" s="476">
        <v>5585.090535426546</v>
      </c>
      <c r="D14" s="476">
        <v>2712.9978397138034</v>
      </c>
      <c r="E14" s="476">
        <v>2872.0926957126871</v>
      </c>
      <c r="F14" s="476"/>
      <c r="G14" s="476">
        <v>59184.524840315156</v>
      </c>
      <c r="H14" s="476">
        <v>29211.468793710093</v>
      </c>
      <c r="I14" s="476">
        <v>29973.056046589358</v>
      </c>
      <c r="J14" s="476"/>
      <c r="K14" s="476">
        <v>62457.019087748107</v>
      </c>
      <c r="L14" s="476">
        <v>31426.643533437898</v>
      </c>
      <c r="M14" s="476">
        <v>31030.375554296817</v>
      </c>
      <c r="N14" s="476"/>
      <c r="O14" s="476">
        <v>27900.865250301515</v>
      </c>
      <c r="P14" s="476">
        <v>14317.042945756775</v>
      </c>
      <c r="Q14" s="476">
        <v>13583.822304543986</v>
      </c>
      <c r="R14" s="476"/>
      <c r="S14" s="476">
        <v>8058.2360953760872</v>
      </c>
      <c r="T14" s="476">
        <v>4316.4782507488035</v>
      </c>
      <c r="U14" s="476">
        <v>3741.7578446271959</v>
      </c>
      <c r="V14" s="468"/>
    </row>
    <row r="15" spans="1:22" ht="13.5" customHeight="1" x14ac:dyDescent="0.2">
      <c r="A15" s="475" t="s">
        <v>331</v>
      </c>
      <c r="B15" s="476">
        <v>6181.9169485328575</v>
      </c>
      <c r="C15" s="476">
        <v>315.99611930095006</v>
      </c>
      <c r="D15" s="476">
        <v>167.05575167867576</v>
      </c>
      <c r="E15" s="476">
        <v>148.94036762227421</v>
      </c>
      <c r="F15" s="476"/>
      <c r="G15" s="476">
        <v>3530.5517511024655</v>
      </c>
      <c r="H15" s="476">
        <v>1774.4410158574533</v>
      </c>
      <c r="I15" s="476">
        <v>1756.1107352449515</v>
      </c>
      <c r="J15" s="476"/>
      <c r="K15" s="476">
        <v>2103.4608940657863</v>
      </c>
      <c r="L15" s="476">
        <v>1168.6653944283078</v>
      </c>
      <c r="M15" s="476">
        <v>934.79549963746365</v>
      </c>
      <c r="N15" s="476"/>
      <c r="O15" s="476">
        <v>208.50053081154095</v>
      </c>
      <c r="P15" s="476">
        <v>147.38756592653516</v>
      </c>
      <c r="Q15" s="476">
        <v>61.112964885005709</v>
      </c>
      <c r="R15" s="476"/>
      <c r="S15" s="476">
        <v>23.407653252134814</v>
      </c>
      <c r="T15" s="476">
        <v>15.099712019309024</v>
      </c>
      <c r="U15" s="476">
        <v>8.3079412328257902</v>
      </c>
      <c r="V15" s="468"/>
    </row>
    <row r="16" spans="1:22" s="472" customFormat="1" ht="13.5" customHeight="1" x14ac:dyDescent="0.2">
      <c r="A16" s="473" t="s">
        <v>332</v>
      </c>
      <c r="B16" s="474">
        <v>19356.111679516038</v>
      </c>
      <c r="C16" s="474">
        <v>903.75167982567393</v>
      </c>
      <c r="D16" s="474">
        <v>478.2434586778636</v>
      </c>
      <c r="E16" s="474">
        <v>425.50822114782028</v>
      </c>
      <c r="F16" s="474"/>
      <c r="G16" s="474">
        <v>10664.654979265206</v>
      </c>
      <c r="H16" s="474">
        <v>5346.4634624140826</v>
      </c>
      <c r="I16" s="474">
        <v>5318.1915168523028</v>
      </c>
      <c r="J16" s="474"/>
      <c r="K16" s="474">
        <v>6661.7253905602447</v>
      </c>
      <c r="L16" s="474">
        <v>3653.3926052537649</v>
      </c>
      <c r="M16" s="474">
        <v>3008.332785306729</v>
      </c>
      <c r="N16" s="474"/>
      <c r="O16" s="474">
        <v>1005.0975483003642</v>
      </c>
      <c r="P16" s="474">
        <v>634.32245425095073</v>
      </c>
      <c r="Q16" s="474">
        <v>370.77509404942168</v>
      </c>
      <c r="R16" s="474"/>
      <c r="S16" s="474">
        <v>120.88208156510181</v>
      </c>
      <c r="T16" s="474">
        <v>89.024807052541092</v>
      </c>
      <c r="U16" s="474">
        <v>31.857274512560668</v>
      </c>
      <c r="V16" s="471"/>
    </row>
    <row r="17" spans="1:22" ht="13.5" customHeight="1" x14ac:dyDescent="0.2">
      <c r="A17" s="475" t="s">
        <v>332</v>
      </c>
      <c r="B17" s="476">
        <v>18308.669221078337</v>
      </c>
      <c r="C17" s="476">
        <v>854.10461611241738</v>
      </c>
      <c r="D17" s="476">
        <v>446.81812470258427</v>
      </c>
      <c r="E17" s="476">
        <v>407.28649140984146</v>
      </c>
      <c r="F17" s="476"/>
      <c r="G17" s="476">
        <v>10105.762768849325</v>
      </c>
      <c r="H17" s="476">
        <v>5056.3046006937693</v>
      </c>
      <c r="I17" s="476">
        <v>5049.4581681564905</v>
      </c>
      <c r="J17" s="476"/>
      <c r="K17" s="476">
        <v>6249.3677536008108</v>
      </c>
      <c r="L17" s="476">
        <v>3416.9416592259709</v>
      </c>
      <c r="M17" s="476">
        <v>2832.426094375041</v>
      </c>
      <c r="N17" s="476"/>
      <c r="O17" s="476">
        <v>981.90055731596351</v>
      </c>
      <c r="P17" s="476">
        <v>617.73881308140813</v>
      </c>
      <c r="Q17" s="476">
        <v>364.1617442345634</v>
      </c>
      <c r="R17" s="476"/>
      <c r="S17" s="476">
        <v>117.53352520106698</v>
      </c>
      <c r="T17" s="476">
        <v>87.350528870523675</v>
      </c>
      <c r="U17" s="476">
        <v>30.182996330543254</v>
      </c>
      <c r="V17" s="468"/>
    </row>
    <row r="18" spans="1:22" ht="13.5" customHeight="1" x14ac:dyDescent="0.2">
      <c r="A18" s="475" t="s">
        <v>333</v>
      </c>
      <c r="B18" s="476">
        <v>1047.4424584372771</v>
      </c>
      <c r="C18" s="476">
        <v>49.647063713257594</v>
      </c>
      <c r="D18" s="476">
        <v>31.425333975278988</v>
      </c>
      <c r="E18" s="476">
        <v>18.221729737978642</v>
      </c>
      <c r="F18" s="476"/>
      <c r="G18" s="476">
        <v>558.89221041612541</v>
      </c>
      <c r="H18" s="476">
        <v>290.15886172031207</v>
      </c>
      <c r="I18" s="476">
        <v>268.73334869581259</v>
      </c>
      <c r="J18" s="476"/>
      <c r="K18" s="476">
        <v>412.35763695946787</v>
      </c>
      <c r="L18" s="476">
        <v>236.45094602778462</v>
      </c>
      <c r="M18" s="476">
        <v>175.90669093168401</v>
      </c>
      <c r="N18" s="476"/>
      <c r="O18" s="476">
        <v>23.196990984400895</v>
      </c>
      <c r="P18" s="476">
        <v>16.583641169542616</v>
      </c>
      <c r="Q18" s="476">
        <v>6.6133498148582799</v>
      </c>
      <c r="R18" s="476"/>
      <c r="S18" s="476">
        <v>3.3485563640348257</v>
      </c>
      <c r="T18" s="476">
        <v>1.6742781820174129</v>
      </c>
      <c r="U18" s="476">
        <v>1.6742781820174129</v>
      </c>
      <c r="V18" s="468"/>
    </row>
    <row r="19" spans="1:22" s="472" customFormat="1" ht="13.5" customHeight="1" x14ac:dyDescent="0.2">
      <c r="A19" s="473" t="s">
        <v>334</v>
      </c>
      <c r="B19" s="474">
        <v>6390.0030605111142</v>
      </c>
      <c r="C19" s="474">
        <v>421.94758825119436</v>
      </c>
      <c r="D19" s="474">
        <v>229.835167856684</v>
      </c>
      <c r="E19" s="474">
        <v>192.11242039450829</v>
      </c>
      <c r="F19" s="474"/>
      <c r="G19" s="474">
        <v>3806.6219388750869</v>
      </c>
      <c r="H19" s="474">
        <v>2097.6720894951623</v>
      </c>
      <c r="I19" s="474">
        <v>1708.9498493798669</v>
      </c>
      <c r="J19" s="474"/>
      <c r="K19" s="474">
        <v>1861.4600073885788</v>
      </c>
      <c r="L19" s="474">
        <v>1081.0262607953568</v>
      </c>
      <c r="M19" s="474">
        <v>780.43374659319375</v>
      </c>
      <c r="N19" s="474"/>
      <c r="O19" s="474">
        <v>199.34786892888991</v>
      </c>
      <c r="P19" s="474">
        <v>158.20137196899057</v>
      </c>
      <c r="Q19" s="474">
        <v>41.146496959899295</v>
      </c>
      <c r="R19" s="474"/>
      <c r="S19" s="474">
        <v>100.62565706742853</v>
      </c>
      <c r="T19" s="474">
        <v>75.543725633276281</v>
      </c>
      <c r="U19" s="474">
        <v>25.081931434152235</v>
      </c>
      <c r="V19" s="471"/>
    </row>
    <row r="20" spans="1:22" ht="13.5" customHeight="1" x14ac:dyDescent="0.2">
      <c r="A20" s="475" t="s">
        <v>334</v>
      </c>
      <c r="B20" s="476">
        <v>6390.0030605111142</v>
      </c>
      <c r="C20" s="476">
        <v>421.94758825119436</v>
      </c>
      <c r="D20" s="476">
        <v>229.835167856684</v>
      </c>
      <c r="E20" s="476">
        <v>192.11242039450829</v>
      </c>
      <c r="F20" s="476"/>
      <c r="G20" s="476">
        <v>3806.6219388750869</v>
      </c>
      <c r="H20" s="476">
        <v>2097.6720894951623</v>
      </c>
      <c r="I20" s="476">
        <v>1708.9498493798669</v>
      </c>
      <c r="J20" s="476"/>
      <c r="K20" s="476">
        <v>1861.4600073885788</v>
      </c>
      <c r="L20" s="476">
        <v>1081.0262607953568</v>
      </c>
      <c r="M20" s="476">
        <v>780.43374659319375</v>
      </c>
      <c r="N20" s="476"/>
      <c r="O20" s="476">
        <v>199.34786892888991</v>
      </c>
      <c r="P20" s="476">
        <v>158.20137196899057</v>
      </c>
      <c r="Q20" s="476">
        <v>41.146496959899295</v>
      </c>
      <c r="R20" s="476"/>
      <c r="S20" s="476">
        <v>100.62565706742853</v>
      </c>
      <c r="T20" s="476">
        <v>75.543725633276281</v>
      </c>
      <c r="U20" s="476">
        <v>25.081931434152235</v>
      </c>
      <c r="V20" s="468"/>
    </row>
    <row r="21" spans="1:22" s="472" customFormat="1" ht="13.5" customHeight="1" x14ac:dyDescent="0.2">
      <c r="A21" s="473" t="s">
        <v>335</v>
      </c>
      <c r="B21" s="474">
        <v>2888.3287608818423</v>
      </c>
      <c r="C21" s="474">
        <v>109.27010564666155</v>
      </c>
      <c r="D21" s="474">
        <v>69.574946941045894</v>
      </c>
      <c r="E21" s="474">
        <v>39.695158705615547</v>
      </c>
      <c r="F21" s="474"/>
      <c r="G21" s="474">
        <v>1166.3748315300861</v>
      </c>
      <c r="H21" s="474">
        <v>710.00844542763411</v>
      </c>
      <c r="I21" s="474">
        <v>456.36638610245467</v>
      </c>
      <c r="J21" s="474"/>
      <c r="K21" s="474">
        <v>1487.7905461560194</v>
      </c>
      <c r="L21" s="474">
        <v>825.70462844160022</v>
      </c>
      <c r="M21" s="474">
        <v>662.08591771442025</v>
      </c>
      <c r="N21" s="474"/>
      <c r="O21" s="474">
        <v>82.919082171811084</v>
      </c>
      <c r="P21" s="474">
        <v>64.958681051110432</v>
      </c>
      <c r="Q21" s="474">
        <v>17.960401120700602</v>
      </c>
      <c r="R21" s="474"/>
      <c r="S21" s="474">
        <v>41.974195377214485</v>
      </c>
      <c r="T21" s="474">
        <v>25.137579016125432</v>
      </c>
      <c r="U21" s="474">
        <v>16.836616361089067</v>
      </c>
      <c r="V21" s="471"/>
    </row>
    <row r="22" spans="1:22" ht="13.5" customHeight="1" x14ac:dyDescent="0.2">
      <c r="A22" s="475" t="s">
        <v>335</v>
      </c>
      <c r="B22" s="476">
        <v>1653.6876619744871</v>
      </c>
      <c r="C22" s="476">
        <v>72.731321185650657</v>
      </c>
      <c r="D22" s="476">
        <v>44.613917102506306</v>
      </c>
      <c r="E22" s="476">
        <v>28.117404083144358</v>
      </c>
      <c r="F22" s="476"/>
      <c r="G22" s="476">
        <v>864.98856709360746</v>
      </c>
      <c r="H22" s="476">
        <v>525.49570058136169</v>
      </c>
      <c r="I22" s="476">
        <v>339.4928665122539</v>
      </c>
      <c r="J22" s="476"/>
      <c r="K22" s="476">
        <v>619.02491877701675</v>
      </c>
      <c r="L22" s="476">
        <v>366.36543451218262</v>
      </c>
      <c r="M22" s="476">
        <v>252.6594842648361</v>
      </c>
      <c r="N22" s="476"/>
      <c r="O22" s="476">
        <v>54.968659540979161</v>
      </c>
      <c r="P22" s="476">
        <v>51.747002531466876</v>
      </c>
      <c r="Q22" s="476">
        <v>3.2216570095122785</v>
      </c>
      <c r="R22" s="476"/>
      <c r="S22" s="476">
        <v>41.974195377214485</v>
      </c>
      <c r="T22" s="476">
        <v>25.137579016125432</v>
      </c>
      <c r="U22" s="476">
        <v>16.836616361089067</v>
      </c>
      <c r="V22" s="468"/>
    </row>
    <row r="23" spans="1:22" ht="13.5" customHeight="1" x14ac:dyDescent="0.2">
      <c r="A23" s="475" t="s">
        <v>336</v>
      </c>
      <c r="B23" s="476">
        <v>1234.6410989073197</v>
      </c>
      <c r="C23" s="476">
        <v>36.538784461010806</v>
      </c>
      <c r="D23" s="476">
        <v>24.961029838539609</v>
      </c>
      <c r="E23" s="476">
        <v>11.577754622471206</v>
      </c>
      <c r="F23" s="476"/>
      <c r="G23" s="476">
        <v>301.38626443647644</v>
      </c>
      <c r="H23" s="476">
        <v>184.51274484627629</v>
      </c>
      <c r="I23" s="476">
        <v>116.87351959020027</v>
      </c>
      <c r="J23" s="476"/>
      <c r="K23" s="476">
        <v>868.76562737900258</v>
      </c>
      <c r="L23" s="476">
        <v>459.3391939294205</v>
      </c>
      <c r="M23" s="476">
        <v>409.42643344958469</v>
      </c>
      <c r="N23" s="476"/>
      <c r="O23" s="476">
        <v>27.950422630831891</v>
      </c>
      <c r="P23" s="476">
        <v>13.211678519643559</v>
      </c>
      <c r="Q23" s="476">
        <v>14.738744111188325</v>
      </c>
      <c r="R23" s="476"/>
      <c r="S23" s="476">
        <v>0</v>
      </c>
      <c r="T23" s="476">
        <v>0</v>
      </c>
      <c r="U23" s="476">
        <v>0</v>
      </c>
      <c r="V23" s="468"/>
    </row>
    <row r="24" spans="1:22" s="472" customFormat="1" ht="13.5" customHeight="1" x14ac:dyDescent="0.2">
      <c r="A24" s="473" t="s">
        <v>337</v>
      </c>
      <c r="B24" s="474">
        <v>3856.0067644038513</v>
      </c>
      <c r="C24" s="474">
        <v>236.65340693940811</v>
      </c>
      <c r="D24" s="474">
        <v>140.73846117757739</v>
      </c>
      <c r="E24" s="474">
        <v>95.914945761831291</v>
      </c>
      <c r="F24" s="474"/>
      <c r="G24" s="474">
        <v>2367.0743286477727</v>
      </c>
      <c r="H24" s="474">
        <v>1242.2905678111756</v>
      </c>
      <c r="I24" s="474">
        <v>1124.7837608365483</v>
      </c>
      <c r="J24" s="474"/>
      <c r="K24" s="474">
        <v>1070.7045144239976</v>
      </c>
      <c r="L24" s="474">
        <v>561.06172480307498</v>
      </c>
      <c r="M24" s="474">
        <v>509.64278962092891</v>
      </c>
      <c r="N24" s="474"/>
      <c r="O24" s="474">
        <v>151.20302546272916</v>
      </c>
      <c r="P24" s="474">
        <v>104.85609650265124</v>
      </c>
      <c r="Q24" s="474">
        <v>46.34692896007784</v>
      </c>
      <c r="R24" s="474"/>
      <c r="S24" s="474">
        <v>30.371488929871777</v>
      </c>
      <c r="T24" s="474">
        <v>23.666574106514041</v>
      </c>
      <c r="U24" s="474">
        <v>6.7049148233577283</v>
      </c>
      <c r="V24" s="471"/>
    </row>
    <row r="25" spans="1:22" ht="13.5" customHeight="1" x14ac:dyDescent="0.2">
      <c r="A25" s="475" t="s">
        <v>337</v>
      </c>
      <c r="B25" s="476">
        <v>3118.5461111464642</v>
      </c>
      <c r="C25" s="476">
        <v>92.662423014674374</v>
      </c>
      <c r="D25" s="476">
        <v>52.982285419131749</v>
      </c>
      <c r="E25" s="476">
        <v>39.680137595542547</v>
      </c>
      <c r="F25" s="476"/>
      <c r="G25" s="476">
        <v>1910.3431759542311</v>
      </c>
      <c r="H25" s="476">
        <v>983.28882667232767</v>
      </c>
      <c r="I25" s="476">
        <v>927.05434928186344</v>
      </c>
      <c r="J25" s="476"/>
      <c r="K25" s="476">
        <v>960.76572590280603</v>
      </c>
      <c r="L25" s="476">
        <v>505.82113632095843</v>
      </c>
      <c r="M25" s="476">
        <v>454.94458958185379</v>
      </c>
      <c r="N25" s="476"/>
      <c r="O25" s="476">
        <v>131.26467286886091</v>
      </c>
      <c r="P25" s="476">
        <v>90.018808805174004</v>
      </c>
      <c r="Q25" s="476">
        <v>41.245864063686824</v>
      </c>
      <c r="R25" s="476"/>
      <c r="S25" s="476">
        <v>23.510113405836481</v>
      </c>
      <c r="T25" s="476">
        <v>18.479476764496159</v>
      </c>
      <c r="U25" s="476">
        <v>5.0306366413403154</v>
      </c>
      <c r="V25" s="468"/>
    </row>
    <row r="26" spans="1:22" ht="13.5" customHeight="1" x14ac:dyDescent="0.2">
      <c r="A26" s="475" t="s">
        <v>338</v>
      </c>
      <c r="B26" s="476">
        <v>737.46065325734855</v>
      </c>
      <c r="C26" s="476">
        <v>143.99098392473431</v>
      </c>
      <c r="D26" s="476">
        <v>87.756175758445607</v>
      </c>
      <c r="E26" s="476">
        <v>56.234808166288666</v>
      </c>
      <c r="F26" s="476"/>
      <c r="G26" s="476">
        <v>456.73115269352223</v>
      </c>
      <c r="H26" s="476">
        <v>259.00174113883872</v>
      </c>
      <c r="I26" s="476">
        <v>197.729411554682</v>
      </c>
      <c r="J26" s="476"/>
      <c r="K26" s="476">
        <v>109.93878852119254</v>
      </c>
      <c r="L26" s="476">
        <v>55.240588482117374</v>
      </c>
      <c r="M26" s="476">
        <v>54.698200039075047</v>
      </c>
      <c r="N26" s="476"/>
      <c r="O26" s="476">
        <v>19.938352593868231</v>
      </c>
      <c r="P26" s="476">
        <v>14.837287697477208</v>
      </c>
      <c r="Q26" s="476">
        <v>5.1010648963910219</v>
      </c>
      <c r="R26" s="476"/>
      <c r="S26" s="476">
        <v>6.8613755240352949</v>
      </c>
      <c r="T26" s="476">
        <v>5.1870973420178821</v>
      </c>
      <c r="U26" s="476">
        <v>1.6742781820174129</v>
      </c>
      <c r="V26" s="468"/>
    </row>
    <row r="27" spans="1:22" s="472" customFormat="1" ht="13.5" customHeight="1" x14ac:dyDescent="0.2">
      <c r="A27" s="473" t="s">
        <v>339</v>
      </c>
      <c r="B27" s="474">
        <v>4948.1683590441689</v>
      </c>
      <c r="C27" s="474">
        <v>426.62613070105158</v>
      </c>
      <c r="D27" s="474">
        <v>234.83215660391352</v>
      </c>
      <c r="E27" s="474">
        <v>191.79397409713599</v>
      </c>
      <c r="F27" s="474"/>
      <c r="G27" s="474">
        <v>3338.7752857235732</v>
      </c>
      <c r="H27" s="474">
        <v>2095.0132819661439</v>
      </c>
      <c r="I27" s="474">
        <v>1243.7620037573702</v>
      </c>
      <c r="J27" s="474"/>
      <c r="K27" s="474">
        <v>1064.1433115924904</v>
      </c>
      <c r="L27" s="474">
        <v>702.90361323714217</v>
      </c>
      <c r="M27" s="474">
        <v>361.23969835535189</v>
      </c>
      <c r="N27" s="474"/>
      <c r="O27" s="474">
        <v>86.64829217019178</v>
      </c>
      <c r="P27" s="474">
        <v>70.044920845202213</v>
      </c>
      <c r="Q27" s="474">
        <v>16.60337132498956</v>
      </c>
      <c r="R27" s="474"/>
      <c r="S27" s="474">
        <v>31.975338856838484</v>
      </c>
      <c r="T27" s="474">
        <v>25.262621938192673</v>
      </c>
      <c r="U27" s="474">
        <v>6.7127169186458051</v>
      </c>
      <c r="V27" s="471"/>
    </row>
    <row r="28" spans="1:22" ht="13.5" customHeight="1" x14ac:dyDescent="0.2">
      <c r="A28" s="475" t="s">
        <v>339</v>
      </c>
      <c r="B28" s="476">
        <v>3833.562911130894</v>
      </c>
      <c r="C28" s="476">
        <v>327.47450681963392</v>
      </c>
      <c r="D28" s="476">
        <v>177.02965637418021</v>
      </c>
      <c r="E28" s="476">
        <v>150.44485044545337</v>
      </c>
      <c r="F28" s="476"/>
      <c r="G28" s="476">
        <v>2572.5182863172454</v>
      </c>
      <c r="H28" s="476">
        <v>1575.6813206156983</v>
      </c>
      <c r="I28" s="476">
        <v>996.83696570148697</v>
      </c>
      <c r="J28" s="476"/>
      <c r="K28" s="476">
        <v>829.89589334586117</v>
      </c>
      <c r="L28" s="476">
        <v>534.28280174991585</v>
      </c>
      <c r="M28" s="476">
        <v>295.61309159594902</v>
      </c>
      <c r="N28" s="476"/>
      <c r="O28" s="476">
        <v>75.055244250592438</v>
      </c>
      <c r="P28" s="476">
        <v>61.673529935115127</v>
      </c>
      <c r="Q28" s="476">
        <v>13.381714315477282</v>
      </c>
      <c r="R28" s="476"/>
      <c r="S28" s="476">
        <v>28.618980397515578</v>
      </c>
      <c r="T28" s="476">
        <v>21.906263478869768</v>
      </c>
      <c r="U28" s="476">
        <v>6.7127169186458051</v>
      </c>
      <c r="V28" s="468"/>
    </row>
    <row r="29" spans="1:22" ht="13.5" customHeight="1" x14ac:dyDescent="0.2">
      <c r="A29" s="475" t="s">
        <v>340</v>
      </c>
      <c r="B29" s="476">
        <v>1114.6054479132581</v>
      </c>
      <c r="C29" s="476">
        <v>99.151623881416583</v>
      </c>
      <c r="D29" s="476">
        <v>57.802500229733631</v>
      </c>
      <c r="E29" s="476">
        <v>41.349123651682859</v>
      </c>
      <c r="F29" s="476"/>
      <c r="G29" s="476">
        <v>766.25699940629033</v>
      </c>
      <c r="H29" s="476">
        <v>519.33196135042181</v>
      </c>
      <c r="I29" s="476">
        <v>246.92503805587316</v>
      </c>
      <c r="J29" s="476"/>
      <c r="K29" s="476">
        <v>234.24741824663212</v>
      </c>
      <c r="L29" s="476">
        <v>168.62081148722856</v>
      </c>
      <c r="M29" s="476">
        <v>65.626606759403501</v>
      </c>
      <c r="N29" s="476"/>
      <c r="O29" s="476">
        <v>11.593047919599343</v>
      </c>
      <c r="P29" s="476">
        <v>8.3713909100870652</v>
      </c>
      <c r="Q29" s="476">
        <v>3.2216570095122785</v>
      </c>
      <c r="R29" s="476"/>
      <c r="S29" s="476">
        <v>3.3563584593229026</v>
      </c>
      <c r="T29" s="476">
        <v>3.3563584593229026</v>
      </c>
      <c r="U29" s="476">
        <v>0</v>
      </c>
      <c r="V29" s="468"/>
    </row>
    <row r="30" spans="1:22" s="472" customFormat="1" ht="13.5" customHeight="1" x14ac:dyDescent="0.2">
      <c r="A30" s="473" t="s">
        <v>341</v>
      </c>
      <c r="B30" s="474">
        <v>16480.884842213934</v>
      </c>
      <c r="C30" s="474">
        <v>1036.3651211004865</v>
      </c>
      <c r="D30" s="474">
        <v>506.8878116670665</v>
      </c>
      <c r="E30" s="474">
        <v>529.47730943343254</v>
      </c>
      <c r="F30" s="474"/>
      <c r="G30" s="474">
        <v>6945.2598412925117</v>
      </c>
      <c r="H30" s="474">
        <v>3725.8402443606642</v>
      </c>
      <c r="I30" s="474">
        <v>3219.4195969318939</v>
      </c>
      <c r="J30" s="474"/>
      <c r="K30" s="474">
        <v>7887.9751682931874</v>
      </c>
      <c r="L30" s="474">
        <v>3954.4151051316044</v>
      </c>
      <c r="M30" s="474">
        <v>3933.5600631619</v>
      </c>
      <c r="N30" s="474"/>
      <c r="O30" s="474">
        <v>555.5877651048678</v>
      </c>
      <c r="P30" s="474">
        <v>401.59113191920534</v>
      </c>
      <c r="Q30" s="474">
        <v>153.996633185664</v>
      </c>
      <c r="R30" s="474"/>
      <c r="S30" s="474">
        <v>55.696946425285056</v>
      </c>
      <c r="T30" s="474">
        <v>35.441345445110485</v>
      </c>
      <c r="U30" s="474">
        <v>20.255600980174599</v>
      </c>
      <c r="V30" s="471"/>
    </row>
    <row r="31" spans="1:22" ht="13.5" customHeight="1" x14ac:dyDescent="0.2">
      <c r="A31" s="475" t="s">
        <v>341</v>
      </c>
      <c r="B31" s="476">
        <v>11191.937726961583</v>
      </c>
      <c r="C31" s="476">
        <v>703.83257094010537</v>
      </c>
      <c r="D31" s="476">
        <v>341.31944817685326</v>
      </c>
      <c r="E31" s="476">
        <v>362.5131227632549</v>
      </c>
      <c r="F31" s="476"/>
      <c r="G31" s="476">
        <v>5364.4673398955692</v>
      </c>
      <c r="H31" s="476">
        <v>2815.902694102153</v>
      </c>
      <c r="I31" s="476">
        <v>2548.564645793429</v>
      </c>
      <c r="J31" s="476"/>
      <c r="K31" s="476">
        <v>4556.0163588292498</v>
      </c>
      <c r="L31" s="476">
        <v>2425.4844149797977</v>
      </c>
      <c r="M31" s="476">
        <v>2130.5319438494371</v>
      </c>
      <c r="N31" s="476"/>
      <c r="O31" s="476">
        <v>533.86999422532699</v>
      </c>
      <c r="P31" s="476">
        <v>383.22191740369891</v>
      </c>
      <c r="Q31" s="476">
        <v>150.64807682162916</v>
      </c>
      <c r="R31" s="476"/>
      <c r="S31" s="476">
        <v>33.75146307251692</v>
      </c>
      <c r="T31" s="476">
        <v>20.271205170750754</v>
      </c>
      <c r="U31" s="476">
        <v>13.480257901766162</v>
      </c>
      <c r="V31" s="468"/>
    </row>
    <row r="32" spans="1:22" ht="13.5" customHeight="1" x14ac:dyDescent="0.2">
      <c r="A32" s="475" t="s">
        <v>342</v>
      </c>
      <c r="B32" s="476">
        <v>4478.3975089706219</v>
      </c>
      <c r="C32" s="476">
        <v>243.15316030784479</v>
      </c>
      <c r="D32" s="476">
        <v>125.72164913706612</v>
      </c>
      <c r="E32" s="476">
        <v>117.43151117077943</v>
      </c>
      <c r="F32" s="476"/>
      <c r="G32" s="476">
        <v>1226.0055664636709</v>
      </c>
      <c r="H32" s="476">
        <v>682.24709752455306</v>
      </c>
      <c r="I32" s="476">
        <v>543.75846893911853</v>
      </c>
      <c r="J32" s="476"/>
      <c r="K32" s="476">
        <v>2977.3032773361538</v>
      </c>
      <c r="L32" s="476">
        <v>1347.3626518632329</v>
      </c>
      <c r="M32" s="476">
        <v>1629.9406254728588</v>
      </c>
      <c r="N32" s="476"/>
      <c r="O32" s="476">
        <v>9.9900215101312817</v>
      </c>
      <c r="P32" s="476">
        <v>6.6414651460964551</v>
      </c>
      <c r="Q32" s="476">
        <v>3.3485563640348257</v>
      </c>
      <c r="R32" s="476"/>
      <c r="S32" s="476">
        <v>21.945483352768168</v>
      </c>
      <c r="T32" s="476">
        <v>15.170140274359728</v>
      </c>
      <c r="U32" s="476">
        <v>6.7753430784084347</v>
      </c>
      <c r="V32" s="468"/>
    </row>
    <row r="33" spans="1:22" ht="13.5" customHeight="1" x14ac:dyDescent="0.2">
      <c r="A33" s="475" t="s">
        <v>343</v>
      </c>
      <c r="B33" s="476">
        <v>810.54960628318725</v>
      </c>
      <c r="C33" s="476">
        <v>89.379389852542545</v>
      </c>
      <c r="D33" s="476">
        <v>39.84671435314543</v>
      </c>
      <c r="E33" s="476">
        <v>49.532675499397079</v>
      </c>
      <c r="F33" s="476"/>
      <c r="G33" s="476">
        <v>354.78693493322947</v>
      </c>
      <c r="H33" s="476">
        <v>227.69045273391265</v>
      </c>
      <c r="I33" s="476">
        <v>127.0964821993163</v>
      </c>
      <c r="J33" s="476"/>
      <c r="K33" s="476">
        <v>354.65553212801109</v>
      </c>
      <c r="L33" s="476">
        <v>181.56803828849132</v>
      </c>
      <c r="M33" s="476">
        <v>173.08749383951991</v>
      </c>
      <c r="N33" s="476"/>
      <c r="O33" s="476">
        <v>11.727749369409967</v>
      </c>
      <c r="P33" s="476">
        <v>11.727749369409967</v>
      </c>
      <c r="Q33" s="476">
        <v>0</v>
      </c>
      <c r="R33" s="476"/>
      <c r="S33" s="476">
        <v>0</v>
      </c>
      <c r="T33" s="476">
        <v>0</v>
      </c>
      <c r="U33" s="476">
        <v>0</v>
      </c>
      <c r="V33" s="468"/>
    </row>
    <row r="34" spans="1:22" s="472" customFormat="1" ht="13.5" customHeight="1" x14ac:dyDescent="0.2">
      <c r="A34" s="473" t="s">
        <v>344</v>
      </c>
      <c r="B34" s="474">
        <v>5967.3676136375143</v>
      </c>
      <c r="C34" s="474">
        <v>254.78992774925845</v>
      </c>
      <c r="D34" s="474">
        <v>135.62790773398601</v>
      </c>
      <c r="E34" s="474">
        <v>119.1620200152732</v>
      </c>
      <c r="F34" s="474"/>
      <c r="G34" s="474">
        <v>3940.7813844737047</v>
      </c>
      <c r="H34" s="474">
        <v>2082.9775184774235</v>
      </c>
      <c r="I34" s="474">
        <v>1857.8038659962167</v>
      </c>
      <c r="J34" s="474"/>
      <c r="K34" s="474">
        <v>1434.0975636494027</v>
      </c>
      <c r="L34" s="474">
        <v>898.22907370067185</v>
      </c>
      <c r="M34" s="474">
        <v>535.86848994872275</v>
      </c>
      <c r="N34" s="474"/>
      <c r="O34" s="474">
        <v>270.34550314049159</v>
      </c>
      <c r="P34" s="474">
        <v>177.53952653889084</v>
      </c>
      <c r="Q34" s="474">
        <v>92.805976601600761</v>
      </c>
      <c r="R34" s="474"/>
      <c r="S34" s="474">
        <v>67.353234624687659</v>
      </c>
      <c r="T34" s="474">
        <v>42.200051417986096</v>
      </c>
      <c r="U34" s="474">
        <v>25.153183206701584</v>
      </c>
      <c r="V34" s="471"/>
    </row>
    <row r="35" spans="1:22" ht="13.5" customHeight="1" x14ac:dyDescent="0.2">
      <c r="A35" s="475" t="s">
        <v>344</v>
      </c>
      <c r="B35" s="476">
        <v>5056.7837088087763</v>
      </c>
      <c r="C35" s="476">
        <v>225.01855872004697</v>
      </c>
      <c r="D35" s="476">
        <v>124.05015311151483</v>
      </c>
      <c r="E35" s="476">
        <v>100.96840560853269</v>
      </c>
      <c r="F35" s="476"/>
      <c r="G35" s="476">
        <v>3276.6963895344265</v>
      </c>
      <c r="H35" s="476">
        <v>1751.6740479797131</v>
      </c>
      <c r="I35" s="476">
        <v>1525.0223415546523</v>
      </c>
      <c r="J35" s="476"/>
      <c r="K35" s="476">
        <v>1253.7755992432383</v>
      </c>
      <c r="L35" s="476">
        <v>773.81623492254005</v>
      </c>
      <c r="M35" s="476">
        <v>479.95936432069396</v>
      </c>
      <c r="N35" s="476"/>
      <c r="O35" s="476">
        <v>240.63703941443097</v>
      </c>
      <c r="P35" s="476">
        <v>151.11616949960367</v>
      </c>
      <c r="Q35" s="476">
        <v>89.520869914827202</v>
      </c>
      <c r="R35" s="476"/>
      <c r="S35" s="476">
        <v>60.656121896617996</v>
      </c>
      <c r="T35" s="476">
        <v>37.177216871933865</v>
      </c>
      <c r="U35" s="476">
        <v>23.47890502468417</v>
      </c>
      <c r="V35" s="468"/>
    </row>
    <row r="36" spans="1:22" ht="13.5" customHeight="1" x14ac:dyDescent="0.2">
      <c r="A36" s="475" t="s">
        <v>345</v>
      </c>
      <c r="B36" s="476">
        <v>910.58390482874358</v>
      </c>
      <c r="C36" s="476">
        <v>29.771369029211673</v>
      </c>
      <c r="D36" s="476">
        <v>11.577754622471206</v>
      </c>
      <c r="E36" s="476">
        <v>18.193614406740465</v>
      </c>
      <c r="F36" s="476"/>
      <c r="G36" s="476">
        <v>664.08499493924455</v>
      </c>
      <c r="H36" s="476">
        <v>331.30347049769625</v>
      </c>
      <c r="I36" s="476">
        <v>332.78152444155006</v>
      </c>
      <c r="J36" s="476"/>
      <c r="K36" s="476">
        <v>180.32196440616292</v>
      </c>
      <c r="L36" s="476">
        <v>124.41283877813356</v>
      </c>
      <c r="M36" s="476">
        <v>55.909125628029358</v>
      </c>
      <c r="N36" s="476"/>
      <c r="O36" s="476">
        <v>29.708463726060671</v>
      </c>
      <c r="P36" s="476">
        <v>26.423357039287119</v>
      </c>
      <c r="Q36" s="476">
        <v>3.2851066867735521</v>
      </c>
      <c r="R36" s="476"/>
      <c r="S36" s="476">
        <v>6.6971127280696514</v>
      </c>
      <c r="T36" s="476">
        <v>5.0228345460522386</v>
      </c>
      <c r="U36" s="476">
        <v>1.6742781820174129</v>
      </c>
      <c r="V36" s="468"/>
    </row>
    <row r="37" spans="1:22" s="472" customFormat="1" ht="13.5" customHeight="1" x14ac:dyDescent="0.2">
      <c r="A37" s="473" t="s">
        <v>346</v>
      </c>
      <c r="B37" s="474">
        <v>3852.7508922424654</v>
      </c>
      <c r="C37" s="474">
        <v>302.97824723368393</v>
      </c>
      <c r="D37" s="474">
        <v>136.63699031973451</v>
      </c>
      <c r="E37" s="474">
        <v>166.34125691394962</v>
      </c>
      <c r="F37" s="474"/>
      <c r="G37" s="474">
        <v>2393.0512388214761</v>
      </c>
      <c r="H37" s="474">
        <v>1328.0691491131981</v>
      </c>
      <c r="I37" s="474">
        <v>1064.9820897082213</v>
      </c>
      <c r="J37" s="474"/>
      <c r="K37" s="474">
        <v>903.90075406643109</v>
      </c>
      <c r="L37" s="474">
        <v>523.79728315066598</v>
      </c>
      <c r="M37" s="474">
        <v>380.10347091577148</v>
      </c>
      <c r="N37" s="474"/>
      <c r="O37" s="474">
        <v>205.60474473456722</v>
      </c>
      <c r="P37" s="474">
        <v>163.91555644755007</v>
      </c>
      <c r="Q37" s="474">
        <v>41.689188287017075</v>
      </c>
      <c r="R37" s="474"/>
      <c r="S37" s="474">
        <v>47.215907386248901</v>
      </c>
      <c r="T37" s="474">
        <v>32.131799557516054</v>
      </c>
      <c r="U37" s="474">
        <v>15.084107828732872</v>
      </c>
      <c r="V37" s="471"/>
    </row>
    <row r="38" spans="1:22" ht="13.5" customHeight="1" x14ac:dyDescent="0.2">
      <c r="A38" s="475" t="s">
        <v>346</v>
      </c>
      <c r="B38" s="476">
        <v>3282.9481681363545</v>
      </c>
      <c r="C38" s="476">
        <v>215.27876199505567</v>
      </c>
      <c r="D38" s="476">
        <v>102.58645312807376</v>
      </c>
      <c r="E38" s="476">
        <v>112.69230886698244</v>
      </c>
      <c r="F38" s="476"/>
      <c r="G38" s="476">
        <v>2022.5033925827354</v>
      </c>
      <c r="H38" s="476">
        <v>1108.919382703313</v>
      </c>
      <c r="I38" s="476">
        <v>913.58400987937455</v>
      </c>
      <c r="J38" s="476"/>
      <c r="K38" s="476">
        <v>803.95401354787828</v>
      </c>
      <c r="L38" s="476">
        <v>460.98470690887115</v>
      </c>
      <c r="M38" s="476">
        <v>342.9693066390119</v>
      </c>
      <c r="N38" s="476"/>
      <c r="O38" s="476">
        <v>195.6781729016972</v>
      </c>
      <c r="P38" s="476">
        <v>155.66326279669747</v>
      </c>
      <c r="Q38" s="476">
        <v>40.014910104999664</v>
      </c>
      <c r="R38" s="476"/>
      <c r="S38" s="476">
        <v>45.533827108943413</v>
      </c>
      <c r="T38" s="476">
        <v>30.449719280210562</v>
      </c>
      <c r="U38" s="476">
        <v>15.084107828732872</v>
      </c>
      <c r="V38" s="468"/>
    </row>
    <row r="39" spans="1:22" ht="13.5" customHeight="1" x14ac:dyDescent="0.2">
      <c r="A39" s="475" t="s">
        <v>347</v>
      </c>
      <c r="B39" s="476">
        <v>569.80272410608154</v>
      </c>
      <c r="C39" s="476">
        <v>87.699485238628057</v>
      </c>
      <c r="D39" s="476">
        <v>34.050537191660752</v>
      </c>
      <c r="E39" s="476">
        <v>53.648948046967263</v>
      </c>
      <c r="F39" s="476"/>
      <c r="G39" s="476">
        <v>370.54784623872416</v>
      </c>
      <c r="H39" s="476">
        <v>219.14976640987595</v>
      </c>
      <c r="I39" s="476">
        <v>151.39807982884736</v>
      </c>
      <c r="J39" s="476"/>
      <c r="K39" s="476">
        <v>99.946740518554719</v>
      </c>
      <c r="L39" s="476">
        <v>62.812576241795178</v>
      </c>
      <c r="M39" s="476">
        <v>37.134164276759485</v>
      </c>
      <c r="N39" s="476"/>
      <c r="O39" s="476">
        <v>9.9265718328700068</v>
      </c>
      <c r="P39" s="476">
        <v>8.2522936508525948</v>
      </c>
      <c r="Q39" s="476">
        <v>1.6742781820174129</v>
      </c>
      <c r="R39" s="476"/>
      <c r="S39" s="476">
        <v>1.6820802773054899</v>
      </c>
      <c r="T39" s="476">
        <v>1.6820802773054899</v>
      </c>
      <c r="U39" s="476">
        <v>0</v>
      </c>
      <c r="V39" s="468"/>
    </row>
    <row r="40" spans="1:22" s="472" customFormat="1" ht="13.5" customHeight="1" x14ac:dyDescent="0.2">
      <c r="A40" s="473" t="s">
        <v>348</v>
      </c>
      <c r="B40" s="474">
        <v>9460.6656545677524</v>
      </c>
      <c r="C40" s="474">
        <v>650.01100596091987</v>
      </c>
      <c r="D40" s="474">
        <v>320.84637633169802</v>
      </c>
      <c r="E40" s="474">
        <v>329.16462962922299</v>
      </c>
      <c r="F40" s="474"/>
      <c r="G40" s="474">
        <v>6367.0029731502873</v>
      </c>
      <c r="H40" s="474">
        <v>3772.2466347234695</v>
      </c>
      <c r="I40" s="474">
        <v>2594.7563384268969</v>
      </c>
      <c r="J40" s="474"/>
      <c r="K40" s="474">
        <v>2229.0063487870466</v>
      </c>
      <c r="L40" s="474">
        <v>1370.3167327287524</v>
      </c>
      <c r="M40" s="474">
        <v>858.68961605827258</v>
      </c>
      <c r="N40" s="474"/>
      <c r="O40" s="474">
        <v>150.78068140198894</v>
      </c>
      <c r="P40" s="474">
        <v>117.77930889386658</v>
      </c>
      <c r="Q40" s="474">
        <v>33.001372508122301</v>
      </c>
      <c r="R40" s="474"/>
      <c r="S40" s="474">
        <v>63.864645268050062</v>
      </c>
      <c r="T40" s="474">
        <v>43.656066257061966</v>
      </c>
      <c r="U40" s="474">
        <v>20.208579010988124</v>
      </c>
      <c r="V40" s="471"/>
    </row>
    <row r="41" spans="1:22" ht="13.5" customHeight="1" x14ac:dyDescent="0.2">
      <c r="A41" s="475" t="s">
        <v>348</v>
      </c>
      <c r="B41" s="476">
        <v>7873.4174659413748</v>
      </c>
      <c r="C41" s="476">
        <v>487.92244124632595</v>
      </c>
      <c r="D41" s="476">
        <v>228.22433935192785</v>
      </c>
      <c r="E41" s="476">
        <v>259.69810189439499</v>
      </c>
      <c r="F41" s="476"/>
      <c r="G41" s="476">
        <v>5363.6366684373288</v>
      </c>
      <c r="H41" s="476">
        <v>3164.4538135207381</v>
      </c>
      <c r="I41" s="476">
        <v>2199.1828549165971</v>
      </c>
      <c r="J41" s="476"/>
      <c r="K41" s="476">
        <v>1830.4225317128571</v>
      </c>
      <c r="L41" s="476">
        <v>1143.9464422897579</v>
      </c>
      <c r="M41" s="476">
        <v>686.47608942308659</v>
      </c>
      <c r="N41" s="476"/>
      <c r="O41" s="476">
        <v>130.92753773624889</v>
      </c>
      <c r="P41" s="476">
        <v>99.536993732882678</v>
      </c>
      <c r="Q41" s="476">
        <v>31.390544003366163</v>
      </c>
      <c r="R41" s="476"/>
      <c r="S41" s="476">
        <v>60.508286808727163</v>
      </c>
      <c r="T41" s="476">
        <v>41.973985979756478</v>
      </c>
      <c r="U41" s="476">
        <v>18.534300828970711</v>
      </c>
      <c r="V41" s="468"/>
    </row>
    <row r="42" spans="1:22" ht="13.5" customHeight="1" x14ac:dyDescent="0.2">
      <c r="A42" s="475" t="s">
        <v>349</v>
      </c>
      <c r="B42" s="476">
        <v>1587.248188626832</v>
      </c>
      <c r="C42" s="476">
        <v>162.08856471459674</v>
      </c>
      <c r="D42" s="476">
        <v>92.622036979769646</v>
      </c>
      <c r="E42" s="476">
        <v>69.466527734827181</v>
      </c>
      <c r="F42" s="476"/>
      <c r="G42" s="476">
        <v>1003.3663047129704</v>
      </c>
      <c r="H42" s="476">
        <v>607.79282120269841</v>
      </c>
      <c r="I42" s="476">
        <v>395.57348351028054</v>
      </c>
      <c r="J42" s="476"/>
      <c r="K42" s="476">
        <v>398.58381707417902</v>
      </c>
      <c r="L42" s="476">
        <v>226.37029043899179</v>
      </c>
      <c r="M42" s="476">
        <v>172.2135266351882</v>
      </c>
      <c r="N42" s="476"/>
      <c r="O42" s="476">
        <v>19.853143665740014</v>
      </c>
      <c r="P42" s="476">
        <v>18.242315160983875</v>
      </c>
      <c r="Q42" s="476">
        <v>1.6108285047561393</v>
      </c>
      <c r="R42" s="476"/>
      <c r="S42" s="476">
        <v>3.3563584593229026</v>
      </c>
      <c r="T42" s="476">
        <v>1.6820802773054899</v>
      </c>
      <c r="U42" s="476">
        <v>1.6742781820174129</v>
      </c>
      <c r="V42" s="468"/>
    </row>
    <row r="43" spans="1:22" s="472" customFormat="1" ht="13.5" customHeight="1" x14ac:dyDescent="0.2">
      <c r="A43" s="473" t="s">
        <v>350</v>
      </c>
      <c r="B43" s="474">
        <v>11222.71844749636</v>
      </c>
      <c r="C43" s="474">
        <v>863.47380974635337</v>
      </c>
      <c r="D43" s="474">
        <v>438.23475106116746</v>
      </c>
      <c r="E43" s="474">
        <v>425.23905868519449</v>
      </c>
      <c r="F43" s="474"/>
      <c r="G43" s="474">
        <v>6556.2241256864554</v>
      </c>
      <c r="H43" s="474">
        <v>3408.8237227831282</v>
      </c>
      <c r="I43" s="474">
        <v>3147.4004029033781</v>
      </c>
      <c r="J43" s="474"/>
      <c r="K43" s="474">
        <v>3305.1406335621391</v>
      </c>
      <c r="L43" s="474">
        <v>1827.9896317942273</v>
      </c>
      <c r="M43" s="474">
        <v>1477.151001767862</v>
      </c>
      <c r="N43" s="474"/>
      <c r="O43" s="474">
        <v>457.61220260351303</v>
      </c>
      <c r="P43" s="474">
        <v>319.58369017251124</v>
      </c>
      <c r="Q43" s="474">
        <v>138.02851243100272</v>
      </c>
      <c r="R43" s="474"/>
      <c r="S43" s="474">
        <v>40.267675899088111</v>
      </c>
      <c r="T43" s="474">
        <v>38.585595621782623</v>
      </c>
      <c r="U43" s="474">
        <v>1.6820802773054899</v>
      </c>
      <c r="V43" s="471"/>
    </row>
    <row r="44" spans="1:22" ht="13.5" customHeight="1" x14ac:dyDescent="0.2">
      <c r="A44" s="475" t="s">
        <v>350</v>
      </c>
      <c r="B44" s="476">
        <v>7898.7667952170204</v>
      </c>
      <c r="C44" s="476">
        <v>575.68641910005829</v>
      </c>
      <c r="D44" s="476">
        <v>297.67055385080528</v>
      </c>
      <c r="E44" s="476">
        <v>278.01586524925176</v>
      </c>
      <c r="F44" s="476"/>
      <c r="G44" s="476">
        <v>4436.9557878549394</v>
      </c>
      <c r="H44" s="476">
        <v>2258.8952527062897</v>
      </c>
      <c r="I44" s="476">
        <v>2178.0605351486079</v>
      </c>
      <c r="J44" s="476"/>
      <c r="K44" s="476">
        <v>2460.7887293005815</v>
      </c>
      <c r="L44" s="476">
        <v>1346.8885021146207</v>
      </c>
      <c r="M44" s="476">
        <v>1113.9002271859281</v>
      </c>
      <c r="N44" s="476"/>
      <c r="O44" s="476">
        <v>391.77309788581624</v>
      </c>
      <c r="P44" s="476">
        <v>271.76843625277621</v>
      </c>
      <c r="Q44" s="476">
        <v>120.00466163304084</v>
      </c>
      <c r="R44" s="476"/>
      <c r="S44" s="476">
        <v>33.562761075730393</v>
      </c>
      <c r="T44" s="476">
        <v>31.880680798424901</v>
      </c>
      <c r="U44" s="476">
        <v>1.6820802773054899</v>
      </c>
      <c r="V44" s="468"/>
    </row>
    <row r="45" spans="1:22" ht="13.5" customHeight="1" x14ac:dyDescent="0.2">
      <c r="A45" s="475" t="s">
        <v>351</v>
      </c>
      <c r="B45" s="476">
        <v>3323.9516522804834</v>
      </c>
      <c r="C45" s="476">
        <v>287.78739064630145</v>
      </c>
      <c r="D45" s="476">
        <v>140.56419721036073</v>
      </c>
      <c r="E45" s="476">
        <v>147.22319343594111</v>
      </c>
      <c r="F45" s="476"/>
      <c r="G45" s="476">
        <v>2119.2683378315455</v>
      </c>
      <c r="H45" s="476">
        <v>1149.9284700767791</v>
      </c>
      <c r="I45" s="476">
        <v>969.33986775471556</v>
      </c>
      <c r="J45" s="476"/>
      <c r="K45" s="476">
        <v>844.3519042615269</v>
      </c>
      <c r="L45" s="476">
        <v>481.10112967959947</v>
      </c>
      <c r="M45" s="476">
        <v>363.2507745819301</v>
      </c>
      <c r="N45" s="476"/>
      <c r="O45" s="476">
        <v>65.839104717697154</v>
      </c>
      <c r="P45" s="476">
        <v>47.815253919735262</v>
      </c>
      <c r="Q45" s="476">
        <v>18.023850797961877</v>
      </c>
      <c r="R45" s="476"/>
      <c r="S45" s="476">
        <v>6.7049148233577283</v>
      </c>
      <c r="T45" s="476">
        <v>6.7049148233577283</v>
      </c>
      <c r="U45" s="476">
        <v>0</v>
      </c>
      <c r="V45" s="468"/>
    </row>
    <row r="46" spans="1:22" s="472" customFormat="1" ht="13.5" customHeight="1" x14ac:dyDescent="0.2">
      <c r="A46" s="473" t="s">
        <v>352</v>
      </c>
      <c r="B46" s="474">
        <v>7338.0351940582696</v>
      </c>
      <c r="C46" s="474">
        <v>373.88167381207148</v>
      </c>
      <c r="D46" s="474">
        <v>196.90742458286778</v>
      </c>
      <c r="E46" s="474">
        <v>176.97424922920248</v>
      </c>
      <c r="F46" s="474"/>
      <c r="G46" s="474">
        <v>3983.5543081313563</v>
      </c>
      <c r="H46" s="474">
        <v>2033.781328531225</v>
      </c>
      <c r="I46" s="474">
        <v>1949.7729796000683</v>
      </c>
      <c r="J46" s="474"/>
      <c r="K46" s="474">
        <v>2339.3660464091736</v>
      </c>
      <c r="L46" s="474">
        <v>1386.5396612966485</v>
      </c>
      <c r="M46" s="474">
        <v>952.82638511248683</v>
      </c>
      <c r="N46" s="474"/>
      <c r="O46" s="474">
        <v>600.96466628922292</v>
      </c>
      <c r="P46" s="474">
        <v>356.523433100293</v>
      </c>
      <c r="Q46" s="474">
        <v>244.44123318893222</v>
      </c>
      <c r="R46" s="474"/>
      <c r="S46" s="474">
        <v>40.268499416586756</v>
      </c>
      <c r="T46" s="474">
        <v>31.881504315923546</v>
      </c>
      <c r="U46" s="474">
        <v>8.3869951006632188</v>
      </c>
      <c r="V46" s="471"/>
    </row>
    <row r="47" spans="1:22" ht="13.5" customHeight="1" x14ac:dyDescent="0.2">
      <c r="A47" s="475" t="s">
        <v>352</v>
      </c>
      <c r="B47" s="476">
        <v>5194.5084884067155</v>
      </c>
      <c r="C47" s="476">
        <v>205.17724931320436</v>
      </c>
      <c r="D47" s="476">
        <v>110.90124738736779</v>
      </c>
      <c r="E47" s="476">
        <v>94.276001925836965</v>
      </c>
      <c r="F47" s="476"/>
      <c r="G47" s="476">
        <v>2549.4435931439562</v>
      </c>
      <c r="H47" s="476">
        <v>1279.0783442762856</v>
      </c>
      <c r="I47" s="476">
        <v>1270.3652488676125</v>
      </c>
      <c r="J47" s="476"/>
      <c r="K47" s="476">
        <v>1859.7013599307556</v>
      </c>
      <c r="L47" s="476">
        <v>1093.0296806381957</v>
      </c>
      <c r="M47" s="476">
        <v>766.67167929253833</v>
      </c>
      <c r="N47" s="476"/>
      <c r="O47" s="476">
        <v>539.91778660221166</v>
      </c>
      <c r="P47" s="476">
        <v>315.06809627468783</v>
      </c>
      <c r="Q47" s="476">
        <v>224.84969032752534</v>
      </c>
      <c r="R47" s="476"/>
      <c r="S47" s="476">
        <v>40.268499416586756</v>
      </c>
      <c r="T47" s="476">
        <v>31.881504315923546</v>
      </c>
      <c r="U47" s="476">
        <v>8.3869951006632188</v>
      </c>
      <c r="V47" s="468"/>
    </row>
    <row r="48" spans="1:22" ht="13.5" customHeight="1" x14ac:dyDescent="0.2">
      <c r="A48" s="475" t="s">
        <v>353</v>
      </c>
      <c r="B48" s="476">
        <v>2143.5267056516418</v>
      </c>
      <c r="C48" s="476">
        <v>168.70442449886596</v>
      </c>
      <c r="D48" s="476">
        <v>86.006177195500371</v>
      </c>
      <c r="E48" s="476">
        <v>82.698247303365733</v>
      </c>
      <c r="F48" s="476"/>
      <c r="G48" s="476">
        <v>1434.1107149873392</v>
      </c>
      <c r="H48" s="476">
        <v>754.70298425490125</v>
      </c>
      <c r="I48" s="476">
        <v>679.40773073242372</v>
      </c>
      <c r="J48" s="476"/>
      <c r="K48" s="476">
        <v>479.66468647839463</v>
      </c>
      <c r="L48" s="476">
        <v>293.50998065844362</v>
      </c>
      <c r="M48" s="476">
        <v>186.15470581995177</v>
      </c>
      <c r="N48" s="476"/>
      <c r="O48" s="476">
        <v>61.04687968701225</v>
      </c>
      <c r="P48" s="476">
        <v>41.455336825605386</v>
      </c>
      <c r="Q48" s="476">
        <v>19.59154286140684</v>
      </c>
      <c r="R48" s="476"/>
      <c r="S48" s="476">
        <v>0</v>
      </c>
      <c r="T48" s="476">
        <v>0</v>
      </c>
      <c r="U48" s="476">
        <v>0</v>
      </c>
      <c r="V48" s="468"/>
    </row>
    <row r="49" spans="1:22" s="472" customFormat="1" ht="13.5" customHeight="1" x14ac:dyDescent="0.2">
      <c r="A49" s="473" t="s">
        <v>354</v>
      </c>
      <c r="B49" s="474">
        <v>8782.8629987233053</v>
      </c>
      <c r="C49" s="474">
        <v>468.24132376544645</v>
      </c>
      <c r="D49" s="474">
        <v>259.76602018003479</v>
      </c>
      <c r="E49" s="474">
        <v>208.47530358540911</v>
      </c>
      <c r="F49" s="474"/>
      <c r="G49" s="474">
        <v>5361.3010906999662</v>
      </c>
      <c r="H49" s="474">
        <v>3136.5888347476175</v>
      </c>
      <c r="I49" s="474">
        <v>2224.7122559523646</v>
      </c>
      <c r="J49" s="474"/>
      <c r="K49" s="474">
        <v>2603.2553989174066</v>
      </c>
      <c r="L49" s="474">
        <v>1566.7673246778588</v>
      </c>
      <c r="M49" s="474">
        <v>1036.4880742394912</v>
      </c>
      <c r="N49" s="474"/>
      <c r="O49" s="474">
        <v>247.61412093350074</v>
      </c>
      <c r="P49" s="474">
        <v>187.53516445803152</v>
      </c>
      <c r="Q49" s="474">
        <v>60.078956475469077</v>
      </c>
      <c r="R49" s="474"/>
      <c r="S49" s="474">
        <v>102.45106440733137</v>
      </c>
      <c r="T49" s="474">
        <v>70.506933931645165</v>
      </c>
      <c r="U49" s="474">
        <v>31.944130475686176</v>
      </c>
      <c r="V49" s="471"/>
    </row>
    <row r="50" spans="1:22" ht="13.5" customHeight="1" x14ac:dyDescent="0.2">
      <c r="A50" s="475" t="s">
        <v>354</v>
      </c>
      <c r="B50" s="476">
        <v>8371.0581436697285</v>
      </c>
      <c r="C50" s="476">
        <v>440.10360644635171</v>
      </c>
      <c r="D50" s="476">
        <v>243.20605748341154</v>
      </c>
      <c r="E50" s="476">
        <v>196.89754896293798</v>
      </c>
      <c r="F50" s="476"/>
      <c r="G50" s="476">
        <v>5088.1873070836054</v>
      </c>
      <c r="H50" s="476">
        <v>2955.6534847442913</v>
      </c>
      <c r="I50" s="476">
        <v>2132.5338223393092</v>
      </c>
      <c r="J50" s="476"/>
      <c r="K50" s="476">
        <v>2501.1516660595494</v>
      </c>
      <c r="L50" s="476">
        <v>1515.8736079076759</v>
      </c>
      <c r="M50" s="476">
        <v>985.27805815182239</v>
      </c>
      <c r="N50" s="476"/>
      <c r="O50" s="476">
        <v>240.8387778550923</v>
      </c>
      <c r="P50" s="476">
        <v>180.75982137962308</v>
      </c>
      <c r="Q50" s="476">
        <v>60.078956475469077</v>
      </c>
      <c r="R50" s="476"/>
      <c r="S50" s="476">
        <v>100.77678622531396</v>
      </c>
      <c r="T50" s="476">
        <v>70.506933931645165</v>
      </c>
      <c r="U50" s="476">
        <v>30.269852293668762</v>
      </c>
      <c r="V50" s="468"/>
    </row>
    <row r="51" spans="1:22" ht="13.5" customHeight="1" x14ac:dyDescent="0.2">
      <c r="A51" s="475" t="s">
        <v>355</v>
      </c>
      <c r="B51" s="476">
        <v>411.80485505374168</v>
      </c>
      <c r="C51" s="476">
        <v>28.137717319094456</v>
      </c>
      <c r="D51" s="476">
        <v>16.559962696623248</v>
      </c>
      <c r="E51" s="476">
        <v>11.577754622471206</v>
      </c>
      <c r="F51" s="476"/>
      <c r="G51" s="476">
        <v>273.1137836163694</v>
      </c>
      <c r="H51" s="476">
        <v>180.9353500033186</v>
      </c>
      <c r="I51" s="476">
        <v>92.178433613051041</v>
      </c>
      <c r="J51" s="476"/>
      <c r="K51" s="476">
        <v>102.10373285785199</v>
      </c>
      <c r="L51" s="476">
        <v>50.893716770182728</v>
      </c>
      <c r="M51" s="476">
        <v>51.21001608766921</v>
      </c>
      <c r="N51" s="476"/>
      <c r="O51" s="476">
        <v>6.7753430784084347</v>
      </c>
      <c r="P51" s="476">
        <v>6.7753430784084347</v>
      </c>
      <c r="Q51" s="476">
        <v>0</v>
      </c>
      <c r="R51" s="476"/>
      <c r="S51" s="476">
        <v>1.6742781820174129</v>
      </c>
      <c r="T51" s="476">
        <v>0</v>
      </c>
      <c r="U51" s="476">
        <v>1.6742781820174129</v>
      </c>
      <c r="V51" s="468"/>
    </row>
    <row r="52" spans="1:22" s="472" customFormat="1" ht="13.5" customHeight="1" x14ac:dyDescent="0.2">
      <c r="A52" s="473" t="s">
        <v>356</v>
      </c>
      <c r="B52" s="474">
        <v>3535.7427329266457</v>
      </c>
      <c r="C52" s="474">
        <v>102.65173589298131</v>
      </c>
      <c r="D52" s="474">
        <v>49.790817265499399</v>
      </c>
      <c r="E52" s="474">
        <v>52.860918627481794</v>
      </c>
      <c r="F52" s="474"/>
      <c r="G52" s="474">
        <v>1971.1540049216833</v>
      </c>
      <c r="H52" s="474">
        <v>1177.2656179835014</v>
      </c>
      <c r="I52" s="474">
        <v>793.88838693814296</v>
      </c>
      <c r="J52" s="474"/>
      <c r="K52" s="474">
        <v>1367.2362128303314</v>
      </c>
      <c r="L52" s="474">
        <v>717.3398884228701</v>
      </c>
      <c r="M52" s="474">
        <v>649.89632440746436</v>
      </c>
      <c r="N52" s="474"/>
      <c r="O52" s="474">
        <v>77.926789080271178</v>
      </c>
      <c r="P52" s="474">
        <v>61.303104519331505</v>
      </c>
      <c r="Q52" s="474">
        <v>16.623684560939658</v>
      </c>
      <c r="R52" s="474"/>
      <c r="S52" s="474">
        <v>16.773990201326438</v>
      </c>
      <c r="T52" s="474">
        <v>15.099712019309024</v>
      </c>
      <c r="U52" s="474">
        <v>1.6742781820174129</v>
      </c>
      <c r="V52" s="471"/>
    </row>
    <row r="53" spans="1:22" ht="13.5" customHeight="1" x14ac:dyDescent="0.2">
      <c r="A53" s="475" t="s">
        <v>356</v>
      </c>
      <c r="B53" s="476">
        <v>1746.9947220635793</v>
      </c>
      <c r="C53" s="476">
        <v>31.382197533967815</v>
      </c>
      <c r="D53" s="476">
        <v>16.53964946067315</v>
      </c>
      <c r="E53" s="476">
        <v>14.842548073294662</v>
      </c>
      <c r="F53" s="476"/>
      <c r="G53" s="476">
        <v>1115.2650034607884</v>
      </c>
      <c r="H53" s="476">
        <v>644.27607346424486</v>
      </c>
      <c r="I53" s="476">
        <v>470.98892999654862</v>
      </c>
      <c r="J53" s="476"/>
      <c r="K53" s="476">
        <v>535.4420614763925</v>
      </c>
      <c r="L53" s="476">
        <v>304.07586740147553</v>
      </c>
      <c r="M53" s="476">
        <v>231.3661940749181</v>
      </c>
      <c r="N53" s="476"/>
      <c r="O53" s="476">
        <v>56.51066239646012</v>
      </c>
      <c r="P53" s="476">
        <v>44.782913027050164</v>
      </c>
      <c r="Q53" s="476">
        <v>11.727749369409967</v>
      </c>
      <c r="R53" s="476"/>
      <c r="S53" s="476">
        <v>8.3947971959512948</v>
      </c>
      <c r="T53" s="476">
        <v>6.720519013933882</v>
      </c>
      <c r="U53" s="476">
        <v>1.6742781820174129</v>
      </c>
      <c r="V53" s="468"/>
    </row>
    <row r="54" spans="1:22" ht="13.5" customHeight="1" x14ac:dyDescent="0.2">
      <c r="A54" s="475" t="s">
        <v>357</v>
      </c>
      <c r="B54" s="476">
        <v>1788.7480108629977</v>
      </c>
      <c r="C54" s="476">
        <v>71.26953835901341</v>
      </c>
      <c r="D54" s="476">
        <v>33.251167804826281</v>
      </c>
      <c r="E54" s="476">
        <v>38.018370554187157</v>
      </c>
      <c r="F54" s="476"/>
      <c r="G54" s="476">
        <v>855.88900146085189</v>
      </c>
      <c r="H54" s="476">
        <v>532.9895445192592</v>
      </c>
      <c r="I54" s="476">
        <v>322.89945694160008</v>
      </c>
      <c r="J54" s="476"/>
      <c r="K54" s="476">
        <v>831.79415135394106</v>
      </c>
      <c r="L54" s="476">
        <v>413.26402102139622</v>
      </c>
      <c r="M54" s="476">
        <v>418.53013033254655</v>
      </c>
      <c r="N54" s="476"/>
      <c r="O54" s="476">
        <v>21.416126683811033</v>
      </c>
      <c r="P54" s="476">
        <v>16.520191492281342</v>
      </c>
      <c r="Q54" s="476">
        <v>4.8959351915296914</v>
      </c>
      <c r="R54" s="476"/>
      <c r="S54" s="476">
        <v>8.3791930053751411</v>
      </c>
      <c r="T54" s="476">
        <v>8.3791930053751411</v>
      </c>
      <c r="U54" s="476">
        <v>0</v>
      </c>
      <c r="V54" s="468"/>
    </row>
    <row r="55" spans="1:22" s="472" customFormat="1" ht="13.5" customHeight="1" x14ac:dyDescent="0.2">
      <c r="A55" s="473" t="s">
        <v>358</v>
      </c>
      <c r="B55" s="474">
        <v>300.66517627429886</v>
      </c>
      <c r="C55" s="474">
        <v>13.231719568538521</v>
      </c>
      <c r="D55" s="474">
        <v>8.2698247303365751</v>
      </c>
      <c r="E55" s="474">
        <v>4.9618948382019452</v>
      </c>
      <c r="F55" s="474"/>
      <c r="G55" s="474">
        <v>192.2607041094958</v>
      </c>
      <c r="H55" s="474">
        <v>118.43870168423427</v>
      </c>
      <c r="I55" s="474">
        <v>73.822002425261729</v>
      </c>
      <c r="J55" s="474"/>
      <c r="K55" s="474">
        <v>77.001689207830083</v>
      </c>
      <c r="L55" s="474">
        <v>46.031303921442571</v>
      </c>
      <c r="M55" s="474">
        <v>30.970385286387497</v>
      </c>
      <c r="N55" s="474"/>
      <c r="O55" s="474">
        <v>14.81470492911162</v>
      </c>
      <c r="P55" s="474">
        <v>9.918769737581929</v>
      </c>
      <c r="Q55" s="474">
        <v>4.8959351915296914</v>
      </c>
      <c r="R55" s="474"/>
      <c r="S55" s="474">
        <v>3.3563584593229026</v>
      </c>
      <c r="T55" s="474">
        <v>3.3563584593229026</v>
      </c>
      <c r="U55" s="474">
        <v>0</v>
      </c>
      <c r="V55" s="471"/>
    </row>
    <row r="56" spans="1:22" ht="13.5" customHeight="1" x14ac:dyDescent="0.2">
      <c r="A56" s="475" t="s">
        <v>358</v>
      </c>
      <c r="B56" s="476">
        <v>300.66517627429886</v>
      </c>
      <c r="C56" s="476">
        <v>13.231719568538521</v>
      </c>
      <c r="D56" s="476">
        <v>8.2698247303365751</v>
      </c>
      <c r="E56" s="476">
        <v>4.9618948382019452</v>
      </c>
      <c r="F56" s="476"/>
      <c r="G56" s="476">
        <v>192.2607041094958</v>
      </c>
      <c r="H56" s="476">
        <v>118.43870168423427</v>
      </c>
      <c r="I56" s="476">
        <v>73.822002425261729</v>
      </c>
      <c r="J56" s="476"/>
      <c r="K56" s="476">
        <v>77.001689207830083</v>
      </c>
      <c r="L56" s="476">
        <v>46.031303921442571</v>
      </c>
      <c r="M56" s="476">
        <v>30.970385286387497</v>
      </c>
      <c r="N56" s="476"/>
      <c r="O56" s="476">
        <v>14.81470492911162</v>
      </c>
      <c r="P56" s="476">
        <v>9.918769737581929</v>
      </c>
      <c r="Q56" s="476">
        <v>4.8959351915296914</v>
      </c>
      <c r="R56" s="476"/>
      <c r="S56" s="476">
        <v>3.3563584593229026</v>
      </c>
      <c r="T56" s="476">
        <v>3.3563584593229026</v>
      </c>
      <c r="U56" s="476">
        <v>0</v>
      </c>
      <c r="V56" s="468"/>
    </row>
    <row r="57" spans="1:22" s="472" customFormat="1" ht="13.5" customHeight="1" x14ac:dyDescent="0.2">
      <c r="A57" s="473" t="s">
        <v>359</v>
      </c>
      <c r="B57" s="474">
        <v>1819.2344117877597</v>
      </c>
      <c r="C57" s="474">
        <v>99.786910871594145</v>
      </c>
      <c r="D57" s="474">
        <v>44.677366779767581</v>
      </c>
      <c r="E57" s="474">
        <v>55.109544091826471</v>
      </c>
      <c r="F57" s="474"/>
      <c r="G57" s="474">
        <v>1052.3878691580135</v>
      </c>
      <c r="H57" s="474">
        <v>575.73803197487712</v>
      </c>
      <c r="I57" s="474">
        <v>476.64983718314568</v>
      </c>
      <c r="J57" s="474"/>
      <c r="K57" s="474">
        <v>595.58928195758187</v>
      </c>
      <c r="L57" s="474">
        <v>346.90830675225783</v>
      </c>
      <c r="M57" s="474">
        <v>248.68097520532623</v>
      </c>
      <c r="N57" s="474"/>
      <c r="O57" s="474">
        <v>57.990091898777791</v>
      </c>
      <c r="P57" s="474">
        <v>34.994345091362931</v>
      </c>
      <c r="Q57" s="474">
        <v>22.995746807414864</v>
      </c>
      <c r="R57" s="474"/>
      <c r="S57" s="474">
        <v>13.480257901766166</v>
      </c>
      <c r="T57" s="474">
        <v>13.480257901766166</v>
      </c>
      <c r="U57" s="474">
        <v>0</v>
      </c>
      <c r="V57" s="471"/>
    </row>
    <row r="58" spans="1:22" ht="13.5" customHeight="1" x14ac:dyDescent="0.2">
      <c r="A58" s="475" t="s">
        <v>359</v>
      </c>
      <c r="B58" s="476">
        <v>1763.1436071699545</v>
      </c>
      <c r="C58" s="476">
        <v>99.786910871594145</v>
      </c>
      <c r="D58" s="476">
        <v>44.677366779767581</v>
      </c>
      <c r="E58" s="476">
        <v>55.109544091826471</v>
      </c>
      <c r="F58" s="476"/>
      <c r="G58" s="476">
        <v>1042.4949452192539</v>
      </c>
      <c r="H58" s="476">
        <v>569.2515815145415</v>
      </c>
      <c r="I58" s="476">
        <v>473.24336370472213</v>
      </c>
      <c r="J58" s="476"/>
      <c r="K58" s="476">
        <v>549.3914012785367</v>
      </c>
      <c r="L58" s="476">
        <v>317.72576434424957</v>
      </c>
      <c r="M58" s="476">
        <v>231.66563693428895</v>
      </c>
      <c r="N58" s="476"/>
      <c r="O58" s="476">
        <v>57.990091898777791</v>
      </c>
      <c r="P58" s="476">
        <v>34.994345091362931</v>
      </c>
      <c r="Q58" s="476">
        <v>22.995746807414864</v>
      </c>
      <c r="R58" s="476"/>
      <c r="S58" s="476">
        <v>13.480257901766166</v>
      </c>
      <c r="T58" s="476">
        <v>13.480257901766166</v>
      </c>
      <c r="U58" s="476">
        <v>0</v>
      </c>
      <c r="V58" s="468"/>
    </row>
    <row r="59" spans="1:22" ht="13.5" customHeight="1" x14ac:dyDescent="0.2">
      <c r="A59" s="475" t="s">
        <v>360</v>
      </c>
      <c r="B59" s="476">
        <v>56.090804617804686</v>
      </c>
      <c r="C59" s="476">
        <v>0</v>
      </c>
      <c r="D59" s="476">
        <v>0</v>
      </c>
      <c r="E59" s="476">
        <v>0</v>
      </c>
      <c r="F59" s="476"/>
      <c r="G59" s="476">
        <v>9.8929239387592425</v>
      </c>
      <c r="H59" s="476">
        <v>6.4864504603357318</v>
      </c>
      <c r="I59" s="476">
        <v>3.4064734784235111</v>
      </c>
      <c r="J59" s="476"/>
      <c r="K59" s="476">
        <v>46.197880679045454</v>
      </c>
      <c r="L59" s="476">
        <v>29.182542408008203</v>
      </c>
      <c r="M59" s="476">
        <v>17.015338271037262</v>
      </c>
      <c r="N59" s="476"/>
      <c r="O59" s="476">
        <v>0</v>
      </c>
      <c r="P59" s="476">
        <v>0</v>
      </c>
      <c r="Q59" s="476">
        <v>0</v>
      </c>
      <c r="R59" s="476"/>
      <c r="S59" s="476">
        <v>0</v>
      </c>
      <c r="T59" s="476">
        <v>0</v>
      </c>
      <c r="U59" s="476">
        <v>0</v>
      </c>
      <c r="V59" s="468"/>
    </row>
    <row r="60" spans="1:22" s="472" customFormat="1" ht="13.5" customHeight="1" x14ac:dyDescent="0.2">
      <c r="A60" s="473" t="s">
        <v>361</v>
      </c>
      <c r="B60" s="474">
        <v>3189.7730786375155</v>
      </c>
      <c r="C60" s="474">
        <v>284.75238319334665</v>
      </c>
      <c r="D60" s="474">
        <v>139.18315470347326</v>
      </c>
      <c r="E60" s="474">
        <v>145.56922848987381</v>
      </c>
      <c r="F60" s="474"/>
      <c r="G60" s="474">
        <v>2079.1760532533285</v>
      </c>
      <c r="H60" s="474">
        <v>1096.7656583103612</v>
      </c>
      <c r="I60" s="474">
        <v>982.41039494291499</v>
      </c>
      <c r="J60" s="474"/>
      <c r="K60" s="474">
        <v>728.28296441034183</v>
      </c>
      <c r="L60" s="474">
        <v>418.52551988422391</v>
      </c>
      <c r="M60" s="474">
        <v>309.75744452612025</v>
      </c>
      <c r="N60" s="474"/>
      <c r="O60" s="474">
        <v>85.740093870122351</v>
      </c>
      <c r="P60" s="474">
        <v>47.661062751473203</v>
      </c>
      <c r="Q60" s="474">
        <v>38.079031118649098</v>
      </c>
      <c r="R60" s="474"/>
      <c r="S60" s="474">
        <v>11.821583910324904</v>
      </c>
      <c r="T60" s="474">
        <v>8.4730275462900781</v>
      </c>
      <c r="U60" s="474">
        <v>3.3485563640348257</v>
      </c>
      <c r="V60" s="471"/>
    </row>
    <row r="61" spans="1:22" ht="13.5" customHeight="1" x14ac:dyDescent="0.2">
      <c r="A61" s="475" t="s">
        <v>361</v>
      </c>
      <c r="B61" s="476">
        <v>3189.7730786375155</v>
      </c>
      <c r="C61" s="476">
        <v>284.75238319334665</v>
      </c>
      <c r="D61" s="476">
        <v>139.18315470347326</v>
      </c>
      <c r="E61" s="476">
        <v>145.56922848987381</v>
      </c>
      <c r="F61" s="476"/>
      <c r="G61" s="476">
        <v>2079.1760532533285</v>
      </c>
      <c r="H61" s="476">
        <v>1096.7656583103612</v>
      </c>
      <c r="I61" s="476">
        <v>982.41039494291499</v>
      </c>
      <c r="J61" s="476"/>
      <c r="K61" s="476">
        <v>728.28296441034183</v>
      </c>
      <c r="L61" s="476">
        <v>418.52551988422391</v>
      </c>
      <c r="M61" s="476">
        <v>309.75744452612025</v>
      </c>
      <c r="N61" s="476"/>
      <c r="O61" s="476">
        <v>85.740093870122351</v>
      </c>
      <c r="P61" s="476">
        <v>47.661062751473203</v>
      </c>
      <c r="Q61" s="476">
        <v>38.079031118649098</v>
      </c>
      <c r="R61" s="476"/>
      <c r="S61" s="476">
        <v>11.821583910324904</v>
      </c>
      <c r="T61" s="476">
        <v>8.4730275462900781</v>
      </c>
      <c r="U61" s="476">
        <v>3.3485563640348257</v>
      </c>
      <c r="V61" s="468"/>
    </row>
    <row r="62" spans="1:22" s="472" customFormat="1" ht="13.5" customHeight="1" x14ac:dyDescent="0.2">
      <c r="A62" s="473" t="s">
        <v>362</v>
      </c>
      <c r="B62" s="474">
        <v>2056.9929350509092</v>
      </c>
      <c r="C62" s="474">
        <v>115.9371761545852</v>
      </c>
      <c r="D62" s="474">
        <v>59.625824089869958</v>
      </c>
      <c r="E62" s="474">
        <v>56.311352064715116</v>
      </c>
      <c r="F62" s="474"/>
      <c r="G62" s="474">
        <v>731.6330156677202</v>
      </c>
      <c r="H62" s="474">
        <v>457.65335508034917</v>
      </c>
      <c r="I62" s="474">
        <v>273.97966058737552</v>
      </c>
      <c r="J62" s="474"/>
      <c r="K62" s="474">
        <v>1149.2914255463991</v>
      </c>
      <c r="L62" s="474">
        <v>641.35727671317329</v>
      </c>
      <c r="M62" s="474">
        <v>507.93414883322845</v>
      </c>
      <c r="N62" s="474"/>
      <c r="O62" s="474">
        <v>36.364709545234639</v>
      </c>
      <c r="P62" s="474">
        <v>28.056768312408842</v>
      </c>
      <c r="Q62" s="474">
        <v>8.3079412328257902</v>
      </c>
      <c r="R62" s="474"/>
      <c r="S62" s="474">
        <v>23.766608136941521</v>
      </c>
      <c r="T62" s="474">
        <v>20.410249677618616</v>
      </c>
      <c r="U62" s="474">
        <v>3.3563584593229026</v>
      </c>
      <c r="V62" s="471"/>
    </row>
    <row r="63" spans="1:22" ht="13.5" customHeight="1" x14ac:dyDescent="0.2">
      <c r="A63" s="475" t="s">
        <v>362</v>
      </c>
      <c r="B63" s="476">
        <v>759.3671401074364</v>
      </c>
      <c r="C63" s="476">
        <v>82.617266546620485</v>
      </c>
      <c r="D63" s="476">
        <v>42.893992509766754</v>
      </c>
      <c r="E63" s="476">
        <v>39.723274036853724</v>
      </c>
      <c r="F63" s="476"/>
      <c r="G63" s="476">
        <v>473.45213033677305</v>
      </c>
      <c r="H63" s="476">
        <v>303.72319293190282</v>
      </c>
      <c r="I63" s="476">
        <v>169.72893740486901</v>
      </c>
      <c r="J63" s="476"/>
      <c r="K63" s="476">
        <v>163.27771097371505</v>
      </c>
      <c r="L63" s="476">
        <v>109.99210412367025</v>
      </c>
      <c r="M63" s="476">
        <v>53.285606850044779</v>
      </c>
      <c r="N63" s="476"/>
      <c r="O63" s="476">
        <v>24.763859530347215</v>
      </c>
      <c r="P63" s="476">
        <v>19.741024984294974</v>
      </c>
      <c r="Q63" s="476">
        <v>5.0228345460522386</v>
      </c>
      <c r="R63" s="476"/>
      <c r="S63" s="476">
        <v>15.256172719986589</v>
      </c>
      <c r="T63" s="476">
        <v>11.899814260663687</v>
      </c>
      <c r="U63" s="476">
        <v>3.3563584593229026</v>
      </c>
      <c r="V63" s="468"/>
    </row>
    <row r="64" spans="1:22" ht="13.5" customHeight="1" x14ac:dyDescent="0.2">
      <c r="A64" s="475" t="s">
        <v>363</v>
      </c>
      <c r="B64" s="476">
        <v>942.99390240747391</v>
      </c>
      <c r="C64" s="476">
        <v>29.860424068300144</v>
      </c>
      <c r="D64" s="476">
        <v>13.272346040438716</v>
      </c>
      <c r="E64" s="476">
        <v>16.588078027861425</v>
      </c>
      <c r="F64" s="476"/>
      <c r="G64" s="476">
        <v>169.92955979495909</v>
      </c>
      <c r="H64" s="476">
        <v>102.22135229874905</v>
      </c>
      <c r="I64" s="476">
        <v>67.708207496210036</v>
      </c>
      <c r="J64" s="476"/>
      <c r="K64" s="476">
        <v>726.50898221072896</v>
      </c>
      <c r="L64" s="476">
        <v>399.7693276205772</v>
      </c>
      <c r="M64" s="476">
        <v>326.73965459015267</v>
      </c>
      <c r="N64" s="476"/>
      <c r="O64" s="476">
        <v>9.9900215101312817</v>
      </c>
      <c r="P64" s="476">
        <v>8.315743328113868</v>
      </c>
      <c r="Q64" s="476">
        <v>1.6742781820174129</v>
      </c>
      <c r="R64" s="476"/>
      <c r="S64" s="476">
        <v>6.7049148233577283</v>
      </c>
      <c r="T64" s="476">
        <v>6.7049148233577283</v>
      </c>
      <c r="U64" s="476">
        <v>0</v>
      </c>
      <c r="V64" s="468"/>
    </row>
    <row r="65" spans="1:22" ht="13.5" customHeight="1" x14ac:dyDescent="0.2">
      <c r="A65" s="475" t="s">
        <v>364</v>
      </c>
      <c r="B65" s="476">
        <v>354.63189253596971</v>
      </c>
      <c r="C65" s="476">
        <v>3.4594855396645112</v>
      </c>
      <c r="D65" s="476">
        <v>3.4594855396645112</v>
      </c>
      <c r="E65" s="476">
        <v>0</v>
      </c>
      <c r="F65" s="476"/>
      <c r="G65" s="476">
        <v>88.251325535993075</v>
      </c>
      <c r="H65" s="476">
        <v>51.708809849696252</v>
      </c>
      <c r="I65" s="476">
        <v>36.542515686296788</v>
      </c>
      <c r="J65" s="476"/>
      <c r="K65" s="476">
        <v>259.50473236195865</v>
      </c>
      <c r="L65" s="476">
        <v>131.59584496892722</v>
      </c>
      <c r="M65" s="476">
        <v>127.90888739303129</v>
      </c>
      <c r="N65" s="476"/>
      <c r="O65" s="476">
        <v>1.6108285047561393</v>
      </c>
      <c r="P65" s="476">
        <v>0</v>
      </c>
      <c r="Q65" s="476">
        <v>1.6108285047561393</v>
      </c>
      <c r="R65" s="476"/>
      <c r="S65" s="476">
        <v>1.8055205935971961</v>
      </c>
      <c r="T65" s="476">
        <v>1.8055205935971961</v>
      </c>
      <c r="U65" s="476">
        <v>0</v>
      </c>
      <c r="V65" s="468"/>
    </row>
    <row r="66" spans="1:22" s="472" customFormat="1" ht="13.5" customHeight="1" x14ac:dyDescent="0.2">
      <c r="A66" s="473" t="s">
        <v>365</v>
      </c>
      <c r="B66" s="474">
        <v>3310.8139282521201</v>
      </c>
      <c r="C66" s="474">
        <v>124.41576501501601</v>
      </c>
      <c r="D66" s="474">
        <v>71.532023182172978</v>
      </c>
      <c r="E66" s="474">
        <v>52.883741832842873</v>
      </c>
      <c r="F66" s="474"/>
      <c r="G66" s="474">
        <v>1439.5046436672503</v>
      </c>
      <c r="H66" s="474">
        <v>934.56254267406257</v>
      </c>
      <c r="I66" s="474">
        <v>504.94210099317218</v>
      </c>
      <c r="J66" s="474"/>
      <c r="K66" s="474">
        <v>1730.1406661219273</v>
      </c>
      <c r="L66" s="474">
        <v>941.46265145553673</v>
      </c>
      <c r="M66" s="474">
        <v>788.6780146663865</v>
      </c>
      <c r="N66" s="474"/>
      <c r="O66" s="474">
        <v>11.651788551486671</v>
      </c>
      <c r="P66" s="474">
        <v>9.9697082741811833</v>
      </c>
      <c r="Q66" s="474">
        <v>1.6820802773054899</v>
      </c>
      <c r="R66" s="474"/>
      <c r="S66" s="474">
        <v>5.1010648963910219</v>
      </c>
      <c r="T66" s="474">
        <v>5.1010648963910219</v>
      </c>
      <c r="U66" s="474">
        <v>0</v>
      </c>
      <c r="V66" s="471"/>
    </row>
    <row r="67" spans="1:22" ht="13.5" customHeight="1" x14ac:dyDescent="0.2">
      <c r="A67" s="475" t="s">
        <v>365</v>
      </c>
      <c r="B67" s="476">
        <v>1051.3016718146225</v>
      </c>
      <c r="C67" s="476">
        <v>67.726289906137524</v>
      </c>
      <c r="D67" s="476">
        <v>36.344092372169747</v>
      </c>
      <c r="E67" s="476">
        <v>31.382197533967812</v>
      </c>
      <c r="F67" s="476"/>
      <c r="G67" s="476">
        <v>779.35015428891211</v>
      </c>
      <c r="H67" s="476">
        <v>466.02868986019945</v>
      </c>
      <c r="I67" s="476">
        <v>313.32146442871829</v>
      </c>
      <c r="J67" s="476"/>
      <c r="K67" s="476">
        <v>194.18509109034392</v>
      </c>
      <c r="L67" s="476">
        <v>124.29531308513722</v>
      </c>
      <c r="M67" s="476">
        <v>69.889778005206779</v>
      </c>
      <c r="N67" s="476"/>
      <c r="O67" s="476">
        <v>8.2876279968756936</v>
      </c>
      <c r="P67" s="476">
        <v>8.2876279968756936</v>
      </c>
      <c r="Q67" s="476">
        <v>0</v>
      </c>
      <c r="R67" s="476"/>
      <c r="S67" s="476">
        <v>1.752508532356196</v>
      </c>
      <c r="T67" s="476">
        <v>1.752508532356196</v>
      </c>
      <c r="U67" s="476">
        <v>0</v>
      </c>
      <c r="V67" s="468"/>
    </row>
    <row r="68" spans="1:22" ht="13.5" customHeight="1" x14ac:dyDescent="0.2">
      <c r="A68" s="475" t="s">
        <v>366</v>
      </c>
      <c r="B68" s="476">
        <v>2259.5122564374392</v>
      </c>
      <c r="C68" s="476">
        <v>56.689475108878312</v>
      </c>
      <c r="D68" s="476">
        <v>35.187930810003259</v>
      </c>
      <c r="E68" s="476">
        <v>21.501544298875096</v>
      </c>
      <c r="F68" s="476"/>
      <c r="G68" s="476">
        <v>660.15448937832275</v>
      </c>
      <c r="H68" s="476">
        <v>468.53385281387273</v>
      </c>
      <c r="I68" s="476">
        <v>191.62063656445235</v>
      </c>
      <c r="J68" s="476"/>
      <c r="K68" s="476">
        <v>1535.9555750315822</v>
      </c>
      <c r="L68" s="476">
        <v>817.16733837040135</v>
      </c>
      <c r="M68" s="476">
        <v>718.78823666118024</v>
      </c>
      <c r="N68" s="476"/>
      <c r="O68" s="476">
        <v>3.3641605546109798</v>
      </c>
      <c r="P68" s="476">
        <v>1.6820802773054899</v>
      </c>
      <c r="Q68" s="476">
        <v>1.6820802773054899</v>
      </c>
      <c r="R68" s="476"/>
      <c r="S68" s="476">
        <v>3.3485563640348257</v>
      </c>
      <c r="T68" s="476">
        <v>3.3485563640348257</v>
      </c>
      <c r="U68" s="476">
        <v>0</v>
      </c>
      <c r="V68" s="468"/>
    </row>
    <row r="69" spans="1:22" s="472" customFormat="1" ht="13.5" customHeight="1" x14ac:dyDescent="0.2">
      <c r="A69" s="473" t="s">
        <v>367</v>
      </c>
      <c r="B69" s="474">
        <v>945.54633485115642</v>
      </c>
      <c r="C69" s="474">
        <v>36.372207703407923</v>
      </c>
      <c r="D69" s="474">
        <v>16.53964946067315</v>
      </c>
      <c r="E69" s="474">
        <v>19.83255824273478</v>
      </c>
      <c r="F69" s="474"/>
      <c r="G69" s="474">
        <v>738.31048688337319</v>
      </c>
      <c r="H69" s="474">
        <v>413.39302812088005</v>
      </c>
      <c r="I69" s="474">
        <v>324.91745876249792</v>
      </c>
      <c r="J69" s="474"/>
      <c r="K69" s="474">
        <v>155.76475176256861</v>
      </c>
      <c r="L69" s="474">
        <v>102.57406709525904</v>
      </c>
      <c r="M69" s="474">
        <v>53.19068466730949</v>
      </c>
      <c r="N69" s="474"/>
      <c r="O69" s="474">
        <v>15.098888501810379</v>
      </c>
      <c r="P69" s="474">
        <v>6.7049148233577283</v>
      </c>
      <c r="Q69" s="474">
        <v>8.3939736784526495</v>
      </c>
      <c r="R69" s="474"/>
      <c r="S69" s="474">
        <v>0</v>
      </c>
      <c r="T69" s="474">
        <v>0</v>
      </c>
      <c r="U69" s="474">
        <v>0</v>
      </c>
      <c r="V69" s="471"/>
    </row>
    <row r="70" spans="1:22" ht="13.5" customHeight="1" x14ac:dyDescent="0.2">
      <c r="A70" s="475" t="s">
        <v>367</v>
      </c>
      <c r="B70" s="476">
        <v>945.54633485115642</v>
      </c>
      <c r="C70" s="476">
        <v>36.372207703407923</v>
      </c>
      <c r="D70" s="476">
        <v>16.53964946067315</v>
      </c>
      <c r="E70" s="476">
        <v>19.83255824273478</v>
      </c>
      <c r="F70" s="476"/>
      <c r="G70" s="476">
        <v>738.31048688337319</v>
      </c>
      <c r="H70" s="476">
        <v>413.39302812088005</v>
      </c>
      <c r="I70" s="476">
        <v>324.91745876249792</v>
      </c>
      <c r="J70" s="476"/>
      <c r="K70" s="476">
        <v>155.76475176256861</v>
      </c>
      <c r="L70" s="476">
        <v>102.57406709525904</v>
      </c>
      <c r="M70" s="476">
        <v>53.19068466730949</v>
      </c>
      <c r="N70" s="476"/>
      <c r="O70" s="476">
        <v>15.098888501810379</v>
      </c>
      <c r="P70" s="476">
        <v>6.7049148233577283</v>
      </c>
      <c r="Q70" s="476">
        <v>8.3939736784526495</v>
      </c>
      <c r="R70" s="476"/>
      <c r="S70" s="476">
        <v>0</v>
      </c>
      <c r="T70" s="476">
        <v>0</v>
      </c>
      <c r="U70" s="476">
        <v>0</v>
      </c>
      <c r="V70" s="468"/>
    </row>
    <row r="71" spans="1:22" s="472" customFormat="1" ht="13.5" customHeight="1" x14ac:dyDescent="0.2">
      <c r="A71" s="473" t="s">
        <v>368</v>
      </c>
      <c r="B71" s="474">
        <v>590.98663794323249</v>
      </c>
      <c r="C71" s="474">
        <v>36.387228813480924</v>
      </c>
      <c r="D71" s="474">
        <v>18.193614406740465</v>
      </c>
      <c r="E71" s="474">
        <v>18.193614406740465</v>
      </c>
      <c r="F71" s="474"/>
      <c r="G71" s="474">
        <v>208.75694494180252</v>
      </c>
      <c r="H71" s="474">
        <v>157.69971382027182</v>
      </c>
      <c r="I71" s="474">
        <v>51.057231121530855</v>
      </c>
      <c r="J71" s="474"/>
      <c r="K71" s="474">
        <v>344.16038391064245</v>
      </c>
      <c r="L71" s="474">
        <v>172.48968522982059</v>
      </c>
      <c r="M71" s="474">
        <v>171.67069868082217</v>
      </c>
      <c r="N71" s="474"/>
      <c r="O71" s="474">
        <v>1.6820802773054899</v>
      </c>
      <c r="P71" s="474">
        <v>1.6820802773054899</v>
      </c>
      <c r="Q71" s="474">
        <v>0</v>
      </c>
      <c r="R71" s="474"/>
      <c r="S71" s="474">
        <v>0</v>
      </c>
      <c r="T71" s="474">
        <v>0</v>
      </c>
      <c r="U71" s="474">
        <v>0</v>
      </c>
      <c r="V71" s="471"/>
    </row>
    <row r="72" spans="1:22" ht="13.5" customHeight="1" x14ac:dyDescent="0.2">
      <c r="A72" s="475" t="s">
        <v>368</v>
      </c>
      <c r="B72" s="476">
        <v>590.98663794323249</v>
      </c>
      <c r="C72" s="476">
        <v>36.387228813480924</v>
      </c>
      <c r="D72" s="476">
        <v>18.193614406740465</v>
      </c>
      <c r="E72" s="476">
        <v>18.193614406740465</v>
      </c>
      <c r="F72" s="476"/>
      <c r="G72" s="476">
        <v>208.75694494180252</v>
      </c>
      <c r="H72" s="476">
        <v>157.69971382027182</v>
      </c>
      <c r="I72" s="476">
        <v>51.057231121530855</v>
      </c>
      <c r="J72" s="476"/>
      <c r="K72" s="476">
        <v>344.16038391064245</v>
      </c>
      <c r="L72" s="476">
        <v>172.48968522982059</v>
      </c>
      <c r="M72" s="476">
        <v>171.67069868082217</v>
      </c>
      <c r="N72" s="476"/>
      <c r="O72" s="476">
        <v>1.6820802773054899</v>
      </c>
      <c r="P72" s="476">
        <v>1.6820802773054899</v>
      </c>
      <c r="Q72" s="476">
        <v>0</v>
      </c>
      <c r="R72" s="476"/>
      <c r="S72" s="476">
        <v>0</v>
      </c>
      <c r="T72" s="476">
        <v>0</v>
      </c>
      <c r="U72" s="476">
        <v>0</v>
      </c>
      <c r="V72" s="468"/>
    </row>
    <row r="73" spans="1:22" s="472" customFormat="1" ht="13.5" customHeight="1" x14ac:dyDescent="0.2">
      <c r="A73" s="473" t="s">
        <v>369</v>
      </c>
      <c r="B73" s="474">
        <v>4357.0045023282819</v>
      </c>
      <c r="C73" s="474">
        <v>420.1018359252817</v>
      </c>
      <c r="D73" s="474">
        <v>211.72507592615952</v>
      </c>
      <c r="E73" s="474">
        <v>208.37675999912022</v>
      </c>
      <c r="F73" s="474"/>
      <c r="G73" s="474">
        <v>2872.4100885236135</v>
      </c>
      <c r="H73" s="474">
        <v>1554.1080243856991</v>
      </c>
      <c r="I73" s="474">
        <v>1318.3020641378575</v>
      </c>
      <c r="J73" s="474"/>
      <c r="K73" s="474">
        <v>1011.5902162187836</v>
      </c>
      <c r="L73" s="474">
        <v>585.76410300337159</v>
      </c>
      <c r="M73" s="474">
        <v>425.8261132154168</v>
      </c>
      <c r="N73" s="474"/>
      <c r="O73" s="474">
        <v>51.22808347853001</v>
      </c>
      <c r="P73" s="474">
        <v>38.087656731435807</v>
      </c>
      <c r="Q73" s="474">
        <v>13.14042674709421</v>
      </c>
      <c r="R73" s="474"/>
      <c r="S73" s="474">
        <v>1.6742781820174129</v>
      </c>
      <c r="T73" s="474">
        <v>0</v>
      </c>
      <c r="U73" s="474">
        <v>1.6742781820174129</v>
      </c>
      <c r="V73" s="471"/>
    </row>
    <row r="74" spans="1:22" ht="13.5" customHeight="1" x14ac:dyDescent="0.2">
      <c r="A74" s="475" t="s">
        <v>369</v>
      </c>
      <c r="B74" s="476">
        <v>4357.0045023282819</v>
      </c>
      <c r="C74" s="476">
        <v>420.1018359252817</v>
      </c>
      <c r="D74" s="476">
        <v>211.72507592615952</v>
      </c>
      <c r="E74" s="476">
        <v>208.37675999912022</v>
      </c>
      <c r="F74" s="476"/>
      <c r="G74" s="476">
        <v>2872.4100885236135</v>
      </c>
      <c r="H74" s="476">
        <v>1554.1080243856991</v>
      </c>
      <c r="I74" s="476">
        <v>1318.3020641378575</v>
      </c>
      <c r="J74" s="476"/>
      <c r="K74" s="476">
        <v>1011.5902162187836</v>
      </c>
      <c r="L74" s="476">
        <v>585.76410300337159</v>
      </c>
      <c r="M74" s="476">
        <v>425.8261132154168</v>
      </c>
      <c r="N74" s="476"/>
      <c r="O74" s="476">
        <v>51.22808347853001</v>
      </c>
      <c r="P74" s="476">
        <v>38.087656731435807</v>
      </c>
      <c r="Q74" s="476">
        <v>13.14042674709421</v>
      </c>
      <c r="R74" s="476"/>
      <c r="S74" s="476">
        <v>1.6742781820174129</v>
      </c>
      <c r="T74" s="476">
        <v>0</v>
      </c>
      <c r="U74" s="476">
        <v>1.6742781820174129</v>
      </c>
      <c r="V74" s="468"/>
    </row>
    <row r="75" spans="1:22" s="472" customFormat="1" ht="13.5" customHeight="1" x14ac:dyDescent="0.2">
      <c r="A75" s="473" t="s">
        <v>370</v>
      </c>
      <c r="B75" s="474">
        <v>3732.4132702680758</v>
      </c>
      <c r="C75" s="474">
        <v>316.03375492944826</v>
      </c>
      <c r="D75" s="474">
        <v>152.09077285923712</v>
      </c>
      <c r="E75" s="474">
        <v>163.94298207021112</v>
      </c>
      <c r="F75" s="474"/>
      <c r="G75" s="474">
        <v>2031.3000090187063</v>
      </c>
      <c r="H75" s="474">
        <v>1107.894820425269</v>
      </c>
      <c r="I75" s="474">
        <v>923.40518859338806</v>
      </c>
      <c r="J75" s="474"/>
      <c r="K75" s="474">
        <v>1307.013222898255</v>
      </c>
      <c r="L75" s="474">
        <v>711.49268069306447</v>
      </c>
      <c r="M75" s="474">
        <v>595.52054220519244</v>
      </c>
      <c r="N75" s="474"/>
      <c r="O75" s="474">
        <v>71.222324091366957</v>
      </c>
      <c r="P75" s="474">
        <v>61.387317266996376</v>
      </c>
      <c r="Q75" s="474">
        <v>9.8350068243705593</v>
      </c>
      <c r="R75" s="474"/>
      <c r="S75" s="474">
        <v>6.8439593302255881</v>
      </c>
      <c r="T75" s="474">
        <v>5.0384387366283923</v>
      </c>
      <c r="U75" s="474">
        <v>1.8055205935971961</v>
      </c>
      <c r="V75" s="471"/>
    </row>
    <row r="76" spans="1:22" ht="13.5" customHeight="1" x14ac:dyDescent="0.2">
      <c r="A76" s="475" t="s">
        <v>370</v>
      </c>
      <c r="B76" s="476">
        <v>3732.4132702680758</v>
      </c>
      <c r="C76" s="476">
        <v>316.03375492944826</v>
      </c>
      <c r="D76" s="476">
        <v>152.09077285923712</v>
      </c>
      <c r="E76" s="476">
        <v>163.94298207021112</v>
      </c>
      <c r="F76" s="476"/>
      <c r="G76" s="476">
        <v>2031.3000090187063</v>
      </c>
      <c r="H76" s="476">
        <v>1107.894820425269</v>
      </c>
      <c r="I76" s="476">
        <v>923.40518859338806</v>
      </c>
      <c r="J76" s="476"/>
      <c r="K76" s="476">
        <v>1307.013222898255</v>
      </c>
      <c r="L76" s="476">
        <v>711.49268069306447</v>
      </c>
      <c r="M76" s="476">
        <v>595.52054220519244</v>
      </c>
      <c r="N76" s="476"/>
      <c r="O76" s="476">
        <v>71.222324091366957</v>
      </c>
      <c r="P76" s="476">
        <v>61.387317266996376</v>
      </c>
      <c r="Q76" s="476">
        <v>9.8350068243705593</v>
      </c>
      <c r="R76" s="476"/>
      <c r="S76" s="476">
        <v>6.8439593302255881</v>
      </c>
      <c r="T76" s="476">
        <v>5.0384387366283923</v>
      </c>
      <c r="U76" s="476">
        <v>1.8055205935971961</v>
      </c>
      <c r="V76" s="468"/>
    </row>
    <row r="77" spans="1:22" s="472" customFormat="1" ht="13.5" customHeight="1" x14ac:dyDescent="0.2">
      <c r="A77" s="473" t="s">
        <v>371</v>
      </c>
      <c r="B77" s="474">
        <v>4004.3370237184672</v>
      </c>
      <c r="C77" s="474">
        <v>218.30054967552405</v>
      </c>
      <c r="D77" s="474">
        <v>119.04233967553559</v>
      </c>
      <c r="E77" s="474">
        <v>99.25820999998902</v>
      </c>
      <c r="F77" s="474"/>
      <c r="G77" s="474">
        <v>2649.2394497385176</v>
      </c>
      <c r="H77" s="474">
        <v>1294.9949265285338</v>
      </c>
      <c r="I77" s="474">
        <v>1354.2445232099265</v>
      </c>
      <c r="J77" s="474"/>
      <c r="K77" s="474">
        <v>981.94974394469216</v>
      </c>
      <c r="L77" s="474">
        <v>576.52344144868471</v>
      </c>
      <c r="M77" s="474">
        <v>405.42630249601314</v>
      </c>
      <c r="N77" s="474"/>
      <c r="O77" s="474">
        <v>136.42241826218182</v>
      </c>
      <c r="P77" s="474">
        <v>88.099566924356239</v>
      </c>
      <c r="Q77" s="474">
        <v>48.322851337825455</v>
      </c>
      <c r="R77" s="474"/>
      <c r="S77" s="474">
        <v>18.424862097479622</v>
      </c>
      <c r="T77" s="474">
        <v>11.727749369409967</v>
      </c>
      <c r="U77" s="474">
        <v>6.6971127280696514</v>
      </c>
      <c r="V77" s="471"/>
    </row>
    <row r="78" spans="1:22" ht="13.5" customHeight="1" x14ac:dyDescent="0.2">
      <c r="A78" s="475" t="s">
        <v>371</v>
      </c>
      <c r="B78" s="476">
        <v>4004.3370237184672</v>
      </c>
      <c r="C78" s="476">
        <v>218.30054967552405</v>
      </c>
      <c r="D78" s="476">
        <v>119.04233967553559</v>
      </c>
      <c r="E78" s="476">
        <v>99.25820999998902</v>
      </c>
      <c r="F78" s="476"/>
      <c r="G78" s="476">
        <v>2649.2394497385176</v>
      </c>
      <c r="H78" s="476">
        <v>1294.9949265285338</v>
      </c>
      <c r="I78" s="476">
        <v>1354.2445232099265</v>
      </c>
      <c r="J78" s="476"/>
      <c r="K78" s="476">
        <v>981.94974394469216</v>
      </c>
      <c r="L78" s="476">
        <v>576.52344144868471</v>
      </c>
      <c r="M78" s="476">
        <v>405.42630249601314</v>
      </c>
      <c r="N78" s="476"/>
      <c r="O78" s="476">
        <v>136.42241826218182</v>
      </c>
      <c r="P78" s="476">
        <v>88.099566924356239</v>
      </c>
      <c r="Q78" s="476">
        <v>48.322851337825455</v>
      </c>
      <c r="R78" s="476"/>
      <c r="S78" s="476">
        <v>18.424862097479622</v>
      </c>
      <c r="T78" s="476">
        <v>11.727749369409967</v>
      </c>
      <c r="U78" s="476">
        <v>6.6971127280696514</v>
      </c>
      <c r="V78" s="468"/>
    </row>
    <row r="79" spans="1:22" s="472" customFormat="1" ht="13.5" customHeight="1" x14ac:dyDescent="0.2">
      <c r="A79" s="473" t="s">
        <v>372</v>
      </c>
      <c r="B79" s="474">
        <v>4406.9156678450227</v>
      </c>
      <c r="C79" s="474">
        <v>163.97062920662037</v>
      </c>
      <c r="D79" s="474">
        <v>92.822021194487803</v>
      </c>
      <c r="E79" s="474">
        <v>71.148608012132684</v>
      </c>
      <c r="F79" s="474"/>
      <c r="G79" s="474">
        <v>1864.7183841289918</v>
      </c>
      <c r="H79" s="474">
        <v>1016.8068168814215</v>
      </c>
      <c r="I79" s="474">
        <v>847.91156724753046</v>
      </c>
      <c r="J79" s="474"/>
      <c r="K79" s="474">
        <v>2196.2047152190853</v>
      </c>
      <c r="L79" s="474">
        <v>1129.141545234269</v>
      </c>
      <c r="M79" s="474">
        <v>1067.0631699847979</v>
      </c>
      <c r="N79" s="474"/>
      <c r="O79" s="474">
        <v>148.47395888758788</v>
      </c>
      <c r="P79" s="474">
        <v>87.566123707443353</v>
      </c>
      <c r="Q79" s="474">
        <v>60.907835180144367</v>
      </c>
      <c r="R79" s="474"/>
      <c r="S79" s="474">
        <v>33.547980402652883</v>
      </c>
      <c r="T79" s="474">
        <v>11.735551464698043</v>
      </c>
      <c r="U79" s="474">
        <v>21.812428937954838</v>
      </c>
      <c r="V79" s="471"/>
    </row>
    <row r="80" spans="1:22" ht="13.5" customHeight="1" x14ac:dyDescent="0.2">
      <c r="A80" s="475" t="s">
        <v>372</v>
      </c>
      <c r="B80" s="476">
        <v>3296.2407245999257</v>
      </c>
      <c r="C80" s="476">
        <v>81.223953336066472</v>
      </c>
      <c r="D80" s="476">
        <v>46.490689468652853</v>
      </c>
      <c r="E80" s="476">
        <v>34.733263867413612</v>
      </c>
      <c r="F80" s="476"/>
      <c r="G80" s="476">
        <v>1188.8009104767082</v>
      </c>
      <c r="H80" s="476">
        <v>676.86927464271128</v>
      </c>
      <c r="I80" s="476">
        <v>511.93163583399831</v>
      </c>
      <c r="J80" s="476"/>
      <c r="K80" s="476">
        <v>1885.3504900844302</v>
      </c>
      <c r="L80" s="476">
        <v>959.85045771062062</v>
      </c>
      <c r="M80" s="476">
        <v>925.50003237380224</v>
      </c>
      <c r="N80" s="476"/>
      <c r="O80" s="476">
        <v>112.34802694132529</v>
      </c>
      <c r="P80" s="476">
        <v>62.842890648996288</v>
      </c>
      <c r="Q80" s="476">
        <v>49.505136292328835</v>
      </c>
      <c r="R80" s="476"/>
      <c r="S80" s="476">
        <v>28.517343761312567</v>
      </c>
      <c r="T80" s="476">
        <v>10.053471187392553</v>
      </c>
      <c r="U80" s="476">
        <v>18.46387257392001</v>
      </c>
      <c r="V80" s="468"/>
    </row>
    <row r="81" spans="1:22" ht="13.5" customHeight="1" x14ac:dyDescent="0.2">
      <c r="A81" s="475" t="s">
        <v>373</v>
      </c>
      <c r="B81" s="476">
        <v>1110.6749432450499</v>
      </c>
      <c r="C81" s="476">
        <v>82.746675870554014</v>
      </c>
      <c r="D81" s="476">
        <v>46.331331725834893</v>
      </c>
      <c r="E81" s="476">
        <v>36.4153441447191</v>
      </c>
      <c r="F81" s="476"/>
      <c r="G81" s="476">
        <v>675.91747365225399</v>
      </c>
      <c r="H81" s="476">
        <v>339.93754223871724</v>
      </c>
      <c r="I81" s="476">
        <v>335.97993141353948</v>
      </c>
      <c r="J81" s="476"/>
      <c r="K81" s="476">
        <v>310.85422513464329</v>
      </c>
      <c r="L81" s="476">
        <v>169.29108752364718</v>
      </c>
      <c r="M81" s="476">
        <v>141.56313761099648</v>
      </c>
      <c r="N81" s="476"/>
      <c r="O81" s="476">
        <v>36.125931946262547</v>
      </c>
      <c r="P81" s="476">
        <v>24.723233058447022</v>
      </c>
      <c r="Q81" s="476">
        <v>11.402698887815522</v>
      </c>
      <c r="R81" s="476"/>
      <c r="S81" s="476">
        <v>5.0306366413403154</v>
      </c>
      <c r="T81" s="476">
        <v>1.6820802773054899</v>
      </c>
      <c r="U81" s="476">
        <v>3.3485563640348257</v>
      </c>
      <c r="V81" s="468"/>
    </row>
    <row r="82" spans="1:22" s="472" customFormat="1" ht="13.5" customHeight="1" x14ac:dyDescent="0.2">
      <c r="A82" s="473" t="s">
        <v>374</v>
      </c>
      <c r="B82" s="474">
        <v>121390.74956223648</v>
      </c>
      <c r="C82" s="474">
        <v>5323.5180842303271</v>
      </c>
      <c r="D82" s="474">
        <v>2859.554240589845</v>
      </c>
      <c r="E82" s="474">
        <v>2463.9638436404307</v>
      </c>
      <c r="F82" s="474"/>
      <c r="G82" s="474">
        <v>50933.477429464736</v>
      </c>
      <c r="H82" s="474">
        <v>25409.690276974063</v>
      </c>
      <c r="I82" s="474">
        <v>25523.787152474884</v>
      </c>
      <c r="J82" s="474"/>
      <c r="K82" s="474">
        <v>44646.863799504041</v>
      </c>
      <c r="L82" s="474">
        <v>22989.911218176177</v>
      </c>
      <c r="M82" s="474">
        <v>21656.952581316109</v>
      </c>
      <c r="N82" s="474"/>
      <c r="O82" s="474">
        <v>16857.799554469599</v>
      </c>
      <c r="P82" s="474">
        <v>9022.0272609424956</v>
      </c>
      <c r="Q82" s="474">
        <v>7835.7722935274651</v>
      </c>
      <c r="R82" s="474"/>
      <c r="S82" s="474">
        <v>3629.0906947154299</v>
      </c>
      <c r="T82" s="474">
        <v>2010.2175277801152</v>
      </c>
      <c r="U82" s="474">
        <v>1618.873166935213</v>
      </c>
      <c r="V82" s="471"/>
    </row>
    <row r="83" spans="1:22" ht="13.5" customHeight="1" thickBot="1" x14ac:dyDescent="0.25">
      <c r="A83" s="477" t="s">
        <v>374</v>
      </c>
      <c r="B83" s="478">
        <v>121390.74956223648</v>
      </c>
      <c r="C83" s="478">
        <v>5323.5180842303271</v>
      </c>
      <c r="D83" s="478">
        <v>2859.554240589845</v>
      </c>
      <c r="E83" s="478">
        <v>2463.9638436404307</v>
      </c>
      <c r="F83" s="478"/>
      <c r="G83" s="478">
        <v>50933.477429464736</v>
      </c>
      <c r="H83" s="478">
        <v>25409.690276974063</v>
      </c>
      <c r="I83" s="478">
        <v>25523.787152474884</v>
      </c>
      <c r="J83" s="478"/>
      <c r="K83" s="478">
        <v>44646.863799504041</v>
      </c>
      <c r="L83" s="478">
        <v>22989.911218176177</v>
      </c>
      <c r="M83" s="478">
        <v>21656.952581316109</v>
      </c>
      <c r="N83" s="478"/>
      <c r="O83" s="478">
        <v>16857.799554469599</v>
      </c>
      <c r="P83" s="478">
        <v>9022.0272609424956</v>
      </c>
      <c r="Q83" s="478">
        <v>7835.7722935274651</v>
      </c>
      <c r="R83" s="478"/>
      <c r="S83" s="478">
        <v>3629.0906947154299</v>
      </c>
      <c r="T83" s="478">
        <v>2010.2175277801152</v>
      </c>
      <c r="U83" s="478">
        <v>1618.873166935213</v>
      </c>
      <c r="V83" s="468"/>
    </row>
  </sheetData>
  <mergeCells count="8">
    <mergeCell ref="S2:U2"/>
    <mergeCell ref="A2:A3"/>
    <mergeCell ref="A1:U1"/>
    <mergeCell ref="B2:B3"/>
    <mergeCell ref="C2:E2"/>
    <mergeCell ref="G2:I2"/>
    <mergeCell ref="K2:M2"/>
    <mergeCell ref="O2:Q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0E55-AB50-4555-82C7-A8C8B2FB86AD}">
  <dimension ref="A1:Q84"/>
  <sheetViews>
    <sheetView workbookViewId="0">
      <selection activeCell="A2" sqref="A2:A3"/>
    </sheetView>
  </sheetViews>
  <sheetFormatPr defaultRowHeight="15.75" customHeight="1" x14ac:dyDescent="0.2"/>
  <cols>
    <col min="1" max="1" width="19.7109375" style="446" customWidth="1"/>
    <col min="2" max="2" width="11.42578125" style="446" customWidth="1"/>
    <col min="3" max="3" width="2.42578125" style="446" customWidth="1"/>
    <col min="4" max="6" width="9.140625" style="446"/>
    <col min="7" max="7" width="2.28515625" style="446" customWidth="1"/>
    <col min="8" max="10" width="9.140625" style="446"/>
    <col min="11" max="11" width="2.85546875" style="446" customWidth="1"/>
    <col min="12" max="16384" width="9.140625" style="446"/>
  </cols>
  <sheetData>
    <row r="1" spans="1:17" ht="15.75" customHeight="1" thickBot="1" x14ac:dyDescent="0.25">
      <c r="A1" s="1061" t="s">
        <v>578</v>
      </c>
      <c r="B1" s="1061"/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  <c r="N1" s="1061"/>
      <c r="O1" s="488"/>
      <c r="P1" s="488"/>
      <c r="Q1" s="488"/>
    </row>
    <row r="2" spans="1:17" ht="15.75" customHeight="1" x14ac:dyDescent="0.2">
      <c r="A2" s="1062" t="s">
        <v>562</v>
      </c>
      <c r="B2" s="1059" t="s">
        <v>527</v>
      </c>
      <c r="C2" s="490"/>
      <c r="D2" s="1014" t="s">
        <v>60</v>
      </c>
      <c r="E2" s="1014"/>
      <c r="F2" s="1014"/>
      <c r="G2" s="491"/>
      <c r="H2" s="1060" t="s">
        <v>61</v>
      </c>
      <c r="I2" s="1060"/>
      <c r="J2" s="1060"/>
      <c r="K2" s="490"/>
      <c r="L2" s="1060" t="s">
        <v>62</v>
      </c>
      <c r="M2" s="1060"/>
      <c r="N2" s="1060"/>
      <c r="O2" s="492"/>
    </row>
    <row r="3" spans="1:17" ht="15.75" customHeight="1" x14ac:dyDescent="0.2">
      <c r="A3" s="1063"/>
      <c r="B3" s="1059"/>
      <c r="C3" s="489"/>
      <c r="D3" s="493" t="s">
        <v>0</v>
      </c>
      <c r="E3" s="493" t="s">
        <v>1</v>
      </c>
      <c r="F3" s="493" t="s">
        <v>2</v>
      </c>
      <c r="G3" s="493"/>
      <c r="H3" s="493" t="s">
        <v>0</v>
      </c>
      <c r="I3" s="493" t="s">
        <v>1</v>
      </c>
      <c r="J3" s="493" t="s">
        <v>2</v>
      </c>
      <c r="K3" s="493"/>
      <c r="L3" s="493" t="s">
        <v>0</v>
      </c>
      <c r="M3" s="493" t="s">
        <v>1</v>
      </c>
      <c r="N3" s="493" t="s">
        <v>2</v>
      </c>
      <c r="O3" s="492"/>
    </row>
    <row r="4" spans="1:17" ht="15.75" customHeight="1" x14ac:dyDescent="0.2">
      <c r="A4" s="494" t="s">
        <v>328</v>
      </c>
      <c r="B4" s="495">
        <v>104886.18705473453</v>
      </c>
      <c r="C4" s="495"/>
      <c r="D4" s="495">
        <v>73206.142477881687</v>
      </c>
      <c r="E4" s="495">
        <v>38027.962039988772</v>
      </c>
      <c r="F4" s="495">
        <v>35178.180437913092</v>
      </c>
      <c r="G4" s="495"/>
      <c r="H4" s="495">
        <v>10585.375654829922</v>
      </c>
      <c r="I4" s="495">
        <v>5231.4911244110981</v>
      </c>
      <c r="J4" s="495">
        <v>5353.884530420085</v>
      </c>
      <c r="K4" s="495"/>
      <c r="L4" s="495">
        <v>21094.668922141522</v>
      </c>
      <c r="M4" s="495">
        <v>10385.245896355878</v>
      </c>
      <c r="N4" s="495">
        <v>10709.423025784909</v>
      </c>
      <c r="O4" s="492"/>
    </row>
    <row r="5" spans="1:17" ht="15.75" customHeight="1" x14ac:dyDescent="0.2">
      <c r="A5" s="496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2"/>
    </row>
    <row r="6" spans="1:17" ht="15.75" customHeight="1" x14ac:dyDescent="0.2">
      <c r="A6" s="494" t="s">
        <v>3</v>
      </c>
      <c r="B6" s="495"/>
      <c r="C6" s="495"/>
      <c r="D6" s="495"/>
      <c r="E6" s="495"/>
      <c r="F6" s="495"/>
      <c r="G6" s="495"/>
      <c r="H6" s="495"/>
      <c r="I6" s="495"/>
      <c r="J6" s="495"/>
      <c r="K6" s="495"/>
      <c r="L6" s="495"/>
      <c r="M6" s="495"/>
      <c r="N6" s="495"/>
      <c r="O6" s="492"/>
    </row>
    <row r="7" spans="1:17" ht="15.75" customHeight="1" x14ac:dyDescent="0.2">
      <c r="A7" s="498" t="s">
        <v>4</v>
      </c>
      <c r="B7" s="497">
        <v>64241.65247022525</v>
      </c>
      <c r="C7" s="497"/>
      <c r="D7" s="497">
        <v>52424.07293056725</v>
      </c>
      <c r="E7" s="497">
        <v>26527.943769975886</v>
      </c>
      <c r="F7" s="497">
        <v>25896.129160577795</v>
      </c>
      <c r="G7" s="497"/>
      <c r="H7" s="497">
        <v>5815.3407503728868</v>
      </c>
      <c r="I7" s="497">
        <v>2773.6992145549566</v>
      </c>
      <c r="J7" s="497">
        <v>3041.6415358178738</v>
      </c>
      <c r="K7" s="497"/>
      <c r="L7" s="497">
        <v>6002.2387892785018</v>
      </c>
      <c r="M7" s="497">
        <v>2906.0164102403478</v>
      </c>
      <c r="N7" s="497">
        <v>3096.2223790380976</v>
      </c>
      <c r="O7" s="492"/>
    </row>
    <row r="8" spans="1:17" ht="15.75" customHeight="1" x14ac:dyDescent="0.2">
      <c r="A8" s="498" t="s">
        <v>5</v>
      </c>
      <c r="B8" s="497">
        <v>40644.534584668821</v>
      </c>
      <c r="C8" s="497"/>
      <c r="D8" s="497">
        <v>20782.069547334613</v>
      </c>
      <c r="E8" s="497">
        <v>11500.018270004686</v>
      </c>
      <c r="F8" s="497">
        <v>9282.0512773295359</v>
      </c>
      <c r="G8" s="497"/>
      <c r="H8" s="497">
        <v>4770.0349044582963</v>
      </c>
      <c r="I8" s="497">
        <v>2457.7919098560851</v>
      </c>
      <c r="J8" s="497">
        <v>2312.2429946021548</v>
      </c>
      <c r="K8" s="497"/>
      <c r="L8" s="497">
        <v>15092.430132861082</v>
      </c>
      <c r="M8" s="497">
        <v>7479.2294861166811</v>
      </c>
      <c r="N8" s="497">
        <v>7613.2006467481397</v>
      </c>
      <c r="O8" s="492"/>
    </row>
    <row r="9" spans="1:17" ht="15.75" customHeight="1" x14ac:dyDescent="0.2">
      <c r="A9" s="494" t="s">
        <v>528</v>
      </c>
      <c r="B9" s="495"/>
      <c r="C9" s="495"/>
      <c r="D9" s="495"/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2"/>
    </row>
    <row r="10" spans="1:17" s="430" customFormat="1" ht="15.75" customHeight="1" x14ac:dyDescent="0.2">
      <c r="A10" s="499" t="s">
        <v>329</v>
      </c>
      <c r="B10" s="500">
        <v>4809.7300631639137</v>
      </c>
      <c r="C10" s="500"/>
      <c r="D10" s="500">
        <v>3326.1235065414648</v>
      </c>
      <c r="E10" s="500">
        <v>1801.1678262673313</v>
      </c>
      <c r="F10" s="500">
        <v>1524.9556802740772</v>
      </c>
      <c r="G10" s="500"/>
      <c r="H10" s="500">
        <v>739.3223308920866</v>
      </c>
      <c r="I10" s="500">
        <v>362.21832318874243</v>
      </c>
      <c r="J10" s="500">
        <v>377.10400770334843</v>
      </c>
      <c r="K10" s="500"/>
      <c r="L10" s="500">
        <v>744.28422573028843</v>
      </c>
      <c r="M10" s="500">
        <v>418.45313135503176</v>
      </c>
      <c r="N10" s="500">
        <v>325.8310943752611</v>
      </c>
      <c r="O10" s="501"/>
    </row>
    <row r="11" spans="1:17" ht="15.75" customHeight="1" x14ac:dyDescent="0.2">
      <c r="A11" s="498" t="s">
        <v>329</v>
      </c>
      <c r="B11" s="497">
        <v>3018.4860265729303</v>
      </c>
      <c r="C11" s="497"/>
      <c r="D11" s="497">
        <v>2135.2687453729441</v>
      </c>
      <c r="E11" s="497">
        <v>1169.3532168695883</v>
      </c>
      <c r="F11" s="497">
        <v>965.91552850330345</v>
      </c>
      <c r="G11" s="497"/>
      <c r="H11" s="497">
        <v>459.80225500671509</v>
      </c>
      <c r="I11" s="497">
        <v>208.39958320448127</v>
      </c>
      <c r="J11" s="497">
        <v>251.4026718022312</v>
      </c>
      <c r="K11" s="497"/>
      <c r="L11" s="497">
        <v>423.41502619323376</v>
      </c>
      <c r="M11" s="497">
        <v>238.17095223369276</v>
      </c>
      <c r="N11" s="497">
        <v>185.24407395953901</v>
      </c>
      <c r="O11" s="492"/>
    </row>
    <row r="12" spans="1:17" ht="15.75" customHeight="1" x14ac:dyDescent="0.2">
      <c r="A12" s="498" t="s">
        <v>330</v>
      </c>
      <c r="B12" s="497">
        <v>1791.244036590927</v>
      </c>
      <c r="C12" s="497"/>
      <c r="D12" s="497">
        <v>1190.8547611684644</v>
      </c>
      <c r="E12" s="497">
        <v>631.81460939771364</v>
      </c>
      <c r="F12" s="497">
        <v>559.04015177075348</v>
      </c>
      <c r="G12" s="497"/>
      <c r="H12" s="497">
        <v>279.52007588537577</v>
      </c>
      <c r="I12" s="497">
        <v>153.81873998426022</v>
      </c>
      <c r="J12" s="497">
        <v>125.70133590111602</v>
      </c>
      <c r="K12" s="497"/>
      <c r="L12" s="497">
        <v>320.8691995370591</v>
      </c>
      <c r="M12" s="497">
        <v>180.28217912133709</v>
      </c>
      <c r="N12" s="497">
        <v>140.58702041572178</v>
      </c>
      <c r="O12" s="492"/>
    </row>
    <row r="13" spans="1:17" s="430" customFormat="1" ht="15.75" customHeight="1" x14ac:dyDescent="0.2">
      <c r="A13" s="499" t="s">
        <v>328</v>
      </c>
      <c r="B13" s="500">
        <v>31671.774752248297</v>
      </c>
      <c r="C13" s="500"/>
      <c r="D13" s="500">
        <v>25783.659544245151</v>
      </c>
      <c r="E13" s="500">
        <v>12862.885385563466</v>
      </c>
      <c r="F13" s="500">
        <v>12920.774158675793</v>
      </c>
      <c r="G13" s="500"/>
      <c r="H13" s="500">
        <v>2841.5117773437196</v>
      </c>
      <c r="I13" s="500">
        <v>1369.4829753437425</v>
      </c>
      <c r="J13" s="500">
        <v>1472.0288019999207</v>
      </c>
      <c r="K13" s="500"/>
      <c r="L13" s="500">
        <v>3046.6034306560759</v>
      </c>
      <c r="M13" s="500">
        <v>1551.4191194111554</v>
      </c>
      <c r="N13" s="500">
        <v>1495.1843112448641</v>
      </c>
      <c r="O13" s="501"/>
    </row>
    <row r="14" spans="1:17" ht="15.75" customHeight="1" x14ac:dyDescent="0.2">
      <c r="A14" s="498" t="s">
        <v>328</v>
      </c>
      <c r="B14" s="497">
        <v>29921.879839308036</v>
      </c>
      <c r="C14" s="497"/>
      <c r="D14" s="497">
        <v>24644.077696404092</v>
      </c>
      <c r="E14" s="497">
        <v>12244.302495734602</v>
      </c>
      <c r="F14" s="497">
        <v>12399.775200664852</v>
      </c>
      <c r="G14" s="497"/>
      <c r="H14" s="497">
        <v>2527.2584375909155</v>
      </c>
      <c r="I14" s="497">
        <v>1204.0864807370035</v>
      </c>
      <c r="J14" s="497">
        <v>1323.1719568538556</v>
      </c>
      <c r="K14" s="497"/>
      <c r="L14" s="497">
        <v>2750.5437053100131</v>
      </c>
      <c r="M14" s="497">
        <v>1415.7939938336294</v>
      </c>
      <c r="N14" s="497">
        <v>1334.7497114763273</v>
      </c>
      <c r="O14" s="492"/>
    </row>
    <row r="15" spans="1:17" ht="15.75" customHeight="1" x14ac:dyDescent="0.2">
      <c r="A15" s="498" t="s">
        <v>331</v>
      </c>
      <c r="B15" s="497">
        <v>1749.8949129392422</v>
      </c>
      <c r="C15" s="497"/>
      <c r="D15" s="497">
        <v>1139.5818478403753</v>
      </c>
      <c r="E15" s="497">
        <v>618.58288982917543</v>
      </c>
      <c r="F15" s="497">
        <v>520.99895801120613</v>
      </c>
      <c r="G15" s="497"/>
      <c r="H15" s="497">
        <v>314.25333975278977</v>
      </c>
      <c r="I15" s="497">
        <v>165.39649460673135</v>
      </c>
      <c r="J15" s="497">
        <v>148.8568451460583</v>
      </c>
      <c r="K15" s="497"/>
      <c r="L15" s="497">
        <v>296.05972534604911</v>
      </c>
      <c r="M15" s="497">
        <v>135.62512557751987</v>
      </c>
      <c r="N15" s="497">
        <v>160.43459976852944</v>
      </c>
      <c r="O15" s="492"/>
    </row>
    <row r="16" spans="1:17" s="430" customFormat="1" ht="15.75" customHeight="1" x14ac:dyDescent="0.2">
      <c r="A16" s="499" t="s">
        <v>332</v>
      </c>
      <c r="B16" s="500">
        <v>4707.1842365077355</v>
      </c>
      <c r="C16" s="500"/>
      <c r="D16" s="500">
        <v>3584.1420381279777</v>
      </c>
      <c r="E16" s="500">
        <v>1812.745580889803</v>
      </c>
      <c r="F16" s="500">
        <v>1771.3964572381183</v>
      </c>
      <c r="G16" s="500"/>
      <c r="H16" s="500">
        <v>572.27187133929169</v>
      </c>
      <c r="I16" s="500">
        <v>274.55818104717378</v>
      </c>
      <c r="J16" s="500">
        <v>297.71369029211644</v>
      </c>
      <c r="K16" s="500"/>
      <c r="L16" s="500">
        <v>550.7703270404171</v>
      </c>
      <c r="M16" s="500">
        <v>292.75179545391444</v>
      </c>
      <c r="N16" s="500">
        <v>258.01853158650044</v>
      </c>
      <c r="O16" s="501"/>
    </row>
    <row r="17" spans="1:15" ht="15.75" customHeight="1" x14ac:dyDescent="0.2">
      <c r="A17" s="498" t="s">
        <v>332</v>
      </c>
      <c r="B17" s="497">
        <v>4379.6991771863923</v>
      </c>
      <c r="C17" s="497"/>
      <c r="D17" s="497">
        <v>3392.2821043841604</v>
      </c>
      <c r="E17" s="497">
        <v>1708.5457892875575</v>
      </c>
      <c r="F17" s="497">
        <v>1683.7363150965466</v>
      </c>
      <c r="G17" s="497"/>
      <c r="H17" s="497">
        <v>532.57671263367706</v>
      </c>
      <c r="I17" s="497">
        <v>251.4026718022312</v>
      </c>
      <c r="J17" s="497">
        <v>281.17404083144311</v>
      </c>
      <c r="K17" s="497"/>
      <c r="L17" s="497">
        <v>454.84036016851309</v>
      </c>
      <c r="M17" s="497">
        <v>238.17095223369276</v>
      </c>
      <c r="N17" s="497">
        <v>216.6694079348178</v>
      </c>
      <c r="O17" s="492"/>
    </row>
    <row r="18" spans="1:15" ht="15.75" customHeight="1" x14ac:dyDescent="0.2">
      <c r="A18" s="498" t="s">
        <v>333</v>
      </c>
      <c r="B18" s="497">
        <v>327.48505932132844</v>
      </c>
      <c r="C18" s="497"/>
      <c r="D18" s="497">
        <v>191.85993374380823</v>
      </c>
      <c r="E18" s="497">
        <v>104.19979160224088</v>
      </c>
      <c r="F18" s="497">
        <v>87.66014214156769</v>
      </c>
      <c r="G18" s="497"/>
      <c r="H18" s="497">
        <v>39.695158705615547</v>
      </c>
      <c r="I18" s="497">
        <v>23.155509244942412</v>
      </c>
      <c r="J18" s="497">
        <v>16.53964946067315</v>
      </c>
      <c r="K18" s="497"/>
      <c r="L18" s="497">
        <v>95.929966871904284</v>
      </c>
      <c r="M18" s="497">
        <v>54.580843220221354</v>
      </c>
      <c r="N18" s="497">
        <v>41.349123651682859</v>
      </c>
      <c r="O18" s="492"/>
    </row>
    <row r="19" spans="1:15" s="430" customFormat="1" ht="15.75" customHeight="1" x14ac:dyDescent="0.2">
      <c r="A19" s="499" t="s">
        <v>334</v>
      </c>
      <c r="B19" s="500">
        <v>2153.4623597796854</v>
      </c>
      <c r="C19" s="500"/>
      <c r="D19" s="500">
        <v>1240.4737095504861</v>
      </c>
      <c r="E19" s="500">
        <v>696.31924229433741</v>
      </c>
      <c r="F19" s="500">
        <v>544.154467256148</v>
      </c>
      <c r="G19" s="500"/>
      <c r="H19" s="500">
        <v>208.39958320448127</v>
      </c>
      <c r="I19" s="500">
        <v>94.276001925836965</v>
      </c>
      <c r="J19" s="500">
        <v>114.12358127864479</v>
      </c>
      <c r="K19" s="500"/>
      <c r="L19" s="500">
        <v>704.5890670246738</v>
      </c>
      <c r="M19" s="500">
        <v>352.29453351233843</v>
      </c>
      <c r="N19" s="500">
        <v>352.29453351233843</v>
      </c>
      <c r="O19" s="501"/>
    </row>
    <row r="20" spans="1:15" ht="15.75" customHeight="1" x14ac:dyDescent="0.2">
      <c r="A20" s="498" t="s">
        <v>334</v>
      </c>
      <c r="B20" s="497">
        <v>2153.4623597796854</v>
      </c>
      <c r="C20" s="497"/>
      <c r="D20" s="497">
        <v>1240.4737095504861</v>
      </c>
      <c r="E20" s="497">
        <v>696.31924229433741</v>
      </c>
      <c r="F20" s="497">
        <v>544.154467256148</v>
      </c>
      <c r="G20" s="497"/>
      <c r="H20" s="497">
        <v>208.39958320448127</v>
      </c>
      <c r="I20" s="497">
        <v>94.276001925836965</v>
      </c>
      <c r="J20" s="497">
        <v>114.12358127864479</v>
      </c>
      <c r="K20" s="497"/>
      <c r="L20" s="497">
        <v>704.5890670246738</v>
      </c>
      <c r="M20" s="497">
        <v>352.29453351233843</v>
      </c>
      <c r="N20" s="497">
        <v>352.29453351233843</v>
      </c>
      <c r="O20" s="492"/>
    </row>
    <row r="21" spans="1:15" s="430" customFormat="1" ht="15.75" customHeight="1" x14ac:dyDescent="0.2">
      <c r="A21" s="499" t="s">
        <v>335</v>
      </c>
      <c r="B21" s="500">
        <v>1071.7692850516123</v>
      </c>
      <c r="C21" s="500"/>
      <c r="D21" s="500">
        <v>368.83418297301176</v>
      </c>
      <c r="E21" s="500">
        <v>224.93923266515432</v>
      </c>
      <c r="F21" s="500">
        <v>143.89495030785639</v>
      </c>
      <c r="G21" s="500"/>
      <c r="H21" s="500">
        <v>44.657053543817483</v>
      </c>
      <c r="I21" s="500">
        <v>24.809474191009727</v>
      </c>
      <c r="J21" s="500">
        <v>19.847579352807781</v>
      </c>
      <c r="K21" s="500"/>
      <c r="L21" s="500">
        <v>658.27804853479006</v>
      </c>
      <c r="M21" s="500">
        <v>332.44695415953043</v>
      </c>
      <c r="N21" s="500">
        <v>325.8310943752611</v>
      </c>
      <c r="O21" s="501"/>
    </row>
    <row r="22" spans="1:15" ht="15.75" customHeight="1" x14ac:dyDescent="0.2">
      <c r="A22" s="498" t="s">
        <v>335</v>
      </c>
      <c r="B22" s="497">
        <v>436.64674576177242</v>
      </c>
      <c r="C22" s="497"/>
      <c r="D22" s="497">
        <v>262.98042642470244</v>
      </c>
      <c r="E22" s="497">
        <v>163.74252966066405</v>
      </c>
      <c r="F22" s="497">
        <v>99.237896764038922</v>
      </c>
      <c r="G22" s="497"/>
      <c r="H22" s="497">
        <v>14.885684514605837</v>
      </c>
      <c r="I22" s="497">
        <v>1.6539649460673151</v>
      </c>
      <c r="J22" s="497">
        <v>13.231719568538521</v>
      </c>
      <c r="K22" s="497"/>
      <c r="L22" s="497">
        <v>158.78063482246213</v>
      </c>
      <c r="M22" s="497">
        <v>82.698247303365733</v>
      </c>
      <c r="N22" s="497">
        <v>76.082387519096457</v>
      </c>
      <c r="O22" s="492"/>
    </row>
    <row r="23" spans="1:15" ht="15.75" customHeight="1" x14ac:dyDescent="0.2">
      <c r="A23" s="498" t="s">
        <v>336</v>
      </c>
      <c r="B23" s="497">
        <v>635.12253928984819</v>
      </c>
      <c r="C23" s="497"/>
      <c r="D23" s="497">
        <v>105.8537565483082</v>
      </c>
      <c r="E23" s="497">
        <v>61.196703004490601</v>
      </c>
      <c r="F23" s="497">
        <v>44.657053543817483</v>
      </c>
      <c r="G23" s="497"/>
      <c r="H23" s="497">
        <v>29.771369029211673</v>
      </c>
      <c r="I23" s="497">
        <v>23.155509244942412</v>
      </c>
      <c r="J23" s="497">
        <v>6.6158597842692606</v>
      </c>
      <c r="K23" s="497"/>
      <c r="L23" s="497">
        <v>499.49741371233108</v>
      </c>
      <c r="M23" s="497">
        <v>249.74870685616389</v>
      </c>
      <c r="N23" s="497">
        <v>249.74870685616389</v>
      </c>
      <c r="O23" s="492"/>
    </row>
    <row r="24" spans="1:15" s="430" customFormat="1" ht="15.75" customHeight="1" x14ac:dyDescent="0.2">
      <c r="A24" s="499" t="s">
        <v>337</v>
      </c>
      <c r="B24" s="500">
        <v>1174.3151117077905</v>
      </c>
      <c r="C24" s="500"/>
      <c r="D24" s="500">
        <v>711.2049268089429</v>
      </c>
      <c r="E24" s="500">
        <v>380.4119375954831</v>
      </c>
      <c r="F24" s="500">
        <v>330.7929892134631</v>
      </c>
      <c r="G24" s="500"/>
      <c r="H24" s="500">
        <v>167.05045955279866</v>
      </c>
      <c r="I24" s="500">
        <v>77.736352465163776</v>
      </c>
      <c r="J24" s="500">
        <v>89.314107087635008</v>
      </c>
      <c r="K24" s="500"/>
      <c r="L24" s="500">
        <v>296.05972534604911</v>
      </c>
      <c r="M24" s="500">
        <v>138.93305546965448</v>
      </c>
      <c r="N24" s="500">
        <v>157.12666987639483</v>
      </c>
      <c r="O24" s="501"/>
    </row>
    <row r="25" spans="1:15" ht="15.75" customHeight="1" x14ac:dyDescent="0.2">
      <c r="A25" s="498" t="s">
        <v>337</v>
      </c>
      <c r="B25" s="497">
        <v>874.94745646960325</v>
      </c>
      <c r="C25" s="497"/>
      <c r="D25" s="497">
        <v>578.8877311235608</v>
      </c>
      <c r="E25" s="497">
        <v>294.40576039998177</v>
      </c>
      <c r="F25" s="497">
        <v>284.48197072357777</v>
      </c>
      <c r="G25" s="497"/>
      <c r="H25" s="497">
        <v>135.62512557751987</v>
      </c>
      <c r="I25" s="497">
        <v>61.196703004490601</v>
      </c>
      <c r="J25" s="497">
        <v>74.428422573029138</v>
      </c>
      <c r="K25" s="497"/>
      <c r="L25" s="497">
        <v>160.43459976852944</v>
      </c>
      <c r="M25" s="497">
        <v>76.082387519096457</v>
      </c>
      <c r="N25" s="497">
        <v>84.352212249433052</v>
      </c>
      <c r="O25" s="492"/>
    </row>
    <row r="26" spans="1:15" ht="15.75" customHeight="1" x14ac:dyDescent="0.2">
      <c r="A26" s="498" t="s">
        <v>338</v>
      </c>
      <c r="B26" s="497">
        <v>299.36765523818377</v>
      </c>
      <c r="C26" s="497"/>
      <c r="D26" s="497">
        <v>132.31719568538526</v>
      </c>
      <c r="E26" s="497">
        <v>86.006177195500371</v>
      </c>
      <c r="F26" s="497">
        <v>46.311018489884795</v>
      </c>
      <c r="G26" s="497"/>
      <c r="H26" s="497">
        <v>31.425333975278988</v>
      </c>
      <c r="I26" s="497">
        <v>16.53964946067315</v>
      </c>
      <c r="J26" s="497">
        <v>14.885684514605837</v>
      </c>
      <c r="K26" s="497"/>
      <c r="L26" s="497">
        <v>135.62512557751987</v>
      </c>
      <c r="M26" s="497">
        <v>62.850667950557913</v>
      </c>
      <c r="N26" s="497">
        <v>72.774457626961819</v>
      </c>
      <c r="O26" s="492"/>
    </row>
    <row r="27" spans="1:15" s="430" customFormat="1" ht="15.75" customHeight="1" x14ac:dyDescent="0.2">
      <c r="A27" s="499" t="s">
        <v>339</v>
      </c>
      <c r="B27" s="500">
        <v>2864.667286588663</v>
      </c>
      <c r="C27" s="500"/>
      <c r="D27" s="500">
        <v>1118.0803035414992</v>
      </c>
      <c r="E27" s="500">
        <v>722.78268143141383</v>
      </c>
      <c r="F27" s="500">
        <v>395.29762211008909</v>
      </c>
      <c r="G27" s="500"/>
      <c r="H27" s="500">
        <v>186.89803890560631</v>
      </c>
      <c r="I27" s="500">
        <v>94.276001925836965</v>
      </c>
      <c r="J27" s="500">
        <v>92.622036979769646</v>
      </c>
      <c r="K27" s="500"/>
      <c r="L27" s="500">
        <v>1559.6889441414924</v>
      </c>
      <c r="M27" s="500">
        <v>724.43664637748111</v>
      </c>
      <c r="N27" s="500">
        <v>835.25229776398862</v>
      </c>
      <c r="O27" s="501"/>
    </row>
    <row r="28" spans="1:15" ht="15.75" customHeight="1" x14ac:dyDescent="0.2">
      <c r="A28" s="498" t="s">
        <v>339</v>
      </c>
      <c r="B28" s="497">
        <v>1835.9010901347465</v>
      </c>
      <c r="C28" s="497"/>
      <c r="D28" s="497">
        <v>868.33159668533415</v>
      </c>
      <c r="E28" s="497">
        <v>552.42429198648438</v>
      </c>
      <c r="F28" s="497">
        <v>315.9073046988571</v>
      </c>
      <c r="G28" s="497"/>
      <c r="H28" s="497">
        <v>142.24098536178909</v>
      </c>
      <c r="I28" s="497">
        <v>72.774457626961819</v>
      </c>
      <c r="J28" s="497">
        <v>69.466527734827181</v>
      </c>
      <c r="K28" s="497"/>
      <c r="L28" s="497">
        <v>825.32850808758496</v>
      </c>
      <c r="M28" s="497">
        <v>377.10400770334843</v>
      </c>
      <c r="N28" s="497">
        <v>448.22450038424375</v>
      </c>
      <c r="O28" s="492"/>
    </row>
    <row r="29" spans="1:15" ht="15.75" customHeight="1" x14ac:dyDescent="0.2">
      <c r="A29" s="498" t="s">
        <v>340</v>
      </c>
      <c r="B29" s="497">
        <v>1028.7661964538602</v>
      </c>
      <c r="C29" s="497"/>
      <c r="D29" s="497">
        <v>249.74870685616389</v>
      </c>
      <c r="E29" s="497">
        <v>170.35838944493327</v>
      </c>
      <c r="F29" s="497">
        <v>79.390317411231095</v>
      </c>
      <c r="G29" s="497"/>
      <c r="H29" s="497">
        <v>44.657053543817483</v>
      </c>
      <c r="I29" s="497">
        <v>21.501544298875096</v>
      </c>
      <c r="J29" s="497">
        <v>23.155509244942412</v>
      </c>
      <c r="K29" s="497"/>
      <c r="L29" s="497">
        <v>734.36043605388477</v>
      </c>
      <c r="M29" s="497">
        <v>347.33263867413643</v>
      </c>
      <c r="N29" s="497">
        <v>387.02779737975243</v>
      </c>
      <c r="O29" s="492"/>
    </row>
    <row r="30" spans="1:15" s="430" customFormat="1" ht="15.75" customHeight="1" x14ac:dyDescent="0.2">
      <c r="A30" s="499" t="s">
        <v>341</v>
      </c>
      <c r="B30" s="500">
        <v>4235.8042268785293</v>
      </c>
      <c r="C30" s="500"/>
      <c r="D30" s="500">
        <v>2747.2357754178784</v>
      </c>
      <c r="E30" s="500">
        <v>1495.1843112448641</v>
      </c>
      <c r="F30" s="500">
        <v>1252.0514641729578</v>
      </c>
      <c r="G30" s="500"/>
      <c r="H30" s="500">
        <v>406.87537673256043</v>
      </c>
      <c r="I30" s="500">
        <v>193.51389868987553</v>
      </c>
      <c r="J30" s="500">
        <v>213.36147804268319</v>
      </c>
      <c r="K30" s="500"/>
      <c r="L30" s="500">
        <v>1081.6930747280167</v>
      </c>
      <c r="M30" s="500">
        <v>527.61481779547523</v>
      </c>
      <c r="N30" s="500">
        <v>554.07825693255165</v>
      </c>
      <c r="O30" s="501"/>
    </row>
    <row r="31" spans="1:15" ht="15.75" customHeight="1" x14ac:dyDescent="0.2">
      <c r="A31" s="498" t="s">
        <v>341</v>
      </c>
      <c r="B31" s="497">
        <v>2990.3686224897847</v>
      </c>
      <c r="C31" s="497"/>
      <c r="D31" s="497">
        <v>1993.0277600111485</v>
      </c>
      <c r="E31" s="497">
        <v>1060.1915304291406</v>
      </c>
      <c r="F31" s="497">
        <v>932.83622958195792</v>
      </c>
      <c r="G31" s="497"/>
      <c r="H31" s="497">
        <v>301.02162018425111</v>
      </c>
      <c r="I31" s="497">
        <v>135.62512557751987</v>
      </c>
      <c r="J31" s="497">
        <v>165.39649460673135</v>
      </c>
      <c r="K31" s="497"/>
      <c r="L31" s="497">
        <v>696.31924229433741</v>
      </c>
      <c r="M31" s="497">
        <v>317.56126964492444</v>
      </c>
      <c r="N31" s="497">
        <v>378.75797264941576</v>
      </c>
      <c r="O31" s="492"/>
    </row>
    <row r="32" spans="1:15" ht="15.75" customHeight="1" x14ac:dyDescent="0.2">
      <c r="A32" s="498" t="s">
        <v>342</v>
      </c>
      <c r="B32" s="497">
        <v>932.83622958195792</v>
      </c>
      <c r="C32" s="497"/>
      <c r="D32" s="497">
        <v>611.96703004490632</v>
      </c>
      <c r="E32" s="497">
        <v>339.06281394379977</v>
      </c>
      <c r="F32" s="497">
        <v>272.90421610110644</v>
      </c>
      <c r="G32" s="497"/>
      <c r="H32" s="497">
        <v>41.349123651682859</v>
      </c>
      <c r="I32" s="497">
        <v>23.155509244942412</v>
      </c>
      <c r="J32" s="497">
        <v>18.193614406740465</v>
      </c>
      <c r="K32" s="497"/>
      <c r="L32" s="497">
        <v>279.52007588537577</v>
      </c>
      <c r="M32" s="497">
        <v>163.74252966066405</v>
      </c>
      <c r="N32" s="497">
        <v>115.77754622471211</v>
      </c>
      <c r="O32" s="492"/>
    </row>
    <row r="33" spans="1:15" ht="15.75" customHeight="1" x14ac:dyDescent="0.2">
      <c r="A33" s="498" t="s">
        <v>343</v>
      </c>
      <c r="B33" s="497">
        <v>312.59937480672244</v>
      </c>
      <c r="C33" s="497"/>
      <c r="D33" s="497">
        <v>142.24098536178909</v>
      </c>
      <c r="E33" s="497">
        <v>95.929966871904284</v>
      </c>
      <c r="F33" s="497">
        <v>46.311018489884795</v>
      </c>
      <c r="G33" s="497"/>
      <c r="H33" s="497">
        <v>64.504632896625225</v>
      </c>
      <c r="I33" s="497">
        <v>34.733263867413612</v>
      </c>
      <c r="J33" s="497">
        <v>29.771369029211673</v>
      </c>
      <c r="K33" s="497"/>
      <c r="L33" s="497">
        <v>105.8537565483082</v>
      </c>
      <c r="M33" s="497">
        <v>46.311018489884795</v>
      </c>
      <c r="N33" s="497">
        <v>59.542738058423289</v>
      </c>
      <c r="O33" s="492"/>
    </row>
    <row r="34" spans="1:15" s="430" customFormat="1" ht="15.75" customHeight="1" x14ac:dyDescent="0.2">
      <c r="A34" s="499" t="s">
        <v>344</v>
      </c>
      <c r="B34" s="500">
        <v>1663.8887357437379</v>
      </c>
      <c r="C34" s="500"/>
      <c r="D34" s="500">
        <v>1142.8897777325101</v>
      </c>
      <c r="E34" s="500">
        <v>602.04324036850267</v>
      </c>
      <c r="F34" s="500">
        <v>540.84653736401344</v>
      </c>
      <c r="G34" s="500"/>
      <c r="H34" s="500">
        <v>175.32028428313518</v>
      </c>
      <c r="I34" s="500">
        <v>92.622036979769646</v>
      </c>
      <c r="J34" s="500">
        <v>82.698247303365733</v>
      </c>
      <c r="K34" s="500"/>
      <c r="L34" s="500">
        <v>345.6786737280691</v>
      </c>
      <c r="M34" s="500">
        <v>168.70442449886596</v>
      </c>
      <c r="N34" s="500">
        <v>176.97424922920248</v>
      </c>
      <c r="O34" s="501"/>
    </row>
    <row r="35" spans="1:15" ht="15.75" customHeight="1" x14ac:dyDescent="0.2">
      <c r="A35" s="498" t="s">
        <v>344</v>
      </c>
      <c r="B35" s="497">
        <v>1293.4005878246426</v>
      </c>
      <c r="C35" s="497"/>
      <c r="D35" s="497">
        <v>967.56949344937073</v>
      </c>
      <c r="E35" s="497">
        <v>514.38309822693702</v>
      </c>
      <c r="F35" s="497">
        <v>453.18639522244575</v>
      </c>
      <c r="G35" s="497"/>
      <c r="H35" s="497">
        <v>114.12358127864479</v>
      </c>
      <c r="I35" s="497">
        <v>57.888773112355977</v>
      </c>
      <c r="J35" s="497">
        <v>56.234808166288666</v>
      </c>
      <c r="K35" s="497"/>
      <c r="L35" s="497">
        <v>211.70751309661588</v>
      </c>
      <c r="M35" s="497">
        <v>109.16168644044284</v>
      </c>
      <c r="N35" s="497">
        <v>102.54582665617356</v>
      </c>
      <c r="O35" s="492"/>
    </row>
    <row r="36" spans="1:15" ht="15.75" customHeight="1" x14ac:dyDescent="0.2">
      <c r="A36" s="498" t="s">
        <v>345</v>
      </c>
      <c r="B36" s="497">
        <v>370.4881479190791</v>
      </c>
      <c r="C36" s="497"/>
      <c r="D36" s="497">
        <v>175.32028428313518</v>
      </c>
      <c r="E36" s="497">
        <v>87.66014214156769</v>
      </c>
      <c r="F36" s="497">
        <v>87.66014214156769</v>
      </c>
      <c r="G36" s="497"/>
      <c r="H36" s="497">
        <v>61.196703004490601</v>
      </c>
      <c r="I36" s="497">
        <v>34.733263867413612</v>
      </c>
      <c r="J36" s="497">
        <v>26.463439137077042</v>
      </c>
      <c r="K36" s="497"/>
      <c r="L36" s="497">
        <v>133.97116063145256</v>
      </c>
      <c r="M36" s="497">
        <v>59.542738058423289</v>
      </c>
      <c r="N36" s="497">
        <v>74.428422573029138</v>
      </c>
      <c r="O36" s="492"/>
    </row>
    <row r="37" spans="1:15" s="430" customFormat="1" ht="15.75" customHeight="1" x14ac:dyDescent="0.2">
      <c r="A37" s="499" t="s">
        <v>346</v>
      </c>
      <c r="B37" s="500">
        <v>1093.2708293504884</v>
      </c>
      <c r="C37" s="500"/>
      <c r="D37" s="500">
        <v>656.62408358872278</v>
      </c>
      <c r="E37" s="500">
        <v>350.6405685662711</v>
      </c>
      <c r="F37" s="500">
        <v>305.9835150224531</v>
      </c>
      <c r="G37" s="500"/>
      <c r="H37" s="500">
        <v>79.390317411231095</v>
      </c>
      <c r="I37" s="500">
        <v>41.349123651682859</v>
      </c>
      <c r="J37" s="500">
        <v>38.041193759548236</v>
      </c>
      <c r="K37" s="500"/>
      <c r="L37" s="500">
        <v>357.25642835054043</v>
      </c>
      <c r="M37" s="500">
        <v>155.47270493032752</v>
      </c>
      <c r="N37" s="500">
        <v>201.78372342021206</v>
      </c>
      <c r="O37" s="501"/>
    </row>
    <row r="38" spans="1:15" ht="15.75" customHeight="1" x14ac:dyDescent="0.2">
      <c r="A38" s="498" t="s">
        <v>346</v>
      </c>
      <c r="B38" s="497">
        <v>747.59215562242298</v>
      </c>
      <c r="C38" s="497"/>
      <c r="D38" s="497">
        <v>580.54169606962807</v>
      </c>
      <c r="E38" s="497">
        <v>299.36765523818377</v>
      </c>
      <c r="F38" s="497">
        <v>281.17404083144311</v>
      </c>
      <c r="G38" s="497"/>
      <c r="H38" s="497">
        <v>46.311018489884795</v>
      </c>
      <c r="I38" s="497">
        <v>23.155509244942412</v>
      </c>
      <c r="J38" s="497">
        <v>23.155509244942412</v>
      </c>
      <c r="K38" s="497"/>
      <c r="L38" s="497">
        <v>120.73944106291407</v>
      </c>
      <c r="M38" s="497">
        <v>56.234808166288666</v>
      </c>
      <c r="N38" s="497">
        <v>64.504632896625225</v>
      </c>
      <c r="O38" s="492"/>
    </row>
    <row r="39" spans="1:15" ht="15.75" customHeight="1" x14ac:dyDescent="0.2">
      <c r="A39" s="498" t="s">
        <v>347</v>
      </c>
      <c r="B39" s="497">
        <v>345.6786737280691</v>
      </c>
      <c r="C39" s="497"/>
      <c r="D39" s="497">
        <v>76.082387519096457</v>
      </c>
      <c r="E39" s="497">
        <v>51.27291332808673</v>
      </c>
      <c r="F39" s="497">
        <v>24.809474191009727</v>
      </c>
      <c r="G39" s="497"/>
      <c r="H39" s="497">
        <v>33.0792989213463</v>
      </c>
      <c r="I39" s="497">
        <v>18.193614406740465</v>
      </c>
      <c r="J39" s="497">
        <v>14.885684514605837</v>
      </c>
      <c r="K39" s="497"/>
      <c r="L39" s="497">
        <v>236.51698728762545</v>
      </c>
      <c r="M39" s="497">
        <v>99.237896764038922</v>
      </c>
      <c r="N39" s="497">
        <v>137.27909052358717</v>
      </c>
      <c r="O39" s="492"/>
    </row>
    <row r="40" spans="1:15" s="430" customFormat="1" ht="15.75" customHeight="1" x14ac:dyDescent="0.2">
      <c r="A40" s="499" t="s">
        <v>348</v>
      </c>
      <c r="B40" s="500">
        <v>3928.1667469099948</v>
      </c>
      <c r="C40" s="500"/>
      <c r="D40" s="500">
        <v>2029.4149888246311</v>
      </c>
      <c r="E40" s="500">
        <v>1180.9309714920601</v>
      </c>
      <c r="F40" s="500">
        <v>848.48401733252683</v>
      </c>
      <c r="G40" s="500"/>
      <c r="H40" s="500">
        <v>410.18330662469509</v>
      </c>
      <c r="I40" s="500">
        <v>201.78372342021206</v>
      </c>
      <c r="J40" s="500">
        <v>208.39958320448127</v>
      </c>
      <c r="K40" s="500"/>
      <c r="L40" s="500">
        <v>1488.5684514605946</v>
      </c>
      <c r="M40" s="500">
        <v>658.27804853479006</v>
      </c>
      <c r="N40" s="500">
        <v>830.29040292578679</v>
      </c>
      <c r="O40" s="501"/>
    </row>
    <row r="41" spans="1:15" ht="15.75" customHeight="1" x14ac:dyDescent="0.2">
      <c r="A41" s="498" t="s">
        <v>348</v>
      </c>
      <c r="B41" s="497">
        <v>2924.2100246470891</v>
      </c>
      <c r="C41" s="497"/>
      <c r="D41" s="497">
        <v>1731.7012985325009</v>
      </c>
      <c r="E41" s="497">
        <v>1020.4963717235236</v>
      </c>
      <c r="F41" s="497">
        <v>711.2049268089429</v>
      </c>
      <c r="G41" s="497"/>
      <c r="H41" s="497">
        <v>325.8310943752611</v>
      </c>
      <c r="I41" s="497">
        <v>157.12666987639483</v>
      </c>
      <c r="J41" s="497">
        <v>168.70442449886596</v>
      </c>
      <c r="K41" s="497"/>
      <c r="L41" s="497">
        <v>866.67763173926687</v>
      </c>
      <c r="M41" s="497">
        <v>368.83418297301176</v>
      </c>
      <c r="N41" s="497">
        <v>497.84344876626375</v>
      </c>
      <c r="O41" s="492"/>
    </row>
    <row r="42" spans="1:15" ht="15.75" customHeight="1" x14ac:dyDescent="0.2">
      <c r="A42" s="498" t="s">
        <v>349</v>
      </c>
      <c r="B42" s="497">
        <v>1003.9567222628508</v>
      </c>
      <c r="C42" s="497"/>
      <c r="D42" s="497">
        <v>297.71369029211644</v>
      </c>
      <c r="E42" s="497">
        <v>160.43459976852944</v>
      </c>
      <c r="F42" s="497">
        <v>137.27909052358717</v>
      </c>
      <c r="G42" s="497"/>
      <c r="H42" s="497">
        <v>84.352212249433052</v>
      </c>
      <c r="I42" s="497">
        <v>44.657053543817483</v>
      </c>
      <c r="J42" s="497">
        <v>39.695158705615547</v>
      </c>
      <c r="K42" s="497"/>
      <c r="L42" s="497">
        <v>621.89081972130998</v>
      </c>
      <c r="M42" s="497">
        <v>289.44386556177977</v>
      </c>
      <c r="N42" s="497">
        <v>332.44695415953043</v>
      </c>
      <c r="O42" s="492"/>
    </row>
    <row r="43" spans="1:15" s="430" customFormat="1" ht="15.75" customHeight="1" x14ac:dyDescent="0.2">
      <c r="A43" s="499" t="s">
        <v>350</v>
      </c>
      <c r="B43" s="500">
        <v>2932.479849377426</v>
      </c>
      <c r="C43" s="500"/>
      <c r="D43" s="500">
        <v>2222.9288875145157</v>
      </c>
      <c r="E43" s="500">
        <v>1132.9659880561057</v>
      </c>
      <c r="F43" s="500">
        <v>1089.9628994583536</v>
      </c>
      <c r="G43" s="500"/>
      <c r="H43" s="500">
        <v>301.02162018425111</v>
      </c>
      <c r="I43" s="500">
        <v>160.43459976852944</v>
      </c>
      <c r="J43" s="500">
        <v>140.58702041572178</v>
      </c>
      <c r="K43" s="500"/>
      <c r="L43" s="500">
        <v>408.52934167862776</v>
      </c>
      <c r="M43" s="500">
        <v>213.36147804268319</v>
      </c>
      <c r="N43" s="500">
        <v>195.16786363594284</v>
      </c>
      <c r="O43" s="501"/>
    </row>
    <row r="44" spans="1:15" ht="15.75" customHeight="1" x14ac:dyDescent="0.2">
      <c r="A44" s="498" t="s">
        <v>350</v>
      </c>
      <c r="B44" s="497">
        <v>1938.4469167909247</v>
      </c>
      <c r="C44" s="497"/>
      <c r="D44" s="497">
        <v>1541.4953297347511</v>
      </c>
      <c r="E44" s="497">
        <v>767.43973497523029</v>
      </c>
      <c r="F44" s="497">
        <v>774.0555947594994</v>
      </c>
      <c r="G44" s="497"/>
      <c r="H44" s="497">
        <v>173.66631933706788</v>
      </c>
      <c r="I44" s="497">
        <v>87.66014214156769</v>
      </c>
      <c r="J44" s="497">
        <v>86.006177195500371</v>
      </c>
      <c r="K44" s="497"/>
      <c r="L44" s="497">
        <v>223.28526771908702</v>
      </c>
      <c r="M44" s="497">
        <v>114.12358127864479</v>
      </c>
      <c r="N44" s="497">
        <v>109.16168644044284</v>
      </c>
      <c r="O44" s="492"/>
    </row>
    <row r="45" spans="1:15" ht="15.75" customHeight="1" x14ac:dyDescent="0.2">
      <c r="A45" s="498" t="s">
        <v>351</v>
      </c>
      <c r="B45" s="497">
        <v>994.03293258644715</v>
      </c>
      <c r="C45" s="497"/>
      <c r="D45" s="497">
        <v>681.43355777973193</v>
      </c>
      <c r="E45" s="497">
        <v>365.5262530808771</v>
      </c>
      <c r="F45" s="497">
        <v>315.9073046988571</v>
      </c>
      <c r="G45" s="497"/>
      <c r="H45" s="497">
        <v>127.35530084718334</v>
      </c>
      <c r="I45" s="497">
        <v>72.774457626961819</v>
      </c>
      <c r="J45" s="497">
        <v>54.580843220221354</v>
      </c>
      <c r="K45" s="497"/>
      <c r="L45" s="497">
        <v>185.24407395953901</v>
      </c>
      <c r="M45" s="497">
        <v>99.237896764038922</v>
      </c>
      <c r="N45" s="497">
        <v>86.006177195500371</v>
      </c>
      <c r="O45" s="492"/>
    </row>
    <row r="46" spans="1:15" s="430" customFormat="1" ht="15.75" customHeight="1" x14ac:dyDescent="0.2">
      <c r="A46" s="499" t="s">
        <v>352</v>
      </c>
      <c r="B46" s="500">
        <v>1726.7394036942987</v>
      </c>
      <c r="C46" s="500"/>
      <c r="D46" s="500">
        <v>1290.0926579325078</v>
      </c>
      <c r="E46" s="500">
        <v>702.93510207860652</v>
      </c>
      <c r="F46" s="500">
        <v>587.15755585389718</v>
      </c>
      <c r="G46" s="500"/>
      <c r="H46" s="500">
        <v>173.66631933706788</v>
      </c>
      <c r="I46" s="500">
        <v>86.006177195500371</v>
      </c>
      <c r="J46" s="500">
        <v>87.66014214156769</v>
      </c>
      <c r="K46" s="500"/>
      <c r="L46" s="500">
        <v>262.98042642470244</v>
      </c>
      <c r="M46" s="500">
        <v>124.04737095504871</v>
      </c>
      <c r="N46" s="500">
        <v>138.93305546965448</v>
      </c>
      <c r="O46" s="501"/>
    </row>
    <row r="47" spans="1:15" ht="15.75" customHeight="1" x14ac:dyDescent="0.2">
      <c r="A47" s="498" t="s">
        <v>352</v>
      </c>
      <c r="B47" s="497">
        <v>1103.1946190268927</v>
      </c>
      <c r="C47" s="497"/>
      <c r="D47" s="497">
        <v>812.09678851904675</v>
      </c>
      <c r="E47" s="497">
        <v>463.11018489884975</v>
      </c>
      <c r="F47" s="497">
        <v>348.98660362020377</v>
      </c>
      <c r="G47" s="497"/>
      <c r="H47" s="497">
        <v>77.736352465163776</v>
      </c>
      <c r="I47" s="497">
        <v>29.771369029211673</v>
      </c>
      <c r="J47" s="497">
        <v>47.964983435952107</v>
      </c>
      <c r="K47" s="497"/>
      <c r="L47" s="497">
        <v>213.36147804268319</v>
      </c>
      <c r="M47" s="497">
        <v>104.19979160224088</v>
      </c>
      <c r="N47" s="497">
        <v>109.16168644044284</v>
      </c>
      <c r="O47" s="492"/>
    </row>
    <row r="48" spans="1:15" ht="15.75" customHeight="1" x14ac:dyDescent="0.2">
      <c r="A48" s="498" t="s">
        <v>353</v>
      </c>
      <c r="B48" s="497">
        <v>623.54478466737726</v>
      </c>
      <c r="C48" s="497"/>
      <c r="D48" s="497">
        <v>477.99586941345575</v>
      </c>
      <c r="E48" s="497">
        <v>239.82491717976006</v>
      </c>
      <c r="F48" s="497">
        <v>238.17095223369276</v>
      </c>
      <c r="G48" s="497"/>
      <c r="H48" s="497">
        <v>95.929966871904284</v>
      </c>
      <c r="I48" s="497">
        <v>56.234808166288666</v>
      </c>
      <c r="J48" s="497">
        <v>39.695158705615547</v>
      </c>
      <c r="K48" s="497"/>
      <c r="L48" s="497">
        <v>49.618948382019418</v>
      </c>
      <c r="M48" s="497">
        <v>19.847579352807781</v>
      </c>
      <c r="N48" s="497">
        <v>29.771369029211673</v>
      </c>
      <c r="O48" s="492"/>
    </row>
    <row r="49" spans="1:15" s="430" customFormat="1" ht="15.75" customHeight="1" x14ac:dyDescent="0.2">
      <c r="A49" s="499" t="s">
        <v>354</v>
      </c>
      <c r="B49" s="500">
        <v>3575.8722133976407</v>
      </c>
      <c r="C49" s="500"/>
      <c r="D49" s="500">
        <v>1779.6662819684552</v>
      </c>
      <c r="E49" s="500">
        <v>1066.8073902134101</v>
      </c>
      <c r="F49" s="500">
        <v>712.85889175501018</v>
      </c>
      <c r="G49" s="500"/>
      <c r="H49" s="500">
        <v>259.67249653256778</v>
      </c>
      <c r="I49" s="500">
        <v>140.58702041572178</v>
      </c>
      <c r="J49" s="500">
        <v>119.08547611684675</v>
      </c>
      <c r="K49" s="500"/>
      <c r="L49" s="500">
        <v>1536.5334348965489</v>
      </c>
      <c r="M49" s="500">
        <v>726.09061132354839</v>
      </c>
      <c r="N49" s="500">
        <v>810.44282357297948</v>
      </c>
      <c r="O49" s="501"/>
    </row>
    <row r="50" spans="1:15" ht="15.75" customHeight="1" x14ac:dyDescent="0.2">
      <c r="A50" s="498" t="s">
        <v>354</v>
      </c>
      <c r="B50" s="497">
        <v>3306.2759271886562</v>
      </c>
      <c r="C50" s="497"/>
      <c r="D50" s="497">
        <v>1690.3521748808162</v>
      </c>
      <c r="E50" s="497">
        <v>1020.4963717235236</v>
      </c>
      <c r="F50" s="497">
        <v>669.85580315726099</v>
      </c>
      <c r="G50" s="497"/>
      <c r="H50" s="497">
        <v>246.44077696402928</v>
      </c>
      <c r="I50" s="497">
        <v>137.27909052358717</v>
      </c>
      <c r="J50" s="497">
        <v>109.16168644044284</v>
      </c>
      <c r="K50" s="497"/>
      <c r="L50" s="497">
        <v>1369.4829753437425</v>
      </c>
      <c r="M50" s="497">
        <v>646.70029391231913</v>
      </c>
      <c r="N50" s="497">
        <v>722.78268143141383</v>
      </c>
      <c r="O50" s="492"/>
    </row>
    <row r="51" spans="1:15" ht="15.75" customHeight="1" x14ac:dyDescent="0.2">
      <c r="A51" s="498" t="s">
        <v>355</v>
      </c>
      <c r="B51" s="497">
        <v>269.59628620897178</v>
      </c>
      <c r="C51" s="497"/>
      <c r="D51" s="497">
        <v>89.314107087635008</v>
      </c>
      <c r="E51" s="497">
        <v>46.311018489884795</v>
      </c>
      <c r="F51" s="497">
        <v>43.003088597750171</v>
      </c>
      <c r="G51" s="497"/>
      <c r="H51" s="497">
        <v>13.231719568538521</v>
      </c>
      <c r="I51" s="497">
        <v>3.3079298921346303</v>
      </c>
      <c r="J51" s="497">
        <v>9.9237896764038904</v>
      </c>
      <c r="K51" s="497"/>
      <c r="L51" s="497">
        <v>167.05045955279866</v>
      </c>
      <c r="M51" s="497">
        <v>79.390317411231095</v>
      </c>
      <c r="N51" s="497">
        <v>87.66014214156769</v>
      </c>
      <c r="O51" s="492"/>
    </row>
    <row r="52" spans="1:15" s="430" customFormat="1" ht="15.75" customHeight="1" x14ac:dyDescent="0.2">
      <c r="A52" s="499" t="s">
        <v>356</v>
      </c>
      <c r="B52" s="500">
        <v>1644.0411563909292</v>
      </c>
      <c r="C52" s="500"/>
      <c r="D52" s="500">
        <v>492.88155392806175</v>
      </c>
      <c r="E52" s="500">
        <v>299.36765523818377</v>
      </c>
      <c r="F52" s="500">
        <v>193.51389868987553</v>
      </c>
      <c r="G52" s="500"/>
      <c r="H52" s="500">
        <v>107.50772149437552</v>
      </c>
      <c r="I52" s="500">
        <v>64.504632896625225</v>
      </c>
      <c r="J52" s="500">
        <v>43.003088597750171</v>
      </c>
      <c r="K52" s="500"/>
      <c r="L52" s="500">
        <v>1043.6518809684667</v>
      </c>
      <c r="M52" s="500">
        <v>507.76723844266775</v>
      </c>
      <c r="N52" s="500">
        <v>535.88464252581161</v>
      </c>
      <c r="O52" s="501"/>
    </row>
    <row r="53" spans="1:15" ht="15.75" customHeight="1" x14ac:dyDescent="0.2">
      <c r="A53" s="498" t="s">
        <v>356</v>
      </c>
      <c r="B53" s="497">
        <v>696.31924229433741</v>
      </c>
      <c r="C53" s="497"/>
      <c r="D53" s="497">
        <v>272.90421610110644</v>
      </c>
      <c r="E53" s="497">
        <v>163.74252966066405</v>
      </c>
      <c r="F53" s="497">
        <v>109.16168644044284</v>
      </c>
      <c r="G53" s="497"/>
      <c r="H53" s="497">
        <v>43.003088597750171</v>
      </c>
      <c r="I53" s="497">
        <v>16.53964946067315</v>
      </c>
      <c r="J53" s="497">
        <v>26.463439137077042</v>
      </c>
      <c r="K53" s="497"/>
      <c r="L53" s="497">
        <v>380.4119375954831</v>
      </c>
      <c r="M53" s="497">
        <v>180.28217912133709</v>
      </c>
      <c r="N53" s="497">
        <v>200.12975847414475</v>
      </c>
      <c r="O53" s="492"/>
    </row>
    <row r="54" spans="1:15" ht="15.75" customHeight="1" x14ac:dyDescent="0.2">
      <c r="A54" s="498" t="s">
        <v>357</v>
      </c>
      <c r="B54" s="497">
        <v>947.72191409656341</v>
      </c>
      <c r="C54" s="497"/>
      <c r="D54" s="497">
        <v>219.97733782695241</v>
      </c>
      <c r="E54" s="497">
        <v>135.62512557751987</v>
      </c>
      <c r="F54" s="497">
        <v>84.352212249433052</v>
      </c>
      <c r="G54" s="497"/>
      <c r="H54" s="497">
        <v>64.504632896625225</v>
      </c>
      <c r="I54" s="497">
        <v>47.964983435952107</v>
      </c>
      <c r="J54" s="497">
        <v>16.53964946067315</v>
      </c>
      <c r="K54" s="497"/>
      <c r="L54" s="497">
        <v>663.23994337299189</v>
      </c>
      <c r="M54" s="497">
        <v>327.48505932132844</v>
      </c>
      <c r="N54" s="497">
        <v>335.7548840516651</v>
      </c>
      <c r="O54" s="492"/>
    </row>
    <row r="55" spans="1:15" s="430" customFormat="1" ht="15.75" customHeight="1" x14ac:dyDescent="0.2">
      <c r="A55" s="499" t="s">
        <v>358</v>
      </c>
      <c r="B55" s="500">
        <v>337.40884899773243</v>
      </c>
      <c r="C55" s="500"/>
      <c r="D55" s="500">
        <v>47.964983435952107</v>
      </c>
      <c r="E55" s="500">
        <v>24.809474191009727</v>
      </c>
      <c r="F55" s="500">
        <v>23.155509244942412</v>
      </c>
      <c r="G55" s="500"/>
      <c r="H55" s="500">
        <v>51.27291332808673</v>
      </c>
      <c r="I55" s="500">
        <v>24.809474191009727</v>
      </c>
      <c r="J55" s="500">
        <v>26.463439137077042</v>
      </c>
      <c r="K55" s="500"/>
      <c r="L55" s="500">
        <v>238.17095223369276</v>
      </c>
      <c r="M55" s="500">
        <v>125.70133590111602</v>
      </c>
      <c r="N55" s="500">
        <v>112.46961633257747</v>
      </c>
      <c r="O55" s="501"/>
    </row>
    <row r="56" spans="1:15" ht="15.75" customHeight="1" x14ac:dyDescent="0.2">
      <c r="A56" s="498" t="s">
        <v>358</v>
      </c>
      <c r="B56" s="497">
        <v>337.40884899773243</v>
      </c>
      <c r="C56" s="497"/>
      <c r="D56" s="497">
        <v>47.964983435952107</v>
      </c>
      <c r="E56" s="497">
        <v>24.809474191009727</v>
      </c>
      <c r="F56" s="497">
        <v>23.155509244942412</v>
      </c>
      <c r="G56" s="497"/>
      <c r="H56" s="497">
        <v>51.27291332808673</v>
      </c>
      <c r="I56" s="497">
        <v>24.809474191009727</v>
      </c>
      <c r="J56" s="497">
        <v>26.463439137077042</v>
      </c>
      <c r="K56" s="497"/>
      <c r="L56" s="497">
        <v>238.17095223369276</v>
      </c>
      <c r="M56" s="497">
        <v>125.70133590111602</v>
      </c>
      <c r="N56" s="497">
        <v>112.46961633257747</v>
      </c>
      <c r="O56" s="492"/>
    </row>
    <row r="57" spans="1:15" s="430" customFormat="1" ht="15.75" customHeight="1" x14ac:dyDescent="0.2">
      <c r="A57" s="499" t="s">
        <v>359</v>
      </c>
      <c r="B57" s="500">
        <v>765.78577002916302</v>
      </c>
      <c r="C57" s="500"/>
      <c r="D57" s="500">
        <v>294.40576039998177</v>
      </c>
      <c r="E57" s="500">
        <v>168.70442449886596</v>
      </c>
      <c r="F57" s="500">
        <v>125.70133590111602</v>
      </c>
      <c r="G57" s="500"/>
      <c r="H57" s="500">
        <v>82.698247303365733</v>
      </c>
      <c r="I57" s="500">
        <v>44.657053543817483</v>
      </c>
      <c r="J57" s="500">
        <v>38.041193759548236</v>
      </c>
      <c r="K57" s="500"/>
      <c r="L57" s="500">
        <v>388.68176232581976</v>
      </c>
      <c r="M57" s="500">
        <v>218.3233728808851</v>
      </c>
      <c r="N57" s="500">
        <v>170.35838944493327</v>
      </c>
      <c r="O57" s="501"/>
    </row>
    <row r="58" spans="1:15" ht="15.75" customHeight="1" x14ac:dyDescent="0.2">
      <c r="A58" s="498" t="s">
        <v>359</v>
      </c>
      <c r="B58" s="497">
        <v>560.69411671682076</v>
      </c>
      <c r="C58" s="497"/>
      <c r="D58" s="497">
        <v>287.78990061571244</v>
      </c>
      <c r="E58" s="497">
        <v>163.74252966066405</v>
      </c>
      <c r="F58" s="497">
        <v>124.04737095504871</v>
      </c>
      <c r="G58" s="497"/>
      <c r="H58" s="497">
        <v>81.044282357298414</v>
      </c>
      <c r="I58" s="497">
        <v>43.003088597750171</v>
      </c>
      <c r="J58" s="497">
        <v>38.041193759548236</v>
      </c>
      <c r="K58" s="497"/>
      <c r="L58" s="497">
        <v>191.85993374380823</v>
      </c>
      <c r="M58" s="497">
        <v>100.89186171010624</v>
      </c>
      <c r="N58" s="497">
        <v>90.968072033702327</v>
      </c>
      <c r="O58" s="492"/>
    </row>
    <row r="59" spans="1:15" ht="15.75" customHeight="1" x14ac:dyDescent="0.2">
      <c r="A59" s="498" t="s">
        <v>360</v>
      </c>
      <c r="B59" s="497">
        <v>205.09165331234666</v>
      </c>
      <c r="C59" s="497"/>
      <c r="D59" s="497">
        <v>6.6158597842692606</v>
      </c>
      <c r="E59" s="497">
        <v>4.9618948382019452</v>
      </c>
      <c r="F59" s="497">
        <v>1.6539649460673151</v>
      </c>
      <c r="G59" s="497"/>
      <c r="H59" s="497">
        <v>1.6539649460673151</v>
      </c>
      <c r="I59" s="497">
        <v>1.6539649460673151</v>
      </c>
      <c r="J59" s="497">
        <v>0</v>
      </c>
      <c r="K59" s="497"/>
      <c r="L59" s="497">
        <v>196.82182858201014</v>
      </c>
      <c r="M59" s="497">
        <v>117.43151117077943</v>
      </c>
      <c r="N59" s="497">
        <v>79.390317411231095</v>
      </c>
      <c r="O59" s="492"/>
    </row>
    <row r="60" spans="1:15" s="430" customFormat="1" ht="15.75" customHeight="1" x14ac:dyDescent="0.2">
      <c r="A60" s="499" t="s">
        <v>361</v>
      </c>
      <c r="B60" s="500">
        <v>810.44282357297948</v>
      </c>
      <c r="C60" s="500"/>
      <c r="D60" s="500">
        <v>615.27495993704088</v>
      </c>
      <c r="E60" s="500">
        <v>330.7929892134631</v>
      </c>
      <c r="F60" s="500">
        <v>284.48197072357777</v>
      </c>
      <c r="G60" s="500"/>
      <c r="H60" s="500">
        <v>54.580843220221354</v>
      </c>
      <c r="I60" s="500">
        <v>31.425333975278988</v>
      </c>
      <c r="J60" s="500">
        <v>23.155509244942412</v>
      </c>
      <c r="K60" s="500"/>
      <c r="L60" s="500">
        <v>140.58702041572178</v>
      </c>
      <c r="M60" s="500">
        <v>74.428422573029138</v>
      </c>
      <c r="N60" s="500">
        <v>66.158597842692544</v>
      </c>
      <c r="O60" s="501"/>
    </row>
    <row r="61" spans="1:15" ht="15.75" customHeight="1" x14ac:dyDescent="0.2">
      <c r="A61" s="498" t="s">
        <v>361</v>
      </c>
      <c r="B61" s="497">
        <v>810.44282357297948</v>
      </c>
      <c r="C61" s="497"/>
      <c r="D61" s="497">
        <v>615.27495993704088</v>
      </c>
      <c r="E61" s="497">
        <v>330.7929892134631</v>
      </c>
      <c r="F61" s="497">
        <v>284.48197072357777</v>
      </c>
      <c r="G61" s="497"/>
      <c r="H61" s="497">
        <v>54.580843220221354</v>
      </c>
      <c r="I61" s="497">
        <v>31.425333975278988</v>
      </c>
      <c r="J61" s="497">
        <v>23.155509244942412</v>
      </c>
      <c r="K61" s="497"/>
      <c r="L61" s="497">
        <v>140.58702041572178</v>
      </c>
      <c r="M61" s="497">
        <v>74.428422573029138</v>
      </c>
      <c r="N61" s="497">
        <v>66.158597842692544</v>
      </c>
      <c r="O61" s="492"/>
    </row>
    <row r="62" spans="1:15" s="430" customFormat="1" ht="15.75" customHeight="1" x14ac:dyDescent="0.2">
      <c r="A62" s="499" t="s">
        <v>362</v>
      </c>
      <c r="B62" s="500">
        <v>1298.3624826628447</v>
      </c>
      <c r="C62" s="500"/>
      <c r="D62" s="500">
        <v>188.55200385167362</v>
      </c>
      <c r="E62" s="500">
        <v>107.50772149437552</v>
      </c>
      <c r="F62" s="500">
        <v>81.044282357298414</v>
      </c>
      <c r="G62" s="500"/>
      <c r="H62" s="500">
        <v>71.1204926808945</v>
      </c>
      <c r="I62" s="500">
        <v>33.0792989213463</v>
      </c>
      <c r="J62" s="500">
        <v>38.041193759548236</v>
      </c>
      <c r="K62" s="500"/>
      <c r="L62" s="500">
        <v>1038.6899861302645</v>
      </c>
      <c r="M62" s="500">
        <v>537.53860747187889</v>
      </c>
      <c r="N62" s="500">
        <v>501.15137865839841</v>
      </c>
      <c r="O62" s="501"/>
    </row>
    <row r="63" spans="1:15" ht="15.75" customHeight="1" x14ac:dyDescent="0.2">
      <c r="A63" s="498" t="s">
        <v>362</v>
      </c>
      <c r="B63" s="497">
        <v>542.50050231008072</v>
      </c>
      <c r="C63" s="497"/>
      <c r="D63" s="497">
        <v>130.66323073931795</v>
      </c>
      <c r="E63" s="497">
        <v>77.736352465163776</v>
      </c>
      <c r="F63" s="497">
        <v>52.926878274154042</v>
      </c>
      <c r="G63" s="497"/>
      <c r="H63" s="497">
        <v>28.117404083144358</v>
      </c>
      <c r="I63" s="497">
        <v>14.885684514605837</v>
      </c>
      <c r="J63" s="497">
        <v>13.231719568538521</v>
      </c>
      <c r="K63" s="497"/>
      <c r="L63" s="497">
        <v>383.71986748761776</v>
      </c>
      <c r="M63" s="497">
        <v>205.09165331234666</v>
      </c>
      <c r="N63" s="497">
        <v>178.62821417526979</v>
      </c>
      <c r="O63" s="492"/>
    </row>
    <row r="64" spans="1:15" ht="15.75" customHeight="1" x14ac:dyDescent="0.2">
      <c r="A64" s="498" t="s">
        <v>363</v>
      </c>
      <c r="B64" s="497">
        <v>426.72295608536842</v>
      </c>
      <c r="C64" s="497"/>
      <c r="D64" s="497">
        <v>43.003088597750171</v>
      </c>
      <c r="E64" s="497">
        <v>26.463439137077042</v>
      </c>
      <c r="F64" s="497">
        <v>16.53964946067315</v>
      </c>
      <c r="G64" s="497"/>
      <c r="H64" s="497">
        <v>31.425333975278988</v>
      </c>
      <c r="I64" s="497">
        <v>13.231719568538521</v>
      </c>
      <c r="J64" s="497">
        <v>18.193614406740465</v>
      </c>
      <c r="K64" s="497"/>
      <c r="L64" s="497">
        <v>352.29453351233843</v>
      </c>
      <c r="M64" s="497">
        <v>178.62821417526979</v>
      </c>
      <c r="N64" s="497">
        <v>173.66631933706788</v>
      </c>
      <c r="O64" s="492"/>
    </row>
    <row r="65" spans="1:15" ht="15.75" customHeight="1" x14ac:dyDescent="0.2">
      <c r="A65" s="498" t="s">
        <v>364</v>
      </c>
      <c r="B65" s="497">
        <v>329.13902426739577</v>
      </c>
      <c r="C65" s="497"/>
      <c r="D65" s="497">
        <v>14.885684514605837</v>
      </c>
      <c r="E65" s="497">
        <v>3.3079298921346303</v>
      </c>
      <c r="F65" s="497">
        <v>11.577754622471206</v>
      </c>
      <c r="G65" s="497"/>
      <c r="H65" s="497">
        <v>11.577754622471206</v>
      </c>
      <c r="I65" s="497">
        <v>4.9618948382019452</v>
      </c>
      <c r="J65" s="497">
        <v>6.6158597842692606</v>
      </c>
      <c r="K65" s="497"/>
      <c r="L65" s="497">
        <v>302.67558513031844</v>
      </c>
      <c r="M65" s="497">
        <v>153.81873998426022</v>
      </c>
      <c r="N65" s="497">
        <v>148.8568451460583</v>
      </c>
      <c r="O65" s="492"/>
    </row>
    <row r="66" spans="1:15" s="430" customFormat="1" ht="15.75" customHeight="1" x14ac:dyDescent="0.2">
      <c r="A66" s="499" t="s">
        <v>365</v>
      </c>
      <c r="B66" s="500">
        <v>946.06794915049613</v>
      </c>
      <c r="C66" s="500"/>
      <c r="D66" s="500">
        <v>405.22141178649309</v>
      </c>
      <c r="E66" s="500">
        <v>249.74870685616389</v>
      </c>
      <c r="F66" s="500">
        <v>155.47270493032752</v>
      </c>
      <c r="G66" s="500"/>
      <c r="H66" s="500">
        <v>69.466527734827181</v>
      </c>
      <c r="I66" s="500">
        <v>23.155509244942412</v>
      </c>
      <c r="J66" s="500">
        <v>46.311018489884795</v>
      </c>
      <c r="K66" s="500"/>
      <c r="L66" s="500">
        <v>471.38000962918642</v>
      </c>
      <c r="M66" s="500">
        <v>243.13284707189467</v>
      </c>
      <c r="N66" s="500">
        <v>228.24716255728893</v>
      </c>
      <c r="O66" s="501"/>
    </row>
    <row r="67" spans="1:15" ht="15.75" customHeight="1" x14ac:dyDescent="0.2">
      <c r="A67" s="498" t="s">
        <v>365</v>
      </c>
      <c r="B67" s="497">
        <v>433.33881586963776</v>
      </c>
      <c r="C67" s="497"/>
      <c r="D67" s="497">
        <v>243.13284707189467</v>
      </c>
      <c r="E67" s="497">
        <v>142.24098536178909</v>
      </c>
      <c r="F67" s="497">
        <v>100.89186171010624</v>
      </c>
      <c r="G67" s="497"/>
      <c r="H67" s="497">
        <v>38.041193759548236</v>
      </c>
      <c r="I67" s="497">
        <v>9.9237896764038904</v>
      </c>
      <c r="J67" s="497">
        <v>28.117404083144358</v>
      </c>
      <c r="K67" s="497"/>
      <c r="L67" s="497">
        <v>152.16477503819291</v>
      </c>
      <c r="M67" s="497">
        <v>84.352212249433052</v>
      </c>
      <c r="N67" s="497">
        <v>67.812562788759863</v>
      </c>
      <c r="O67" s="492"/>
    </row>
    <row r="68" spans="1:15" ht="15.75" customHeight="1" x14ac:dyDescent="0.2">
      <c r="A68" s="498" t="s">
        <v>366</v>
      </c>
      <c r="B68" s="497">
        <v>512.72913328086975</v>
      </c>
      <c r="C68" s="497"/>
      <c r="D68" s="497">
        <v>162.08856471459674</v>
      </c>
      <c r="E68" s="497">
        <v>107.50772149437552</v>
      </c>
      <c r="F68" s="497">
        <v>54.580843220221354</v>
      </c>
      <c r="G68" s="497"/>
      <c r="H68" s="497">
        <v>31.425333975278988</v>
      </c>
      <c r="I68" s="497">
        <v>13.231719568538521</v>
      </c>
      <c r="J68" s="497">
        <v>18.193614406740465</v>
      </c>
      <c r="K68" s="497"/>
      <c r="L68" s="497">
        <v>319.21523459099177</v>
      </c>
      <c r="M68" s="497">
        <v>158.78063482246213</v>
      </c>
      <c r="N68" s="497">
        <v>160.43459976852944</v>
      </c>
      <c r="O68" s="492"/>
    </row>
    <row r="69" spans="1:15" s="430" customFormat="1" ht="15.75" customHeight="1" x14ac:dyDescent="0.2">
      <c r="A69" s="499" t="s">
        <v>367</v>
      </c>
      <c r="B69" s="500">
        <v>540.84653736401344</v>
      </c>
      <c r="C69" s="500"/>
      <c r="D69" s="500">
        <v>198.47579352807745</v>
      </c>
      <c r="E69" s="500">
        <v>109.16168644044284</v>
      </c>
      <c r="F69" s="500">
        <v>89.314107087635008</v>
      </c>
      <c r="G69" s="500"/>
      <c r="H69" s="500">
        <v>64.504632896625225</v>
      </c>
      <c r="I69" s="500">
        <v>44.657053543817483</v>
      </c>
      <c r="J69" s="500">
        <v>19.847579352807781</v>
      </c>
      <c r="K69" s="500"/>
      <c r="L69" s="500">
        <v>277.86611093930844</v>
      </c>
      <c r="M69" s="500">
        <v>137.27909052358717</v>
      </c>
      <c r="N69" s="500">
        <v>140.58702041572178</v>
      </c>
      <c r="O69" s="501"/>
    </row>
    <row r="70" spans="1:15" ht="15.75" customHeight="1" x14ac:dyDescent="0.2">
      <c r="A70" s="498" t="s">
        <v>367</v>
      </c>
      <c r="B70" s="497">
        <v>540.84653736401344</v>
      </c>
      <c r="C70" s="497"/>
      <c r="D70" s="497">
        <v>198.47579352807745</v>
      </c>
      <c r="E70" s="497">
        <v>109.16168644044284</v>
      </c>
      <c r="F70" s="497">
        <v>89.314107087635008</v>
      </c>
      <c r="G70" s="497"/>
      <c r="H70" s="497">
        <v>64.504632896625225</v>
      </c>
      <c r="I70" s="497">
        <v>44.657053543817483</v>
      </c>
      <c r="J70" s="497">
        <v>19.847579352807781</v>
      </c>
      <c r="K70" s="497"/>
      <c r="L70" s="497">
        <v>277.86611093930844</v>
      </c>
      <c r="M70" s="497">
        <v>137.27909052358717</v>
      </c>
      <c r="N70" s="497">
        <v>140.58702041572178</v>
      </c>
      <c r="O70" s="492"/>
    </row>
    <row r="71" spans="1:15" s="430" customFormat="1" ht="15.75" customHeight="1" x14ac:dyDescent="0.2">
      <c r="A71" s="499" t="s">
        <v>368</v>
      </c>
      <c r="B71" s="500">
        <v>210.05354815054858</v>
      </c>
      <c r="C71" s="500"/>
      <c r="D71" s="500">
        <v>64.504632896625225</v>
      </c>
      <c r="E71" s="500">
        <v>44.657053543817483</v>
      </c>
      <c r="F71" s="500">
        <v>19.847579352807781</v>
      </c>
      <c r="G71" s="500"/>
      <c r="H71" s="500">
        <v>18.193614406740465</v>
      </c>
      <c r="I71" s="500">
        <v>9.9237896764038904</v>
      </c>
      <c r="J71" s="500">
        <v>8.2698247303365751</v>
      </c>
      <c r="K71" s="500"/>
      <c r="L71" s="500">
        <v>127.35530084718334</v>
      </c>
      <c r="M71" s="500">
        <v>61.196703004490601</v>
      </c>
      <c r="N71" s="500">
        <v>66.158597842692544</v>
      </c>
      <c r="O71" s="501"/>
    </row>
    <row r="72" spans="1:15" ht="15.75" customHeight="1" x14ac:dyDescent="0.2">
      <c r="A72" s="498" t="s">
        <v>368</v>
      </c>
      <c r="B72" s="497">
        <v>210.05354815054858</v>
      </c>
      <c r="C72" s="497"/>
      <c r="D72" s="497">
        <v>64.504632896625225</v>
      </c>
      <c r="E72" s="497">
        <v>44.657053543817483</v>
      </c>
      <c r="F72" s="497">
        <v>19.847579352807781</v>
      </c>
      <c r="G72" s="497"/>
      <c r="H72" s="497">
        <v>18.193614406740465</v>
      </c>
      <c r="I72" s="497">
        <v>9.9237896764038904</v>
      </c>
      <c r="J72" s="497">
        <v>8.2698247303365751</v>
      </c>
      <c r="K72" s="497"/>
      <c r="L72" s="497">
        <v>127.35530084718334</v>
      </c>
      <c r="M72" s="497">
        <v>61.196703004490601</v>
      </c>
      <c r="N72" s="497">
        <v>66.158597842692544</v>
      </c>
      <c r="O72" s="492"/>
    </row>
    <row r="73" spans="1:15" s="430" customFormat="1" ht="15.75" customHeight="1" x14ac:dyDescent="0.2">
      <c r="A73" s="499" t="s">
        <v>369</v>
      </c>
      <c r="B73" s="500">
        <v>1534.8794699504815</v>
      </c>
      <c r="C73" s="500"/>
      <c r="D73" s="500">
        <v>850.13798227859411</v>
      </c>
      <c r="E73" s="500">
        <v>468.07207973705175</v>
      </c>
      <c r="F73" s="500">
        <v>382.06590254155043</v>
      </c>
      <c r="G73" s="500"/>
      <c r="H73" s="500">
        <v>269.59628620897178</v>
      </c>
      <c r="I73" s="500">
        <v>142.24098536178909</v>
      </c>
      <c r="J73" s="500">
        <v>127.35530084718334</v>
      </c>
      <c r="K73" s="500"/>
      <c r="L73" s="500">
        <v>415.14520146289709</v>
      </c>
      <c r="M73" s="500">
        <v>226.59319761122163</v>
      </c>
      <c r="N73" s="500">
        <v>188.55200385167362</v>
      </c>
      <c r="O73" s="501"/>
    </row>
    <row r="74" spans="1:15" ht="15.75" customHeight="1" x14ac:dyDescent="0.2">
      <c r="A74" s="498" t="s">
        <v>369</v>
      </c>
      <c r="B74" s="497">
        <v>1534.8794699504815</v>
      </c>
      <c r="C74" s="497"/>
      <c r="D74" s="497">
        <v>850.13798227859411</v>
      </c>
      <c r="E74" s="497">
        <v>468.07207973705175</v>
      </c>
      <c r="F74" s="497">
        <v>382.06590254155043</v>
      </c>
      <c r="G74" s="497"/>
      <c r="H74" s="497">
        <v>269.59628620897178</v>
      </c>
      <c r="I74" s="497">
        <v>142.24098536178909</v>
      </c>
      <c r="J74" s="497">
        <v>127.35530084718334</v>
      </c>
      <c r="K74" s="497"/>
      <c r="L74" s="497">
        <v>415.14520146289709</v>
      </c>
      <c r="M74" s="497">
        <v>226.59319761122163</v>
      </c>
      <c r="N74" s="497">
        <v>188.55200385167362</v>
      </c>
      <c r="O74" s="492"/>
    </row>
    <row r="75" spans="1:15" s="430" customFormat="1" ht="15.75" customHeight="1" x14ac:dyDescent="0.2">
      <c r="A75" s="499" t="s">
        <v>370</v>
      </c>
      <c r="B75" s="500">
        <v>1953.3326013055312</v>
      </c>
      <c r="C75" s="500"/>
      <c r="D75" s="500">
        <v>674.81769799546282</v>
      </c>
      <c r="E75" s="500">
        <v>370.4881479190791</v>
      </c>
      <c r="F75" s="500">
        <v>304.32955007638577</v>
      </c>
      <c r="G75" s="500"/>
      <c r="H75" s="500">
        <v>357.25642835054043</v>
      </c>
      <c r="I75" s="500">
        <v>175.32028428313518</v>
      </c>
      <c r="J75" s="500">
        <v>181.9361440674044</v>
      </c>
      <c r="K75" s="500"/>
      <c r="L75" s="500">
        <v>921.25847495948699</v>
      </c>
      <c r="M75" s="500">
        <v>436.64674576177242</v>
      </c>
      <c r="N75" s="500">
        <v>484.61172919772508</v>
      </c>
      <c r="O75" s="501"/>
    </row>
    <row r="76" spans="1:15" ht="15.75" customHeight="1" x14ac:dyDescent="0.2">
      <c r="A76" s="498" t="s">
        <v>370</v>
      </c>
      <c r="B76" s="497">
        <v>1953.3326013055312</v>
      </c>
      <c r="C76" s="497"/>
      <c r="D76" s="497">
        <v>674.81769799546282</v>
      </c>
      <c r="E76" s="497">
        <v>370.4881479190791</v>
      </c>
      <c r="F76" s="497">
        <v>304.32955007638577</v>
      </c>
      <c r="G76" s="497"/>
      <c r="H76" s="497">
        <v>357.25642835054043</v>
      </c>
      <c r="I76" s="497">
        <v>175.32028428313518</v>
      </c>
      <c r="J76" s="497">
        <v>181.9361440674044</v>
      </c>
      <c r="K76" s="497"/>
      <c r="L76" s="497">
        <v>921.25847495948699</v>
      </c>
      <c r="M76" s="497">
        <v>436.64674576177242</v>
      </c>
      <c r="N76" s="497">
        <v>484.61172919772508</v>
      </c>
      <c r="O76" s="492"/>
    </row>
    <row r="77" spans="1:15" s="430" customFormat="1" ht="15.75" customHeight="1" x14ac:dyDescent="0.2">
      <c r="A77" s="499" t="s">
        <v>371</v>
      </c>
      <c r="B77" s="500">
        <v>1270.2450785796991</v>
      </c>
      <c r="C77" s="500"/>
      <c r="D77" s="500">
        <v>825.32850808758496</v>
      </c>
      <c r="E77" s="500">
        <v>395.29762211008909</v>
      </c>
      <c r="F77" s="500">
        <v>430.03088597750309</v>
      </c>
      <c r="G77" s="500"/>
      <c r="H77" s="500">
        <v>188.55200385167362</v>
      </c>
      <c r="I77" s="500">
        <v>114.12358127864479</v>
      </c>
      <c r="J77" s="500">
        <v>74.428422573029138</v>
      </c>
      <c r="K77" s="500"/>
      <c r="L77" s="500">
        <v>256.36456664043311</v>
      </c>
      <c r="M77" s="500">
        <v>127.35530084718334</v>
      </c>
      <c r="N77" s="500">
        <v>129.00926579325065</v>
      </c>
      <c r="O77" s="501"/>
    </row>
    <row r="78" spans="1:15" ht="15.75" customHeight="1" x14ac:dyDescent="0.2">
      <c r="A78" s="498" t="s">
        <v>371</v>
      </c>
      <c r="B78" s="497">
        <v>1270.2450785796991</v>
      </c>
      <c r="C78" s="497"/>
      <c r="D78" s="497">
        <v>825.32850808758496</v>
      </c>
      <c r="E78" s="497">
        <v>395.29762211008909</v>
      </c>
      <c r="F78" s="497">
        <v>430.03088597750309</v>
      </c>
      <c r="G78" s="497"/>
      <c r="H78" s="497">
        <v>188.55200385167362</v>
      </c>
      <c r="I78" s="497">
        <v>114.12358127864479</v>
      </c>
      <c r="J78" s="497">
        <v>74.428422573029138</v>
      </c>
      <c r="K78" s="497"/>
      <c r="L78" s="497">
        <v>256.36456664043311</v>
      </c>
      <c r="M78" s="497">
        <v>127.35530084718334</v>
      </c>
      <c r="N78" s="497">
        <v>129.00926579325065</v>
      </c>
      <c r="O78" s="492"/>
    </row>
    <row r="79" spans="1:15" s="430" customFormat="1" ht="15.75" customHeight="1" x14ac:dyDescent="0.2">
      <c r="A79" s="499" t="s">
        <v>372</v>
      </c>
      <c r="B79" s="500">
        <v>1228.8959549280144</v>
      </c>
      <c r="C79" s="500"/>
      <c r="D79" s="500">
        <v>640.08443412805002</v>
      </c>
      <c r="E79" s="500">
        <v>352.29453351233843</v>
      </c>
      <c r="F79" s="500">
        <v>287.78990061571244</v>
      </c>
      <c r="G79" s="500"/>
      <c r="H79" s="500">
        <v>186.89803890560631</v>
      </c>
      <c r="I79" s="500">
        <v>84.352212249433052</v>
      </c>
      <c r="J79" s="500">
        <v>102.54582665617356</v>
      </c>
      <c r="K79" s="500"/>
      <c r="L79" s="500">
        <v>401.91348189435843</v>
      </c>
      <c r="M79" s="500">
        <v>198.47579352807745</v>
      </c>
      <c r="N79" s="500">
        <v>203.43768836627936</v>
      </c>
      <c r="O79" s="501"/>
    </row>
    <row r="80" spans="1:15" ht="15.75" customHeight="1" x14ac:dyDescent="0.2">
      <c r="A80" s="498" t="s">
        <v>372</v>
      </c>
      <c r="B80" s="497">
        <v>954.33777388083251</v>
      </c>
      <c r="C80" s="497"/>
      <c r="D80" s="497">
        <v>431.68485092357042</v>
      </c>
      <c r="E80" s="497">
        <v>243.13284707189467</v>
      </c>
      <c r="F80" s="497">
        <v>188.55200385167362</v>
      </c>
      <c r="G80" s="497"/>
      <c r="H80" s="497">
        <v>162.08856471459674</v>
      </c>
      <c r="I80" s="497">
        <v>66.158597842692544</v>
      </c>
      <c r="J80" s="497">
        <v>95.929966871904284</v>
      </c>
      <c r="K80" s="497"/>
      <c r="L80" s="497">
        <v>360.5643582426751</v>
      </c>
      <c r="M80" s="497">
        <v>181.9361440674044</v>
      </c>
      <c r="N80" s="497">
        <v>178.62821417526979</v>
      </c>
      <c r="O80" s="492"/>
    </row>
    <row r="81" spans="1:15" ht="15.75" customHeight="1" x14ac:dyDescent="0.2">
      <c r="A81" s="498" t="s">
        <v>373</v>
      </c>
      <c r="B81" s="497">
        <v>274.55818104717378</v>
      </c>
      <c r="C81" s="497"/>
      <c r="D81" s="497">
        <v>208.39958320448127</v>
      </c>
      <c r="E81" s="497">
        <v>109.16168644044284</v>
      </c>
      <c r="F81" s="497">
        <v>99.237896764038922</v>
      </c>
      <c r="G81" s="497"/>
      <c r="H81" s="497">
        <v>24.809474191009727</v>
      </c>
      <c r="I81" s="497">
        <v>18.193614406740465</v>
      </c>
      <c r="J81" s="497">
        <v>6.6158597842692606</v>
      </c>
      <c r="K81" s="497"/>
      <c r="L81" s="497">
        <v>41.349123651682859</v>
      </c>
      <c r="M81" s="497">
        <v>16.53964946067315</v>
      </c>
      <c r="N81" s="497">
        <v>24.809474191009727</v>
      </c>
      <c r="O81" s="492"/>
    </row>
    <row r="82" spans="1:15" s="430" customFormat="1" ht="15.75" customHeight="1" x14ac:dyDescent="0.2">
      <c r="A82" s="499" t="s">
        <v>374</v>
      </c>
      <c r="B82" s="500">
        <v>24736.699733383917</v>
      </c>
      <c r="C82" s="500"/>
      <c r="D82" s="500">
        <v>19907.122090864483</v>
      </c>
      <c r="E82" s="500">
        <v>10074.30048649538</v>
      </c>
      <c r="F82" s="500">
        <v>9832.8216043696739</v>
      </c>
      <c r="G82" s="500"/>
      <c r="H82" s="500">
        <v>2497.4870685617025</v>
      </c>
      <c r="I82" s="500">
        <v>1225.5880250358796</v>
      </c>
      <c r="J82" s="500">
        <v>1271.8990435257665</v>
      </c>
      <c r="K82" s="500"/>
      <c r="L82" s="500">
        <v>2332.0905739549635</v>
      </c>
      <c r="M82" s="500">
        <v>1106.5025489190275</v>
      </c>
      <c r="N82" s="500">
        <v>1225.5880250358796</v>
      </c>
      <c r="O82" s="501"/>
    </row>
    <row r="83" spans="1:15" ht="15.75" customHeight="1" thickBot="1" x14ac:dyDescent="0.25">
      <c r="A83" s="502" t="s">
        <v>374</v>
      </c>
      <c r="B83" s="503">
        <v>24736.699733383917</v>
      </c>
      <c r="C83" s="503"/>
      <c r="D83" s="503">
        <v>19907.122090864483</v>
      </c>
      <c r="E83" s="503">
        <v>10074.30048649538</v>
      </c>
      <c r="F83" s="503">
        <v>9832.8216043696739</v>
      </c>
      <c r="G83" s="503"/>
      <c r="H83" s="503">
        <v>2497.4870685617025</v>
      </c>
      <c r="I83" s="503">
        <v>1225.5880250358796</v>
      </c>
      <c r="J83" s="503">
        <v>1271.8990435257665</v>
      </c>
      <c r="K83" s="503"/>
      <c r="L83" s="503">
        <v>2332.0905739549635</v>
      </c>
      <c r="M83" s="503">
        <v>1106.5025489190275</v>
      </c>
      <c r="N83" s="503">
        <v>1225.5880250358796</v>
      </c>
      <c r="O83" s="492"/>
    </row>
    <row r="84" spans="1:15" ht="15.75" customHeight="1" x14ac:dyDescent="0.2">
      <c r="A84" s="496"/>
      <c r="B84" s="496"/>
      <c r="C84" s="496"/>
      <c r="D84" s="496"/>
      <c r="E84" s="496"/>
      <c r="F84" s="496"/>
      <c r="G84" s="496"/>
      <c r="H84" s="496"/>
      <c r="I84" s="496"/>
      <c r="J84" s="496"/>
      <c r="K84" s="496"/>
      <c r="L84" s="496"/>
      <c r="M84" s="496"/>
      <c r="N84" s="496"/>
      <c r="O84" s="492"/>
    </row>
  </sheetData>
  <mergeCells count="6">
    <mergeCell ref="B2:B3"/>
    <mergeCell ref="D2:F2"/>
    <mergeCell ref="H2:J2"/>
    <mergeCell ref="L2:N2"/>
    <mergeCell ref="A1:N1"/>
    <mergeCell ref="A2:A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5785-5CB8-4D3A-860F-3BB1B0CF80A0}">
  <dimension ref="A1:AA84"/>
  <sheetViews>
    <sheetView workbookViewId="0">
      <selection activeCell="AE26" sqref="AE26"/>
    </sheetView>
  </sheetViews>
  <sheetFormatPr defaultRowHeight="15" customHeight="1" x14ac:dyDescent="0.2"/>
  <cols>
    <col min="1" max="2" width="17.42578125" style="331" customWidth="1"/>
    <col min="3" max="3" width="16.5703125" style="331" customWidth="1"/>
    <col min="4" max="6" width="9.140625" style="331"/>
    <col min="7" max="7" width="3.5703125" style="331" customWidth="1"/>
    <col min="8" max="10" width="9.140625" style="331"/>
    <col min="11" max="11" width="4.5703125" style="331" customWidth="1"/>
    <col min="12" max="14" width="9.140625" style="331"/>
    <col min="15" max="15" width="3.7109375" style="331" customWidth="1"/>
    <col min="16" max="18" width="9.140625" style="331"/>
    <col min="19" max="19" width="4" style="331" customWidth="1"/>
    <col min="20" max="22" width="9.140625" style="331"/>
    <col min="23" max="23" width="2.5703125" style="331" customWidth="1"/>
    <col min="24" max="16384" width="9.140625" style="331"/>
  </cols>
  <sheetData>
    <row r="1" spans="1:27" ht="15" customHeight="1" thickBot="1" x14ac:dyDescent="0.25">
      <c r="A1" s="1064" t="s">
        <v>529</v>
      </c>
      <c r="B1" s="1064"/>
      <c r="C1" s="1064"/>
      <c r="D1" s="1064"/>
      <c r="E1" s="1064"/>
      <c r="F1" s="1064"/>
      <c r="G1" s="1064"/>
      <c r="H1" s="1064"/>
      <c r="I1" s="1064"/>
      <c r="J1" s="1064"/>
      <c r="K1" s="1064"/>
      <c r="L1" s="1064"/>
      <c r="M1" s="1064"/>
      <c r="N1" s="1064"/>
      <c r="O1" s="1064"/>
      <c r="P1" s="1064"/>
      <c r="Q1" s="1064"/>
      <c r="R1" s="1064"/>
      <c r="S1" s="1064"/>
      <c r="T1" s="1064"/>
      <c r="U1" s="1064"/>
      <c r="V1" s="1064"/>
      <c r="W1" s="1064"/>
      <c r="X1" s="1064"/>
      <c r="Y1" s="1064"/>
      <c r="Z1" s="1064"/>
      <c r="AA1" s="1064"/>
    </row>
    <row r="2" spans="1:27" ht="28.5" customHeight="1" x14ac:dyDescent="0.2">
      <c r="A2" s="1065" t="s">
        <v>562</v>
      </c>
      <c r="B2" s="1065" t="s">
        <v>115</v>
      </c>
      <c r="C2" s="1067" t="s">
        <v>114</v>
      </c>
      <c r="D2" s="1068" t="s">
        <v>113</v>
      </c>
      <c r="E2" s="1068"/>
      <c r="F2" s="1068"/>
      <c r="G2" s="504"/>
      <c r="H2" s="1068" t="s">
        <v>108</v>
      </c>
      <c r="I2" s="1068"/>
      <c r="J2" s="1068"/>
      <c r="K2" s="504"/>
      <c r="L2" s="1068" t="s">
        <v>107</v>
      </c>
      <c r="M2" s="1068"/>
      <c r="N2" s="1068"/>
      <c r="O2" s="504"/>
      <c r="P2" s="1068" t="s">
        <v>112</v>
      </c>
      <c r="Q2" s="1068"/>
      <c r="R2" s="1068"/>
      <c r="S2" s="504"/>
      <c r="T2" s="1068" t="s">
        <v>111</v>
      </c>
      <c r="U2" s="1068"/>
      <c r="V2" s="1068"/>
      <c r="W2" s="504"/>
      <c r="X2" s="1068" t="s">
        <v>50</v>
      </c>
      <c r="Y2" s="1068"/>
      <c r="Z2" s="1068"/>
      <c r="AA2" s="505"/>
    </row>
    <row r="3" spans="1:27" s="506" customFormat="1" ht="32.25" customHeight="1" x14ac:dyDescent="0.25">
      <c r="A3" s="1066"/>
      <c r="B3" s="1066"/>
      <c r="C3" s="1058"/>
      <c r="D3" s="506" t="s">
        <v>0</v>
      </c>
      <c r="E3" s="506" t="s">
        <v>1</v>
      </c>
      <c r="F3" s="506" t="s">
        <v>2</v>
      </c>
      <c r="H3" s="506" t="s">
        <v>0</v>
      </c>
      <c r="I3" s="506" t="s">
        <v>1</v>
      </c>
      <c r="J3" s="506" t="s">
        <v>2</v>
      </c>
      <c r="L3" s="506" t="s">
        <v>0</v>
      </c>
      <c r="M3" s="506" t="s">
        <v>1</v>
      </c>
      <c r="N3" s="506" t="s">
        <v>2</v>
      </c>
      <c r="P3" s="506" t="s">
        <v>0</v>
      </c>
      <c r="Q3" s="506" t="s">
        <v>1</v>
      </c>
      <c r="R3" s="506" t="s">
        <v>2</v>
      </c>
      <c r="T3" s="506" t="s">
        <v>0</v>
      </c>
      <c r="U3" s="506" t="s">
        <v>1</v>
      </c>
      <c r="V3" s="506" t="s">
        <v>2</v>
      </c>
      <c r="X3" s="506" t="s">
        <v>0</v>
      </c>
      <c r="Y3" s="506" t="s">
        <v>1</v>
      </c>
      <c r="Z3" s="506" t="s">
        <v>2</v>
      </c>
      <c r="AA3" s="507"/>
    </row>
    <row r="4" spans="1:27" ht="18" customHeight="1" x14ac:dyDescent="0.2">
      <c r="A4" s="508" t="s">
        <v>328</v>
      </c>
      <c r="B4" s="509">
        <v>657567.85422688397</v>
      </c>
      <c r="C4" s="510">
        <v>446298.21080665581</v>
      </c>
      <c r="D4" s="510">
        <v>94982.381649086674</v>
      </c>
      <c r="E4" s="510">
        <v>53396.591167550585</v>
      </c>
      <c r="F4" s="510">
        <v>41585.790481540433</v>
      </c>
      <c r="G4" s="510"/>
      <c r="H4" s="510">
        <v>155486.23841704207</v>
      </c>
      <c r="I4" s="510">
        <v>85352.653195676452</v>
      </c>
      <c r="J4" s="510">
        <v>70133.585221493733</v>
      </c>
      <c r="K4" s="510"/>
      <c r="L4" s="510">
        <v>80332.8802111892</v>
      </c>
      <c r="M4" s="510">
        <v>48653.778154929736</v>
      </c>
      <c r="N4" s="510">
        <v>31679.102056274183</v>
      </c>
      <c r="O4" s="510"/>
      <c r="P4" s="510">
        <v>15399.151464372044</v>
      </c>
      <c r="Q4" s="510">
        <v>9535.607916200921</v>
      </c>
      <c r="R4" s="510">
        <v>5863.5435481711766</v>
      </c>
      <c r="S4" s="510"/>
      <c r="T4" s="510">
        <v>98650.982715007267</v>
      </c>
      <c r="U4" s="510">
        <v>45199.417710219692</v>
      </c>
      <c r="V4" s="510">
        <v>53451.565004800643</v>
      </c>
      <c r="W4" s="510"/>
      <c r="X4" s="510">
        <v>1446.5763492630167</v>
      </c>
      <c r="Y4" s="510">
        <v>701.5225582652912</v>
      </c>
      <c r="Z4" s="510">
        <v>745.05379099774257</v>
      </c>
      <c r="AA4" s="505"/>
    </row>
    <row r="5" spans="1:27" ht="15" customHeight="1" x14ac:dyDescent="0.2">
      <c r="A5" s="511"/>
      <c r="B5" s="512"/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05"/>
    </row>
    <row r="6" spans="1:27" ht="18.75" customHeight="1" x14ac:dyDescent="0.2">
      <c r="A6" s="508" t="s">
        <v>128</v>
      </c>
      <c r="B6" s="509"/>
      <c r="C6" s="510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  <c r="Y6" s="510"/>
      <c r="Z6" s="510"/>
      <c r="AA6" s="505"/>
    </row>
    <row r="7" spans="1:27" ht="15" customHeight="1" x14ac:dyDescent="0.2">
      <c r="A7" s="514" t="s">
        <v>4</v>
      </c>
      <c r="B7" s="512">
        <v>365163.71666194056</v>
      </c>
      <c r="C7" s="513">
        <v>297263.7199099845</v>
      </c>
      <c r="D7" s="513">
        <v>57337.49074902611</v>
      </c>
      <c r="E7" s="513">
        <v>27181.124854545746</v>
      </c>
      <c r="F7" s="513">
        <v>30156.365894485341</v>
      </c>
      <c r="G7" s="513"/>
      <c r="H7" s="513">
        <v>109478.81152637737</v>
      </c>
      <c r="I7" s="513">
        <v>58414.091998351483</v>
      </c>
      <c r="J7" s="513">
        <v>51064.719528038768</v>
      </c>
      <c r="K7" s="513"/>
      <c r="L7" s="513">
        <v>72914.724150379756</v>
      </c>
      <c r="M7" s="513">
        <v>42988.6681315077</v>
      </c>
      <c r="N7" s="513">
        <v>29926.056018886888</v>
      </c>
      <c r="O7" s="513"/>
      <c r="P7" s="513">
        <v>14467.590073298888</v>
      </c>
      <c r="Q7" s="513">
        <v>8856.2315519284239</v>
      </c>
      <c r="R7" s="513">
        <v>5611.3585213705146</v>
      </c>
      <c r="S7" s="513"/>
      <c r="T7" s="513">
        <v>41953.382698465561</v>
      </c>
      <c r="U7" s="513">
        <v>15995.519118598933</v>
      </c>
      <c r="V7" s="513">
        <v>25957.863579860601</v>
      </c>
      <c r="W7" s="513"/>
      <c r="X7" s="513">
        <v>1111.7207128595446</v>
      </c>
      <c r="Y7" s="513">
        <v>530.74618369952043</v>
      </c>
      <c r="Z7" s="513">
        <v>580.97452916004124</v>
      </c>
      <c r="AA7" s="505"/>
    </row>
    <row r="8" spans="1:27" ht="15" customHeight="1" x14ac:dyDescent="0.2">
      <c r="A8" s="514" t="s">
        <v>5</v>
      </c>
      <c r="B8" s="512">
        <v>292404.13756251294</v>
      </c>
      <c r="C8" s="513">
        <v>149034.49089558393</v>
      </c>
      <c r="D8" s="513">
        <v>37644.890900067141</v>
      </c>
      <c r="E8" s="513">
        <v>26215.466313008459</v>
      </c>
      <c r="F8" s="513">
        <v>11429.424587057603</v>
      </c>
      <c r="G8" s="513"/>
      <c r="H8" s="513">
        <v>46007.426890790586</v>
      </c>
      <c r="I8" s="513">
        <v>26938.561197332983</v>
      </c>
      <c r="J8" s="513">
        <v>19068.865693457283</v>
      </c>
      <c r="K8" s="513"/>
      <c r="L8" s="513">
        <v>7418.1560608094878</v>
      </c>
      <c r="M8" s="513">
        <v>5665.1100234230216</v>
      </c>
      <c r="N8" s="513">
        <v>1753.0460373864419</v>
      </c>
      <c r="O8" s="513"/>
      <c r="P8" s="513">
        <v>931.56139107317085</v>
      </c>
      <c r="Q8" s="513">
        <v>679.37636427251084</v>
      </c>
      <c r="R8" s="513">
        <v>252.18502680066061</v>
      </c>
      <c r="S8" s="513"/>
      <c r="T8" s="513">
        <v>56697.60001655497</v>
      </c>
      <c r="U8" s="513">
        <v>29203.898591616085</v>
      </c>
      <c r="V8" s="513">
        <v>27493.701424939336</v>
      </c>
      <c r="W8" s="513"/>
      <c r="X8" s="513">
        <v>334.85563640348323</v>
      </c>
      <c r="Y8" s="513">
        <v>170.77637456577634</v>
      </c>
      <c r="Z8" s="513">
        <v>164.07926183770667</v>
      </c>
      <c r="AA8" s="505"/>
    </row>
    <row r="9" spans="1:27" ht="20.25" customHeight="1" x14ac:dyDescent="0.2">
      <c r="A9" s="508" t="s">
        <v>524</v>
      </c>
      <c r="B9" s="509"/>
      <c r="C9" s="510"/>
      <c r="D9" s="510"/>
      <c r="E9" s="510"/>
      <c r="F9" s="510"/>
      <c r="G9" s="510"/>
      <c r="H9" s="510"/>
      <c r="I9" s="510"/>
      <c r="J9" s="510"/>
      <c r="K9" s="510"/>
      <c r="L9" s="510"/>
      <c r="M9" s="510"/>
      <c r="N9" s="510"/>
      <c r="O9" s="510"/>
      <c r="P9" s="510"/>
      <c r="Q9" s="510"/>
      <c r="R9" s="510"/>
      <c r="S9" s="510"/>
      <c r="T9" s="510"/>
      <c r="U9" s="510"/>
      <c r="V9" s="510"/>
      <c r="W9" s="510"/>
      <c r="X9" s="510"/>
      <c r="Y9" s="510"/>
      <c r="Z9" s="510"/>
      <c r="AA9" s="505"/>
    </row>
    <row r="10" spans="1:27" s="332" customFormat="1" ht="15" customHeight="1" x14ac:dyDescent="0.2">
      <c r="A10" s="515" t="s">
        <v>329</v>
      </c>
      <c r="B10" s="516">
        <v>35087.732868494357</v>
      </c>
      <c r="C10" s="517">
        <v>22652.801684301136</v>
      </c>
      <c r="D10" s="517">
        <v>6468.1671897775268</v>
      </c>
      <c r="E10" s="517">
        <v>4161.4981273386193</v>
      </c>
      <c r="F10" s="517">
        <v>2306.6690624389312</v>
      </c>
      <c r="G10" s="517"/>
      <c r="H10" s="517">
        <v>5683.840681582129</v>
      </c>
      <c r="I10" s="517">
        <v>3517.7391069189966</v>
      </c>
      <c r="J10" s="517">
        <v>2166.1015746631579</v>
      </c>
      <c r="K10" s="517"/>
      <c r="L10" s="517">
        <v>1107.2726009203309</v>
      </c>
      <c r="M10" s="517">
        <v>849.79904077740014</v>
      </c>
      <c r="N10" s="517">
        <v>257.47356014293388</v>
      </c>
      <c r="O10" s="517"/>
      <c r="P10" s="517">
        <v>66.987053109875859</v>
      </c>
      <c r="Q10" s="517">
        <v>56.753714935941517</v>
      </c>
      <c r="R10" s="517">
        <v>10.233338173934351</v>
      </c>
      <c r="S10" s="517"/>
      <c r="T10" s="517">
        <v>9301.4199861780617</v>
      </c>
      <c r="U10" s="517">
        <v>3928.80406843231</v>
      </c>
      <c r="V10" s="517">
        <v>5372.6159177459949</v>
      </c>
      <c r="W10" s="517"/>
      <c r="X10" s="517">
        <v>25.114172730261203</v>
      </c>
      <c r="Y10" s="517">
        <v>18.417060002191548</v>
      </c>
      <c r="Z10" s="517">
        <v>6.6971127280696514</v>
      </c>
      <c r="AA10" s="518"/>
    </row>
    <row r="11" spans="1:27" ht="15" customHeight="1" x14ac:dyDescent="0.2">
      <c r="A11" s="514" t="s">
        <v>329</v>
      </c>
      <c r="B11" s="512">
        <v>18303.351475016243</v>
      </c>
      <c r="C11" s="513">
        <v>12816.601294011933</v>
      </c>
      <c r="D11" s="513">
        <v>3573.8561766112553</v>
      </c>
      <c r="E11" s="513">
        <v>2191.2812222592929</v>
      </c>
      <c r="F11" s="513">
        <v>1382.5749543518673</v>
      </c>
      <c r="G11" s="513"/>
      <c r="H11" s="513">
        <v>3588.1960176028997</v>
      </c>
      <c r="I11" s="513">
        <v>2168.0773861655193</v>
      </c>
      <c r="J11" s="513">
        <v>1420.1186314373081</v>
      </c>
      <c r="K11" s="513"/>
      <c r="L11" s="513">
        <v>845.03570507441475</v>
      </c>
      <c r="M11" s="513">
        <v>639.43067084545794</v>
      </c>
      <c r="N11" s="513">
        <v>205.60503422895829</v>
      </c>
      <c r="O11" s="513"/>
      <c r="P11" s="513">
        <v>54.885568182581693</v>
      </c>
      <c r="Q11" s="513">
        <v>46.404738541003546</v>
      </c>
      <c r="R11" s="513">
        <v>8.4808296415781559</v>
      </c>
      <c r="S11" s="513"/>
      <c r="T11" s="513">
        <v>4744.5821574488718</v>
      </c>
      <c r="U11" s="513">
        <v>2007.0411675455832</v>
      </c>
      <c r="V11" s="513">
        <v>2737.5409899032497</v>
      </c>
      <c r="W11" s="513"/>
      <c r="X11" s="513">
        <v>10.045669092104479</v>
      </c>
      <c r="Y11" s="513">
        <v>6.6971127280696514</v>
      </c>
      <c r="Z11" s="513">
        <v>3.3485563640348257</v>
      </c>
      <c r="AA11" s="505"/>
    </row>
    <row r="12" spans="1:27" ht="15" customHeight="1" x14ac:dyDescent="0.2">
      <c r="A12" s="514" t="s">
        <v>330</v>
      </c>
      <c r="B12" s="512">
        <v>16784.381393471147</v>
      </c>
      <c r="C12" s="513">
        <v>9836.2003902862198</v>
      </c>
      <c r="D12" s="513">
        <v>2894.3110131663129</v>
      </c>
      <c r="E12" s="513">
        <v>1970.216905079204</v>
      </c>
      <c r="F12" s="513">
        <v>924.09410808704922</v>
      </c>
      <c r="G12" s="513"/>
      <c r="H12" s="513">
        <v>2095.6446639792402</v>
      </c>
      <c r="I12" s="513">
        <v>1349.6617207533982</v>
      </c>
      <c r="J12" s="513">
        <v>745.98294322584366</v>
      </c>
      <c r="K12" s="513"/>
      <c r="L12" s="513">
        <v>262.23689584591875</v>
      </c>
      <c r="M12" s="513">
        <v>210.36836993194316</v>
      </c>
      <c r="N12" s="513">
        <v>51.868525913975517</v>
      </c>
      <c r="O12" s="513"/>
      <c r="P12" s="513">
        <v>12.101484927294175</v>
      </c>
      <c r="Q12" s="513">
        <v>10.34897639493798</v>
      </c>
      <c r="R12" s="513">
        <v>1.752508532356196</v>
      </c>
      <c r="S12" s="513"/>
      <c r="T12" s="513">
        <v>4556.8378287294554</v>
      </c>
      <c r="U12" s="513">
        <v>1921.7629008866452</v>
      </c>
      <c r="V12" s="513">
        <v>2635.0749278427584</v>
      </c>
      <c r="W12" s="513"/>
      <c r="X12" s="513">
        <v>15.06850363815672</v>
      </c>
      <c r="Y12" s="513">
        <v>11.719947274121893</v>
      </c>
      <c r="Z12" s="513">
        <v>3.3485563640348257</v>
      </c>
      <c r="AA12" s="505"/>
    </row>
    <row r="13" spans="1:27" s="332" customFormat="1" ht="15" customHeight="1" x14ac:dyDescent="0.2">
      <c r="A13" s="515" t="s">
        <v>328</v>
      </c>
      <c r="B13" s="516">
        <v>197804.28601375056</v>
      </c>
      <c r="C13" s="517">
        <v>164311.02211013003</v>
      </c>
      <c r="D13" s="517">
        <v>26594.110373012092</v>
      </c>
      <c r="E13" s="517">
        <v>12451.49809686958</v>
      </c>
      <c r="F13" s="517">
        <v>14142.612276138294</v>
      </c>
      <c r="G13" s="517"/>
      <c r="H13" s="517">
        <v>62641.993022149545</v>
      </c>
      <c r="I13" s="517">
        <v>32439.956023744086</v>
      </c>
      <c r="J13" s="517">
        <v>30202.036998413685</v>
      </c>
      <c r="K13" s="517"/>
      <c r="L13" s="517">
        <v>43824.16464166723</v>
      </c>
      <c r="M13" s="517">
        <v>24983.093438560929</v>
      </c>
      <c r="N13" s="517">
        <v>18841.071203110478</v>
      </c>
      <c r="O13" s="517"/>
      <c r="P13" s="517">
        <v>9732.9775204047164</v>
      </c>
      <c r="Q13" s="517">
        <v>5790.4624491156992</v>
      </c>
      <c r="R13" s="517">
        <v>3942.5150712890827</v>
      </c>
      <c r="S13" s="517"/>
      <c r="T13" s="517">
        <v>20759.328536630903</v>
      </c>
      <c r="U13" s="517">
        <v>8008.7175514494129</v>
      </c>
      <c r="V13" s="517">
        <v>12750.610985178941</v>
      </c>
      <c r="W13" s="517"/>
      <c r="X13" s="517">
        <v>758.44801645388145</v>
      </c>
      <c r="Y13" s="517">
        <v>358.29553095172707</v>
      </c>
      <c r="Z13" s="517">
        <v>400.15248550216251</v>
      </c>
      <c r="AA13" s="518"/>
    </row>
    <row r="14" spans="1:27" ht="15" customHeight="1" x14ac:dyDescent="0.2">
      <c r="A14" s="514" t="s">
        <v>328</v>
      </c>
      <c r="B14" s="512">
        <v>183929.15804899164</v>
      </c>
      <c r="C14" s="513">
        <v>155340.52829105873</v>
      </c>
      <c r="D14" s="513">
        <v>23706.057207759401</v>
      </c>
      <c r="E14" s="513">
        <v>10770.147289516695</v>
      </c>
      <c r="F14" s="513">
        <v>12935.909918239595</v>
      </c>
      <c r="G14" s="513"/>
      <c r="H14" s="513">
        <v>60116.348872149247</v>
      </c>
      <c r="I14" s="513">
        <v>30865.126536123429</v>
      </c>
      <c r="J14" s="513">
        <v>29251.222336032384</v>
      </c>
      <c r="K14" s="513"/>
      <c r="L14" s="513">
        <v>43332.084925422503</v>
      </c>
      <c r="M14" s="513">
        <v>24595.485321018848</v>
      </c>
      <c r="N14" s="513">
        <v>18736.59960440734</v>
      </c>
      <c r="O14" s="513"/>
      <c r="P14" s="513">
        <v>9704.0456186058473</v>
      </c>
      <c r="Q14" s="513">
        <v>5763.2048254988476</v>
      </c>
      <c r="R14" s="513">
        <v>3940.8407931070651</v>
      </c>
      <c r="S14" s="513"/>
      <c r="T14" s="513">
        <v>17735.263598083544</v>
      </c>
      <c r="U14" s="513">
        <v>6699.7108798054724</v>
      </c>
      <c r="V14" s="513">
        <v>11035.552718277293</v>
      </c>
      <c r="W14" s="513"/>
      <c r="X14" s="513">
        <v>746.72806917975993</v>
      </c>
      <c r="Y14" s="513">
        <v>354.94697458769224</v>
      </c>
      <c r="Z14" s="513">
        <v>391.78109459207542</v>
      </c>
      <c r="AA14" s="505"/>
    </row>
    <row r="15" spans="1:27" ht="15" customHeight="1" x14ac:dyDescent="0.2">
      <c r="A15" s="514" t="s">
        <v>331</v>
      </c>
      <c r="B15" s="512">
        <v>13875.12796482769</v>
      </c>
      <c r="C15" s="513">
        <v>8970.4938191162364</v>
      </c>
      <c r="D15" s="513">
        <v>2888.0531652516338</v>
      </c>
      <c r="E15" s="513">
        <v>1681.3508073528851</v>
      </c>
      <c r="F15" s="513">
        <v>1206.7023578986955</v>
      </c>
      <c r="G15" s="513"/>
      <c r="H15" s="513">
        <v>2525.6441500009996</v>
      </c>
      <c r="I15" s="513">
        <v>1574.8294876200114</v>
      </c>
      <c r="J15" s="513">
        <v>950.8146623809655</v>
      </c>
      <c r="K15" s="513"/>
      <c r="L15" s="513">
        <v>492.07971624497918</v>
      </c>
      <c r="M15" s="513">
        <v>387.60811754188177</v>
      </c>
      <c r="N15" s="513">
        <v>104.47159870309731</v>
      </c>
      <c r="O15" s="513"/>
      <c r="P15" s="513">
        <v>28.931901798870712</v>
      </c>
      <c r="Q15" s="513">
        <v>27.257623616853298</v>
      </c>
      <c r="R15" s="513">
        <v>1.6742781820174129</v>
      </c>
      <c r="S15" s="513"/>
      <c r="T15" s="513">
        <v>3024.0649385457446</v>
      </c>
      <c r="U15" s="513">
        <v>1309.0066716440238</v>
      </c>
      <c r="V15" s="513">
        <v>1715.0582669016676</v>
      </c>
      <c r="W15" s="513"/>
      <c r="X15" s="513">
        <v>11.719947274121893</v>
      </c>
      <c r="Y15" s="513">
        <v>3.3485563640348257</v>
      </c>
      <c r="Z15" s="513">
        <v>8.3713909100870652</v>
      </c>
      <c r="AA15" s="505"/>
    </row>
    <row r="16" spans="1:27" s="332" customFormat="1" ht="15" customHeight="1" x14ac:dyDescent="0.2">
      <c r="A16" s="515" t="s">
        <v>332</v>
      </c>
      <c r="B16" s="516">
        <v>30553.300156869056</v>
      </c>
      <c r="C16" s="517">
        <v>23263.164052478005</v>
      </c>
      <c r="D16" s="517">
        <v>7477.7883898133923</v>
      </c>
      <c r="E16" s="517">
        <v>4049.496102956386</v>
      </c>
      <c r="F16" s="517">
        <v>3428.2922868571181</v>
      </c>
      <c r="G16" s="517"/>
      <c r="H16" s="517">
        <v>7317.6439922281106</v>
      </c>
      <c r="I16" s="517">
        <v>4378.7475935962475</v>
      </c>
      <c r="J16" s="517">
        <v>2938.8963986319327</v>
      </c>
      <c r="K16" s="517"/>
      <c r="L16" s="517">
        <v>2136.0450634854592</v>
      </c>
      <c r="M16" s="517">
        <v>1484.337972797216</v>
      </c>
      <c r="N16" s="517">
        <v>651.70709068825261</v>
      </c>
      <c r="O16" s="517"/>
      <c r="P16" s="517">
        <v>176.46877305199271</v>
      </c>
      <c r="Q16" s="517">
        <v>124.19102064325131</v>
      </c>
      <c r="R16" s="517">
        <v>52.27775240874152</v>
      </c>
      <c r="S16" s="517"/>
      <c r="T16" s="517">
        <v>6121.7322702556703</v>
      </c>
      <c r="U16" s="517">
        <v>2207.7536720392682</v>
      </c>
      <c r="V16" s="517">
        <v>3913.9785982165126</v>
      </c>
      <c r="W16" s="517"/>
      <c r="X16" s="517">
        <v>33.485563640348268</v>
      </c>
      <c r="Y16" s="517">
        <v>21.765616366226375</v>
      </c>
      <c r="Z16" s="517">
        <v>11.719947274121893</v>
      </c>
      <c r="AA16" s="518"/>
    </row>
    <row r="17" spans="1:27" ht="15" customHeight="1" x14ac:dyDescent="0.2">
      <c r="A17" s="514" t="s">
        <v>332</v>
      </c>
      <c r="B17" s="512">
        <v>27299.429091608043</v>
      </c>
      <c r="C17" s="513">
        <v>21436.279524874259</v>
      </c>
      <c r="D17" s="513">
        <v>6911.0233112284559</v>
      </c>
      <c r="E17" s="513">
        <v>3679.7261836774278</v>
      </c>
      <c r="F17" s="513">
        <v>3231.2971275510931</v>
      </c>
      <c r="G17" s="513"/>
      <c r="H17" s="513">
        <v>6857.4662769870756</v>
      </c>
      <c r="I17" s="513">
        <v>4085.7252586648401</v>
      </c>
      <c r="J17" s="513">
        <v>2771.7410183222914</v>
      </c>
      <c r="K17" s="513"/>
      <c r="L17" s="513">
        <v>2083.5012022470883</v>
      </c>
      <c r="M17" s="513">
        <v>1443.5452672141232</v>
      </c>
      <c r="N17" s="513">
        <v>639.95593503297835</v>
      </c>
      <c r="O17" s="513"/>
      <c r="P17" s="513">
        <v>171.28947780526292</v>
      </c>
      <c r="Q17" s="513">
        <v>122.4385121108951</v>
      </c>
      <c r="R17" s="513">
        <v>48.850965694367915</v>
      </c>
      <c r="S17" s="513"/>
      <c r="T17" s="513">
        <v>5381.1879711458878</v>
      </c>
      <c r="U17" s="513">
        <v>1914.6731815183439</v>
      </c>
      <c r="V17" s="513">
        <v>3466.5147896275785</v>
      </c>
      <c r="W17" s="513"/>
      <c r="X17" s="513">
        <v>31.811285458330858</v>
      </c>
      <c r="Y17" s="513">
        <v>20.091338184208961</v>
      </c>
      <c r="Z17" s="513">
        <v>11.719947274121893</v>
      </c>
      <c r="AA17" s="505"/>
    </row>
    <row r="18" spans="1:27" ht="15" customHeight="1" x14ac:dyDescent="0.2">
      <c r="A18" s="514" t="s">
        <v>333</v>
      </c>
      <c r="B18" s="512">
        <v>3253.8710652595782</v>
      </c>
      <c r="C18" s="513">
        <v>1826.8845276029213</v>
      </c>
      <c r="D18" s="513">
        <v>566.76507858494597</v>
      </c>
      <c r="E18" s="513">
        <v>369.7699192789359</v>
      </c>
      <c r="F18" s="513">
        <v>196.9951593060112</v>
      </c>
      <c r="G18" s="513"/>
      <c r="H18" s="513">
        <v>460.1777152410499</v>
      </c>
      <c r="I18" s="513">
        <v>293.02233493141318</v>
      </c>
      <c r="J18" s="513">
        <v>167.15538030963674</v>
      </c>
      <c r="K18" s="513"/>
      <c r="L18" s="513">
        <v>52.543861238368194</v>
      </c>
      <c r="M18" s="513">
        <v>40.792705583093998</v>
      </c>
      <c r="N18" s="513">
        <v>11.751155655274196</v>
      </c>
      <c r="O18" s="513"/>
      <c r="P18" s="513">
        <v>5.1792952467298052</v>
      </c>
      <c r="Q18" s="513">
        <v>1.752508532356196</v>
      </c>
      <c r="R18" s="513">
        <v>3.426786714373609</v>
      </c>
      <c r="S18" s="513"/>
      <c r="T18" s="513">
        <v>740.54429910982378</v>
      </c>
      <c r="U18" s="513">
        <v>293.08049052091724</v>
      </c>
      <c r="V18" s="513">
        <v>447.46380858890899</v>
      </c>
      <c r="W18" s="513"/>
      <c r="X18" s="513">
        <v>1.6742781820174129</v>
      </c>
      <c r="Y18" s="513">
        <v>1.6742781820174129</v>
      </c>
      <c r="Z18" s="513">
        <v>0</v>
      </c>
      <c r="AA18" s="505"/>
    </row>
    <row r="19" spans="1:27" s="332" customFormat="1" ht="15" customHeight="1" x14ac:dyDescent="0.2">
      <c r="A19" s="515" t="s">
        <v>334</v>
      </c>
      <c r="B19" s="516">
        <v>12484.339748883716</v>
      </c>
      <c r="C19" s="517">
        <v>6573.8348859116522</v>
      </c>
      <c r="D19" s="517">
        <v>1802.3775642232258</v>
      </c>
      <c r="E19" s="517">
        <v>1288.6860148865712</v>
      </c>
      <c r="F19" s="517">
        <v>513.69154933666005</v>
      </c>
      <c r="G19" s="517"/>
      <c r="H19" s="517">
        <v>1818.7558982638834</v>
      </c>
      <c r="I19" s="517">
        <v>1160.0895021958374</v>
      </c>
      <c r="J19" s="517">
        <v>658.66639606804893</v>
      </c>
      <c r="K19" s="517"/>
      <c r="L19" s="517">
        <v>717.08821230555134</v>
      </c>
      <c r="M19" s="517">
        <v>594.3918195658307</v>
      </c>
      <c r="N19" s="517">
        <v>122.69639273972203</v>
      </c>
      <c r="O19" s="517"/>
      <c r="P19" s="517">
        <v>84.448562442697934</v>
      </c>
      <c r="Q19" s="517">
        <v>67.572935605168482</v>
      </c>
      <c r="R19" s="517">
        <v>16.875626837529449</v>
      </c>
      <c r="S19" s="517"/>
      <c r="T19" s="517">
        <v>2139.444701402148</v>
      </c>
      <c r="U19" s="517">
        <v>966.69442114457092</v>
      </c>
      <c r="V19" s="517">
        <v>1172.7502802575805</v>
      </c>
      <c r="W19" s="517"/>
      <c r="X19" s="517">
        <v>11.719947274121893</v>
      </c>
      <c r="Y19" s="517">
        <v>5.0228345460522386</v>
      </c>
      <c r="Z19" s="517">
        <v>6.6971127280696514</v>
      </c>
      <c r="AA19" s="518"/>
    </row>
    <row r="20" spans="1:27" ht="15" customHeight="1" x14ac:dyDescent="0.2">
      <c r="A20" s="514" t="s">
        <v>334</v>
      </c>
      <c r="B20" s="512">
        <v>12484.339748883716</v>
      </c>
      <c r="C20" s="513">
        <v>6573.8348859116522</v>
      </c>
      <c r="D20" s="513">
        <v>1802.3775642232258</v>
      </c>
      <c r="E20" s="513">
        <v>1288.6860148865712</v>
      </c>
      <c r="F20" s="513">
        <v>513.69154933666005</v>
      </c>
      <c r="G20" s="513"/>
      <c r="H20" s="513">
        <v>1818.7558982638834</v>
      </c>
      <c r="I20" s="513">
        <v>1160.0895021958374</v>
      </c>
      <c r="J20" s="513">
        <v>658.66639606804893</v>
      </c>
      <c r="K20" s="513"/>
      <c r="L20" s="513">
        <v>717.08821230555134</v>
      </c>
      <c r="M20" s="513">
        <v>594.3918195658307</v>
      </c>
      <c r="N20" s="513">
        <v>122.69639273972203</v>
      </c>
      <c r="O20" s="513"/>
      <c r="P20" s="513">
        <v>84.448562442697934</v>
      </c>
      <c r="Q20" s="513">
        <v>67.572935605168482</v>
      </c>
      <c r="R20" s="513">
        <v>16.875626837529449</v>
      </c>
      <c r="S20" s="513"/>
      <c r="T20" s="513">
        <v>2139.444701402148</v>
      </c>
      <c r="U20" s="513">
        <v>966.69442114457092</v>
      </c>
      <c r="V20" s="513">
        <v>1172.7502802575805</v>
      </c>
      <c r="W20" s="513"/>
      <c r="X20" s="513">
        <v>11.719947274121893</v>
      </c>
      <c r="Y20" s="513">
        <v>5.0228345460522386</v>
      </c>
      <c r="Z20" s="513">
        <v>6.6971127280696514</v>
      </c>
      <c r="AA20" s="505"/>
    </row>
    <row r="21" spans="1:27" s="332" customFormat="1" ht="15" customHeight="1" x14ac:dyDescent="0.2">
      <c r="A21" s="515" t="s">
        <v>335</v>
      </c>
      <c r="B21" s="516">
        <v>7531.9664797055448</v>
      </c>
      <c r="C21" s="517">
        <v>2805.972781597126</v>
      </c>
      <c r="D21" s="517">
        <v>510.76055790956434</v>
      </c>
      <c r="E21" s="517">
        <v>405.98516230974792</v>
      </c>
      <c r="F21" s="517">
        <v>104.77539559981655</v>
      </c>
      <c r="G21" s="517"/>
      <c r="H21" s="517">
        <v>1398.2244648136457</v>
      </c>
      <c r="I21" s="517">
        <v>811.52576336858181</v>
      </c>
      <c r="J21" s="517">
        <v>586.69870144506524</v>
      </c>
      <c r="K21" s="517"/>
      <c r="L21" s="517">
        <v>188.89449370489319</v>
      </c>
      <c r="M21" s="517">
        <v>142.01738455835957</v>
      </c>
      <c r="N21" s="517">
        <v>46.877109146533613</v>
      </c>
      <c r="O21" s="517"/>
      <c r="P21" s="517">
        <v>59.223557772628119</v>
      </c>
      <c r="Q21" s="517">
        <v>40.331125576349386</v>
      </c>
      <c r="R21" s="517">
        <v>18.892432196278765</v>
      </c>
      <c r="S21" s="517"/>
      <c r="T21" s="517">
        <v>643.84687285032919</v>
      </c>
      <c r="U21" s="517">
        <v>426.18505799403931</v>
      </c>
      <c r="V21" s="517">
        <v>217.66181485629136</v>
      </c>
      <c r="W21" s="517"/>
      <c r="X21" s="517">
        <v>5.0228345460522386</v>
      </c>
      <c r="Y21" s="517">
        <v>1.6742781820174129</v>
      </c>
      <c r="Z21" s="517">
        <v>3.3485563640348257</v>
      </c>
      <c r="AA21" s="518"/>
    </row>
    <row r="22" spans="1:27" ht="15" customHeight="1" x14ac:dyDescent="0.2">
      <c r="A22" s="514" t="s">
        <v>335</v>
      </c>
      <c r="B22" s="512">
        <v>2946.0552859789241</v>
      </c>
      <c r="C22" s="513">
        <v>1325.4291185536445</v>
      </c>
      <c r="D22" s="513">
        <v>310.88672090962319</v>
      </c>
      <c r="E22" s="513">
        <v>232.54166092688328</v>
      </c>
      <c r="F22" s="513">
        <v>78.34505998273994</v>
      </c>
      <c r="G22" s="513"/>
      <c r="H22" s="513">
        <v>514.02280573748897</v>
      </c>
      <c r="I22" s="513">
        <v>323.73450038002574</v>
      </c>
      <c r="J22" s="513">
        <v>190.28830535746329</v>
      </c>
      <c r="K22" s="513"/>
      <c r="L22" s="513">
        <v>119.77561690976906</v>
      </c>
      <c r="M22" s="513">
        <v>86.189240150716358</v>
      </c>
      <c r="N22" s="513">
        <v>33.586376759052634</v>
      </c>
      <c r="O22" s="513"/>
      <c r="P22" s="513">
        <v>57.471049240271924</v>
      </c>
      <c r="Q22" s="513">
        <v>40.331125576349386</v>
      </c>
      <c r="R22" s="513">
        <v>17.13992366392257</v>
      </c>
      <c r="S22" s="513"/>
      <c r="T22" s="513">
        <v>319.92436939246556</v>
      </c>
      <c r="U22" s="513">
        <v>165.70419719422185</v>
      </c>
      <c r="V22" s="513">
        <v>154.22017219824383</v>
      </c>
      <c r="W22" s="513"/>
      <c r="X22" s="513">
        <v>3.3485563640348257</v>
      </c>
      <c r="Y22" s="513">
        <v>1.6742781820174129</v>
      </c>
      <c r="Z22" s="513">
        <v>1.6742781820174129</v>
      </c>
      <c r="AA22" s="505"/>
    </row>
    <row r="23" spans="1:27" ht="15" customHeight="1" x14ac:dyDescent="0.2">
      <c r="A23" s="514" t="s">
        <v>336</v>
      </c>
      <c r="B23" s="512">
        <v>4585.9111937267653</v>
      </c>
      <c r="C23" s="513">
        <v>1480.5436630434588</v>
      </c>
      <c r="D23" s="513">
        <v>199.87383699994092</v>
      </c>
      <c r="E23" s="513">
        <v>173.4435013828643</v>
      </c>
      <c r="F23" s="513">
        <v>26.430335617076551</v>
      </c>
      <c r="G23" s="513"/>
      <c r="H23" s="513">
        <v>884.20165907615831</v>
      </c>
      <c r="I23" s="513">
        <v>487.79126298855903</v>
      </c>
      <c r="J23" s="513">
        <v>396.41039608760224</v>
      </c>
      <c r="K23" s="513"/>
      <c r="L23" s="513">
        <v>69.118876795124095</v>
      </c>
      <c r="M23" s="513">
        <v>55.828144407643087</v>
      </c>
      <c r="N23" s="513">
        <v>13.290732387480986</v>
      </c>
      <c r="O23" s="513"/>
      <c r="P23" s="513">
        <v>1.752508532356196</v>
      </c>
      <c r="Q23" s="513">
        <v>0</v>
      </c>
      <c r="R23" s="513">
        <v>1.752508532356196</v>
      </c>
      <c r="S23" s="513"/>
      <c r="T23" s="513">
        <v>323.92250345786465</v>
      </c>
      <c r="U23" s="513">
        <v>260.48086079981715</v>
      </c>
      <c r="V23" s="513">
        <v>63.441642658047485</v>
      </c>
      <c r="W23" s="513"/>
      <c r="X23" s="513">
        <v>1.6742781820174129</v>
      </c>
      <c r="Y23" s="513">
        <v>0</v>
      </c>
      <c r="Z23" s="513">
        <v>1.6742781820174129</v>
      </c>
      <c r="AA23" s="505"/>
    </row>
    <row r="24" spans="1:27" s="332" customFormat="1" ht="15" customHeight="1" x14ac:dyDescent="0.2">
      <c r="A24" s="515" t="s">
        <v>337</v>
      </c>
      <c r="B24" s="516">
        <v>7582.5000350011851</v>
      </c>
      <c r="C24" s="517">
        <v>4433.844755899453</v>
      </c>
      <c r="D24" s="517">
        <v>1073.5093869199488</v>
      </c>
      <c r="E24" s="517">
        <v>664.80802141571326</v>
      </c>
      <c r="F24" s="517">
        <v>408.70136550423905</v>
      </c>
      <c r="G24" s="517"/>
      <c r="H24" s="517">
        <v>1060.0131449854621</v>
      </c>
      <c r="I24" s="517">
        <v>598.05612529601365</v>
      </c>
      <c r="J24" s="517">
        <v>461.95701968945457</v>
      </c>
      <c r="K24" s="517"/>
      <c r="L24" s="517">
        <v>425.56215747828105</v>
      </c>
      <c r="M24" s="517">
        <v>332.89312388592327</v>
      </c>
      <c r="N24" s="517">
        <v>92.669033592357636</v>
      </c>
      <c r="O24" s="517"/>
      <c r="P24" s="517">
        <v>61.42364472692833</v>
      </c>
      <c r="Q24" s="517">
        <v>44.438369760449795</v>
      </c>
      <c r="R24" s="517">
        <v>16.985274966478556</v>
      </c>
      <c r="S24" s="517"/>
      <c r="T24" s="517">
        <v>1809.9878654247057</v>
      </c>
      <c r="U24" s="517">
        <v>901.31175430854785</v>
      </c>
      <c r="V24" s="517">
        <v>908.67611111616634</v>
      </c>
      <c r="W24" s="517"/>
      <c r="X24" s="517">
        <v>3.3485563640348257</v>
      </c>
      <c r="Y24" s="517">
        <v>0</v>
      </c>
      <c r="Z24" s="517">
        <v>3.3485563640348257</v>
      </c>
      <c r="AA24" s="518"/>
    </row>
    <row r="25" spans="1:27" ht="15" customHeight="1" x14ac:dyDescent="0.2">
      <c r="A25" s="514" t="s">
        <v>337</v>
      </c>
      <c r="B25" s="512">
        <v>5475.217088067272</v>
      </c>
      <c r="C25" s="513">
        <v>3400.1104813722154</v>
      </c>
      <c r="D25" s="513">
        <v>823.31238674366102</v>
      </c>
      <c r="E25" s="513">
        <v>493.1951153302382</v>
      </c>
      <c r="F25" s="513">
        <v>330.11727141342567</v>
      </c>
      <c r="G25" s="513"/>
      <c r="H25" s="513">
        <v>915.19138005986201</v>
      </c>
      <c r="I25" s="513">
        <v>514.89103350489518</v>
      </c>
      <c r="J25" s="513">
        <v>400.30034655497207</v>
      </c>
      <c r="K25" s="513"/>
      <c r="L25" s="513">
        <v>344.88520873648389</v>
      </c>
      <c r="M25" s="513">
        <v>265.86069584185799</v>
      </c>
      <c r="N25" s="513">
        <v>79.024512894625801</v>
      </c>
      <c r="O25" s="513"/>
      <c r="P25" s="513">
        <v>54.491840947842334</v>
      </c>
      <c r="Q25" s="513">
        <v>39.180844163381209</v>
      </c>
      <c r="R25" s="513">
        <v>15.310996784461143</v>
      </c>
      <c r="S25" s="513"/>
      <c r="T25" s="513">
        <v>1260.55538670229</v>
      </c>
      <c r="U25" s="513">
        <v>594.31924105195628</v>
      </c>
      <c r="V25" s="513">
        <v>666.23614565033824</v>
      </c>
      <c r="W25" s="513"/>
      <c r="X25" s="513">
        <v>1.6742781820174129</v>
      </c>
      <c r="Y25" s="513">
        <v>0</v>
      </c>
      <c r="Z25" s="513">
        <v>1.6742781820174129</v>
      </c>
      <c r="AA25" s="505"/>
    </row>
    <row r="26" spans="1:27" ht="15" customHeight="1" x14ac:dyDescent="0.2">
      <c r="A26" s="514" t="s">
        <v>338</v>
      </c>
      <c r="B26" s="512">
        <v>2107.2829469339922</v>
      </c>
      <c r="C26" s="513">
        <v>1033.7342745272097</v>
      </c>
      <c r="D26" s="513">
        <v>250.19700017629017</v>
      </c>
      <c r="E26" s="513">
        <v>171.6129060854766</v>
      </c>
      <c r="F26" s="513">
        <v>78.584094090813522</v>
      </c>
      <c r="G26" s="513"/>
      <c r="H26" s="513">
        <v>144.82176492560208</v>
      </c>
      <c r="I26" s="513">
        <v>83.165091791119607</v>
      </c>
      <c r="J26" s="513">
        <v>61.656673134482375</v>
      </c>
      <c r="K26" s="513"/>
      <c r="L26" s="513">
        <v>80.676948741796878</v>
      </c>
      <c r="M26" s="513">
        <v>67.032428044065043</v>
      </c>
      <c r="N26" s="513">
        <v>13.644520697731807</v>
      </c>
      <c r="O26" s="513"/>
      <c r="P26" s="513">
        <v>6.9318037790860005</v>
      </c>
      <c r="Q26" s="513">
        <v>5.2575255970685877</v>
      </c>
      <c r="R26" s="513">
        <v>1.6742781820174129</v>
      </c>
      <c r="S26" s="513"/>
      <c r="T26" s="513">
        <v>549.43247872242273</v>
      </c>
      <c r="U26" s="513">
        <v>306.9925132565931</v>
      </c>
      <c r="V26" s="513">
        <v>242.43996546583037</v>
      </c>
      <c r="W26" s="513"/>
      <c r="X26" s="513">
        <v>1.6742781820174129</v>
      </c>
      <c r="Y26" s="513">
        <v>0</v>
      </c>
      <c r="Z26" s="513">
        <v>1.6742781820174129</v>
      </c>
      <c r="AA26" s="505"/>
    </row>
    <row r="27" spans="1:27" s="332" customFormat="1" ht="15" customHeight="1" x14ac:dyDescent="0.2">
      <c r="A27" s="515" t="s">
        <v>339</v>
      </c>
      <c r="B27" s="516">
        <v>15100.3694033047</v>
      </c>
      <c r="C27" s="517">
        <v>4943.574845660014</v>
      </c>
      <c r="D27" s="517">
        <v>1386.4755926116234</v>
      </c>
      <c r="E27" s="517">
        <v>1119.5355020616189</v>
      </c>
      <c r="F27" s="517">
        <v>266.94009055000782</v>
      </c>
      <c r="G27" s="517"/>
      <c r="H27" s="517">
        <v>985.83729016797486</v>
      </c>
      <c r="I27" s="517">
        <v>659.27727006434816</v>
      </c>
      <c r="J27" s="517">
        <v>326.56002010363011</v>
      </c>
      <c r="K27" s="517"/>
      <c r="L27" s="517">
        <v>426.04575009893131</v>
      </c>
      <c r="M27" s="517">
        <v>351.86152481386188</v>
      </c>
      <c r="N27" s="517">
        <v>74.184225285069317</v>
      </c>
      <c r="O27" s="517"/>
      <c r="P27" s="517">
        <v>71.085754765168957</v>
      </c>
      <c r="Q27" s="517">
        <v>62.628331409455029</v>
      </c>
      <c r="R27" s="517">
        <v>8.4574233557139245</v>
      </c>
      <c r="S27" s="517"/>
      <c r="T27" s="517">
        <v>2072.4561798341997</v>
      </c>
      <c r="U27" s="517">
        <v>1444.5426845457737</v>
      </c>
      <c r="V27" s="517">
        <v>627.91349528843455</v>
      </c>
      <c r="W27" s="517"/>
      <c r="X27" s="517">
        <v>1.6742781820174129</v>
      </c>
      <c r="Y27" s="517">
        <v>0</v>
      </c>
      <c r="Z27" s="517">
        <v>1.6742781820174129</v>
      </c>
      <c r="AA27" s="518"/>
    </row>
    <row r="28" spans="1:27" ht="15" customHeight="1" x14ac:dyDescent="0.2">
      <c r="A28" s="514" t="s">
        <v>339</v>
      </c>
      <c r="B28" s="512">
        <v>9399.6184208032773</v>
      </c>
      <c r="C28" s="513">
        <v>3408.7601669839669</v>
      </c>
      <c r="D28" s="513">
        <v>967.66002132394567</v>
      </c>
      <c r="E28" s="513">
        <v>752.59543526570656</v>
      </c>
      <c r="F28" s="513">
        <v>215.06458605824281</v>
      </c>
      <c r="G28" s="513"/>
      <c r="H28" s="513">
        <v>685.36932864376899</v>
      </c>
      <c r="I28" s="513">
        <v>433.63596976787261</v>
      </c>
      <c r="J28" s="513">
        <v>251.73335887589874</v>
      </c>
      <c r="K28" s="513"/>
      <c r="L28" s="513">
        <v>346.24586784948531</v>
      </c>
      <c r="M28" s="513">
        <v>283.8049961244019</v>
      </c>
      <c r="N28" s="513">
        <v>62.44087172508317</v>
      </c>
      <c r="O28" s="513"/>
      <c r="P28" s="513">
        <v>66.047316028540564</v>
      </c>
      <c r="Q28" s="513">
        <v>57.589892672826643</v>
      </c>
      <c r="R28" s="513">
        <v>8.4574233557139245</v>
      </c>
      <c r="S28" s="513"/>
      <c r="T28" s="513">
        <v>1343.4376331381482</v>
      </c>
      <c r="U28" s="513">
        <v>865.50287937800499</v>
      </c>
      <c r="V28" s="513">
        <v>477.93475376014788</v>
      </c>
      <c r="W28" s="513"/>
      <c r="X28" s="513">
        <v>0</v>
      </c>
      <c r="Y28" s="513">
        <v>0</v>
      </c>
      <c r="Z28" s="513">
        <v>0</v>
      </c>
      <c r="AA28" s="505"/>
    </row>
    <row r="29" spans="1:27" ht="15" customHeight="1" x14ac:dyDescent="0.2">
      <c r="A29" s="514" t="s">
        <v>340</v>
      </c>
      <c r="B29" s="512">
        <v>5700.7509825014713</v>
      </c>
      <c r="C29" s="513">
        <v>1534.8146786760269</v>
      </c>
      <c r="D29" s="513">
        <v>418.81557128768071</v>
      </c>
      <c r="E29" s="513">
        <v>366.94006679591593</v>
      </c>
      <c r="F29" s="513">
        <v>51.875504491764964</v>
      </c>
      <c r="G29" s="513"/>
      <c r="H29" s="513">
        <v>300.46796152420865</v>
      </c>
      <c r="I29" s="513">
        <v>225.64130029647706</v>
      </c>
      <c r="J29" s="513">
        <v>74.82666122773162</v>
      </c>
      <c r="K29" s="513"/>
      <c r="L29" s="513">
        <v>79.799882249445943</v>
      </c>
      <c r="M29" s="513">
        <v>68.05652868945981</v>
      </c>
      <c r="N29" s="513">
        <v>11.743353559986121</v>
      </c>
      <c r="O29" s="513"/>
      <c r="P29" s="513">
        <v>5.0384387366283923</v>
      </c>
      <c r="Q29" s="513">
        <v>5.0384387366283923</v>
      </c>
      <c r="R29" s="513">
        <v>0</v>
      </c>
      <c r="S29" s="513"/>
      <c r="T29" s="513">
        <v>729.0185466960578</v>
      </c>
      <c r="U29" s="513">
        <v>579.03980516777142</v>
      </c>
      <c r="V29" s="513">
        <v>149.97874152828805</v>
      </c>
      <c r="W29" s="513"/>
      <c r="X29" s="513">
        <v>1.6742781820174129</v>
      </c>
      <c r="Y29" s="513">
        <v>0</v>
      </c>
      <c r="Z29" s="513">
        <v>1.6742781820174129</v>
      </c>
      <c r="AA29" s="505"/>
    </row>
    <row r="30" spans="1:27" s="332" customFormat="1" ht="15" customHeight="1" x14ac:dyDescent="0.2">
      <c r="A30" s="515" t="s">
        <v>341</v>
      </c>
      <c r="B30" s="516">
        <v>25406.911045088622</v>
      </c>
      <c r="C30" s="517">
        <v>13884.338765480072</v>
      </c>
      <c r="D30" s="517">
        <v>2989.6255009135825</v>
      </c>
      <c r="E30" s="517">
        <v>1879.0458784584919</v>
      </c>
      <c r="F30" s="517">
        <v>1110.5796224550115</v>
      </c>
      <c r="G30" s="517"/>
      <c r="H30" s="517">
        <v>6003.4891367379705</v>
      </c>
      <c r="I30" s="517">
        <v>3070.9338036835306</v>
      </c>
      <c r="J30" s="517">
        <v>2932.5553330545199</v>
      </c>
      <c r="K30" s="517"/>
      <c r="L30" s="517">
        <v>764.54826709847873</v>
      </c>
      <c r="M30" s="517">
        <v>555.97699324693849</v>
      </c>
      <c r="N30" s="517">
        <v>208.57127385154408</v>
      </c>
      <c r="O30" s="517"/>
      <c r="P30" s="517">
        <v>35.542982081313497</v>
      </c>
      <c r="Q30" s="517">
        <v>27.069954535023424</v>
      </c>
      <c r="R30" s="517">
        <v>8.4730275462900781</v>
      </c>
      <c r="S30" s="517"/>
      <c r="T30" s="517">
        <v>3982.3047968177602</v>
      </c>
      <c r="U30" s="517">
        <v>2144.6036329816702</v>
      </c>
      <c r="V30" s="517">
        <v>1837.701163835977</v>
      </c>
      <c r="W30" s="517"/>
      <c r="X30" s="517">
        <v>108.82808183113191</v>
      </c>
      <c r="Y30" s="517">
        <v>70.319683644731313</v>
      </c>
      <c r="Z30" s="517">
        <v>38.508398186400498</v>
      </c>
      <c r="AA30" s="518"/>
    </row>
    <row r="31" spans="1:27" ht="15" customHeight="1" x14ac:dyDescent="0.2">
      <c r="A31" s="514" t="s">
        <v>341</v>
      </c>
      <c r="B31" s="512">
        <v>18645.778144744385</v>
      </c>
      <c r="C31" s="513">
        <v>10499.127354456059</v>
      </c>
      <c r="D31" s="513">
        <v>2629.6927478550297</v>
      </c>
      <c r="E31" s="513">
        <v>1606.6903142331594</v>
      </c>
      <c r="F31" s="513">
        <v>1023.002433621823</v>
      </c>
      <c r="G31" s="513"/>
      <c r="H31" s="513">
        <v>3934.7960649276888</v>
      </c>
      <c r="I31" s="513">
        <v>2201.6622864322344</v>
      </c>
      <c r="J31" s="513">
        <v>1733.1337784953685</v>
      </c>
      <c r="K31" s="513"/>
      <c r="L31" s="513">
        <v>715.60325746573824</v>
      </c>
      <c r="M31" s="513">
        <v>517.24191550226794</v>
      </c>
      <c r="N31" s="513">
        <v>198.36134196347396</v>
      </c>
      <c r="O31" s="513"/>
      <c r="P31" s="513">
        <v>30.496741249397029</v>
      </c>
      <c r="Q31" s="513">
        <v>23.705793980412441</v>
      </c>
      <c r="R31" s="513">
        <v>6.7909472689845884</v>
      </c>
      <c r="S31" s="513"/>
      <c r="T31" s="513">
        <v>3161.750092046103</v>
      </c>
      <c r="U31" s="513">
        <v>1629.098421457679</v>
      </c>
      <c r="V31" s="513">
        <v>1532.6516705883596</v>
      </c>
      <c r="W31" s="513"/>
      <c r="X31" s="513">
        <v>26.788450912278616</v>
      </c>
      <c r="Y31" s="513">
        <v>15.06850363815672</v>
      </c>
      <c r="Z31" s="513">
        <v>11.719947274121893</v>
      </c>
      <c r="AA31" s="505"/>
    </row>
    <row r="32" spans="1:27" ht="15" customHeight="1" x14ac:dyDescent="0.2">
      <c r="A32" s="514" t="s">
        <v>342</v>
      </c>
      <c r="B32" s="512">
        <v>4904.5774234095516</v>
      </c>
      <c r="C32" s="513">
        <v>2482.7133247728198</v>
      </c>
      <c r="D32" s="513">
        <v>139.28046877628671</v>
      </c>
      <c r="E32" s="513">
        <v>104.55697259946182</v>
      </c>
      <c r="F32" s="513">
        <v>34.723496176824831</v>
      </c>
      <c r="G32" s="513"/>
      <c r="H32" s="513">
        <v>1761.974071603046</v>
      </c>
      <c r="I32" s="513">
        <v>706.41439448122219</v>
      </c>
      <c r="J32" s="513">
        <v>1055.55967712183</v>
      </c>
      <c r="K32" s="513"/>
      <c r="L32" s="513">
        <v>42.240094809383137</v>
      </c>
      <c r="M32" s="513">
        <v>32.030162921313035</v>
      </c>
      <c r="N32" s="513">
        <v>10.20993188807012</v>
      </c>
      <c r="O32" s="513"/>
      <c r="P32" s="513">
        <v>3.3641605546109798</v>
      </c>
      <c r="Q32" s="513">
        <v>1.6820802773054899</v>
      </c>
      <c r="R32" s="513">
        <v>1.6820802773054899</v>
      </c>
      <c r="S32" s="513"/>
      <c r="T32" s="513">
        <v>465.53484538474333</v>
      </c>
      <c r="U32" s="513">
        <v>309.98841291777825</v>
      </c>
      <c r="V32" s="513">
        <v>155.546432466965</v>
      </c>
      <c r="W32" s="513"/>
      <c r="X32" s="513">
        <v>70.319683644731313</v>
      </c>
      <c r="Y32" s="513">
        <v>50.22834546052237</v>
      </c>
      <c r="Z32" s="513">
        <v>20.091338184208961</v>
      </c>
      <c r="AA32" s="505"/>
    </row>
    <row r="33" spans="1:27" ht="15" customHeight="1" x14ac:dyDescent="0.2">
      <c r="A33" s="514" t="s">
        <v>343</v>
      </c>
      <c r="B33" s="512">
        <v>1856.5554769316461</v>
      </c>
      <c r="C33" s="513">
        <v>902.49808625120022</v>
      </c>
      <c r="D33" s="513">
        <v>220.65228428223992</v>
      </c>
      <c r="E33" s="513">
        <v>167.79859162587616</v>
      </c>
      <c r="F33" s="513">
        <v>52.853692656363684</v>
      </c>
      <c r="G33" s="513"/>
      <c r="H33" s="513">
        <v>306.71900020730658</v>
      </c>
      <c r="I33" s="513">
        <v>162.85712277002608</v>
      </c>
      <c r="J33" s="513">
        <v>143.86187743728044</v>
      </c>
      <c r="K33" s="513"/>
      <c r="L33" s="513">
        <v>6.7049148233577283</v>
      </c>
      <c r="M33" s="513">
        <v>6.7049148233577283</v>
      </c>
      <c r="N33" s="513">
        <v>0</v>
      </c>
      <c r="O33" s="513"/>
      <c r="P33" s="513">
        <v>1.6820802773054899</v>
      </c>
      <c r="Q33" s="513">
        <v>1.6820802773054899</v>
      </c>
      <c r="R33" s="513">
        <v>0</v>
      </c>
      <c r="S33" s="513"/>
      <c r="T33" s="513">
        <v>355.01985938687312</v>
      </c>
      <c r="U33" s="513">
        <v>205.51679860621604</v>
      </c>
      <c r="V33" s="513">
        <v>149.50306078065734</v>
      </c>
      <c r="W33" s="513"/>
      <c r="X33" s="513">
        <v>11.719947274121893</v>
      </c>
      <c r="Y33" s="513">
        <v>5.0228345460522386</v>
      </c>
      <c r="Z33" s="513">
        <v>6.6971127280696514</v>
      </c>
      <c r="AA33" s="505"/>
    </row>
    <row r="34" spans="1:27" s="332" customFormat="1" ht="15" customHeight="1" x14ac:dyDescent="0.2">
      <c r="A34" s="515" t="s">
        <v>344</v>
      </c>
      <c r="B34" s="516">
        <v>10035.455921634037</v>
      </c>
      <c r="C34" s="517">
        <v>5471.3769258881048</v>
      </c>
      <c r="D34" s="517">
        <v>1624.2023460155733</v>
      </c>
      <c r="E34" s="517">
        <v>1113.6369116111966</v>
      </c>
      <c r="F34" s="517">
        <v>510.56543440438816</v>
      </c>
      <c r="G34" s="517"/>
      <c r="H34" s="517">
        <v>1265.4925905202726</v>
      </c>
      <c r="I34" s="517">
        <v>809.9338784344917</v>
      </c>
      <c r="J34" s="517">
        <v>455.55871208578492</v>
      </c>
      <c r="K34" s="517"/>
      <c r="L34" s="517">
        <v>438.06351846250021</v>
      </c>
      <c r="M34" s="517">
        <v>333.68849475159936</v>
      </c>
      <c r="N34" s="517">
        <v>104.37502371090068</v>
      </c>
      <c r="O34" s="517"/>
      <c r="P34" s="517">
        <v>86.348126974668105</v>
      </c>
      <c r="Q34" s="517">
        <v>66.20997621873066</v>
      </c>
      <c r="R34" s="517">
        <v>20.138150755937417</v>
      </c>
      <c r="S34" s="517"/>
      <c r="T34" s="517">
        <v>2052.2475093689663</v>
      </c>
      <c r="U34" s="517">
        <v>1152.9552370372505</v>
      </c>
      <c r="V34" s="517">
        <v>899.29227233172571</v>
      </c>
      <c r="W34" s="517"/>
      <c r="X34" s="517">
        <v>5.0228345460522386</v>
      </c>
      <c r="Y34" s="517">
        <v>3.3485563640348257</v>
      </c>
      <c r="Z34" s="517">
        <v>1.6742781820174129</v>
      </c>
      <c r="AA34" s="518"/>
    </row>
    <row r="35" spans="1:27" ht="15" customHeight="1" x14ac:dyDescent="0.2">
      <c r="A35" s="514" t="s">
        <v>344</v>
      </c>
      <c r="B35" s="512">
        <v>7443.5957209105982</v>
      </c>
      <c r="C35" s="513">
        <v>4267.8819842042776</v>
      </c>
      <c r="D35" s="513">
        <v>1348.0449263473517</v>
      </c>
      <c r="E35" s="513">
        <v>916.29128243490561</v>
      </c>
      <c r="F35" s="513">
        <v>431.75364391245364</v>
      </c>
      <c r="G35" s="513"/>
      <c r="H35" s="513">
        <v>1058.600948512551</v>
      </c>
      <c r="I35" s="513">
        <v>655.9025229975872</v>
      </c>
      <c r="J35" s="513">
        <v>402.69842551496805</v>
      </c>
      <c r="K35" s="513"/>
      <c r="L35" s="513">
        <v>400.9879382267693</v>
      </c>
      <c r="M35" s="513">
        <v>298.28719269788587</v>
      </c>
      <c r="N35" s="513">
        <v>102.70074552888326</v>
      </c>
      <c r="O35" s="513"/>
      <c r="P35" s="513">
        <v>82.99957061063327</v>
      </c>
      <c r="Q35" s="513">
        <v>64.535698036713242</v>
      </c>
      <c r="R35" s="513">
        <v>18.463872573920003</v>
      </c>
      <c r="S35" s="513"/>
      <c r="T35" s="513">
        <v>1372.2257659608165</v>
      </c>
      <c r="U35" s="513">
        <v>717.45706870225797</v>
      </c>
      <c r="V35" s="513">
        <v>654.76869725856443</v>
      </c>
      <c r="W35" s="513"/>
      <c r="X35" s="513">
        <v>5.0228345460522386</v>
      </c>
      <c r="Y35" s="513">
        <v>3.3485563640348257</v>
      </c>
      <c r="Z35" s="513">
        <v>1.6742781820174129</v>
      </c>
      <c r="AA35" s="505"/>
    </row>
    <row r="36" spans="1:27" ht="15" customHeight="1" x14ac:dyDescent="0.2">
      <c r="A36" s="514" t="s">
        <v>345</v>
      </c>
      <c r="B36" s="512">
        <v>2591.8602007234276</v>
      </c>
      <c r="C36" s="513">
        <v>1203.4949416838663</v>
      </c>
      <c r="D36" s="513">
        <v>276.15741966822651</v>
      </c>
      <c r="E36" s="513">
        <v>197.34562917629202</v>
      </c>
      <c r="F36" s="513">
        <v>78.811790491934403</v>
      </c>
      <c r="G36" s="513"/>
      <c r="H36" s="513">
        <v>206.89164200772393</v>
      </c>
      <c r="I36" s="513">
        <v>154.03135543690689</v>
      </c>
      <c r="J36" s="513">
        <v>52.860286570816903</v>
      </c>
      <c r="K36" s="513"/>
      <c r="L36" s="513">
        <v>37.075580235730861</v>
      </c>
      <c r="M36" s="513">
        <v>35.401302053713451</v>
      </c>
      <c r="N36" s="513">
        <v>1.6742781820174129</v>
      </c>
      <c r="O36" s="513"/>
      <c r="P36" s="513">
        <v>3.3485563640348257</v>
      </c>
      <c r="Q36" s="513">
        <v>1.6742781820174129</v>
      </c>
      <c r="R36" s="513">
        <v>1.6742781820174129</v>
      </c>
      <c r="S36" s="513"/>
      <c r="T36" s="513">
        <v>680.02174340815691</v>
      </c>
      <c r="U36" s="513">
        <v>435.498168334995</v>
      </c>
      <c r="V36" s="513">
        <v>244.52357507316327</v>
      </c>
      <c r="W36" s="513"/>
      <c r="X36" s="513">
        <v>0</v>
      </c>
      <c r="Y36" s="513">
        <v>0</v>
      </c>
      <c r="Z36" s="513">
        <v>0</v>
      </c>
      <c r="AA36" s="505"/>
    </row>
    <row r="37" spans="1:27" s="332" customFormat="1" ht="15" customHeight="1" x14ac:dyDescent="0.2">
      <c r="A37" s="515" t="s">
        <v>346</v>
      </c>
      <c r="B37" s="516">
        <v>6987.3428785543074</v>
      </c>
      <c r="C37" s="517">
        <v>3366.2860030178363</v>
      </c>
      <c r="D37" s="517">
        <v>856.71276283880843</v>
      </c>
      <c r="E37" s="517">
        <v>605.28264371783621</v>
      </c>
      <c r="F37" s="517">
        <v>251.43011912097612</v>
      </c>
      <c r="G37" s="517"/>
      <c r="H37" s="517">
        <v>819.28157517061402</v>
      </c>
      <c r="I37" s="517">
        <v>516.53252083162727</v>
      </c>
      <c r="J37" s="517">
        <v>302.74905433899141</v>
      </c>
      <c r="K37" s="517"/>
      <c r="L37" s="517">
        <v>377.25458125460079</v>
      </c>
      <c r="M37" s="517">
        <v>299.76964509218169</v>
      </c>
      <c r="N37" s="517">
        <v>77.484936162419004</v>
      </c>
      <c r="O37" s="517"/>
      <c r="P37" s="517">
        <v>82.797899944002779</v>
      </c>
      <c r="Q37" s="517">
        <v>62.597123028302718</v>
      </c>
      <c r="R37" s="517">
        <v>20.200776915700047</v>
      </c>
      <c r="S37" s="517"/>
      <c r="T37" s="517">
        <v>1226.8906274457079</v>
      </c>
      <c r="U37" s="517">
        <v>611.1619017683214</v>
      </c>
      <c r="V37" s="517">
        <v>615.72872567739205</v>
      </c>
      <c r="W37" s="517"/>
      <c r="X37" s="517">
        <v>3.3485563640348257</v>
      </c>
      <c r="Y37" s="517">
        <v>1.6742781820174129</v>
      </c>
      <c r="Z37" s="517">
        <v>1.6742781820174129</v>
      </c>
      <c r="AA37" s="518"/>
    </row>
    <row r="38" spans="1:27" ht="15" customHeight="1" x14ac:dyDescent="0.2">
      <c r="A38" s="514" t="s">
        <v>346</v>
      </c>
      <c r="B38" s="512">
        <v>4595.5558411030397</v>
      </c>
      <c r="C38" s="513">
        <v>2709.6057557323302</v>
      </c>
      <c r="D38" s="513">
        <v>705.11110815474865</v>
      </c>
      <c r="E38" s="513">
        <v>475.39095781802865</v>
      </c>
      <c r="F38" s="513">
        <v>229.7201503367229</v>
      </c>
      <c r="G38" s="513"/>
      <c r="H38" s="513">
        <v>733.0913465341639</v>
      </c>
      <c r="I38" s="513">
        <v>459.27259138827122</v>
      </c>
      <c r="J38" s="513">
        <v>273.81875514589615</v>
      </c>
      <c r="K38" s="513"/>
      <c r="L38" s="513">
        <v>355.07440685081616</v>
      </c>
      <c r="M38" s="513">
        <v>277.58947068839706</v>
      </c>
      <c r="N38" s="513">
        <v>77.484936162419004</v>
      </c>
      <c r="O38" s="513"/>
      <c r="P38" s="513">
        <v>79.441541484679874</v>
      </c>
      <c r="Q38" s="513">
        <v>60.91504275099723</v>
      </c>
      <c r="R38" s="513">
        <v>18.526498733682633</v>
      </c>
      <c r="S38" s="513"/>
      <c r="T38" s="513">
        <v>833.53879634386442</v>
      </c>
      <c r="U38" s="513">
        <v>373.785736913525</v>
      </c>
      <c r="V38" s="513">
        <v>459.75305943034107</v>
      </c>
      <c r="W38" s="513"/>
      <c r="X38" s="513">
        <v>3.3485563640348257</v>
      </c>
      <c r="Y38" s="513">
        <v>1.6742781820174129</v>
      </c>
      <c r="Z38" s="513">
        <v>1.6742781820174129</v>
      </c>
      <c r="AA38" s="505"/>
    </row>
    <row r="39" spans="1:27" ht="15" customHeight="1" x14ac:dyDescent="0.2">
      <c r="A39" s="514" t="s">
        <v>347</v>
      </c>
      <c r="B39" s="512">
        <v>2391.787037451385</v>
      </c>
      <c r="C39" s="513">
        <v>656.68024728546641</v>
      </c>
      <c r="D39" s="513">
        <v>151.60165468406174</v>
      </c>
      <c r="E39" s="513">
        <v>129.89168589980852</v>
      </c>
      <c r="F39" s="513">
        <v>21.709968784253174</v>
      </c>
      <c r="G39" s="513"/>
      <c r="H39" s="513">
        <v>86.190228636451295</v>
      </c>
      <c r="I39" s="513">
        <v>57.259929443356086</v>
      </c>
      <c r="J39" s="513">
        <v>28.93029919309517</v>
      </c>
      <c r="K39" s="513"/>
      <c r="L39" s="513">
        <v>22.180174403784516</v>
      </c>
      <c r="M39" s="513">
        <v>22.180174403784516</v>
      </c>
      <c r="N39" s="513">
        <v>0</v>
      </c>
      <c r="O39" s="513"/>
      <c r="P39" s="513">
        <v>3.3563584593229026</v>
      </c>
      <c r="Q39" s="513">
        <v>1.6820802773054899</v>
      </c>
      <c r="R39" s="513">
        <v>1.6742781820174129</v>
      </c>
      <c r="S39" s="513"/>
      <c r="T39" s="513">
        <v>393.35183110184795</v>
      </c>
      <c r="U39" s="513">
        <v>237.37616485479691</v>
      </c>
      <c r="V39" s="513">
        <v>155.97566624705109</v>
      </c>
      <c r="W39" s="513"/>
      <c r="X39" s="513">
        <v>0</v>
      </c>
      <c r="Y39" s="513">
        <v>0</v>
      </c>
      <c r="Z39" s="513">
        <v>0</v>
      </c>
      <c r="AA39" s="505"/>
    </row>
    <row r="40" spans="1:27" s="332" customFormat="1" ht="15" customHeight="1" x14ac:dyDescent="0.2">
      <c r="A40" s="515" t="s">
        <v>348</v>
      </c>
      <c r="B40" s="516">
        <v>21481.714923613483</v>
      </c>
      <c r="C40" s="517">
        <v>9059.2387160825474</v>
      </c>
      <c r="D40" s="517">
        <v>2356.9512323172439</v>
      </c>
      <c r="E40" s="517">
        <v>1760.7258134876702</v>
      </c>
      <c r="F40" s="517">
        <v>596.22541882955477</v>
      </c>
      <c r="G40" s="517"/>
      <c r="H40" s="517">
        <v>2020.5698280791014</v>
      </c>
      <c r="I40" s="517">
        <v>1290.7865289024221</v>
      </c>
      <c r="J40" s="517">
        <v>729.78329917668304</v>
      </c>
      <c r="K40" s="517"/>
      <c r="L40" s="517">
        <v>593.41765281968617</v>
      </c>
      <c r="M40" s="517">
        <v>468.94266531179017</v>
      </c>
      <c r="N40" s="517">
        <v>124.47498750789636</v>
      </c>
      <c r="O40" s="517"/>
      <c r="P40" s="517">
        <v>126.79727246607361</v>
      </c>
      <c r="Q40" s="517">
        <v>109.86764508156821</v>
      </c>
      <c r="R40" s="517">
        <v>16.929627384505359</v>
      </c>
      <c r="S40" s="517"/>
      <c r="T40" s="517">
        <v>3949.7827831265008</v>
      </c>
      <c r="U40" s="517">
        <v>2178.9042574575446</v>
      </c>
      <c r="V40" s="517">
        <v>1770.8785256688402</v>
      </c>
      <c r="W40" s="517"/>
      <c r="X40" s="517">
        <v>11.719947274121893</v>
      </c>
      <c r="Y40" s="517">
        <v>5.0228345460522386</v>
      </c>
      <c r="Z40" s="517">
        <v>6.6971127280696514</v>
      </c>
      <c r="AA40" s="518"/>
    </row>
    <row r="41" spans="1:27" ht="15" customHeight="1" x14ac:dyDescent="0.2">
      <c r="A41" s="514" t="s">
        <v>348</v>
      </c>
      <c r="B41" s="512">
        <v>15281.08931654757</v>
      </c>
      <c r="C41" s="513">
        <v>7171.0347441110243</v>
      </c>
      <c r="D41" s="513">
        <v>1932.1846400300685</v>
      </c>
      <c r="E41" s="513">
        <v>1431.2573148536258</v>
      </c>
      <c r="F41" s="513">
        <v>500.92732517644674</v>
      </c>
      <c r="G41" s="513"/>
      <c r="H41" s="513">
        <v>1649.7845505918756</v>
      </c>
      <c r="I41" s="513">
        <v>1061.7688623976646</v>
      </c>
      <c r="J41" s="513">
        <v>588.01568819421595</v>
      </c>
      <c r="K41" s="513"/>
      <c r="L41" s="513">
        <v>551.12294334328601</v>
      </c>
      <c r="M41" s="513">
        <v>438.39911149066461</v>
      </c>
      <c r="N41" s="513">
        <v>112.72383185262215</v>
      </c>
      <c r="O41" s="513"/>
      <c r="P41" s="513">
        <v>118.32424491978352</v>
      </c>
      <c r="Q41" s="513">
        <v>104.82140424965175</v>
      </c>
      <c r="R41" s="513">
        <v>13.50284067013175</v>
      </c>
      <c r="S41" s="513"/>
      <c r="T41" s="513">
        <v>2911.2469743159768</v>
      </c>
      <c r="U41" s="513">
        <v>1534.5519956770631</v>
      </c>
      <c r="V41" s="513">
        <v>1376.6949786388602</v>
      </c>
      <c r="W41" s="513"/>
      <c r="X41" s="513">
        <v>8.3713909100870652</v>
      </c>
      <c r="Y41" s="513">
        <v>3.3485563640348257</v>
      </c>
      <c r="Z41" s="513">
        <v>5.0228345460522386</v>
      </c>
      <c r="AA41" s="505"/>
    </row>
    <row r="42" spans="1:27" ht="15" customHeight="1" x14ac:dyDescent="0.2">
      <c r="A42" s="514" t="s">
        <v>349</v>
      </c>
      <c r="B42" s="512">
        <v>6200.6256070633799</v>
      </c>
      <c r="C42" s="513">
        <v>1888.2039719715658</v>
      </c>
      <c r="D42" s="513">
        <v>424.76659228715812</v>
      </c>
      <c r="E42" s="513">
        <v>329.46849863404867</v>
      </c>
      <c r="F42" s="513">
        <v>95.298093653109532</v>
      </c>
      <c r="G42" s="513"/>
      <c r="H42" s="513">
        <v>370.78527748722922</v>
      </c>
      <c r="I42" s="513">
        <v>229.01766650476114</v>
      </c>
      <c r="J42" s="513">
        <v>141.76761098246826</v>
      </c>
      <c r="K42" s="513"/>
      <c r="L42" s="513">
        <v>42.294709476399689</v>
      </c>
      <c r="M42" s="513">
        <v>30.543553821125496</v>
      </c>
      <c r="N42" s="513">
        <v>11.751155655274198</v>
      </c>
      <c r="O42" s="513"/>
      <c r="P42" s="513">
        <v>8.4730275462900781</v>
      </c>
      <c r="Q42" s="513">
        <v>5.04624083191647</v>
      </c>
      <c r="R42" s="513">
        <v>3.426786714373609</v>
      </c>
      <c r="S42" s="513"/>
      <c r="T42" s="513">
        <v>1038.5358088104615</v>
      </c>
      <c r="U42" s="513">
        <v>644.35226178048117</v>
      </c>
      <c r="V42" s="513">
        <v>394.18354702998511</v>
      </c>
      <c r="W42" s="513"/>
      <c r="X42" s="513">
        <v>3.3485563640348257</v>
      </c>
      <c r="Y42" s="513">
        <v>1.6742781820174129</v>
      </c>
      <c r="Z42" s="513">
        <v>1.6742781820174129</v>
      </c>
      <c r="AA42" s="505"/>
    </row>
    <row r="43" spans="1:27" s="332" customFormat="1" ht="15" customHeight="1" x14ac:dyDescent="0.2">
      <c r="A43" s="515" t="s">
        <v>350</v>
      </c>
      <c r="B43" s="516">
        <v>16503.993665020411</v>
      </c>
      <c r="C43" s="517">
        <v>10480.056882954415</v>
      </c>
      <c r="D43" s="517">
        <v>3068.4203126149514</v>
      </c>
      <c r="E43" s="517">
        <v>1870.1596107732223</v>
      </c>
      <c r="F43" s="517">
        <v>1198.2607018416561</v>
      </c>
      <c r="G43" s="517"/>
      <c r="H43" s="517">
        <v>3220.0760778357389</v>
      </c>
      <c r="I43" s="517">
        <v>1930.3084769836057</v>
      </c>
      <c r="J43" s="517">
        <v>1289.7676008520832</v>
      </c>
      <c r="K43" s="517"/>
      <c r="L43" s="517">
        <v>644.7923044912668</v>
      </c>
      <c r="M43" s="517">
        <v>500.24508645719209</v>
      </c>
      <c r="N43" s="517">
        <v>144.54721803407659</v>
      </c>
      <c r="O43" s="517"/>
      <c r="P43" s="517">
        <v>79.549377610395467</v>
      </c>
      <c r="Q43" s="517">
        <v>66.045713422765033</v>
      </c>
      <c r="R43" s="517">
        <v>13.503664187630395</v>
      </c>
      <c r="S43" s="517"/>
      <c r="T43" s="517">
        <v>3443.7789158540581</v>
      </c>
      <c r="U43" s="517">
        <v>1656.2564059842496</v>
      </c>
      <c r="V43" s="517">
        <v>1787.5225098697179</v>
      </c>
      <c r="W43" s="517"/>
      <c r="X43" s="517">
        <v>23.439894548243789</v>
      </c>
      <c r="Y43" s="517">
        <v>6.6971127280696514</v>
      </c>
      <c r="Z43" s="517">
        <v>16.742781820174134</v>
      </c>
      <c r="AA43" s="518"/>
    </row>
    <row r="44" spans="1:27" ht="15" customHeight="1" x14ac:dyDescent="0.2">
      <c r="A44" s="514" t="s">
        <v>350</v>
      </c>
      <c r="B44" s="512">
        <v>10449.531479573738</v>
      </c>
      <c r="C44" s="513">
        <v>7028.8850888505549</v>
      </c>
      <c r="D44" s="513">
        <v>2009.1339533618218</v>
      </c>
      <c r="E44" s="513">
        <v>1175.9105676317133</v>
      </c>
      <c r="F44" s="513">
        <v>833.2233857301145</v>
      </c>
      <c r="G44" s="513"/>
      <c r="H44" s="513">
        <v>2294.6035487104373</v>
      </c>
      <c r="I44" s="513">
        <v>1343.8639248257573</v>
      </c>
      <c r="J44" s="513">
        <v>950.73962388467635</v>
      </c>
      <c r="K44" s="513"/>
      <c r="L44" s="513">
        <v>530.97753028963245</v>
      </c>
      <c r="M44" s="513">
        <v>413.42121292274214</v>
      </c>
      <c r="N44" s="513">
        <v>117.5563173668906</v>
      </c>
      <c r="O44" s="513"/>
      <c r="P44" s="513">
        <v>53.950218587525384</v>
      </c>
      <c r="Q44" s="513">
        <v>45.547619296286015</v>
      </c>
      <c r="R44" s="513">
        <v>8.4025992912393725</v>
      </c>
      <c r="S44" s="513"/>
      <c r="T44" s="513">
        <v>2118.4542215349152</v>
      </c>
      <c r="U44" s="513">
        <v>959.20860591170913</v>
      </c>
      <c r="V44" s="513">
        <v>1159.245615623209</v>
      </c>
      <c r="W44" s="513"/>
      <c r="X44" s="513">
        <v>21.765616366226375</v>
      </c>
      <c r="Y44" s="513">
        <v>6.6971127280696514</v>
      </c>
      <c r="Z44" s="513">
        <v>15.06850363815672</v>
      </c>
      <c r="AA44" s="505"/>
    </row>
    <row r="45" spans="1:27" ht="15" customHeight="1" x14ac:dyDescent="0.2">
      <c r="A45" s="514" t="s">
        <v>351</v>
      </c>
      <c r="B45" s="512">
        <v>6054.462185446574</v>
      </c>
      <c r="C45" s="513">
        <v>3451.1717941039769</v>
      </c>
      <c r="D45" s="513">
        <v>1059.2863592530587</v>
      </c>
      <c r="E45" s="513">
        <v>694.2490431415157</v>
      </c>
      <c r="F45" s="513">
        <v>365.03731611154694</v>
      </c>
      <c r="G45" s="513"/>
      <c r="H45" s="513">
        <v>925.47252912526255</v>
      </c>
      <c r="I45" s="513">
        <v>586.44455215785592</v>
      </c>
      <c r="J45" s="513">
        <v>339.02797696740942</v>
      </c>
      <c r="K45" s="513"/>
      <c r="L45" s="513">
        <v>113.81477420163563</v>
      </c>
      <c r="M45" s="513">
        <v>86.823873534449604</v>
      </c>
      <c r="N45" s="513">
        <v>26.990900667185997</v>
      </c>
      <c r="O45" s="513"/>
      <c r="P45" s="513">
        <v>25.599159022870047</v>
      </c>
      <c r="Q45" s="513">
        <v>20.498094126479025</v>
      </c>
      <c r="R45" s="513">
        <v>5.1010648963910219</v>
      </c>
      <c r="S45" s="513"/>
      <c r="T45" s="513">
        <v>1325.3246943190591</v>
      </c>
      <c r="U45" s="513">
        <v>697.04780007254692</v>
      </c>
      <c r="V45" s="513">
        <v>628.27689424652021</v>
      </c>
      <c r="W45" s="513"/>
      <c r="X45" s="513">
        <v>1.6742781820174129</v>
      </c>
      <c r="Y45" s="513">
        <v>0</v>
      </c>
      <c r="Z45" s="513">
        <v>1.6742781820174129</v>
      </c>
      <c r="AA45" s="505"/>
    </row>
    <row r="46" spans="1:27" s="332" customFormat="1" ht="15" customHeight="1" x14ac:dyDescent="0.2">
      <c r="A46" s="515" t="s">
        <v>352</v>
      </c>
      <c r="B46" s="516">
        <v>10831.632909214462</v>
      </c>
      <c r="C46" s="517">
        <v>6985.9251327889642</v>
      </c>
      <c r="D46" s="517">
        <v>1912.3836873714854</v>
      </c>
      <c r="E46" s="517">
        <v>1230.232485628009</v>
      </c>
      <c r="F46" s="517">
        <v>682.15120174348101</v>
      </c>
      <c r="G46" s="517"/>
      <c r="H46" s="517">
        <v>2175.6340323465711</v>
      </c>
      <c r="I46" s="517">
        <v>1322.2215899732935</v>
      </c>
      <c r="J46" s="517">
        <v>853.41244237327078</v>
      </c>
      <c r="K46" s="517"/>
      <c r="L46" s="517">
        <v>653.79184192818855</v>
      </c>
      <c r="M46" s="517">
        <v>448.49320498542431</v>
      </c>
      <c r="N46" s="517">
        <v>205.29863694276526</v>
      </c>
      <c r="O46" s="517"/>
      <c r="P46" s="517">
        <v>57.300586954793751</v>
      </c>
      <c r="Q46" s="517">
        <v>43.890757308078314</v>
      </c>
      <c r="R46" s="517">
        <v>13.409829646715458</v>
      </c>
      <c r="S46" s="517"/>
      <c r="T46" s="517">
        <v>2176.7693150958285</v>
      </c>
      <c r="U46" s="517">
        <v>1009.6612142448283</v>
      </c>
      <c r="V46" s="517">
        <v>1167.1081008510034</v>
      </c>
      <c r="W46" s="517"/>
      <c r="X46" s="517">
        <v>10.045669092104479</v>
      </c>
      <c r="Y46" s="517">
        <v>5.0228345460522386</v>
      </c>
      <c r="Z46" s="517">
        <v>5.0228345460522386</v>
      </c>
      <c r="AA46" s="518"/>
    </row>
    <row r="47" spans="1:27" ht="15" customHeight="1" x14ac:dyDescent="0.2">
      <c r="A47" s="514" t="s">
        <v>352</v>
      </c>
      <c r="B47" s="512">
        <v>6974.927856638752</v>
      </c>
      <c r="C47" s="513">
        <v>4657.0318559141533</v>
      </c>
      <c r="D47" s="513">
        <v>1109.1933518248402</v>
      </c>
      <c r="E47" s="513">
        <v>701.49928489223237</v>
      </c>
      <c r="F47" s="513">
        <v>407.6940669326134</v>
      </c>
      <c r="G47" s="513"/>
      <c r="H47" s="513">
        <v>1788.6700834625426</v>
      </c>
      <c r="I47" s="513">
        <v>1060.7334213767022</v>
      </c>
      <c r="J47" s="513">
        <v>727.93666208584216</v>
      </c>
      <c r="K47" s="513"/>
      <c r="L47" s="513">
        <v>555.96620032437556</v>
      </c>
      <c r="M47" s="513">
        <v>380.74443112276361</v>
      </c>
      <c r="N47" s="513">
        <v>175.22176920161249</v>
      </c>
      <c r="O47" s="513"/>
      <c r="P47" s="513">
        <v>47.145479131198194</v>
      </c>
      <c r="Q47" s="513">
        <v>35.409927666500167</v>
      </c>
      <c r="R47" s="513">
        <v>11.735551464698045</v>
      </c>
      <c r="S47" s="513"/>
      <c r="T47" s="513">
        <v>1146.0110720790105</v>
      </c>
      <c r="U47" s="513">
        <v>520.36398483731114</v>
      </c>
      <c r="V47" s="513">
        <v>625.64708724170373</v>
      </c>
      <c r="W47" s="513"/>
      <c r="X47" s="513">
        <v>10.045669092104479</v>
      </c>
      <c r="Y47" s="513">
        <v>5.0228345460522386</v>
      </c>
      <c r="Z47" s="513">
        <v>5.0228345460522386</v>
      </c>
      <c r="AA47" s="505"/>
    </row>
    <row r="48" spans="1:27" ht="15" customHeight="1" x14ac:dyDescent="0.2">
      <c r="A48" s="514" t="s">
        <v>353</v>
      </c>
      <c r="B48" s="512">
        <v>3856.705052575785</v>
      </c>
      <c r="C48" s="513">
        <v>2328.8932768749091</v>
      </c>
      <c r="D48" s="513">
        <v>803.19033554664804</v>
      </c>
      <c r="E48" s="513">
        <v>528.73320073578122</v>
      </c>
      <c r="F48" s="513">
        <v>274.45713481087103</v>
      </c>
      <c r="G48" s="513"/>
      <c r="H48" s="513">
        <v>386.963948884025</v>
      </c>
      <c r="I48" s="513">
        <v>261.48816859659433</v>
      </c>
      <c r="J48" s="513">
        <v>125.47578028743082</v>
      </c>
      <c r="K48" s="513"/>
      <c r="L48" s="513">
        <v>97.825641603813338</v>
      </c>
      <c r="M48" s="513">
        <v>67.74877386266057</v>
      </c>
      <c r="N48" s="513">
        <v>30.076867741152743</v>
      </c>
      <c r="O48" s="513"/>
      <c r="P48" s="513">
        <v>10.155107823595568</v>
      </c>
      <c r="Q48" s="513">
        <v>8.4808296415781559</v>
      </c>
      <c r="R48" s="513">
        <v>1.6742781820174129</v>
      </c>
      <c r="S48" s="513"/>
      <c r="T48" s="513">
        <v>1030.7582430168227</v>
      </c>
      <c r="U48" s="513">
        <v>489.29722940751884</v>
      </c>
      <c r="V48" s="513">
        <v>541.46101360930652</v>
      </c>
      <c r="W48" s="513"/>
      <c r="X48" s="513">
        <v>0</v>
      </c>
      <c r="Y48" s="513">
        <v>0</v>
      </c>
      <c r="Z48" s="513">
        <v>0</v>
      </c>
      <c r="AA48" s="505"/>
    </row>
    <row r="49" spans="1:27" s="332" customFormat="1" ht="15" customHeight="1" x14ac:dyDescent="0.2">
      <c r="A49" s="515" t="s">
        <v>354</v>
      </c>
      <c r="B49" s="516">
        <v>22471.635335120587</v>
      </c>
      <c r="C49" s="517">
        <v>7765.6500019982241</v>
      </c>
      <c r="D49" s="517">
        <v>2202.0849572039688</v>
      </c>
      <c r="E49" s="517">
        <v>1651.0235399028177</v>
      </c>
      <c r="F49" s="517">
        <v>551.06141730113688</v>
      </c>
      <c r="G49" s="517"/>
      <c r="H49" s="517">
        <v>1993.1567356307505</v>
      </c>
      <c r="I49" s="517">
        <v>1242.3702100787777</v>
      </c>
      <c r="J49" s="517">
        <v>750.78652555197596</v>
      </c>
      <c r="K49" s="517"/>
      <c r="L49" s="517">
        <v>612.75847844508871</v>
      </c>
      <c r="M49" s="517">
        <v>476.49476244301781</v>
      </c>
      <c r="N49" s="517">
        <v>136.26371600207173</v>
      </c>
      <c r="O49" s="517"/>
      <c r="P49" s="517">
        <v>143.54867989903443</v>
      </c>
      <c r="Q49" s="517">
        <v>116.70561431973925</v>
      </c>
      <c r="R49" s="517">
        <v>26.84306557929515</v>
      </c>
      <c r="S49" s="517"/>
      <c r="T49" s="517">
        <v>2800.7069253632762</v>
      </c>
      <c r="U49" s="517">
        <v>1691.391155515417</v>
      </c>
      <c r="V49" s="517">
        <v>1109.3157698478205</v>
      </c>
      <c r="W49" s="517"/>
      <c r="X49" s="517">
        <v>13.394225456139306</v>
      </c>
      <c r="Y49" s="517">
        <v>6.6971127280696514</v>
      </c>
      <c r="Z49" s="517">
        <v>6.6971127280696514</v>
      </c>
      <c r="AA49" s="518"/>
    </row>
    <row r="50" spans="1:27" ht="15" customHeight="1" x14ac:dyDescent="0.2">
      <c r="A50" s="514" t="s">
        <v>354</v>
      </c>
      <c r="B50" s="512">
        <v>18833.18036154838</v>
      </c>
      <c r="C50" s="513">
        <v>7061.8528578123605</v>
      </c>
      <c r="D50" s="513">
        <v>2048.8768170721969</v>
      </c>
      <c r="E50" s="513">
        <v>1516.1993949596401</v>
      </c>
      <c r="F50" s="513">
        <v>532.67742211255313</v>
      </c>
      <c r="G50" s="513"/>
      <c r="H50" s="513">
        <v>1876.6446697798831</v>
      </c>
      <c r="I50" s="513">
        <v>1167.3088738721367</v>
      </c>
      <c r="J50" s="513">
        <v>709.33579590774957</v>
      </c>
      <c r="K50" s="513"/>
      <c r="L50" s="513">
        <v>585.61809565501483</v>
      </c>
      <c r="M50" s="513">
        <v>452.78116636731716</v>
      </c>
      <c r="N50" s="513">
        <v>132.8369292876981</v>
      </c>
      <c r="O50" s="513"/>
      <c r="P50" s="513">
        <v>141.86659962172894</v>
      </c>
      <c r="Q50" s="513">
        <v>116.70561431973925</v>
      </c>
      <c r="R50" s="513">
        <v>25.160985301989658</v>
      </c>
      <c r="S50" s="513"/>
      <c r="T50" s="513">
        <v>2397.1267284093979</v>
      </c>
      <c r="U50" s="513">
        <v>1400.6270544935328</v>
      </c>
      <c r="V50" s="513">
        <v>996.49967391584948</v>
      </c>
      <c r="W50" s="513"/>
      <c r="X50" s="513">
        <v>11.719947274121893</v>
      </c>
      <c r="Y50" s="513">
        <v>6.6971127280696514</v>
      </c>
      <c r="Z50" s="513">
        <v>5.0228345460522386</v>
      </c>
      <c r="AA50" s="505"/>
    </row>
    <row r="51" spans="1:27" ht="15" customHeight="1" x14ac:dyDescent="0.2">
      <c r="A51" s="514" t="s">
        <v>355</v>
      </c>
      <c r="B51" s="512">
        <v>3638.454973570545</v>
      </c>
      <c r="C51" s="513">
        <v>703.79714418588492</v>
      </c>
      <c r="D51" s="513">
        <v>153.20814013176062</v>
      </c>
      <c r="E51" s="513">
        <v>134.82414494317669</v>
      </c>
      <c r="F51" s="513">
        <v>18.383995188583935</v>
      </c>
      <c r="G51" s="513"/>
      <c r="H51" s="513">
        <v>116.5120658508685</v>
      </c>
      <c r="I51" s="513">
        <v>75.06133620664194</v>
      </c>
      <c r="J51" s="513">
        <v>41.45072964422647</v>
      </c>
      <c r="K51" s="513"/>
      <c r="L51" s="513">
        <v>27.140382790074128</v>
      </c>
      <c r="M51" s="513">
        <v>23.713596075700519</v>
      </c>
      <c r="N51" s="513">
        <v>3.426786714373609</v>
      </c>
      <c r="O51" s="513"/>
      <c r="P51" s="513">
        <v>1.6820802773054899</v>
      </c>
      <c r="Q51" s="513">
        <v>0</v>
      </c>
      <c r="R51" s="513">
        <v>1.6820802773054899</v>
      </c>
      <c r="S51" s="513"/>
      <c r="T51" s="513">
        <v>403.58019695386065</v>
      </c>
      <c r="U51" s="513">
        <v>290.7641010218872</v>
      </c>
      <c r="V51" s="513">
        <v>112.81609593197356</v>
      </c>
      <c r="W51" s="513"/>
      <c r="X51" s="513">
        <v>1.6742781820174129</v>
      </c>
      <c r="Y51" s="513">
        <v>0</v>
      </c>
      <c r="Z51" s="513">
        <v>1.6742781820174129</v>
      </c>
      <c r="AA51" s="505"/>
    </row>
    <row r="52" spans="1:27" s="332" customFormat="1" ht="15" customHeight="1" x14ac:dyDescent="0.2">
      <c r="A52" s="515" t="s">
        <v>356</v>
      </c>
      <c r="B52" s="516">
        <v>12061.594464549275</v>
      </c>
      <c r="C52" s="517">
        <v>3716.9194494405333</v>
      </c>
      <c r="D52" s="517">
        <v>914.27907927071601</v>
      </c>
      <c r="E52" s="517">
        <v>666.21795335529691</v>
      </c>
      <c r="F52" s="517">
        <v>248.06112591542211</v>
      </c>
      <c r="G52" s="517"/>
      <c r="H52" s="517">
        <v>1474.9947737275179</v>
      </c>
      <c r="I52" s="517">
        <v>881.09108240350827</v>
      </c>
      <c r="J52" s="517">
        <v>593.9036913240119</v>
      </c>
      <c r="K52" s="517"/>
      <c r="L52" s="517">
        <v>296.03331459406775</v>
      </c>
      <c r="M52" s="517">
        <v>260.65459530871982</v>
      </c>
      <c r="N52" s="517">
        <v>35.378719285347863</v>
      </c>
      <c r="O52" s="517"/>
      <c r="P52" s="517">
        <v>22.054922084259257</v>
      </c>
      <c r="Q52" s="517">
        <v>18.698563624936352</v>
      </c>
      <c r="R52" s="517">
        <v>3.3563584593229026</v>
      </c>
      <c r="S52" s="517"/>
      <c r="T52" s="517">
        <v>1004.534525217855</v>
      </c>
      <c r="U52" s="517">
        <v>539.73672840529218</v>
      </c>
      <c r="V52" s="517">
        <v>464.79779681256753</v>
      </c>
      <c r="W52" s="517"/>
      <c r="X52" s="517">
        <v>5.0228345460522386</v>
      </c>
      <c r="Y52" s="517">
        <v>1.6742781820174129</v>
      </c>
      <c r="Z52" s="517">
        <v>3.3485563640348257</v>
      </c>
      <c r="AA52" s="518"/>
    </row>
    <row r="53" spans="1:27" ht="15" customHeight="1" x14ac:dyDescent="0.2">
      <c r="A53" s="514" t="s">
        <v>356</v>
      </c>
      <c r="B53" s="512">
        <v>4776.0130481601409</v>
      </c>
      <c r="C53" s="513">
        <v>1754.6589489032847</v>
      </c>
      <c r="D53" s="513">
        <v>534.71651098408915</v>
      </c>
      <c r="E53" s="513">
        <v>390.4776458247469</v>
      </c>
      <c r="F53" s="513">
        <v>144.23886515934274</v>
      </c>
      <c r="G53" s="513"/>
      <c r="H53" s="513">
        <v>575.19442676721098</v>
      </c>
      <c r="I53" s="513">
        <v>382.45709376741536</v>
      </c>
      <c r="J53" s="513">
        <v>192.73733299979614</v>
      </c>
      <c r="K53" s="513"/>
      <c r="L53" s="513">
        <v>133.91617563617058</v>
      </c>
      <c r="M53" s="513">
        <v>127.14083255776217</v>
      </c>
      <c r="N53" s="513">
        <v>6.7753430784084347</v>
      </c>
      <c r="O53" s="513"/>
      <c r="P53" s="513">
        <v>8.4652254510020004</v>
      </c>
      <c r="Q53" s="513">
        <v>6.7909472689845884</v>
      </c>
      <c r="R53" s="513">
        <v>1.6742781820174129</v>
      </c>
      <c r="S53" s="513"/>
      <c r="T53" s="513">
        <v>500.69233188280475</v>
      </c>
      <c r="U53" s="513">
        <v>254.10301832238645</v>
      </c>
      <c r="V53" s="513">
        <v>246.58931356041808</v>
      </c>
      <c r="W53" s="513"/>
      <c r="X53" s="513">
        <v>1.6742781820174129</v>
      </c>
      <c r="Y53" s="513">
        <v>0</v>
      </c>
      <c r="Z53" s="513">
        <v>1.6742781820174129</v>
      </c>
      <c r="AA53" s="505"/>
    </row>
    <row r="54" spans="1:27" ht="15" customHeight="1" x14ac:dyDescent="0.2">
      <c r="A54" s="514" t="s">
        <v>357</v>
      </c>
      <c r="B54" s="512">
        <v>7285.5814163892237</v>
      </c>
      <c r="C54" s="513">
        <v>1962.260500537172</v>
      </c>
      <c r="D54" s="513">
        <v>379.56256828663169</v>
      </c>
      <c r="E54" s="513">
        <v>275.74030753055206</v>
      </c>
      <c r="F54" s="513">
        <v>103.82226075607933</v>
      </c>
      <c r="G54" s="513"/>
      <c r="H54" s="513">
        <v>899.80034696030839</v>
      </c>
      <c r="I54" s="513">
        <v>498.63398863609473</v>
      </c>
      <c r="J54" s="513">
        <v>401.16635832421559</v>
      </c>
      <c r="K54" s="513"/>
      <c r="L54" s="513">
        <v>162.1171389578972</v>
      </c>
      <c r="M54" s="513">
        <v>133.51376275095777</v>
      </c>
      <c r="N54" s="513">
        <v>28.603376206939426</v>
      </c>
      <c r="O54" s="513"/>
      <c r="P54" s="513">
        <v>13.589696633257253</v>
      </c>
      <c r="Q54" s="513">
        <v>11.907616355951763</v>
      </c>
      <c r="R54" s="513">
        <v>1.6820802773054899</v>
      </c>
      <c r="S54" s="513"/>
      <c r="T54" s="513">
        <v>503.84219333505564</v>
      </c>
      <c r="U54" s="513">
        <v>285.63371008290579</v>
      </c>
      <c r="V54" s="513">
        <v>218.20848325214965</v>
      </c>
      <c r="W54" s="513"/>
      <c r="X54" s="513">
        <v>3.3485563640348257</v>
      </c>
      <c r="Y54" s="513">
        <v>1.6742781820174129</v>
      </c>
      <c r="Z54" s="513">
        <v>1.6742781820174129</v>
      </c>
      <c r="AA54" s="505"/>
    </row>
    <row r="55" spans="1:27" s="332" customFormat="1" ht="15" customHeight="1" x14ac:dyDescent="0.2">
      <c r="A55" s="515" t="s">
        <v>358</v>
      </c>
      <c r="B55" s="516">
        <v>3767.0216924713955</v>
      </c>
      <c r="C55" s="517">
        <v>1276.9468910155849</v>
      </c>
      <c r="D55" s="517">
        <v>319.54820592398357</v>
      </c>
      <c r="E55" s="517">
        <v>247.69348192945463</v>
      </c>
      <c r="F55" s="517">
        <v>71.854723994528882</v>
      </c>
      <c r="G55" s="517"/>
      <c r="H55" s="517">
        <v>237.99561151918746</v>
      </c>
      <c r="I55" s="517">
        <v>163.42978807961813</v>
      </c>
      <c r="J55" s="517">
        <v>74.565823439569343</v>
      </c>
      <c r="K55" s="517"/>
      <c r="L55" s="517">
        <v>143.15617239405813</v>
      </c>
      <c r="M55" s="517">
        <v>102.74066140707917</v>
      </c>
      <c r="N55" s="517">
        <v>40.415510986978944</v>
      </c>
      <c r="O55" s="517"/>
      <c r="P55" s="517">
        <v>15.545687835477491</v>
      </c>
      <c r="Q55" s="517">
        <v>13.793179303121295</v>
      </c>
      <c r="R55" s="517">
        <v>1.752508532356196</v>
      </c>
      <c r="S55" s="517"/>
      <c r="T55" s="517">
        <v>560.70121334288831</v>
      </c>
      <c r="U55" s="517">
        <v>370.83884855040293</v>
      </c>
      <c r="V55" s="517">
        <v>189.86236479248615</v>
      </c>
      <c r="W55" s="517"/>
      <c r="X55" s="517">
        <v>0</v>
      </c>
      <c r="Y55" s="517">
        <v>0</v>
      </c>
      <c r="Z55" s="517">
        <v>0</v>
      </c>
      <c r="AA55" s="518"/>
    </row>
    <row r="56" spans="1:27" ht="15" customHeight="1" x14ac:dyDescent="0.2">
      <c r="A56" s="514" t="s">
        <v>358</v>
      </c>
      <c r="B56" s="512">
        <v>3767.0216924713955</v>
      </c>
      <c r="C56" s="513">
        <v>1276.9468910155849</v>
      </c>
      <c r="D56" s="513">
        <v>319.54820592398357</v>
      </c>
      <c r="E56" s="513">
        <v>247.69348192945463</v>
      </c>
      <c r="F56" s="513">
        <v>71.854723994528882</v>
      </c>
      <c r="G56" s="513"/>
      <c r="H56" s="513">
        <v>237.99561151918746</v>
      </c>
      <c r="I56" s="513">
        <v>163.42978807961813</v>
      </c>
      <c r="J56" s="513">
        <v>74.565823439569343</v>
      </c>
      <c r="K56" s="513"/>
      <c r="L56" s="513">
        <v>143.15617239405813</v>
      </c>
      <c r="M56" s="513">
        <v>102.74066140707917</v>
      </c>
      <c r="N56" s="513">
        <v>40.415510986978944</v>
      </c>
      <c r="O56" s="513"/>
      <c r="P56" s="513">
        <v>15.545687835477491</v>
      </c>
      <c r="Q56" s="513">
        <v>13.793179303121295</v>
      </c>
      <c r="R56" s="513">
        <v>1.752508532356196</v>
      </c>
      <c r="S56" s="513"/>
      <c r="T56" s="513">
        <v>560.70121334288831</v>
      </c>
      <c r="U56" s="513">
        <v>370.83884855040293</v>
      </c>
      <c r="V56" s="513">
        <v>189.86236479248615</v>
      </c>
      <c r="W56" s="513"/>
      <c r="X56" s="513">
        <v>0</v>
      </c>
      <c r="Y56" s="513">
        <v>0</v>
      </c>
      <c r="Z56" s="513">
        <v>0</v>
      </c>
      <c r="AA56" s="505"/>
    </row>
    <row r="57" spans="1:27" s="332" customFormat="1" ht="15" customHeight="1" x14ac:dyDescent="0.2">
      <c r="A57" s="515" t="s">
        <v>359</v>
      </c>
      <c r="B57" s="516">
        <v>5247.8723143207744</v>
      </c>
      <c r="C57" s="517">
        <v>2402.9509996814154</v>
      </c>
      <c r="D57" s="517">
        <v>683.46368942046536</v>
      </c>
      <c r="E57" s="517">
        <v>492.42127778222431</v>
      </c>
      <c r="F57" s="517">
        <v>191.04241163824432</v>
      </c>
      <c r="G57" s="517"/>
      <c r="H57" s="517">
        <v>653.54827733097295</v>
      </c>
      <c r="I57" s="517">
        <v>400.2382188958141</v>
      </c>
      <c r="J57" s="517">
        <v>253.31005843516061</v>
      </c>
      <c r="K57" s="517"/>
      <c r="L57" s="517">
        <v>98.681053312205847</v>
      </c>
      <c r="M57" s="517">
        <v>84.976541975443581</v>
      </c>
      <c r="N57" s="517">
        <v>13.704511336762238</v>
      </c>
      <c r="O57" s="517"/>
      <c r="P57" s="517">
        <v>6.7049148233577283</v>
      </c>
      <c r="Q57" s="517">
        <v>5.0228345460522386</v>
      </c>
      <c r="R57" s="517">
        <v>1.6820802773054899</v>
      </c>
      <c r="S57" s="517"/>
      <c r="T57" s="517">
        <v>955.53023024834522</v>
      </c>
      <c r="U57" s="517">
        <v>514.30654661409369</v>
      </c>
      <c r="V57" s="517">
        <v>441.22368363425642</v>
      </c>
      <c r="W57" s="517"/>
      <c r="X57" s="517">
        <v>5.0228345460522386</v>
      </c>
      <c r="Y57" s="517">
        <v>3.3485563640348257</v>
      </c>
      <c r="Z57" s="517">
        <v>1.6742781820174129</v>
      </c>
      <c r="AA57" s="518"/>
    </row>
    <row r="58" spans="1:27" ht="15" customHeight="1" x14ac:dyDescent="0.2">
      <c r="A58" s="514" t="s">
        <v>359</v>
      </c>
      <c r="B58" s="512">
        <v>4055.1035310738257</v>
      </c>
      <c r="C58" s="513">
        <v>2245.1471198310187</v>
      </c>
      <c r="D58" s="513">
        <v>639.13718451478167</v>
      </c>
      <c r="E58" s="513">
        <v>449.84728140889581</v>
      </c>
      <c r="F58" s="513">
        <v>189.28990310588813</v>
      </c>
      <c r="G58" s="513"/>
      <c r="H58" s="513">
        <v>603.64193633426635</v>
      </c>
      <c r="I58" s="513">
        <v>364.08242271932096</v>
      </c>
      <c r="J58" s="513">
        <v>239.55951361494678</v>
      </c>
      <c r="K58" s="513"/>
      <c r="L58" s="513">
        <v>95.176036247493442</v>
      </c>
      <c r="M58" s="513">
        <v>81.471524910731176</v>
      </c>
      <c r="N58" s="513">
        <v>13.704511336762238</v>
      </c>
      <c r="O58" s="513"/>
      <c r="P58" s="513">
        <v>6.7049148233577283</v>
      </c>
      <c r="Q58" s="513">
        <v>5.0228345460522386</v>
      </c>
      <c r="R58" s="513">
        <v>1.6820802773054899</v>
      </c>
      <c r="S58" s="513"/>
      <c r="T58" s="513">
        <v>895.46421336506342</v>
      </c>
      <c r="U58" s="513">
        <v>461.09410315955802</v>
      </c>
      <c r="V58" s="513">
        <v>434.37011020550915</v>
      </c>
      <c r="W58" s="513"/>
      <c r="X58" s="513">
        <v>5.0228345460522386</v>
      </c>
      <c r="Y58" s="513">
        <v>3.3485563640348257</v>
      </c>
      <c r="Z58" s="513">
        <v>1.6742781820174129</v>
      </c>
      <c r="AA58" s="505"/>
    </row>
    <row r="59" spans="1:27" ht="15" customHeight="1" x14ac:dyDescent="0.2">
      <c r="A59" s="514" t="s">
        <v>360</v>
      </c>
      <c r="B59" s="512">
        <v>1192.7687832469921</v>
      </c>
      <c r="C59" s="513">
        <v>157.80387985038658</v>
      </c>
      <c r="D59" s="513">
        <v>44.326504905684516</v>
      </c>
      <c r="E59" s="513">
        <v>42.57399637332832</v>
      </c>
      <c r="F59" s="513">
        <v>1.752508532356196</v>
      </c>
      <c r="G59" s="513"/>
      <c r="H59" s="513">
        <v>49.906340996706831</v>
      </c>
      <c r="I59" s="513">
        <v>36.155796176493041</v>
      </c>
      <c r="J59" s="513">
        <v>13.750544820213806</v>
      </c>
      <c r="K59" s="513"/>
      <c r="L59" s="513">
        <v>3.5050170647123919</v>
      </c>
      <c r="M59" s="513">
        <v>3.5050170647123919</v>
      </c>
      <c r="N59" s="513">
        <v>0</v>
      </c>
      <c r="O59" s="513"/>
      <c r="P59" s="513">
        <v>0</v>
      </c>
      <c r="Q59" s="513">
        <v>0</v>
      </c>
      <c r="R59" s="513">
        <v>0</v>
      </c>
      <c r="S59" s="513"/>
      <c r="T59" s="513">
        <v>60.066016883282664</v>
      </c>
      <c r="U59" s="513">
        <v>53.212443454535453</v>
      </c>
      <c r="V59" s="513">
        <v>6.8535734287472181</v>
      </c>
      <c r="W59" s="513"/>
      <c r="X59" s="513">
        <v>0</v>
      </c>
      <c r="Y59" s="513">
        <v>0</v>
      </c>
      <c r="Z59" s="513">
        <v>0</v>
      </c>
      <c r="AA59" s="505"/>
    </row>
    <row r="60" spans="1:27" s="332" customFormat="1" ht="15" customHeight="1" x14ac:dyDescent="0.2">
      <c r="A60" s="515" t="s">
        <v>361</v>
      </c>
      <c r="B60" s="516">
        <v>5181.4719138617584</v>
      </c>
      <c r="C60" s="517">
        <v>3558.6498788480185</v>
      </c>
      <c r="D60" s="517">
        <v>1166.0724519043297</v>
      </c>
      <c r="E60" s="517">
        <v>729.56721518207382</v>
      </c>
      <c r="F60" s="517">
        <v>436.50523672226223</v>
      </c>
      <c r="G60" s="517"/>
      <c r="H60" s="517">
        <v>785.4849505485098</v>
      </c>
      <c r="I60" s="517">
        <v>485.88222828821142</v>
      </c>
      <c r="J60" s="517">
        <v>299.60272226029974</v>
      </c>
      <c r="K60" s="517"/>
      <c r="L60" s="517">
        <v>166.16919878416221</v>
      </c>
      <c r="M60" s="517">
        <v>137.59785447587373</v>
      </c>
      <c r="N60" s="517">
        <v>28.571344308288474</v>
      </c>
      <c r="O60" s="517"/>
      <c r="P60" s="517">
        <v>7.0986420580970782</v>
      </c>
      <c r="Q60" s="517">
        <v>7.0986420580970782</v>
      </c>
      <c r="R60" s="517">
        <v>0</v>
      </c>
      <c r="S60" s="517"/>
      <c r="T60" s="517">
        <v>1432.1503573708339</v>
      </c>
      <c r="U60" s="517">
        <v>607.94329295515661</v>
      </c>
      <c r="V60" s="517">
        <v>824.20706441568325</v>
      </c>
      <c r="W60" s="517"/>
      <c r="X60" s="517">
        <v>1.6742781820174129</v>
      </c>
      <c r="Y60" s="517">
        <v>1.6742781820174129</v>
      </c>
      <c r="Z60" s="517">
        <v>0</v>
      </c>
      <c r="AA60" s="518"/>
    </row>
    <row r="61" spans="1:27" ht="15" customHeight="1" x14ac:dyDescent="0.2">
      <c r="A61" s="514" t="s">
        <v>361</v>
      </c>
      <c r="B61" s="512">
        <v>5181.4719138617584</v>
      </c>
      <c r="C61" s="513">
        <v>3558.6498788480185</v>
      </c>
      <c r="D61" s="513">
        <v>1166.0724519043297</v>
      </c>
      <c r="E61" s="513">
        <v>729.56721518207382</v>
      </c>
      <c r="F61" s="513">
        <v>436.50523672226223</v>
      </c>
      <c r="G61" s="513"/>
      <c r="H61" s="513">
        <v>785.4849505485098</v>
      </c>
      <c r="I61" s="513">
        <v>485.88222828821142</v>
      </c>
      <c r="J61" s="513">
        <v>299.60272226029974</v>
      </c>
      <c r="K61" s="513"/>
      <c r="L61" s="513">
        <v>166.16919878416221</v>
      </c>
      <c r="M61" s="513">
        <v>137.59785447587373</v>
      </c>
      <c r="N61" s="513">
        <v>28.571344308288474</v>
      </c>
      <c r="O61" s="513"/>
      <c r="P61" s="513">
        <v>7.0986420580970782</v>
      </c>
      <c r="Q61" s="513">
        <v>7.0986420580970782</v>
      </c>
      <c r="R61" s="513">
        <v>0</v>
      </c>
      <c r="S61" s="513"/>
      <c r="T61" s="513">
        <v>1432.1503573708339</v>
      </c>
      <c r="U61" s="513">
        <v>607.94329295515661</v>
      </c>
      <c r="V61" s="513">
        <v>824.20706441568325</v>
      </c>
      <c r="W61" s="513"/>
      <c r="X61" s="513">
        <v>1.6742781820174129</v>
      </c>
      <c r="Y61" s="513">
        <v>1.6742781820174129</v>
      </c>
      <c r="Z61" s="513">
        <v>0</v>
      </c>
      <c r="AA61" s="505"/>
    </row>
    <row r="62" spans="1:27" s="332" customFormat="1" ht="15" customHeight="1" x14ac:dyDescent="0.2">
      <c r="A62" s="515" t="s">
        <v>362</v>
      </c>
      <c r="B62" s="516">
        <v>10497.128984133351</v>
      </c>
      <c r="C62" s="517">
        <v>2349.7163634066769</v>
      </c>
      <c r="D62" s="517">
        <v>336.46384094883979</v>
      </c>
      <c r="E62" s="517">
        <v>266.23983220537264</v>
      </c>
      <c r="F62" s="517">
        <v>70.22400874346711</v>
      </c>
      <c r="G62" s="517"/>
      <c r="H62" s="517">
        <v>1047.6044778284133</v>
      </c>
      <c r="I62" s="517">
        <v>581.94116204514125</v>
      </c>
      <c r="J62" s="517">
        <v>465.6633157832743</v>
      </c>
      <c r="K62" s="517"/>
      <c r="L62" s="517">
        <v>64.098722199025772</v>
      </c>
      <c r="M62" s="517">
        <v>54.045251011633233</v>
      </c>
      <c r="N62" s="517">
        <v>10.053471187392553</v>
      </c>
      <c r="O62" s="517"/>
      <c r="P62" s="517">
        <v>17.046089123007633</v>
      </c>
      <c r="Q62" s="517">
        <v>15.371810940990217</v>
      </c>
      <c r="R62" s="517">
        <v>1.6742781820174129</v>
      </c>
      <c r="S62" s="517"/>
      <c r="T62" s="517">
        <v>879.48039876133112</v>
      </c>
      <c r="U62" s="517">
        <v>572.95214871249948</v>
      </c>
      <c r="V62" s="517">
        <v>306.5282500488359</v>
      </c>
      <c r="W62" s="517"/>
      <c r="X62" s="517">
        <v>5.0228345460522386</v>
      </c>
      <c r="Y62" s="517">
        <v>1.6742781820174129</v>
      </c>
      <c r="Z62" s="517">
        <v>3.3485563640348257</v>
      </c>
      <c r="AA62" s="518"/>
    </row>
    <row r="63" spans="1:27" ht="15" customHeight="1" x14ac:dyDescent="0.2">
      <c r="A63" s="514" t="s">
        <v>362</v>
      </c>
      <c r="B63" s="512">
        <v>3396.8932426802457</v>
      </c>
      <c r="C63" s="513">
        <v>597.062756794969</v>
      </c>
      <c r="D63" s="513">
        <v>126.43916593238188</v>
      </c>
      <c r="E63" s="513">
        <v>100.0714564750679</v>
      </c>
      <c r="F63" s="513">
        <v>26.367709457313921</v>
      </c>
      <c r="G63" s="513"/>
      <c r="H63" s="513">
        <v>106.77783078253502</v>
      </c>
      <c r="I63" s="513">
        <v>66.323204388566126</v>
      </c>
      <c r="J63" s="513">
        <v>40.454626393968844</v>
      </c>
      <c r="K63" s="513"/>
      <c r="L63" s="513">
        <v>21.733375070117404</v>
      </c>
      <c r="M63" s="513">
        <v>16.702738428777085</v>
      </c>
      <c r="N63" s="513">
        <v>5.0306366413403154</v>
      </c>
      <c r="O63" s="513"/>
      <c r="P63" s="513">
        <v>10.217733983358197</v>
      </c>
      <c r="Q63" s="513">
        <v>8.5434558013407838</v>
      </c>
      <c r="R63" s="513">
        <v>1.6742781820174129</v>
      </c>
      <c r="S63" s="513"/>
      <c r="T63" s="513">
        <v>331.89465102657857</v>
      </c>
      <c r="U63" s="513">
        <v>207.48287165427365</v>
      </c>
      <c r="V63" s="513">
        <v>124.41177937230515</v>
      </c>
      <c r="W63" s="513"/>
      <c r="X63" s="513">
        <v>0</v>
      </c>
      <c r="Y63" s="513">
        <v>0</v>
      </c>
      <c r="Z63" s="513">
        <v>0</v>
      </c>
      <c r="AA63" s="505"/>
    </row>
    <row r="64" spans="1:27" ht="15" customHeight="1" x14ac:dyDescent="0.2">
      <c r="A64" s="514" t="s">
        <v>363</v>
      </c>
      <c r="B64" s="512">
        <v>4477.9651975290435</v>
      </c>
      <c r="C64" s="513">
        <v>1305.676093121212</v>
      </c>
      <c r="D64" s="513">
        <v>150.31334607071733</v>
      </c>
      <c r="E64" s="513">
        <v>125.01315129362349</v>
      </c>
      <c r="F64" s="513">
        <v>25.300194777093779</v>
      </c>
      <c r="G64" s="513"/>
      <c r="H64" s="513">
        <v>701.14416086195797</v>
      </c>
      <c r="I64" s="513">
        <v>392.26911421262412</v>
      </c>
      <c r="J64" s="513">
        <v>308.87504664933448</v>
      </c>
      <c r="K64" s="513"/>
      <c r="L64" s="513">
        <v>35.668234400838756</v>
      </c>
      <c r="M64" s="513">
        <v>33.993956218821346</v>
      </c>
      <c r="N64" s="513">
        <v>1.6742781820174129</v>
      </c>
      <c r="O64" s="513"/>
      <c r="P64" s="513">
        <v>5.0228345460522386</v>
      </c>
      <c r="Q64" s="513">
        <v>5.0228345460522386</v>
      </c>
      <c r="R64" s="513">
        <v>0</v>
      </c>
      <c r="S64" s="513"/>
      <c r="T64" s="513">
        <v>410.17896087761659</v>
      </c>
      <c r="U64" s="513">
        <v>270.42520180926226</v>
      </c>
      <c r="V64" s="513">
        <v>139.75375906835461</v>
      </c>
      <c r="W64" s="513"/>
      <c r="X64" s="513">
        <v>3.3485563640348257</v>
      </c>
      <c r="Y64" s="513">
        <v>1.6742781820174129</v>
      </c>
      <c r="Z64" s="513">
        <v>1.6742781820174129</v>
      </c>
      <c r="AA64" s="505"/>
    </row>
    <row r="65" spans="1:27" ht="15" customHeight="1" x14ac:dyDescent="0.2">
      <c r="A65" s="514" t="s">
        <v>364</v>
      </c>
      <c r="B65" s="512">
        <v>2622.2705439241954</v>
      </c>
      <c r="C65" s="513">
        <v>446.97751349048843</v>
      </c>
      <c r="D65" s="513">
        <v>59.711328945740419</v>
      </c>
      <c r="E65" s="513">
        <v>41.155224436681046</v>
      </c>
      <c r="F65" s="513">
        <v>18.556104509059402</v>
      </c>
      <c r="G65" s="513"/>
      <c r="H65" s="513">
        <v>239.68248618392286</v>
      </c>
      <c r="I65" s="513">
        <v>123.34884344395172</v>
      </c>
      <c r="J65" s="513">
        <v>116.33364273997105</v>
      </c>
      <c r="K65" s="513"/>
      <c r="L65" s="513">
        <v>6.6971127280696514</v>
      </c>
      <c r="M65" s="513">
        <v>3.3485563640348257</v>
      </c>
      <c r="N65" s="513">
        <v>3.3485563640348257</v>
      </c>
      <c r="O65" s="513"/>
      <c r="P65" s="513">
        <v>1.8055205935971961</v>
      </c>
      <c r="Q65" s="513">
        <v>1.8055205935971961</v>
      </c>
      <c r="R65" s="513">
        <v>0</v>
      </c>
      <c r="S65" s="513"/>
      <c r="T65" s="513">
        <v>137.40678685714079</v>
      </c>
      <c r="U65" s="513">
        <v>95.044075248964532</v>
      </c>
      <c r="V65" s="513">
        <v>42.362711608176205</v>
      </c>
      <c r="W65" s="513"/>
      <c r="X65" s="513">
        <v>1.6742781820174129</v>
      </c>
      <c r="Y65" s="513">
        <v>0</v>
      </c>
      <c r="Z65" s="513">
        <v>1.6742781820174129</v>
      </c>
      <c r="AA65" s="505"/>
    </row>
    <row r="66" spans="1:27" s="332" customFormat="1" ht="15" customHeight="1" x14ac:dyDescent="0.2">
      <c r="A66" s="515" t="s">
        <v>365</v>
      </c>
      <c r="B66" s="516">
        <v>7148.7590172540031</v>
      </c>
      <c r="C66" s="517">
        <v>3598.2167347731902</v>
      </c>
      <c r="D66" s="517">
        <v>515.49410102236538</v>
      </c>
      <c r="E66" s="517">
        <v>447.33204710227295</v>
      </c>
      <c r="F66" s="517">
        <v>68.162053920092632</v>
      </c>
      <c r="G66" s="517"/>
      <c r="H66" s="517">
        <v>1790.4914535499111</v>
      </c>
      <c r="I66" s="517">
        <v>1011.3745741998974</v>
      </c>
      <c r="J66" s="517">
        <v>779.11687935001567</v>
      </c>
      <c r="K66" s="517"/>
      <c r="L66" s="517">
        <v>76.388699725648493</v>
      </c>
      <c r="M66" s="517">
        <v>67.923474274646466</v>
      </c>
      <c r="N66" s="517">
        <v>8.4652254510020022</v>
      </c>
      <c r="O66" s="517"/>
      <c r="P66" s="517">
        <v>15.263974815274665</v>
      </c>
      <c r="Q66" s="517">
        <v>11.915418451239841</v>
      </c>
      <c r="R66" s="517">
        <v>3.3485563640348257</v>
      </c>
      <c r="S66" s="517"/>
      <c r="T66" s="517">
        <v>1200.5785056599113</v>
      </c>
      <c r="U66" s="517">
        <v>814.03148667350251</v>
      </c>
      <c r="V66" s="517">
        <v>386.54701898641554</v>
      </c>
      <c r="W66" s="517"/>
      <c r="X66" s="517">
        <v>0</v>
      </c>
      <c r="Y66" s="517">
        <v>0</v>
      </c>
      <c r="Z66" s="517">
        <v>0</v>
      </c>
      <c r="AA66" s="518"/>
    </row>
    <row r="67" spans="1:27" ht="15" customHeight="1" x14ac:dyDescent="0.2">
      <c r="A67" s="514" t="s">
        <v>365</v>
      </c>
      <c r="B67" s="512">
        <v>2475.0245205187748</v>
      </c>
      <c r="C67" s="513">
        <v>1230.9306170329671</v>
      </c>
      <c r="D67" s="513">
        <v>262.94602134501059</v>
      </c>
      <c r="E67" s="513">
        <v>216.72599173945522</v>
      </c>
      <c r="F67" s="513">
        <v>46.220029605555297</v>
      </c>
      <c r="G67" s="513"/>
      <c r="H67" s="513">
        <v>230.23625561600298</v>
      </c>
      <c r="I67" s="513">
        <v>166.71407124889299</v>
      </c>
      <c r="J67" s="513">
        <v>63.522184367110015</v>
      </c>
      <c r="K67" s="513"/>
      <c r="L67" s="513">
        <v>44.12384575331911</v>
      </c>
      <c r="M67" s="513">
        <v>40.759685198708134</v>
      </c>
      <c r="N67" s="513">
        <v>3.3641605546109798</v>
      </c>
      <c r="O67" s="513"/>
      <c r="P67" s="513">
        <v>5.1166690869671756</v>
      </c>
      <c r="Q67" s="513">
        <v>5.1166690869671756</v>
      </c>
      <c r="R67" s="513">
        <v>0</v>
      </c>
      <c r="S67" s="513"/>
      <c r="T67" s="513">
        <v>688.50782523167493</v>
      </c>
      <c r="U67" s="513">
        <v>404.32194608903671</v>
      </c>
      <c r="V67" s="513">
        <v>284.18587914264009</v>
      </c>
      <c r="W67" s="513"/>
      <c r="X67" s="513">
        <v>0</v>
      </c>
      <c r="Y67" s="513">
        <v>0</v>
      </c>
      <c r="Z67" s="513">
        <v>0</v>
      </c>
      <c r="AA67" s="505"/>
    </row>
    <row r="68" spans="1:27" ht="15" customHeight="1" x14ac:dyDescent="0.2">
      <c r="A68" s="514" t="s">
        <v>366</v>
      </c>
      <c r="B68" s="512">
        <v>4673.7344967353383</v>
      </c>
      <c r="C68" s="513">
        <v>2367.2861177401542</v>
      </c>
      <c r="D68" s="513">
        <v>252.54807967735519</v>
      </c>
      <c r="E68" s="513">
        <v>230.60605536281787</v>
      </c>
      <c r="F68" s="513">
        <v>21.942024314537328</v>
      </c>
      <c r="G68" s="513"/>
      <c r="H68" s="513">
        <v>1560.2551979339119</v>
      </c>
      <c r="I68" s="513">
        <v>844.6605029510057</v>
      </c>
      <c r="J68" s="513">
        <v>715.59469498290605</v>
      </c>
      <c r="K68" s="513"/>
      <c r="L68" s="513">
        <v>32.264853972329384</v>
      </c>
      <c r="M68" s="513">
        <v>27.163789075938361</v>
      </c>
      <c r="N68" s="513">
        <v>5.1010648963910219</v>
      </c>
      <c r="O68" s="513"/>
      <c r="P68" s="513">
        <v>10.14730572830749</v>
      </c>
      <c r="Q68" s="513">
        <v>6.7987493642726662</v>
      </c>
      <c r="R68" s="513">
        <v>3.3485563640348257</v>
      </c>
      <c r="S68" s="513"/>
      <c r="T68" s="513">
        <v>512.07068042824278</v>
      </c>
      <c r="U68" s="513">
        <v>409.70954058446739</v>
      </c>
      <c r="V68" s="513">
        <v>102.36113984377535</v>
      </c>
      <c r="W68" s="513"/>
      <c r="X68" s="513">
        <v>0</v>
      </c>
      <c r="Y68" s="513">
        <v>0</v>
      </c>
      <c r="Z68" s="513">
        <v>0</v>
      </c>
      <c r="AA68" s="505"/>
    </row>
    <row r="69" spans="1:27" s="332" customFormat="1" ht="15" customHeight="1" x14ac:dyDescent="0.2">
      <c r="A69" s="515" t="s">
        <v>367</v>
      </c>
      <c r="B69" s="516">
        <v>3357.1696456837021</v>
      </c>
      <c r="C69" s="517">
        <v>1066.0870298022689</v>
      </c>
      <c r="D69" s="517">
        <v>267.4454629444125</v>
      </c>
      <c r="E69" s="517">
        <v>203.6926664590215</v>
      </c>
      <c r="F69" s="517">
        <v>63.752796485390789</v>
      </c>
      <c r="G69" s="517"/>
      <c r="H69" s="517">
        <v>164.61290232608417</v>
      </c>
      <c r="I69" s="517">
        <v>114.55438318442923</v>
      </c>
      <c r="J69" s="517">
        <v>50.058519141654905</v>
      </c>
      <c r="K69" s="517"/>
      <c r="L69" s="517">
        <v>27.27860377944334</v>
      </c>
      <c r="M69" s="517">
        <v>23.922245320120435</v>
      </c>
      <c r="N69" s="517">
        <v>3.3563584593229026</v>
      </c>
      <c r="O69" s="517"/>
      <c r="P69" s="517">
        <v>0</v>
      </c>
      <c r="Q69" s="517">
        <v>0</v>
      </c>
      <c r="R69" s="517">
        <v>0</v>
      </c>
      <c r="S69" s="517"/>
      <c r="T69" s="517">
        <v>606.75006075233307</v>
      </c>
      <c r="U69" s="517">
        <v>400.85177170958553</v>
      </c>
      <c r="V69" s="517">
        <v>205.89828904274887</v>
      </c>
      <c r="W69" s="517"/>
      <c r="X69" s="517">
        <v>0</v>
      </c>
      <c r="Y69" s="517">
        <v>0</v>
      </c>
      <c r="Z69" s="517">
        <v>0</v>
      </c>
      <c r="AA69" s="518"/>
    </row>
    <row r="70" spans="1:27" ht="15" customHeight="1" x14ac:dyDescent="0.2">
      <c r="A70" s="514" t="s">
        <v>367</v>
      </c>
      <c r="B70" s="512">
        <v>3357.1696456837021</v>
      </c>
      <c r="C70" s="513">
        <v>1066.0870298022689</v>
      </c>
      <c r="D70" s="513">
        <v>267.4454629444125</v>
      </c>
      <c r="E70" s="513">
        <v>203.6926664590215</v>
      </c>
      <c r="F70" s="513">
        <v>63.752796485390789</v>
      </c>
      <c r="G70" s="513"/>
      <c r="H70" s="513">
        <v>164.61290232608417</v>
      </c>
      <c r="I70" s="513">
        <v>114.55438318442923</v>
      </c>
      <c r="J70" s="513">
        <v>50.058519141654905</v>
      </c>
      <c r="K70" s="513"/>
      <c r="L70" s="513">
        <v>27.27860377944334</v>
      </c>
      <c r="M70" s="513">
        <v>23.922245320120435</v>
      </c>
      <c r="N70" s="513">
        <v>3.3563584593229026</v>
      </c>
      <c r="O70" s="513"/>
      <c r="P70" s="513">
        <v>0</v>
      </c>
      <c r="Q70" s="513">
        <v>0</v>
      </c>
      <c r="R70" s="513">
        <v>0</v>
      </c>
      <c r="S70" s="513"/>
      <c r="T70" s="513">
        <v>606.75006075233307</v>
      </c>
      <c r="U70" s="513">
        <v>400.85177170958553</v>
      </c>
      <c r="V70" s="513">
        <v>205.89828904274887</v>
      </c>
      <c r="W70" s="513"/>
      <c r="X70" s="513">
        <v>0</v>
      </c>
      <c r="Y70" s="513">
        <v>0</v>
      </c>
      <c r="Z70" s="513">
        <v>0</v>
      </c>
      <c r="AA70" s="505"/>
    </row>
    <row r="71" spans="1:27" s="332" customFormat="1" ht="15" customHeight="1" x14ac:dyDescent="0.2">
      <c r="A71" s="515" t="s">
        <v>368</v>
      </c>
      <c r="B71" s="516">
        <v>1453.6137454417694</v>
      </c>
      <c r="C71" s="517">
        <v>631.98668981549736</v>
      </c>
      <c r="D71" s="517">
        <v>47.236019602118553</v>
      </c>
      <c r="E71" s="517">
        <v>47.236019602118553</v>
      </c>
      <c r="F71" s="517">
        <v>0</v>
      </c>
      <c r="G71" s="517"/>
      <c r="H71" s="517">
        <v>332.78329038465409</v>
      </c>
      <c r="I71" s="517">
        <v>167.64217860547919</v>
      </c>
      <c r="J71" s="517">
        <v>165.14111177917528</v>
      </c>
      <c r="K71" s="517"/>
      <c r="L71" s="517">
        <v>6.8691776193233718</v>
      </c>
      <c r="M71" s="517">
        <v>5.1870973420178821</v>
      </c>
      <c r="N71" s="517">
        <v>1.6820802773054899</v>
      </c>
      <c r="O71" s="517"/>
      <c r="P71" s="517">
        <v>0</v>
      </c>
      <c r="Q71" s="517">
        <v>0</v>
      </c>
      <c r="R71" s="517">
        <v>0</v>
      </c>
      <c r="S71" s="517"/>
      <c r="T71" s="517">
        <v>245.09820220940108</v>
      </c>
      <c r="U71" s="517">
        <v>193.33992247230924</v>
      </c>
      <c r="V71" s="517">
        <v>51.758279737091804</v>
      </c>
      <c r="W71" s="517"/>
      <c r="X71" s="517">
        <v>0</v>
      </c>
      <c r="Y71" s="517">
        <v>0</v>
      </c>
      <c r="Z71" s="517">
        <v>0</v>
      </c>
      <c r="AA71" s="518"/>
    </row>
    <row r="72" spans="1:27" ht="15" customHeight="1" x14ac:dyDescent="0.2">
      <c r="A72" s="514" t="s">
        <v>368</v>
      </c>
      <c r="B72" s="512">
        <v>1453.6137454417694</v>
      </c>
      <c r="C72" s="513">
        <v>631.98668981549736</v>
      </c>
      <c r="D72" s="513">
        <v>47.236019602118553</v>
      </c>
      <c r="E72" s="513">
        <v>47.236019602118553</v>
      </c>
      <c r="F72" s="513">
        <v>0</v>
      </c>
      <c r="G72" s="513"/>
      <c r="H72" s="513">
        <v>332.78329038465409</v>
      </c>
      <c r="I72" s="513">
        <v>167.64217860547919</v>
      </c>
      <c r="J72" s="513">
        <v>165.14111177917528</v>
      </c>
      <c r="K72" s="513"/>
      <c r="L72" s="513">
        <v>6.8691776193233718</v>
      </c>
      <c r="M72" s="513">
        <v>5.1870973420178821</v>
      </c>
      <c r="N72" s="513">
        <v>1.6820802773054899</v>
      </c>
      <c r="O72" s="513"/>
      <c r="P72" s="513">
        <v>0</v>
      </c>
      <c r="Q72" s="513">
        <v>0</v>
      </c>
      <c r="R72" s="513">
        <v>0</v>
      </c>
      <c r="S72" s="513"/>
      <c r="T72" s="513">
        <v>245.09820220940108</v>
      </c>
      <c r="U72" s="513">
        <v>193.33992247230924</v>
      </c>
      <c r="V72" s="513">
        <v>51.758279737091804</v>
      </c>
      <c r="W72" s="513"/>
      <c r="X72" s="513">
        <v>0</v>
      </c>
      <c r="Y72" s="513">
        <v>0</v>
      </c>
      <c r="Z72" s="513">
        <v>0</v>
      </c>
      <c r="AA72" s="505"/>
    </row>
    <row r="73" spans="1:27" s="332" customFormat="1" ht="15" customHeight="1" x14ac:dyDescent="0.2">
      <c r="A73" s="515" t="s">
        <v>369</v>
      </c>
      <c r="B73" s="516">
        <v>13944.327746954643</v>
      </c>
      <c r="C73" s="517">
        <v>8028.7605991414712</v>
      </c>
      <c r="D73" s="517">
        <v>2243.6474568068575</v>
      </c>
      <c r="E73" s="517">
        <v>1687.5435222999922</v>
      </c>
      <c r="F73" s="517">
        <v>556.10393450686081</v>
      </c>
      <c r="G73" s="517"/>
      <c r="H73" s="517">
        <v>1423.1087517488231</v>
      </c>
      <c r="I73" s="517">
        <v>968.35362610810489</v>
      </c>
      <c r="J73" s="517">
        <v>454.75512564072807</v>
      </c>
      <c r="K73" s="517"/>
      <c r="L73" s="517">
        <v>185.67501476643926</v>
      </c>
      <c r="M73" s="517">
        <v>155.30434935406623</v>
      </c>
      <c r="N73" s="517">
        <v>30.370665412373132</v>
      </c>
      <c r="O73" s="517"/>
      <c r="P73" s="517">
        <v>5.0306366413403154</v>
      </c>
      <c r="Q73" s="517">
        <v>1.6820802773054899</v>
      </c>
      <c r="R73" s="517">
        <v>3.3485563640348257</v>
      </c>
      <c r="S73" s="517"/>
      <c r="T73" s="517">
        <v>4164.6016264500595</v>
      </c>
      <c r="U73" s="517">
        <v>1993.887532322733</v>
      </c>
      <c r="V73" s="517">
        <v>2170.71409412721</v>
      </c>
      <c r="W73" s="517"/>
      <c r="X73" s="517">
        <v>6.6971127280696514</v>
      </c>
      <c r="Y73" s="517">
        <v>1.6742781820174129</v>
      </c>
      <c r="Z73" s="517">
        <v>5.0228345460522386</v>
      </c>
      <c r="AA73" s="518"/>
    </row>
    <row r="74" spans="1:27" ht="15" customHeight="1" x14ac:dyDescent="0.2">
      <c r="A74" s="514" t="s">
        <v>369</v>
      </c>
      <c r="B74" s="512">
        <v>13944.327746954643</v>
      </c>
      <c r="C74" s="513">
        <v>8028.7605991414712</v>
      </c>
      <c r="D74" s="513">
        <v>2243.6474568068575</v>
      </c>
      <c r="E74" s="513">
        <v>1687.5435222999922</v>
      </c>
      <c r="F74" s="513">
        <v>556.10393450686081</v>
      </c>
      <c r="G74" s="513"/>
      <c r="H74" s="513">
        <v>1423.1087517488231</v>
      </c>
      <c r="I74" s="513">
        <v>968.35362610810489</v>
      </c>
      <c r="J74" s="513">
        <v>454.75512564072807</v>
      </c>
      <c r="K74" s="513"/>
      <c r="L74" s="513">
        <v>185.67501476643926</v>
      </c>
      <c r="M74" s="513">
        <v>155.30434935406623</v>
      </c>
      <c r="N74" s="513">
        <v>30.370665412373132</v>
      </c>
      <c r="O74" s="513"/>
      <c r="P74" s="513">
        <v>5.0306366413403154</v>
      </c>
      <c r="Q74" s="513">
        <v>1.6820802773054899</v>
      </c>
      <c r="R74" s="513">
        <v>3.3485563640348257</v>
      </c>
      <c r="S74" s="513"/>
      <c r="T74" s="513">
        <v>4164.6016264500595</v>
      </c>
      <c r="U74" s="513">
        <v>1993.887532322733</v>
      </c>
      <c r="V74" s="513">
        <v>2170.71409412721</v>
      </c>
      <c r="W74" s="513"/>
      <c r="X74" s="513">
        <v>6.6971127280696514</v>
      </c>
      <c r="Y74" s="513">
        <v>1.6742781820174129</v>
      </c>
      <c r="Z74" s="513">
        <v>5.0228345460522386</v>
      </c>
      <c r="AA74" s="505"/>
    </row>
    <row r="75" spans="1:27" s="332" customFormat="1" ht="15" customHeight="1" x14ac:dyDescent="0.2">
      <c r="A75" s="515" t="s">
        <v>370</v>
      </c>
      <c r="B75" s="516">
        <v>13609.978672131971</v>
      </c>
      <c r="C75" s="517">
        <v>6854.2870584881966</v>
      </c>
      <c r="D75" s="517">
        <v>1908.5949803755002</v>
      </c>
      <c r="E75" s="517">
        <v>1362.0258074005615</v>
      </c>
      <c r="F75" s="517">
        <v>546.56917297494726</v>
      </c>
      <c r="G75" s="517"/>
      <c r="H75" s="517">
        <v>1615.7540428793482</v>
      </c>
      <c r="I75" s="517">
        <v>1034.8694301134099</v>
      </c>
      <c r="J75" s="517">
        <v>580.88461276594398</v>
      </c>
      <c r="K75" s="517"/>
      <c r="L75" s="517">
        <v>253.25353574107979</v>
      </c>
      <c r="M75" s="517">
        <v>210.95345029266622</v>
      </c>
      <c r="N75" s="517">
        <v>42.300085448413576</v>
      </c>
      <c r="O75" s="517"/>
      <c r="P75" s="517">
        <v>13.783565204599666</v>
      </c>
      <c r="Q75" s="517">
        <v>5.1088669916790987</v>
      </c>
      <c r="R75" s="517">
        <v>8.6746982129205676</v>
      </c>
      <c r="S75" s="517"/>
      <c r="T75" s="517">
        <v>3056.2038215596199</v>
      </c>
      <c r="U75" s="517">
        <v>1652.932937948374</v>
      </c>
      <c r="V75" s="517">
        <v>1403.2708836111908</v>
      </c>
      <c r="W75" s="517"/>
      <c r="X75" s="517">
        <v>6.6971127280696514</v>
      </c>
      <c r="Y75" s="517">
        <v>3.3485563640348257</v>
      </c>
      <c r="Z75" s="517">
        <v>3.3485563640348257</v>
      </c>
      <c r="AA75" s="518"/>
    </row>
    <row r="76" spans="1:27" ht="15" customHeight="1" x14ac:dyDescent="0.2">
      <c r="A76" s="514" t="s">
        <v>370</v>
      </c>
      <c r="B76" s="512">
        <v>13609.978672131971</v>
      </c>
      <c r="C76" s="513">
        <v>6854.2870584881966</v>
      </c>
      <c r="D76" s="513">
        <v>1908.5949803755002</v>
      </c>
      <c r="E76" s="513">
        <v>1362.0258074005615</v>
      </c>
      <c r="F76" s="513">
        <v>546.56917297494726</v>
      </c>
      <c r="G76" s="513"/>
      <c r="H76" s="513">
        <v>1615.7540428793482</v>
      </c>
      <c r="I76" s="513">
        <v>1034.8694301134099</v>
      </c>
      <c r="J76" s="513">
        <v>580.88461276594398</v>
      </c>
      <c r="K76" s="513"/>
      <c r="L76" s="513">
        <v>253.25353574107979</v>
      </c>
      <c r="M76" s="513">
        <v>210.95345029266622</v>
      </c>
      <c r="N76" s="513">
        <v>42.300085448413576</v>
      </c>
      <c r="O76" s="513"/>
      <c r="P76" s="513">
        <v>13.783565204599666</v>
      </c>
      <c r="Q76" s="513">
        <v>5.1088669916790987</v>
      </c>
      <c r="R76" s="513">
        <v>8.6746982129205676</v>
      </c>
      <c r="S76" s="513"/>
      <c r="T76" s="513">
        <v>3056.2038215596199</v>
      </c>
      <c r="U76" s="513">
        <v>1652.932937948374</v>
      </c>
      <c r="V76" s="513">
        <v>1403.2708836111908</v>
      </c>
      <c r="W76" s="513"/>
      <c r="X76" s="513">
        <v>6.6971127280696514</v>
      </c>
      <c r="Y76" s="513">
        <v>3.3485563640348257</v>
      </c>
      <c r="Z76" s="513">
        <v>3.3485563640348257</v>
      </c>
      <c r="AA76" s="505"/>
    </row>
    <row r="77" spans="1:27" s="332" customFormat="1" ht="15" customHeight="1" x14ac:dyDescent="0.2">
      <c r="A77" s="515" t="s">
        <v>371</v>
      </c>
      <c r="B77" s="516">
        <v>9317.1056222571842</v>
      </c>
      <c r="C77" s="517">
        <v>6331.8564799460373</v>
      </c>
      <c r="D77" s="517">
        <v>2283.8537643398299</v>
      </c>
      <c r="E77" s="517">
        <v>1443.5159869155957</v>
      </c>
      <c r="F77" s="517">
        <v>840.33777742423251</v>
      </c>
      <c r="G77" s="517"/>
      <c r="H77" s="517">
        <v>1454.5062475689874</v>
      </c>
      <c r="I77" s="517">
        <v>977.97741722341937</v>
      </c>
      <c r="J77" s="517">
        <v>476.52883034557505</v>
      </c>
      <c r="K77" s="517"/>
      <c r="L77" s="517">
        <v>373.87081082665662</v>
      </c>
      <c r="M77" s="517">
        <v>298.38169986039662</v>
      </c>
      <c r="N77" s="517">
        <v>75.489110966259744</v>
      </c>
      <c r="O77" s="517"/>
      <c r="P77" s="517">
        <v>15.240568529410433</v>
      </c>
      <c r="Q77" s="517">
        <v>13.566290347393023</v>
      </c>
      <c r="R77" s="517">
        <v>1.6742781820174129</v>
      </c>
      <c r="S77" s="517"/>
      <c r="T77" s="517">
        <v>2202.710810499048</v>
      </c>
      <c r="U77" s="517">
        <v>983.76484194720695</v>
      </c>
      <c r="V77" s="517">
        <v>1218.9459685518566</v>
      </c>
      <c r="W77" s="517"/>
      <c r="X77" s="517">
        <v>1.6742781820174129</v>
      </c>
      <c r="Y77" s="517">
        <v>1.6742781820174129</v>
      </c>
      <c r="Z77" s="517">
        <v>0</v>
      </c>
      <c r="AA77" s="518"/>
    </row>
    <row r="78" spans="1:27" ht="15" customHeight="1" x14ac:dyDescent="0.2">
      <c r="A78" s="514" t="s">
        <v>371</v>
      </c>
      <c r="B78" s="512">
        <v>9317.1056222571842</v>
      </c>
      <c r="C78" s="513">
        <v>6331.8564799460373</v>
      </c>
      <c r="D78" s="513">
        <v>2283.8537643398299</v>
      </c>
      <c r="E78" s="513">
        <v>1443.5159869155957</v>
      </c>
      <c r="F78" s="513">
        <v>840.33777742423251</v>
      </c>
      <c r="G78" s="513"/>
      <c r="H78" s="513">
        <v>1454.5062475689874</v>
      </c>
      <c r="I78" s="513">
        <v>977.97741722341937</v>
      </c>
      <c r="J78" s="513">
        <v>476.52883034557505</v>
      </c>
      <c r="K78" s="513"/>
      <c r="L78" s="513">
        <v>373.87081082665662</v>
      </c>
      <c r="M78" s="513">
        <v>298.38169986039662</v>
      </c>
      <c r="N78" s="513">
        <v>75.489110966259744</v>
      </c>
      <c r="O78" s="513"/>
      <c r="P78" s="513">
        <v>15.240568529410433</v>
      </c>
      <c r="Q78" s="513">
        <v>13.566290347393023</v>
      </c>
      <c r="R78" s="513">
        <v>1.6742781820174129</v>
      </c>
      <c r="S78" s="513"/>
      <c r="T78" s="513">
        <v>2202.710810499048</v>
      </c>
      <c r="U78" s="513">
        <v>983.76484194720695</v>
      </c>
      <c r="V78" s="513">
        <v>1218.9459685518566</v>
      </c>
      <c r="W78" s="513"/>
      <c r="X78" s="513">
        <v>1.6742781820174129</v>
      </c>
      <c r="Y78" s="513">
        <v>1.6742781820174129</v>
      </c>
      <c r="Z78" s="513">
        <v>0</v>
      </c>
      <c r="AA78" s="505"/>
    </row>
    <row r="79" spans="1:27" s="332" customFormat="1" ht="15" customHeight="1" x14ac:dyDescent="0.2">
      <c r="A79" s="515" t="s">
        <v>372</v>
      </c>
      <c r="B79" s="516">
        <v>12174.033296853993</v>
      </c>
      <c r="C79" s="517">
        <v>6477.0600411753376</v>
      </c>
      <c r="D79" s="517">
        <v>1578.9202064808253</v>
      </c>
      <c r="E79" s="517">
        <v>1024.6397053294502</v>
      </c>
      <c r="F79" s="517">
        <v>554.28050115138115</v>
      </c>
      <c r="G79" s="517"/>
      <c r="H79" s="517">
        <v>2270.6836559656072</v>
      </c>
      <c r="I79" s="517">
        <v>1270.8176224635338</v>
      </c>
      <c r="J79" s="517">
        <v>999.86603350206076</v>
      </c>
      <c r="K79" s="517"/>
      <c r="L79" s="517">
        <v>279.85521719881979</v>
      </c>
      <c r="M79" s="517">
        <v>195.13242950319966</v>
      </c>
      <c r="N79" s="517">
        <v>84.722787695620241</v>
      </c>
      <c r="O79" s="517"/>
      <c r="P79" s="517">
        <v>84.892935653090873</v>
      </c>
      <c r="Q79" s="517">
        <v>42.559006302792803</v>
      </c>
      <c r="R79" s="517">
        <v>42.333929350298071</v>
      </c>
      <c r="S79" s="517"/>
      <c r="T79" s="517">
        <v>2254.3366349669263</v>
      </c>
      <c r="U79" s="517">
        <v>1106.6764277609182</v>
      </c>
      <c r="V79" s="517">
        <v>1147.6602072060023</v>
      </c>
      <c r="W79" s="517"/>
      <c r="X79" s="517">
        <v>8.3713909100870652</v>
      </c>
      <c r="Y79" s="517">
        <v>5.0228345460522386</v>
      </c>
      <c r="Z79" s="517">
        <v>3.3485563640348257</v>
      </c>
      <c r="AA79" s="518"/>
    </row>
    <row r="80" spans="1:27" ht="15" customHeight="1" x14ac:dyDescent="0.2">
      <c r="A80" s="514" t="s">
        <v>372</v>
      </c>
      <c r="B80" s="512">
        <v>9909.366392556607</v>
      </c>
      <c r="C80" s="513">
        <v>5031.5329994047934</v>
      </c>
      <c r="D80" s="513">
        <v>1150.9061194641999</v>
      </c>
      <c r="E80" s="513">
        <v>747.1609064598108</v>
      </c>
      <c r="F80" s="513">
        <v>403.74521300439244</v>
      </c>
      <c r="G80" s="513"/>
      <c r="H80" s="513">
        <v>1966.4528851426498</v>
      </c>
      <c r="I80" s="513">
        <v>1086.2313027122136</v>
      </c>
      <c r="J80" s="513">
        <v>880.22158243043918</v>
      </c>
      <c r="K80" s="513"/>
      <c r="L80" s="513">
        <v>244.30608005721555</v>
      </c>
      <c r="M80" s="513">
        <v>166.44466788563068</v>
      </c>
      <c r="N80" s="513">
        <v>77.861412171584931</v>
      </c>
      <c r="O80" s="513"/>
      <c r="P80" s="513">
        <v>81.536577193767968</v>
      </c>
      <c r="Q80" s="513">
        <v>40.876926025487315</v>
      </c>
      <c r="R80" s="513">
        <v>40.659651168280661</v>
      </c>
      <c r="S80" s="513"/>
      <c r="T80" s="513">
        <v>1581.6342248188341</v>
      </c>
      <c r="U80" s="513">
        <v>828.45628076398395</v>
      </c>
      <c r="V80" s="513">
        <v>753.17794405485802</v>
      </c>
      <c r="W80" s="513"/>
      <c r="X80" s="513">
        <v>6.6971127280696514</v>
      </c>
      <c r="Y80" s="513">
        <v>3.3485563640348257</v>
      </c>
      <c r="Z80" s="513">
        <v>3.3485563640348257</v>
      </c>
      <c r="AA80" s="505"/>
    </row>
    <row r="81" spans="1:27" ht="15" customHeight="1" x14ac:dyDescent="0.2">
      <c r="A81" s="514" t="s">
        <v>373</v>
      </c>
      <c r="B81" s="512">
        <v>2264.6669042973413</v>
      </c>
      <c r="C81" s="513">
        <v>1445.5270417705958</v>
      </c>
      <c r="D81" s="513">
        <v>428.01408701663206</v>
      </c>
      <c r="E81" s="513">
        <v>277.47879886964245</v>
      </c>
      <c r="F81" s="513">
        <v>150.53528814698964</v>
      </c>
      <c r="G81" s="513"/>
      <c r="H81" s="513">
        <v>304.23077082294566</v>
      </c>
      <c r="I81" s="513">
        <v>184.58631975132258</v>
      </c>
      <c r="J81" s="513">
        <v>119.64445107162305</v>
      </c>
      <c r="K81" s="513"/>
      <c r="L81" s="513">
        <v>35.549137141604291</v>
      </c>
      <c r="M81" s="513">
        <v>28.687761617568995</v>
      </c>
      <c r="N81" s="513">
        <v>6.861375524035294</v>
      </c>
      <c r="O81" s="513"/>
      <c r="P81" s="513">
        <v>3.3563584593229026</v>
      </c>
      <c r="Q81" s="513">
        <v>1.6820802773054899</v>
      </c>
      <c r="R81" s="513">
        <v>1.6742781820174129</v>
      </c>
      <c r="S81" s="513"/>
      <c r="T81" s="513">
        <v>672.70241014808391</v>
      </c>
      <c r="U81" s="513">
        <v>278.22014699693591</v>
      </c>
      <c r="V81" s="513">
        <v>394.4822631511496</v>
      </c>
      <c r="W81" s="513"/>
      <c r="X81" s="513">
        <v>1.6742781820174129</v>
      </c>
      <c r="Y81" s="513">
        <v>1.6742781820174129</v>
      </c>
      <c r="Z81" s="513">
        <v>0</v>
      </c>
      <c r="AA81" s="505"/>
    </row>
    <row r="82" spans="1:27" s="332" customFormat="1" ht="15" customHeight="1" x14ac:dyDescent="0.2">
      <c r="A82" s="515" t="s">
        <v>374</v>
      </c>
      <c r="B82" s="516">
        <v>139944.59572435991</v>
      </c>
      <c r="C82" s="517">
        <v>114007.68504618182</v>
      </c>
      <c r="D82" s="517">
        <v>22393.792536507452</v>
      </c>
      <c r="E82" s="517">
        <v>10526.851740565684</v>
      </c>
      <c r="F82" s="517">
        <v>11866.940795940109</v>
      </c>
      <c r="G82" s="517"/>
      <c r="H82" s="517">
        <v>43830.661511286948</v>
      </c>
      <c r="I82" s="517">
        <v>23546.00309000268</v>
      </c>
      <c r="J82" s="517">
        <v>20284.658421283992</v>
      </c>
      <c r="K82" s="517"/>
      <c r="L82" s="517">
        <v>25451.85112609787</v>
      </c>
      <c r="M82" s="517">
        <v>15234.953347557228</v>
      </c>
      <c r="N82" s="517">
        <v>10216.897778537001</v>
      </c>
      <c r="O82" s="517"/>
      <c r="P82" s="517">
        <v>4331.9897353999231</v>
      </c>
      <c r="Q82" s="517">
        <v>2722.0264923968589</v>
      </c>
      <c r="R82" s="517">
        <v>1609.9632430030194</v>
      </c>
      <c r="S82" s="517"/>
      <c r="T82" s="517">
        <v>17607.609042315518</v>
      </c>
      <c r="U82" s="517">
        <v>7119.2122092335658</v>
      </c>
      <c r="V82" s="517">
        <v>10488.396833081419</v>
      </c>
      <c r="W82" s="517"/>
      <c r="X82" s="517">
        <v>391.78109459207542</v>
      </c>
      <c r="Y82" s="517">
        <v>177.47348729384601</v>
      </c>
      <c r="Z82" s="517">
        <v>214.30760729822919</v>
      </c>
      <c r="AA82" s="518"/>
    </row>
    <row r="83" spans="1:27" ht="15" customHeight="1" thickBot="1" x14ac:dyDescent="0.25">
      <c r="A83" s="519" t="s">
        <v>374</v>
      </c>
      <c r="B83" s="520">
        <v>139944.59572435991</v>
      </c>
      <c r="C83" s="521">
        <v>114007.68504618182</v>
      </c>
      <c r="D83" s="521">
        <v>22393.792536507452</v>
      </c>
      <c r="E83" s="521">
        <v>10526.851740565684</v>
      </c>
      <c r="F83" s="521">
        <v>11866.940795940109</v>
      </c>
      <c r="G83" s="521"/>
      <c r="H83" s="521">
        <v>43830.661511286948</v>
      </c>
      <c r="I83" s="521">
        <v>23546.00309000268</v>
      </c>
      <c r="J83" s="521">
        <v>20284.658421283992</v>
      </c>
      <c r="K83" s="521"/>
      <c r="L83" s="521">
        <v>25451.85112609787</v>
      </c>
      <c r="M83" s="521">
        <v>15234.953347557228</v>
      </c>
      <c r="N83" s="521">
        <v>10216.897778537001</v>
      </c>
      <c r="O83" s="521"/>
      <c r="P83" s="521">
        <v>4331.9897353999231</v>
      </c>
      <c r="Q83" s="521">
        <v>2722.0264923968589</v>
      </c>
      <c r="R83" s="521">
        <v>1609.9632430030194</v>
      </c>
      <c r="S83" s="521"/>
      <c r="T83" s="521">
        <v>17607.609042315518</v>
      </c>
      <c r="U83" s="521">
        <v>7119.2122092335658</v>
      </c>
      <c r="V83" s="521">
        <v>10488.396833081419</v>
      </c>
      <c r="W83" s="521"/>
      <c r="X83" s="521">
        <v>391.78109459207542</v>
      </c>
      <c r="Y83" s="521">
        <v>177.47348729384601</v>
      </c>
      <c r="Z83" s="521">
        <v>214.30760729822919</v>
      </c>
      <c r="AA83" s="505"/>
    </row>
    <row r="84" spans="1:27" ht="15" customHeight="1" thickTop="1" x14ac:dyDescent="0.2"/>
  </sheetData>
  <mergeCells count="10">
    <mergeCell ref="A1:AA1"/>
    <mergeCell ref="B2:B3"/>
    <mergeCell ref="C2:C3"/>
    <mergeCell ref="D2:F2"/>
    <mergeCell ref="H2:J2"/>
    <mergeCell ref="L2:N2"/>
    <mergeCell ref="P2:R2"/>
    <mergeCell ref="T2:V2"/>
    <mergeCell ref="X2:Z2"/>
    <mergeCell ref="A2:A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433A-34B6-4862-8E35-5194679472A2}">
  <dimension ref="A1:Y84"/>
  <sheetViews>
    <sheetView workbookViewId="0">
      <selection activeCell="A2" sqref="A2:A4"/>
    </sheetView>
  </sheetViews>
  <sheetFormatPr defaultRowHeight="13.5" customHeight="1" x14ac:dyDescent="0.2"/>
  <cols>
    <col min="1" max="1" width="21.28515625" style="331" customWidth="1"/>
    <col min="2" max="4" width="9.140625" style="331"/>
    <col min="5" max="5" width="3.140625" style="331" customWidth="1"/>
    <col min="6" max="8" width="9.140625" style="331"/>
    <col min="9" max="9" width="3.140625" style="331" customWidth="1"/>
    <col min="10" max="12" width="9.140625" style="534"/>
    <col min="13" max="13" width="11.28515625" style="534" customWidth="1"/>
    <col min="14" max="16" width="9.140625" style="331"/>
    <col min="17" max="17" width="2.85546875" style="331" customWidth="1"/>
    <col min="18" max="20" width="9.140625" style="331"/>
    <col min="21" max="21" width="3" style="331" customWidth="1"/>
    <col min="22" max="24" width="9.140625" style="534"/>
    <col min="25" max="16384" width="9.140625" style="331"/>
  </cols>
  <sheetData>
    <row r="1" spans="1:25" ht="13.5" customHeight="1" thickBot="1" x14ac:dyDescent="0.25">
      <c r="A1" s="1076" t="s">
        <v>530</v>
      </c>
      <c r="B1" s="1076"/>
      <c r="C1" s="1076"/>
      <c r="D1" s="1076"/>
      <c r="E1" s="1076"/>
      <c r="F1" s="1076"/>
      <c r="G1" s="1076"/>
      <c r="H1" s="1076"/>
      <c r="I1" s="1076"/>
      <c r="J1" s="1076"/>
      <c r="K1" s="1076"/>
      <c r="L1" s="1076"/>
      <c r="M1" s="1076"/>
      <c r="N1" s="1076"/>
      <c r="O1" s="1076"/>
      <c r="P1" s="1076"/>
      <c r="Q1" s="1076"/>
      <c r="R1" s="1076"/>
      <c r="S1" s="1076"/>
      <c r="T1" s="1076"/>
      <c r="U1" s="1076"/>
      <c r="V1" s="1076"/>
      <c r="W1" s="1076"/>
      <c r="X1" s="1076"/>
      <c r="Y1" s="1076"/>
    </row>
    <row r="2" spans="1:25" ht="13.5" customHeight="1" x14ac:dyDescent="0.2">
      <c r="A2" s="1074" t="s">
        <v>562</v>
      </c>
      <c r="B2" s="1069" t="s">
        <v>531</v>
      </c>
      <c r="C2" s="1069"/>
      <c r="D2" s="1069"/>
      <c r="E2" s="522"/>
      <c r="F2" s="1069" t="s">
        <v>116</v>
      </c>
      <c r="G2" s="1069"/>
      <c r="H2" s="1069"/>
      <c r="I2" s="522"/>
      <c r="J2" s="1077" t="s">
        <v>532</v>
      </c>
      <c r="K2" s="1077"/>
      <c r="L2" s="1077"/>
      <c r="M2" s="1079" t="s">
        <v>521</v>
      </c>
      <c r="N2" s="1069" t="s">
        <v>533</v>
      </c>
      <c r="O2" s="1069"/>
      <c r="P2" s="1069"/>
      <c r="Q2" s="522"/>
      <c r="R2" s="1069" t="s">
        <v>534</v>
      </c>
      <c r="S2" s="1069"/>
      <c r="T2" s="1069"/>
      <c r="U2" s="522"/>
      <c r="V2" s="1071" t="s">
        <v>535</v>
      </c>
      <c r="W2" s="1071"/>
      <c r="X2" s="1071"/>
      <c r="Y2" s="1073" t="s">
        <v>521</v>
      </c>
    </row>
    <row r="3" spans="1:25" ht="13.5" customHeight="1" x14ac:dyDescent="0.2">
      <c r="A3" s="1075"/>
      <c r="B3" s="1070"/>
      <c r="C3" s="1070"/>
      <c r="D3" s="1070"/>
      <c r="E3" s="522"/>
      <c r="F3" s="1070"/>
      <c r="G3" s="1070"/>
      <c r="H3" s="1070"/>
      <c r="I3" s="522"/>
      <c r="J3" s="1078"/>
      <c r="K3" s="1078"/>
      <c r="L3" s="1078"/>
      <c r="M3" s="1079"/>
      <c r="N3" s="1070"/>
      <c r="O3" s="1070"/>
      <c r="P3" s="1070"/>
      <c r="Q3" s="522"/>
      <c r="R3" s="1070"/>
      <c r="S3" s="1070"/>
      <c r="T3" s="1070"/>
      <c r="U3" s="522"/>
      <c r="V3" s="1072"/>
      <c r="W3" s="1072"/>
      <c r="X3" s="1072"/>
      <c r="Y3" s="1073"/>
    </row>
    <row r="4" spans="1:25" ht="21.75" customHeight="1" x14ac:dyDescent="0.2">
      <c r="A4" s="1075"/>
      <c r="B4" s="523" t="s">
        <v>0</v>
      </c>
      <c r="C4" s="523" t="s">
        <v>1</v>
      </c>
      <c r="D4" s="523" t="s">
        <v>2</v>
      </c>
      <c r="E4" s="523"/>
      <c r="F4" s="523" t="s">
        <v>0</v>
      </c>
      <c r="G4" s="523" t="s">
        <v>1</v>
      </c>
      <c r="H4" s="523" t="s">
        <v>2</v>
      </c>
      <c r="I4" s="523"/>
      <c r="J4" s="524" t="s">
        <v>0</v>
      </c>
      <c r="K4" s="524" t="s">
        <v>1</v>
      </c>
      <c r="L4" s="524" t="s">
        <v>2</v>
      </c>
      <c r="M4" s="1079"/>
      <c r="N4" s="523" t="s">
        <v>0</v>
      </c>
      <c r="O4" s="523" t="s">
        <v>1</v>
      </c>
      <c r="P4" s="523" t="s">
        <v>2</v>
      </c>
      <c r="Q4" s="523"/>
      <c r="R4" s="523" t="s">
        <v>0</v>
      </c>
      <c r="S4" s="523" t="s">
        <v>1</v>
      </c>
      <c r="T4" s="523" t="s">
        <v>2</v>
      </c>
      <c r="U4" s="523"/>
      <c r="V4" s="524" t="s">
        <v>0</v>
      </c>
      <c r="W4" s="524" t="s">
        <v>1</v>
      </c>
      <c r="X4" s="524" t="s">
        <v>2</v>
      </c>
      <c r="Y4" s="1073"/>
    </row>
    <row r="5" spans="1:25" s="332" customFormat="1" ht="15" customHeight="1" x14ac:dyDescent="0.2">
      <c r="A5" s="525" t="s">
        <v>328</v>
      </c>
      <c r="B5" s="526">
        <v>205728.42981673198</v>
      </c>
      <c r="C5" s="526">
        <v>103908.69377161247</v>
      </c>
      <c r="D5" s="526">
        <v>101819.73604473739</v>
      </c>
      <c r="E5" s="526"/>
      <c r="F5" s="526">
        <v>112979.03753581112</v>
      </c>
      <c r="G5" s="526">
        <v>57582.789597354276</v>
      </c>
      <c r="H5" s="526">
        <v>55396.247938651984</v>
      </c>
      <c r="I5" s="526"/>
      <c r="J5" s="527">
        <v>54.916589620835914</v>
      </c>
      <c r="K5" s="527">
        <v>55.416719724964189</v>
      </c>
      <c r="L5" s="527">
        <v>54.406198729731358</v>
      </c>
      <c r="M5" s="530">
        <f>L5/K5</f>
        <v>0.98176505213141274</v>
      </c>
      <c r="N5" s="528">
        <v>231904.84714033504</v>
      </c>
      <c r="O5" s="528">
        <v>117744.39775039144</v>
      </c>
      <c r="P5" s="528">
        <v>114160.44938978121</v>
      </c>
      <c r="Q5" s="528"/>
      <c r="R5" s="528">
        <v>81553.338691937941</v>
      </c>
      <c r="S5" s="528">
        <v>43900.415288105527</v>
      </c>
      <c r="T5" s="528">
        <v>37652.923403850691</v>
      </c>
      <c r="U5" s="528"/>
      <c r="V5" s="529">
        <v>35.166724498260763</v>
      </c>
      <c r="W5" s="529">
        <v>37.284504508793091</v>
      </c>
      <c r="X5" s="529">
        <v>32.982458990932102</v>
      </c>
      <c r="Y5" s="530">
        <f>X5/W5</f>
        <v>0.88461572509710018</v>
      </c>
    </row>
    <row r="6" spans="1:25" s="332" customFormat="1" ht="13.5" customHeight="1" x14ac:dyDescent="0.2">
      <c r="A6" s="531"/>
      <c r="B6" s="532"/>
      <c r="C6" s="532"/>
      <c r="D6" s="532"/>
      <c r="E6" s="532"/>
      <c r="F6" s="532"/>
      <c r="G6" s="532"/>
      <c r="H6" s="532"/>
      <c r="I6" s="532"/>
      <c r="J6" s="533"/>
      <c r="K6" s="533"/>
      <c r="L6" s="533"/>
      <c r="M6" s="537"/>
      <c r="N6" s="535"/>
      <c r="O6" s="535"/>
      <c r="P6" s="535"/>
      <c r="Q6" s="535"/>
      <c r="R6" s="535"/>
      <c r="S6" s="535"/>
      <c r="T6" s="535"/>
      <c r="U6" s="535"/>
      <c r="V6" s="536"/>
      <c r="W6" s="536"/>
      <c r="X6" s="536"/>
      <c r="Y6" s="537"/>
    </row>
    <row r="7" spans="1:25" s="332" customFormat="1" ht="15" customHeight="1" x14ac:dyDescent="0.2">
      <c r="A7" s="525" t="s">
        <v>3</v>
      </c>
      <c r="B7" s="526"/>
      <c r="C7" s="526"/>
      <c r="D7" s="526"/>
      <c r="E7" s="526"/>
      <c r="F7" s="526"/>
      <c r="G7" s="526"/>
      <c r="H7" s="526"/>
      <c r="I7" s="526"/>
      <c r="J7" s="527"/>
      <c r="K7" s="527"/>
      <c r="L7" s="527"/>
      <c r="M7" s="530"/>
      <c r="N7" s="528"/>
      <c r="O7" s="528"/>
      <c r="P7" s="528"/>
      <c r="Q7" s="528"/>
      <c r="R7" s="528"/>
      <c r="S7" s="528"/>
      <c r="T7" s="528"/>
      <c r="U7" s="528"/>
      <c r="V7" s="529"/>
      <c r="W7" s="529"/>
      <c r="X7" s="529"/>
      <c r="Y7" s="530"/>
    </row>
    <row r="8" spans="1:25" ht="13.5" customHeight="1" x14ac:dyDescent="0.2">
      <c r="A8" s="538" t="s">
        <v>4</v>
      </c>
      <c r="B8" s="539">
        <v>117277.69243062372</v>
      </c>
      <c r="C8" s="539">
        <v>58611.555793808759</v>
      </c>
      <c r="D8" s="539">
        <v>58666.136637029012</v>
      </c>
      <c r="E8" s="539"/>
      <c r="F8" s="539">
        <v>81098.863200484891</v>
      </c>
      <c r="G8" s="539">
        <v>40541.988758012587</v>
      </c>
      <c r="H8" s="539">
        <v>40556.874442527202</v>
      </c>
      <c r="I8" s="539"/>
      <c r="J8" s="540">
        <v>69.151141636261173</v>
      </c>
      <c r="K8" s="540">
        <v>69.170640855535211</v>
      </c>
      <c r="L8" s="540">
        <v>69.131660558150529</v>
      </c>
      <c r="M8" s="537">
        <f t="shared" ref="M8:M71" si="0">L8/K8</f>
        <v>0.99943646181526502</v>
      </c>
      <c r="N8" s="541">
        <v>143628.11366995226</v>
      </c>
      <c r="O8" s="541">
        <v>72164.260455268261</v>
      </c>
      <c r="P8" s="541">
        <v>71463.853214878181</v>
      </c>
      <c r="Q8" s="541"/>
      <c r="R8" s="541">
        <v>69655.636839916391</v>
      </c>
      <c r="S8" s="541">
        <v>36639.560529205643</v>
      </c>
      <c r="T8" s="541">
        <v>33016.076310675417</v>
      </c>
      <c r="U8" s="541"/>
      <c r="V8" s="542">
        <v>48.497216220466385</v>
      </c>
      <c r="W8" s="542">
        <v>50.772446496442996</v>
      </c>
      <c r="X8" s="542">
        <v>46.19968673030575</v>
      </c>
      <c r="Y8" s="537">
        <f t="shared" ref="Y8:Y71" si="1">X8/W8</f>
        <v>0.90993619410367388</v>
      </c>
    </row>
    <row r="9" spans="1:25" ht="13.5" customHeight="1" x14ac:dyDescent="0.2">
      <c r="A9" s="538" t="s">
        <v>5</v>
      </c>
      <c r="B9" s="539">
        <v>88450.737385726141</v>
      </c>
      <c r="C9" s="539">
        <v>45297.137977958948</v>
      </c>
      <c r="D9" s="539">
        <v>43153.599407854432</v>
      </c>
      <c r="E9" s="539"/>
      <c r="F9" s="539">
        <v>31880.174335452903</v>
      </c>
      <c r="G9" s="539">
        <v>17040.80083932812</v>
      </c>
      <c r="H9" s="539">
        <v>14839.37349611291</v>
      </c>
      <c r="I9" s="539"/>
      <c r="J9" s="540">
        <v>36.042858745662514</v>
      </c>
      <c r="K9" s="540">
        <v>37.620038704485999</v>
      </c>
      <c r="L9" s="540">
        <v>34.387336629481503</v>
      </c>
      <c r="M9" s="537">
        <f t="shared" si="0"/>
        <v>0.91406967705700382</v>
      </c>
      <c r="N9" s="541">
        <v>88276.733470271385</v>
      </c>
      <c r="O9" s="541">
        <v>45580.137295280751</v>
      </c>
      <c r="P9" s="541">
        <v>42696.596175046601</v>
      </c>
      <c r="Q9" s="541"/>
      <c r="R9" s="541">
        <v>11897.701852053962</v>
      </c>
      <c r="S9" s="541">
        <v>7260.8547588876418</v>
      </c>
      <c r="T9" s="541">
        <v>4636.8470931676129</v>
      </c>
      <c r="U9" s="541"/>
      <c r="V9" s="542">
        <v>13.477732335962637</v>
      </c>
      <c r="W9" s="542">
        <v>15.929865923504966</v>
      </c>
      <c r="X9" s="542">
        <v>10.859992384773896</v>
      </c>
      <c r="Y9" s="537">
        <f t="shared" si="1"/>
        <v>0.68173783991173909</v>
      </c>
    </row>
    <row r="10" spans="1:25" ht="17.25" customHeight="1" x14ac:dyDescent="0.2">
      <c r="A10" s="543" t="s">
        <v>524</v>
      </c>
      <c r="B10" s="526"/>
      <c r="C10" s="526"/>
      <c r="D10" s="526"/>
      <c r="E10" s="526"/>
      <c r="F10" s="526"/>
      <c r="G10" s="526"/>
      <c r="H10" s="526"/>
      <c r="I10" s="526"/>
      <c r="J10" s="527"/>
      <c r="K10" s="527"/>
      <c r="L10" s="527"/>
      <c r="M10" s="530"/>
      <c r="N10" s="528"/>
      <c r="O10" s="528"/>
      <c r="P10" s="528"/>
      <c r="Q10" s="528"/>
      <c r="R10" s="528"/>
      <c r="S10" s="528"/>
      <c r="T10" s="528"/>
      <c r="U10" s="528"/>
      <c r="V10" s="529"/>
      <c r="W10" s="529"/>
      <c r="X10" s="529"/>
      <c r="Y10" s="530"/>
    </row>
    <row r="11" spans="1:25" s="332" customFormat="1" ht="19.5" customHeight="1" x14ac:dyDescent="0.2">
      <c r="A11" s="544" t="s">
        <v>329</v>
      </c>
      <c r="B11" s="532">
        <v>10163.61459358297</v>
      </c>
      <c r="C11" s="532">
        <v>5246.3768089257046</v>
      </c>
      <c r="D11" s="532">
        <v>4917.237784658294</v>
      </c>
      <c r="E11" s="532"/>
      <c r="F11" s="532">
        <v>5261.2624934403111</v>
      </c>
      <c r="G11" s="532">
        <v>2722.4263012268675</v>
      </c>
      <c r="H11" s="532">
        <v>2538.8361922133872</v>
      </c>
      <c r="I11" s="532"/>
      <c r="J11" s="533">
        <v>51.765663140770734</v>
      </c>
      <c r="K11" s="533">
        <v>51.891551071878574</v>
      </c>
      <c r="L11" s="533">
        <v>51.63134880591948</v>
      </c>
      <c r="M11" s="537">
        <f t="shared" si="0"/>
        <v>0.99498565256608595</v>
      </c>
      <c r="N11" s="535">
        <v>10086.804244743944</v>
      </c>
      <c r="O11" s="535">
        <v>5325.0802244108108</v>
      </c>
      <c r="P11" s="535">
        <v>4761.7240203341562</v>
      </c>
      <c r="Q11" s="535"/>
      <c r="R11" s="535">
        <v>1902.9320495030049</v>
      </c>
      <c r="S11" s="535">
        <v>1170.1356932502729</v>
      </c>
      <c r="T11" s="535">
        <v>732.79635625268725</v>
      </c>
      <c r="U11" s="535"/>
      <c r="V11" s="536">
        <v>18.865559431220255</v>
      </c>
      <c r="W11" s="536">
        <v>21.974048163373137</v>
      </c>
      <c r="X11" s="536">
        <v>15.389307593707816</v>
      </c>
      <c r="Y11" s="537">
        <f t="shared" si="1"/>
        <v>0.70034012300742465</v>
      </c>
    </row>
    <row r="12" spans="1:25" ht="13.5" customHeight="1" x14ac:dyDescent="0.2">
      <c r="A12" s="538" t="s">
        <v>329</v>
      </c>
      <c r="B12" s="539">
        <v>6106.4385808807474</v>
      </c>
      <c r="C12" s="539">
        <v>3119.3778882830411</v>
      </c>
      <c r="D12" s="539">
        <v>2987.0606925976499</v>
      </c>
      <c r="E12" s="539"/>
      <c r="F12" s="539">
        <v>3228.5395747234888</v>
      </c>
      <c r="G12" s="539">
        <v>1657.2728759594684</v>
      </c>
      <c r="H12" s="539">
        <v>1571.2666987639641</v>
      </c>
      <c r="I12" s="539"/>
      <c r="J12" s="540">
        <v>52.871072589382329</v>
      </c>
      <c r="K12" s="540">
        <v>53.128313891833237</v>
      </c>
      <c r="L12" s="540">
        <v>52.60243632336509</v>
      </c>
      <c r="M12" s="537">
        <f t="shared" si="0"/>
        <v>0.99010174556755537</v>
      </c>
      <c r="N12" s="541">
        <v>6298.1328622562896</v>
      </c>
      <c r="O12" s="541">
        <v>3329.8452813684039</v>
      </c>
      <c r="P12" s="541">
        <v>2968.2875808881377</v>
      </c>
      <c r="Q12" s="541"/>
      <c r="R12" s="541">
        <v>1354.9779631491958</v>
      </c>
      <c r="S12" s="541">
        <v>829.83429450985398</v>
      </c>
      <c r="T12" s="541">
        <v>525.14366863932514</v>
      </c>
      <c r="U12" s="541"/>
      <c r="V12" s="542">
        <v>21.513962832848076</v>
      </c>
      <c r="W12" s="542">
        <v>24.921106669822333</v>
      </c>
      <c r="X12" s="542">
        <v>17.691805606052444</v>
      </c>
      <c r="Y12" s="537">
        <f t="shared" si="1"/>
        <v>0.70991251875166317</v>
      </c>
    </row>
    <row r="13" spans="1:25" ht="13.5" customHeight="1" x14ac:dyDescent="0.2">
      <c r="A13" s="538" t="s">
        <v>330</v>
      </c>
      <c r="B13" s="539">
        <v>4057.1760127032512</v>
      </c>
      <c r="C13" s="539">
        <v>2126.9989206426071</v>
      </c>
      <c r="D13" s="539">
        <v>1930.1770920605877</v>
      </c>
      <c r="E13" s="539"/>
      <c r="F13" s="539">
        <v>2032.7229187167659</v>
      </c>
      <c r="G13" s="539">
        <v>1065.1534252673428</v>
      </c>
      <c r="H13" s="539">
        <v>967.56949344937073</v>
      </c>
      <c r="I13" s="539"/>
      <c r="J13" s="540">
        <v>50.101916021197667</v>
      </c>
      <c r="K13" s="540">
        <v>50.077760497665551</v>
      </c>
      <c r="L13" s="540">
        <v>50.128534704368711</v>
      </c>
      <c r="M13" s="537">
        <f t="shared" si="0"/>
        <v>1.0010139072953457</v>
      </c>
      <c r="N13" s="541">
        <v>3788.6713824886433</v>
      </c>
      <c r="O13" s="541">
        <v>1995.2349430425231</v>
      </c>
      <c r="P13" s="541">
        <v>1793.4364394460572</v>
      </c>
      <c r="Q13" s="541"/>
      <c r="R13" s="541">
        <v>547.95408635377726</v>
      </c>
      <c r="S13" s="541">
        <v>340.30139874041356</v>
      </c>
      <c r="T13" s="541">
        <v>207.65268761336603</v>
      </c>
      <c r="U13" s="541"/>
      <c r="V13" s="542">
        <v>14.462961577677069</v>
      </c>
      <c r="W13" s="542">
        <v>17.055705641436418</v>
      </c>
      <c r="X13" s="542">
        <v>11.578480454958516</v>
      </c>
      <c r="Y13" s="537">
        <f t="shared" si="1"/>
        <v>0.67886258700600943</v>
      </c>
    </row>
    <row r="14" spans="1:25" s="332" customFormat="1" ht="13.5" customHeight="1" x14ac:dyDescent="0.2">
      <c r="A14" s="531" t="s">
        <v>328</v>
      </c>
      <c r="B14" s="532">
        <v>57132.911132023699</v>
      </c>
      <c r="C14" s="532">
        <v>28398.578123979132</v>
      </c>
      <c r="D14" s="532">
        <v>28734.333008030997</v>
      </c>
      <c r="E14" s="532"/>
      <c r="F14" s="532">
        <v>40242.621102774225</v>
      </c>
      <c r="G14" s="532">
        <v>19946.817249570122</v>
      </c>
      <c r="H14" s="532">
        <v>20295.803853190533</v>
      </c>
      <c r="I14" s="532"/>
      <c r="J14" s="533">
        <v>70.43684682852232</v>
      </c>
      <c r="K14" s="533">
        <v>70.238788584736923</v>
      </c>
      <c r="L14" s="533">
        <v>70.632590801814601</v>
      </c>
      <c r="M14" s="537">
        <f t="shared" si="0"/>
        <v>1.0056066202879139</v>
      </c>
      <c r="N14" s="535">
        <v>72341.97284034983</v>
      </c>
      <c r="O14" s="535">
        <v>36205.871263622364</v>
      </c>
      <c r="P14" s="535">
        <v>36136.101576710949</v>
      </c>
      <c r="Q14" s="535"/>
      <c r="R14" s="535">
        <v>39103.16950707807</v>
      </c>
      <c r="S14" s="535">
        <v>20038.781493426373</v>
      </c>
      <c r="T14" s="535">
        <v>19064.388013637865</v>
      </c>
      <c r="U14" s="535"/>
      <c r="V14" s="536">
        <v>54.053225218738866</v>
      </c>
      <c r="W14" s="536">
        <v>55.346773310660325</v>
      </c>
      <c r="X14" s="536">
        <v>52.757179612105894</v>
      </c>
      <c r="Y14" s="537">
        <f t="shared" si="1"/>
        <v>0.95321147839966947</v>
      </c>
    </row>
    <row r="15" spans="1:25" ht="13.5" customHeight="1" x14ac:dyDescent="0.2">
      <c r="A15" s="538" t="s">
        <v>328</v>
      </c>
      <c r="B15" s="539">
        <v>53722.435413230865</v>
      </c>
      <c r="C15" s="539">
        <v>26708.22594909733</v>
      </c>
      <c r="D15" s="539">
        <v>27014.209464119966</v>
      </c>
      <c r="E15" s="539"/>
      <c r="F15" s="539">
        <v>38454.684996074393</v>
      </c>
      <c r="G15" s="539">
        <v>19090.063407506743</v>
      </c>
      <c r="H15" s="539">
        <v>19364.621588554081</v>
      </c>
      <c r="I15" s="539"/>
      <c r="J15" s="540">
        <v>71.58030848797344</v>
      </c>
      <c r="K15" s="540">
        <v>71.476343819666241</v>
      </c>
      <c r="L15" s="540">
        <v>71.683095573376804</v>
      </c>
      <c r="M15" s="537">
        <f t="shared" si="0"/>
        <v>1.0028925899488115</v>
      </c>
      <c r="N15" s="541">
        <v>68507.665842268005</v>
      </c>
      <c r="O15" s="541">
        <v>34218.287454952901</v>
      </c>
      <c r="P15" s="541">
        <v>34289.378387281475</v>
      </c>
      <c r="Q15" s="541"/>
      <c r="R15" s="541">
        <v>38395.053215691245</v>
      </c>
      <c r="S15" s="541">
        <v>19633.615590082616</v>
      </c>
      <c r="T15" s="541">
        <v>18761.437625596034</v>
      </c>
      <c r="U15" s="541"/>
      <c r="V15" s="542">
        <v>56.044900586874348</v>
      </c>
      <c r="W15" s="542">
        <v>57.377551743142682</v>
      </c>
      <c r="X15" s="542">
        <v>54.715012368248686</v>
      </c>
      <c r="Y15" s="537">
        <f t="shared" si="1"/>
        <v>0.95359614877237764</v>
      </c>
    </row>
    <row r="16" spans="1:25" ht="13.5" customHeight="1" x14ac:dyDescent="0.2">
      <c r="A16" s="538" t="s">
        <v>331</v>
      </c>
      <c r="B16" s="539">
        <v>3410.4757187909017</v>
      </c>
      <c r="C16" s="539">
        <v>1690.3521748808162</v>
      </c>
      <c r="D16" s="539">
        <v>1720.1235439100292</v>
      </c>
      <c r="E16" s="539"/>
      <c r="F16" s="539">
        <v>1787.9361066987922</v>
      </c>
      <c r="G16" s="539">
        <v>856.75384206286321</v>
      </c>
      <c r="H16" s="539">
        <v>931.18226463589065</v>
      </c>
      <c r="I16" s="539"/>
      <c r="J16" s="540">
        <v>52.424830261880523</v>
      </c>
      <c r="K16" s="540">
        <v>50.684931506848095</v>
      </c>
      <c r="L16" s="540">
        <v>54.134615384614008</v>
      </c>
      <c r="M16" s="537">
        <f t="shared" si="0"/>
        <v>1.0680613305613291</v>
      </c>
      <c r="N16" s="541">
        <v>3834.3069980937935</v>
      </c>
      <c r="O16" s="541">
        <v>1987.5838086667845</v>
      </c>
      <c r="P16" s="541">
        <v>1846.7231894269462</v>
      </c>
      <c r="Q16" s="541"/>
      <c r="R16" s="541">
        <v>708.11629138561079</v>
      </c>
      <c r="S16" s="541">
        <v>405.16590334377037</v>
      </c>
      <c r="T16" s="541">
        <v>302.95038804184486</v>
      </c>
      <c r="U16" s="541"/>
      <c r="V16" s="542">
        <v>18.467908066246469</v>
      </c>
      <c r="W16" s="542">
        <v>20.384846242813033</v>
      </c>
      <c r="X16" s="542">
        <v>16.404753553555199</v>
      </c>
      <c r="Y16" s="537">
        <f t="shared" si="1"/>
        <v>0.80475238116347958</v>
      </c>
    </row>
    <row r="17" spans="1:25" s="332" customFormat="1" ht="13.5" customHeight="1" x14ac:dyDescent="0.2">
      <c r="A17" s="531" t="s">
        <v>332</v>
      </c>
      <c r="B17" s="532">
        <v>9551.6475635383722</v>
      </c>
      <c r="C17" s="532">
        <v>4804.7681683257115</v>
      </c>
      <c r="D17" s="532">
        <v>4746.8793952133528</v>
      </c>
      <c r="E17" s="532"/>
      <c r="F17" s="532">
        <v>5797.1471359661455</v>
      </c>
      <c r="G17" s="532">
        <v>2915.9401999167521</v>
      </c>
      <c r="H17" s="532">
        <v>2881.2069360493369</v>
      </c>
      <c r="I17" s="532"/>
      <c r="J17" s="533">
        <v>60.692640692646009</v>
      </c>
      <c r="K17" s="533">
        <v>60.688468158347469</v>
      </c>
      <c r="L17" s="533">
        <v>60.69686411149803</v>
      </c>
      <c r="M17" s="537">
        <f t="shared" si="0"/>
        <v>1.0001383451157253</v>
      </c>
      <c r="N17" s="535">
        <v>10095.405584915943</v>
      </c>
      <c r="O17" s="535">
        <v>5152.2914140762232</v>
      </c>
      <c r="P17" s="535">
        <v>4943.1141708407304</v>
      </c>
      <c r="Q17" s="535"/>
      <c r="R17" s="535">
        <v>2823.518733840061</v>
      </c>
      <c r="S17" s="535">
        <v>1650.2193001977651</v>
      </c>
      <c r="T17" s="535">
        <v>1173.2994336422321</v>
      </c>
      <c r="U17" s="535"/>
      <c r="V17" s="536">
        <v>27.968353624730341</v>
      </c>
      <c r="W17" s="536">
        <v>32.028842462002935</v>
      </c>
      <c r="X17" s="536">
        <v>23.736037507761836</v>
      </c>
      <c r="Y17" s="537">
        <f t="shared" si="1"/>
        <v>0.74108321385391385</v>
      </c>
    </row>
    <row r="18" spans="1:25" ht="13.5" customHeight="1" x14ac:dyDescent="0.2">
      <c r="A18" s="538" t="s">
        <v>332</v>
      </c>
      <c r="B18" s="539">
        <v>8863.5981459747163</v>
      </c>
      <c r="C18" s="539">
        <v>4462.3974244897618</v>
      </c>
      <c r="D18" s="539">
        <v>4401.2007214852683</v>
      </c>
      <c r="E18" s="539"/>
      <c r="F18" s="539">
        <v>5522.5889549189587</v>
      </c>
      <c r="G18" s="539">
        <v>2778.6611093931588</v>
      </c>
      <c r="H18" s="539">
        <v>2743.9278455257436</v>
      </c>
      <c r="I18" s="539"/>
      <c r="J18" s="540">
        <v>62.306400447847892</v>
      </c>
      <c r="K18" s="540">
        <v>62.268346923646874</v>
      </c>
      <c r="L18" s="540">
        <v>62.344983089063973</v>
      </c>
      <c r="M18" s="537">
        <f t="shared" si="0"/>
        <v>1.0012307403231866</v>
      </c>
      <c r="N18" s="541">
        <v>9365.2133994058368</v>
      </c>
      <c r="O18" s="541">
        <v>4756.1150788762925</v>
      </c>
      <c r="P18" s="541">
        <v>4609.0983205303746</v>
      </c>
      <c r="Q18" s="541"/>
      <c r="R18" s="541">
        <v>2718.1678344112388</v>
      </c>
      <c r="S18" s="541">
        <v>1585.4410684770266</v>
      </c>
      <c r="T18" s="541">
        <v>1132.7267659341483</v>
      </c>
      <c r="U18" s="541"/>
      <c r="V18" s="542">
        <v>29.02408859774296</v>
      </c>
      <c r="W18" s="542">
        <v>33.334791992703934</v>
      </c>
      <c r="X18" s="542">
        <v>24.575886369979177</v>
      </c>
      <c r="Y18" s="537">
        <f t="shared" si="1"/>
        <v>0.73724432944888807</v>
      </c>
    </row>
    <row r="19" spans="1:25" ht="13.5" customHeight="1" x14ac:dyDescent="0.2">
      <c r="A19" s="538" t="s">
        <v>333</v>
      </c>
      <c r="B19" s="539">
        <v>688.04941756400103</v>
      </c>
      <c r="C19" s="539">
        <v>342.37074383593443</v>
      </c>
      <c r="D19" s="539">
        <v>345.6786737280691</v>
      </c>
      <c r="E19" s="539"/>
      <c r="F19" s="539">
        <v>274.55818104717378</v>
      </c>
      <c r="G19" s="539">
        <v>137.27909052358717</v>
      </c>
      <c r="H19" s="539">
        <v>137.27909052358717</v>
      </c>
      <c r="I19" s="539"/>
      <c r="J19" s="540">
        <v>39.903846153846317</v>
      </c>
      <c r="K19" s="540">
        <v>40.096618357487941</v>
      </c>
      <c r="L19" s="540">
        <v>39.712918660287094</v>
      </c>
      <c r="M19" s="537">
        <f t="shared" si="0"/>
        <v>0.99043062200956922</v>
      </c>
      <c r="N19" s="541">
        <v>730.19218551035817</v>
      </c>
      <c r="O19" s="541">
        <v>396.17633519997054</v>
      </c>
      <c r="P19" s="541">
        <v>334.0158503103919</v>
      </c>
      <c r="Q19" s="541"/>
      <c r="R19" s="541">
        <v>105.3508994288168</v>
      </c>
      <c r="S19" s="541">
        <v>64.778231720735022</v>
      </c>
      <c r="T19" s="541">
        <v>40.57266770808171</v>
      </c>
      <c r="U19" s="541"/>
      <c r="V19" s="542">
        <v>14.427831674914875</v>
      </c>
      <c r="W19" s="542">
        <v>16.350858434802291</v>
      </c>
      <c r="X19" s="542">
        <v>12.146928856932583</v>
      </c>
      <c r="Y19" s="537">
        <f t="shared" si="1"/>
        <v>0.74289242398908084</v>
      </c>
    </row>
    <row r="20" spans="1:25" s="332" customFormat="1" ht="13.5" customHeight="1" x14ac:dyDescent="0.2">
      <c r="A20" s="531" t="s">
        <v>334</v>
      </c>
      <c r="B20" s="532">
        <v>5077.6723844268308</v>
      </c>
      <c r="C20" s="532">
        <v>2644.6899487617002</v>
      </c>
      <c r="D20" s="532">
        <v>2432.9824356650743</v>
      </c>
      <c r="E20" s="532"/>
      <c r="F20" s="532">
        <v>1888.827968408903</v>
      </c>
      <c r="G20" s="532">
        <v>1028.7661964538602</v>
      </c>
      <c r="H20" s="532">
        <v>860.06177195499777</v>
      </c>
      <c r="I20" s="532"/>
      <c r="J20" s="533">
        <v>37.198697068403014</v>
      </c>
      <c r="K20" s="533">
        <v>38.899312070042313</v>
      </c>
      <c r="L20" s="533">
        <v>35.350101971446783</v>
      </c>
      <c r="M20" s="537">
        <f t="shared" si="0"/>
        <v>0.90875905228851339</v>
      </c>
      <c r="N20" s="535">
        <v>4547.1535178473641</v>
      </c>
      <c r="O20" s="535">
        <v>2354.2328133091878</v>
      </c>
      <c r="P20" s="535">
        <v>2192.9207045381836</v>
      </c>
      <c r="Q20" s="535"/>
      <c r="R20" s="535">
        <v>703.24066943003209</v>
      </c>
      <c r="S20" s="535">
        <v>464.76655801974744</v>
      </c>
      <c r="T20" s="535">
        <v>238.47411141028843</v>
      </c>
      <c r="U20" s="535"/>
      <c r="V20" s="536">
        <v>15.465514121523492</v>
      </c>
      <c r="W20" s="536">
        <v>19.741741572553167</v>
      </c>
      <c r="X20" s="536">
        <v>10.874725698780313</v>
      </c>
      <c r="Y20" s="537">
        <f t="shared" si="1"/>
        <v>0.55084935940501745</v>
      </c>
    </row>
    <row r="21" spans="1:25" ht="13.5" customHeight="1" x14ac:dyDescent="0.2">
      <c r="A21" s="538" t="s">
        <v>334</v>
      </c>
      <c r="B21" s="539">
        <v>5077.6723844268308</v>
      </c>
      <c r="C21" s="539">
        <v>2644.6899487617002</v>
      </c>
      <c r="D21" s="539">
        <v>2432.9824356650743</v>
      </c>
      <c r="E21" s="539"/>
      <c r="F21" s="539">
        <v>1888.827968408903</v>
      </c>
      <c r="G21" s="539">
        <v>1028.7661964538602</v>
      </c>
      <c r="H21" s="539">
        <v>860.06177195499777</v>
      </c>
      <c r="I21" s="539"/>
      <c r="J21" s="540">
        <v>37.198697068403014</v>
      </c>
      <c r="K21" s="540">
        <v>38.899312070042313</v>
      </c>
      <c r="L21" s="540">
        <v>35.350101971446783</v>
      </c>
      <c r="M21" s="537">
        <f t="shared" si="0"/>
        <v>0.90875905228851339</v>
      </c>
      <c r="N21" s="541">
        <v>4547.1535178473641</v>
      </c>
      <c r="O21" s="541">
        <v>2354.2328133091878</v>
      </c>
      <c r="P21" s="541">
        <v>2192.9207045381836</v>
      </c>
      <c r="Q21" s="541"/>
      <c r="R21" s="541">
        <v>703.24066943003209</v>
      </c>
      <c r="S21" s="541">
        <v>464.76655801974744</v>
      </c>
      <c r="T21" s="541">
        <v>238.47411141028843</v>
      </c>
      <c r="U21" s="541"/>
      <c r="V21" s="542">
        <v>15.465514121523492</v>
      </c>
      <c r="W21" s="542">
        <v>19.741741572553167</v>
      </c>
      <c r="X21" s="542">
        <v>10.874725698780313</v>
      </c>
      <c r="Y21" s="537">
        <f t="shared" si="1"/>
        <v>0.55084935940501745</v>
      </c>
    </row>
    <row r="22" spans="1:25" s="332" customFormat="1" ht="13.5" customHeight="1" x14ac:dyDescent="0.2">
      <c r="A22" s="531" t="s">
        <v>335</v>
      </c>
      <c r="B22" s="532">
        <v>2396.5952068515917</v>
      </c>
      <c r="C22" s="532">
        <v>1257.01335901116</v>
      </c>
      <c r="D22" s="532">
        <v>1139.5818478403753</v>
      </c>
      <c r="E22" s="532"/>
      <c r="F22" s="532">
        <v>466.41811479098442</v>
      </c>
      <c r="G22" s="532">
        <v>271.25025115503911</v>
      </c>
      <c r="H22" s="532">
        <v>195.16786363594284</v>
      </c>
      <c r="I22" s="532"/>
      <c r="J22" s="533">
        <v>19.461697722566761</v>
      </c>
      <c r="K22" s="533">
        <v>21.578947368421069</v>
      </c>
      <c r="L22" s="533">
        <v>17.126269956458728</v>
      </c>
      <c r="M22" s="537">
        <f t="shared" si="0"/>
        <v>0.79365641261637943</v>
      </c>
      <c r="N22" s="535">
        <v>2278.27983511402</v>
      </c>
      <c r="O22" s="535">
        <v>1176.5913792707072</v>
      </c>
      <c r="P22" s="535">
        <v>1101.6884558432512</v>
      </c>
      <c r="Q22" s="535"/>
      <c r="R22" s="535">
        <v>194.5935138100721</v>
      </c>
      <c r="S22" s="535">
        <v>124.81025080982405</v>
      </c>
      <c r="T22" s="535">
        <v>69.783263000248141</v>
      </c>
      <c r="U22" s="535"/>
      <c r="V22" s="536">
        <v>8.5412472520230676</v>
      </c>
      <c r="W22" s="536">
        <v>10.60778219258972</v>
      </c>
      <c r="X22" s="536">
        <v>6.3342102415727677</v>
      </c>
      <c r="Y22" s="537">
        <f t="shared" si="1"/>
        <v>0.59712861054006727</v>
      </c>
    </row>
    <row r="23" spans="1:25" ht="13.5" customHeight="1" x14ac:dyDescent="0.2">
      <c r="A23" s="538" t="s">
        <v>335</v>
      </c>
      <c r="B23" s="539">
        <v>865.0236667931996</v>
      </c>
      <c r="C23" s="539">
        <v>461.45621995278242</v>
      </c>
      <c r="D23" s="539">
        <v>403.56744684042576</v>
      </c>
      <c r="E23" s="539"/>
      <c r="F23" s="539">
        <v>348.98660362020377</v>
      </c>
      <c r="G23" s="539">
        <v>198.47579352807745</v>
      </c>
      <c r="H23" s="539">
        <v>150.51081009212561</v>
      </c>
      <c r="I23" s="539"/>
      <c r="J23" s="540">
        <v>40.344168260038529</v>
      </c>
      <c r="K23" s="540">
        <v>43.010752688171948</v>
      </c>
      <c r="L23" s="540">
        <v>37.295081967213072</v>
      </c>
      <c r="M23" s="537">
        <f t="shared" si="0"/>
        <v>0.86711065573770585</v>
      </c>
      <c r="N23" s="541">
        <v>945.66855326470147</v>
      </c>
      <c r="O23" s="541">
        <v>505.82730267107888</v>
      </c>
      <c r="P23" s="541">
        <v>439.841250593631</v>
      </c>
      <c r="Q23" s="541"/>
      <c r="R23" s="541">
        <v>142.61563724476392</v>
      </c>
      <c r="S23" s="541">
        <v>97.167347581102575</v>
      </c>
      <c r="T23" s="541">
        <v>45.448289663661321</v>
      </c>
      <c r="U23" s="541"/>
      <c r="V23" s="542">
        <v>15.080932611369624</v>
      </c>
      <c r="W23" s="542">
        <v>19.209589333750699</v>
      </c>
      <c r="X23" s="542">
        <v>10.332884785663492</v>
      </c>
      <c r="Y23" s="537">
        <f t="shared" si="1"/>
        <v>0.53790243019453354</v>
      </c>
    </row>
    <row r="24" spans="1:25" ht="13.5" customHeight="1" x14ac:dyDescent="0.2">
      <c r="A24" s="538" t="s">
        <v>336</v>
      </c>
      <c r="B24" s="539">
        <v>1531.5715400583467</v>
      </c>
      <c r="C24" s="539">
        <v>795.55713905837399</v>
      </c>
      <c r="D24" s="539">
        <v>736.01440099995204</v>
      </c>
      <c r="E24" s="539"/>
      <c r="F24" s="539">
        <v>117.43151117077943</v>
      </c>
      <c r="G24" s="539">
        <v>72.774457626961819</v>
      </c>
      <c r="H24" s="539">
        <v>44.657053543817483</v>
      </c>
      <c r="I24" s="539"/>
      <c r="J24" s="540">
        <v>7.6673866090712171</v>
      </c>
      <c r="K24" s="540">
        <v>9.1476091476092076</v>
      </c>
      <c r="L24" s="540">
        <v>6.0674157303371086</v>
      </c>
      <c r="M24" s="537">
        <f t="shared" si="0"/>
        <v>0.66327885597548408</v>
      </c>
      <c r="N24" s="541">
        <v>1332.6112818492618</v>
      </c>
      <c r="O24" s="541">
        <v>670.76407659962695</v>
      </c>
      <c r="P24" s="541">
        <v>661.84720524962245</v>
      </c>
      <c r="Q24" s="541"/>
      <c r="R24" s="541">
        <v>51.977876565308236</v>
      </c>
      <c r="S24" s="541">
        <v>27.642903228721419</v>
      </c>
      <c r="T24" s="541">
        <v>24.334973336586788</v>
      </c>
      <c r="U24" s="541"/>
      <c r="V24" s="542">
        <v>3.9004529882996821</v>
      </c>
      <c r="W24" s="542">
        <v>4.1211066890842503</v>
      </c>
      <c r="X24" s="542">
        <v>3.6768264855645363</v>
      </c>
      <c r="Y24" s="537">
        <f t="shared" si="1"/>
        <v>0.89219395734245421</v>
      </c>
    </row>
    <row r="25" spans="1:25" s="332" customFormat="1" ht="13.5" customHeight="1" x14ac:dyDescent="0.2">
      <c r="A25" s="531" t="s">
        <v>337</v>
      </c>
      <c r="B25" s="532">
        <v>2275.8557657886722</v>
      </c>
      <c r="C25" s="532">
        <v>1189.200796222397</v>
      </c>
      <c r="D25" s="532">
        <v>1086.6549695662188</v>
      </c>
      <c r="E25" s="532"/>
      <c r="F25" s="532">
        <v>1111.4644437572297</v>
      </c>
      <c r="G25" s="532">
        <v>564.00204660895531</v>
      </c>
      <c r="H25" s="532">
        <v>547.46239714828255</v>
      </c>
      <c r="I25" s="532"/>
      <c r="J25" s="533">
        <v>48.837209302323892</v>
      </c>
      <c r="K25" s="533">
        <v>47.426981919332128</v>
      </c>
      <c r="L25" s="533">
        <v>50.38051750380513</v>
      </c>
      <c r="M25" s="537">
        <f t="shared" si="0"/>
        <v>1.0622754277195336</v>
      </c>
      <c r="N25" s="535">
        <v>2483.9186860745972</v>
      </c>
      <c r="O25" s="535">
        <v>1270.4076605183686</v>
      </c>
      <c r="P25" s="535">
        <v>1213.5110255561658</v>
      </c>
      <c r="Q25" s="535"/>
      <c r="R25" s="535">
        <v>338.60429735303524</v>
      </c>
      <c r="S25" s="535">
        <v>208.78901526369918</v>
      </c>
      <c r="T25" s="535">
        <v>129.81528208933716</v>
      </c>
      <c r="U25" s="535"/>
      <c r="V25" s="536">
        <v>13.631859176845323</v>
      </c>
      <c r="W25" s="536">
        <v>16.434804492481256</v>
      </c>
      <c r="X25" s="536">
        <v>10.697495066420279</v>
      </c>
      <c r="Y25" s="537">
        <f t="shared" si="1"/>
        <v>0.65090491775026993</v>
      </c>
    </row>
    <row r="26" spans="1:25" ht="13.5" customHeight="1" x14ac:dyDescent="0.2">
      <c r="A26" s="538" t="s">
        <v>337</v>
      </c>
      <c r="B26" s="539">
        <v>1617.577717253851</v>
      </c>
      <c r="C26" s="539">
        <v>828.63643797971952</v>
      </c>
      <c r="D26" s="539">
        <v>788.94127927410489</v>
      </c>
      <c r="E26" s="539"/>
      <c r="F26" s="539">
        <v>889.83314098420874</v>
      </c>
      <c r="G26" s="539">
        <v>448.22450038424375</v>
      </c>
      <c r="H26" s="539">
        <v>441.60864059997442</v>
      </c>
      <c r="I26" s="539"/>
      <c r="J26" s="540">
        <v>55.01022494887399</v>
      </c>
      <c r="K26" s="540">
        <v>54.091816367265565</v>
      </c>
      <c r="L26" s="540">
        <v>55.974842767295662</v>
      </c>
      <c r="M26" s="537">
        <f t="shared" si="0"/>
        <v>1.0348116688714051</v>
      </c>
      <c r="N26" s="541">
        <v>1830.1687597900298</v>
      </c>
      <c r="O26" s="541">
        <v>926.20920188369507</v>
      </c>
      <c r="P26" s="541">
        <v>903.95955790628682</v>
      </c>
      <c r="Q26" s="541"/>
      <c r="R26" s="541">
        <v>307.78287355611297</v>
      </c>
      <c r="S26" s="541">
        <v>182.88634986366742</v>
      </c>
      <c r="T26" s="541">
        <v>124.89652369244639</v>
      </c>
      <c r="U26" s="541"/>
      <c r="V26" s="542">
        <v>16.817185404881698</v>
      </c>
      <c r="W26" s="542">
        <v>19.745684829271685</v>
      </c>
      <c r="X26" s="542">
        <v>13.816605245230914</v>
      </c>
      <c r="Y26" s="537">
        <f t="shared" si="1"/>
        <v>0.69972783241980552</v>
      </c>
    </row>
    <row r="27" spans="1:25" ht="13.5" customHeight="1" x14ac:dyDescent="0.2">
      <c r="A27" s="538" t="s">
        <v>338</v>
      </c>
      <c r="B27" s="539">
        <v>658.27804853479006</v>
      </c>
      <c r="C27" s="539">
        <v>360.5643582426751</v>
      </c>
      <c r="D27" s="539">
        <v>297.71369029211644</v>
      </c>
      <c r="E27" s="539"/>
      <c r="F27" s="539">
        <v>221.63130277301971</v>
      </c>
      <c r="G27" s="539">
        <v>115.77754622471211</v>
      </c>
      <c r="H27" s="539">
        <v>105.8537565483082</v>
      </c>
      <c r="I27" s="539"/>
      <c r="J27" s="540">
        <v>33.668341708542819</v>
      </c>
      <c r="K27" s="540">
        <v>32.110091743119263</v>
      </c>
      <c r="L27" s="540">
        <v>35.555555555555621</v>
      </c>
      <c r="M27" s="537">
        <f t="shared" si="0"/>
        <v>1.1073015873015895</v>
      </c>
      <c r="N27" s="541">
        <v>653.74992628453128</v>
      </c>
      <c r="O27" s="541">
        <v>344.19845863466259</v>
      </c>
      <c r="P27" s="541">
        <v>309.5514676498712</v>
      </c>
      <c r="Q27" s="541"/>
      <c r="R27" s="541">
        <v>30.82142379692252</v>
      </c>
      <c r="S27" s="541">
        <v>25.902665400031751</v>
      </c>
      <c r="T27" s="541">
        <v>4.9187583968907695</v>
      </c>
      <c r="U27" s="541"/>
      <c r="V27" s="542">
        <v>4.7145586649761455</v>
      </c>
      <c r="W27" s="542">
        <v>7.5255030201995297</v>
      </c>
      <c r="X27" s="542">
        <v>1.5889953403336146</v>
      </c>
      <c r="Y27" s="537">
        <f t="shared" si="1"/>
        <v>0.21114805695626235</v>
      </c>
    </row>
    <row r="28" spans="1:25" s="332" customFormat="1" ht="13.5" customHeight="1" x14ac:dyDescent="0.2">
      <c r="A28" s="531" t="s">
        <v>339</v>
      </c>
      <c r="B28" s="532">
        <v>6610.8978894313013</v>
      </c>
      <c r="C28" s="532">
        <v>3312.8917869729257</v>
      </c>
      <c r="D28" s="532">
        <v>3298.0061024583192</v>
      </c>
      <c r="E28" s="532"/>
      <c r="F28" s="532">
        <v>1357.9052207212708</v>
      </c>
      <c r="G28" s="532">
        <v>777.36352465163395</v>
      </c>
      <c r="H28" s="532">
        <v>580.54169606962807</v>
      </c>
      <c r="I28" s="532"/>
      <c r="J28" s="533">
        <v>20.540405303976979</v>
      </c>
      <c r="K28" s="533">
        <v>23.464802795805362</v>
      </c>
      <c r="L28" s="533">
        <v>17.602808425275185</v>
      </c>
      <c r="M28" s="537">
        <f t="shared" si="0"/>
        <v>0.75017926118782108</v>
      </c>
      <c r="N28" s="535">
        <v>6131.4274942339944</v>
      </c>
      <c r="O28" s="535">
        <v>3149.1021774814603</v>
      </c>
      <c r="P28" s="535">
        <v>2982.3253167527637</v>
      </c>
      <c r="Q28" s="535"/>
      <c r="R28" s="535">
        <v>395.15584078474461</v>
      </c>
      <c r="S28" s="535">
        <v>297.9884932036428</v>
      </c>
      <c r="T28" s="535">
        <v>97.167347581102561</v>
      </c>
      <c r="U28" s="535"/>
      <c r="V28" s="536">
        <v>6.4447608840902078</v>
      </c>
      <c r="W28" s="536">
        <v>9.4626492380746914</v>
      </c>
      <c r="X28" s="536">
        <v>3.2581069219806267</v>
      </c>
      <c r="Y28" s="537">
        <f t="shared" si="1"/>
        <v>0.34431234213681305</v>
      </c>
    </row>
    <row r="29" spans="1:25" ht="13.5" customHeight="1" x14ac:dyDescent="0.2">
      <c r="A29" s="538" t="s">
        <v>339</v>
      </c>
      <c r="B29" s="539">
        <v>3817.3510955234797</v>
      </c>
      <c r="C29" s="539">
        <v>1958.2944961437333</v>
      </c>
      <c r="D29" s="539">
        <v>1859.0565993796899</v>
      </c>
      <c r="E29" s="539"/>
      <c r="F29" s="539">
        <v>1040.3439510763319</v>
      </c>
      <c r="G29" s="539">
        <v>568.96394144715714</v>
      </c>
      <c r="H29" s="539">
        <v>471.38000962918642</v>
      </c>
      <c r="I29" s="539"/>
      <c r="J29" s="540">
        <v>27.253032928941604</v>
      </c>
      <c r="K29" s="540">
        <v>29.054054054053342</v>
      </c>
      <c r="L29" s="540">
        <v>25.355871886120479</v>
      </c>
      <c r="M29" s="537">
        <f t="shared" si="0"/>
        <v>0.87271373003393549</v>
      </c>
      <c r="N29" s="541">
        <v>3830.1067790229499</v>
      </c>
      <c r="O29" s="541">
        <v>1999.4056017608812</v>
      </c>
      <c r="P29" s="541">
        <v>1830.7011772620074</v>
      </c>
      <c r="Q29" s="541"/>
      <c r="R29" s="541">
        <v>317.40470814333878</v>
      </c>
      <c r="S29" s="541">
        <v>242.91836895275628</v>
      </c>
      <c r="T29" s="541">
        <v>74.486339190583038</v>
      </c>
      <c r="U29" s="541"/>
      <c r="V29" s="542">
        <v>8.2870981530261147</v>
      </c>
      <c r="W29" s="542">
        <v>12.149529277041998</v>
      </c>
      <c r="X29" s="542">
        <v>4.068732795703152</v>
      </c>
      <c r="Y29" s="537">
        <f t="shared" si="1"/>
        <v>0.33488810166427713</v>
      </c>
    </row>
    <row r="30" spans="1:25" ht="13.5" customHeight="1" x14ac:dyDescent="0.2">
      <c r="A30" s="538" t="s">
        <v>340</v>
      </c>
      <c r="B30" s="539">
        <v>2793.5467939077653</v>
      </c>
      <c r="C30" s="539">
        <v>1354.597290829136</v>
      </c>
      <c r="D30" s="539">
        <v>1438.9495030785729</v>
      </c>
      <c r="E30" s="539"/>
      <c r="F30" s="539">
        <v>317.56126964492444</v>
      </c>
      <c r="G30" s="539">
        <v>208.39958320448127</v>
      </c>
      <c r="H30" s="539">
        <v>109.16168644044284</v>
      </c>
      <c r="I30" s="539"/>
      <c r="J30" s="540">
        <v>11.367673179395821</v>
      </c>
      <c r="K30" s="540">
        <v>15.384615384615346</v>
      </c>
      <c r="L30" s="540">
        <v>7.5862068965516851</v>
      </c>
      <c r="M30" s="537">
        <f t="shared" si="0"/>
        <v>0.49310344827586078</v>
      </c>
      <c r="N30" s="541">
        <v>2301.3207152112732</v>
      </c>
      <c r="O30" s="541">
        <v>1149.6965757205173</v>
      </c>
      <c r="P30" s="541">
        <v>1151.6241394906942</v>
      </c>
      <c r="Q30" s="541"/>
      <c r="R30" s="541">
        <v>77.7511326414065</v>
      </c>
      <c r="S30" s="541">
        <v>55.070124250886984</v>
      </c>
      <c r="T30" s="541">
        <v>22.681008390519477</v>
      </c>
      <c r="U30" s="541"/>
      <c r="V30" s="542">
        <v>3.3785439868283844</v>
      </c>
      <c r="W30" s="542">
        <v>4.7899702768423413</v>
      </c>
      <c r="X30" s="542">
        <v>1.9694801118488323</v>
      </c>
      <c r="Y30" s="537">
        <f t="shared" si="1"/>
        <v>0.4111675016796052</v>
      </c>
    </row>
    <row r="31" spans="1:25" s="332" customFormat="1" ht="13.5" customHeight="1" x14ac:dyDescent="0.2">
      <c r="A31" s="531" t="s">
        <v>341</v>
      </c>
      <c r="B31" s="532">
        <v>7838.1398794133047</v>
      </c>
      <c r="C31" s="532">
        <v>4004.2491344290947</v>
      </c>
      <c r="D31" s="532">
        <v>3833.8907449841536</v>
      </c>
      <c r="E31" s="532"/>
      <c r="F31" s="532">
        <v>3832.2367800380862</v>
      </c>
      <c r="G31" s="532">
        <v>2006.2594795796876</v>
      </c>
      <c r="H31" s="532">
        <v>1825.9773004583421</v>
      </c>
      <c r="I31" s="532"/>
      <c r="J31" s="533">
        <v>48.892171344165483</v>
      </c>
      <c r="K31" s="533">
        <v>50.103263114414645</v>
      </c>
      <c r="L31" s="533">
        <v>47.62726488351921</v>
      </c>
      <c r="M31" s="537">
        <f t="shared" si="0"/>
        <v>0.95058209631493851</v>
      </c>
      <c r="N31" s="535">
        <v>9403.3420701353807</v>
      </c>
      <c r="O31" s="535">
        <v>4732.4271521593791</v>
      </c>
      <c r="P31" s="535">
        <v>4670.9149179768747</v>
      </c>
      <c r="Q31" s="535"/>
      <c r="R31" s="535">
        <v>2903.4254844596117</v>
      </c>
      <c r="S31" s="535">
        <v>1627.5370877198254</v>
      </c>
      <c r="T31" s="535">
        <v>1275.8883967397207</v>
      </c>
      <c r="U31" s="535"/>
      <c r="V31" s="536">
        <v>30.876527332561754</v>
      </c>
      <c r="W31" s="536">
        <v>34.391170437292423</v>
      </c>
      <c r="X31" s="536">
        <v>27.315599173713004</v>
      </c>
      <c r="Y31" s="537">
        <f t="shared" si="1"/>
        <v>0.79426198138615978</v>
      </c>
    </row>
    <row r="32" spans="1:25" ht="13.5" customHeight="1" x14ac:dyDescent="0.2">
      <c r="A32" s="538" t="s">
        <v>341</v>
      </c>
      <c r="B32" s="539">
        <v>5302.6116170919959</v>
      </c>
      <c r="C32" s="539">
        <v>2657.9216683302393</v>
      </c>
      <c r="D32" s="539">
        <v>2644.6899487617002</v>
      </c>
      <c r="E32" s="539"/>
      <c r="F32" s="539">
        <v>2608.3027199482176</v>
      </c>
      <c r="G32" s="539">
        <v>1328.1338516920578</v>
      </c>
      <c r="H32" s="539">
        <v>1280.1688682561035</v>
      </c>
      <c r="I32" s="539"/>
      <c r="J32" s="540">
        <v>49.189020586400069</v>
      </c>
      <c r="K32" s="540">
        <v>49.968886123209046</v>
      </c>
      <c r="L32" s="540">
        <v>48.405253283300176</v>
      </c>
      <c r="M32" s="537">
        <f t="shared" si="0"/>
        <v>0.96870787081278142</v>
      </c>
      <c r="N32" s="541">
        <v>6669.5009273526102</v>
      </c>
      <c r="O32" s="541">
        <v>3328.7816505118685</v>
      </c>
      <c r="P32" s="541">
        <v>3340.7192768410719</v>
      </c>
      <c r="Q32" s="541"/>
      <c r="R32" s="541">
        <v>1675.9346396563105</v>
      </c>
      <c r="S32" s="541">
        <v>994.29656758397925</v>
      </c>
      <c r="T32" s="541">
        <v>681.63807207229183</v>
      </c>
      <c r="U32" s="541"/>
      <c r="V32" s="542">
        <v>25.128336556384109</v>
      </c>
      <c r="W32" s="542">
        <v>29.869684226092268</v>
      </c>
      <c r="X32" s="542">
        <v>20.403931476602288</v>
      </c>
      <c r="Y32" s="537">
        <f t="shared" si="1"/>
        <v>0.68309833214703697</v>
      </c>
    </row>
    <row r="33" spans="1:25" ht="13.5" customHeight="1" x14ac:dyDescent="0.2">
      <c r="A33" s="538" t="s">
        <v>342</v>
      </c>
      <c r="B33" s="539">
        <v>1915.2914075459812</v>
      </c>
      <c r="C33" s="539">
        <v>1015.5344768853217</v>
      </c>
      <c r="D33" s="539">
        <v>899.7569306606124</v>
      </c>
      <c r="E33" s="539"/>
      <c r="F33" s="539">
        <v>1041.9979160223993</v>
      </c>
      <c r="G33" s="539">
        <v>572.27187133929169</v>
      </c>
      <c r="H33" s="539">
        <v>469.72604468311908</v>
      </c>
      <c r="I33" s="539"/>
      <c r="J33" s="540">
        <v>54.404145077718596</v>
      </c>
      <c r="K33" s="540">
        <v>56.351791530944709</v>
      </c>
      <c r="L33" s="540">
        <v>52.205882352941302</v>
      </c>
      <c r="M33" s="537">
        <f t="shared" si="0"/>
        <v>0.92642808568514201</v>
      </c>
      <c r="N33" s="541">
        <v>2034.6429268352044</v>
      </c>
      <c r="O33" s="541">
        <v>1051.0909453998981</v>
      </c>
      <c r="P33" s="541">
        <v>983.55198143524717</v>
      </c>
      <c r="Q33" s="541"/>
      <c r="R33" s="541">
        <v>1136.4217197106666</v>
      </c>
      <c r="S33" s="541">
        <v>581.04696136395114</v>
      </c>
      <c r="T33" s="541">
        <v>555.37475834671727</v>
      </c>
      <c r="U33" s="541"/>
      <c r="V33" s="542">
        <v>55.853619557625663</v>
      </c>
      <c r="W33" s="542">
        <v>55.28036978216803</v>
      </c>
      <c r="X33" s="542">
        <v>56.466233491420255</v>
      </c>
      <c r="Y33" s="537">
        <f t="shared" si="1"/>
        <v>1.0214518049341044</v>
      </c>
    </row>
    <row r="34" spans="1:25" ht="13.5" customHeight="1" x14ac:dyDescent="0.2">
      <c r="A34" s="538" t="s">
        <v>343</v>
      </c>
      <c r="B34" s="539">
        <v>620.2368547752427</v>
      </c>
      <c r="C34" s="539">
        <v>330.7929892134631</v>
      </c>
      <c r="D34" s="539">
        <v>289.44386556177977</v>
      </c>
      <c r="E34" s="539"/>
      <c r="F34" s="539">
        <v>181.9361440674044</v>
      </c>
      <c r="G34" s="539">
        <v>105.8537565483082</v>
      </c>
      <c r="H34" s="539">
        <v>76.082387519096457</v>
      </c>
      <c r="I34" s="539"/>
      <c r="J34" s="540">
        <v>29.333333333333385</v>
      </c>
      <c r="K34" s="540">
        <v>32.000000000000021</v>
      </c>
      <c r="L34" s="540">
        <v>26.285714285714345</v>
      </c>
      <c r="M34" s="537">
        <f t="shared" si="0"/>
        <v>0.82142857142857273</v>
      </c>
      <c r="N34" s="541">
        <v>699.19821594819075</v>
      </c>
      <c r="O34" s="541">
        <v>352.55455624762169</v>
      </c>
      <c r="P34" s="541">
        <v>346.64365970057406</v>
      </c>
      <c r="Q34" s="541"/>
      <c r="R34" s="541">
        <v>91.06912509256739</v>
      </c>
      <c r="S34" s="541">
        <v>52.193558771864097</v>
      </c>
      <c r="T34" s="541">
        <v>38.875566320703214</v>
      </c>
      <c r="U34" s="541"/>
      <c r="V34" s="542">
        <v>13.02479368730474</v>
      </c>
      <c r="W34" s="542">
        <v>14.804392071224637</v>
      </c>
      <c r="X34" s="542">
        <v>11.214849956951012</v>
      </c>
      <c r="Y34" s="537">
        <f t="shared" si="1"/>
        <v>0.75753532485466701</v>
      </c>
    </row>
    <row r="35" spans="1:25" s="332" customFormat="1" ht="13.5" customHeight="1" x14ac:dyDescent="0.2">
      <c r="A35" s="531" t="s">
        <v>344</v>
      </c>
      <c r="B35" s="532">
        <v>3632.107021563932</v>
      </c>
      <c r="C35" s="532">
        <v>1809.4376509976682</v>
      </c>
      <c r="D35" s="532">
        <v>1822.6693705662074</v>
      </c>
      <c r="E35" s="532"/>
      <c r="F35" s="532">
        <v>1933.4850219527225</v>
      </c>
      <c r="G35" s="532">
        <v>994.03293258644715</v>
      </c>
      <c r="H35" s="532">
        <v>939.45208936622703</v>
      </c>
      <c r="I35" s="532"/>
      <c r="J35" s="533">
        <v>53.233151183969881</v>
      </c>
      <c r="K35" s="533">
        <v>54.93601462522701</v>
      </c>
      <c r="L35" s="533">
        <v>51.542649727766289</v>
      </c>
      <c r="M35" s="537">
        <f t="shared" si="0"/>
        <v>0.93823059571011425</v>
      </c>
      <c r="N35" s="535">
        <v>3516.3415162133933</v>
      </c>
      <c r="O35" s="535">
        <v>1845.9750897484137</v>
      </c>
      <c r="P35" s="535">
        <v>1670.3664264649174</v>
      </c>
      <c r="Q35" s="535"/>
      <c r="R35" s="535">
        <v>594.40929434383747</v>
      </c>
      <c r="S35" s="535">
        <v>408.12874170541534</v>
      </c>
      <c r="T35" s="535">
        <v>186.28055263842438</v>
      </c>
      <c r="U35" s="535"/>
      <c r="V35" s="536">
        <v>16.904196921803408</v>
      </c>
      <c r="W35" s="536">
        <v>22.109114254680431</v>
      </c>
      <c r="X35" s="536">
        <v>11.152077154272028</v>
      </c>
      <c r="Y35" s="537">
        <f t="shared" si="1"/>
        <v>0.50441085182375267</v>
      </c>
    </row>
    <row r="36" spans="1:25" ht="13.5" customHeight="1" x14ac:dyDescent="0.2">
      <c r="A36" s="538" t="s">
        <v>344</v>
      </c>
      <c r="B36" s="539">
        <v>2676.1152827369806</v>
      </c>
      <c r="C36" s="539">
        <v>1357.9052207212708</v>
      </c>
      <c r="D36" s="539">
        <v>1318.2100620156534</v>
      </c>
      <c r="E36" s="539"/>
      <c r="F36" s="539">
        <v>1607.6539275774467</v>
      </c>
      <c r="G36" s="539">
        <v>838.56022765612317</v>
      </c>
      <c r="H36" s="539">
        <v>769.09369992129757</v>
      </c>
      <c r="I36" s="539"/>
      <c r="J36" s="540">
        <v>60.074165636586933</v>
      </c>
      <c r="K36" s="540">
        <v>61.753958587087943</v>
      </c>
      <c r="L36" s="540">
        <v>58.343789209534954</v>
      </c>
      <c r="M36" s="537">
        <f t="shared" si="0"/>
        <v>0.94477812506960457</v>
      </c>
      <c r="N36" s="541">
        <v>2725.4271285529226</v>
      </c>
      <c r="O36" s="541">
        <v>1470.7395251102535</v>
      </c>
      <c r="P36" s="541">
        <v>1254.6876034426068</v>
      </c>
      <c r="Q36" s="541"/>
      <c r="R36" s="541">
        <v>539.33917009295146</v>
      </c>
      <c r="S36" s="541">
        <v>367.68548332126761</v>
      </c>
      <c r="T36" s="541">
        <v>171.65368677168561</v>
      </c>
      <c r="U36" s="541"/>
      <c r="V36" s="542">
        <v>19.789161282008575</v>
      </c>
      <c r="W36" s="542">
        <v>25.000040934760694</v>
      </c>
      <c r="X36" s="542">
        <v>13.680990096714327</v>
      </c>
      <c r="Y36" s="537">
        <f t="shared" si="1"/>
        <v>0.54723870782515116</v>
      </c>
    </row>
    <row r="37" spans="1:25" ht="13.5" customHeight="1" x14ac:dyDescent="0.2">
      <c r="A37" s="538" t="s">
        <v>345</v>
      </c>
      <c r="B37" s="539">
        <v>955.99173882689979</v>
      </c>
      <c r="C37" s="539">
        <v>451.53243027637842</v>
      </c>
      <c r="D37" s="539">
        <v>504.45930855053308</v>
      </c>
      <c r="E37" s="539"/>
      <c r="F37" s="539">
        <v>325.8310943752611</v>
      </c>
      <c r="G37" s="539">
        <v>155.47270493032752</v>
      </c>
      <c r="H37" s="539">
        <v>170.35838944493327</v>
      </c>
      <c r="I37" s="539"/>
      <c r="J37" s="540">
        <v>34.083044982699299</v>
      </c>
      <c r="K37" s="540">
        <v>34.43223443223436</v>
      </c>
      <c r="L37" s="540">
        <v>33.770491803278595</v>
      </c>
      <c r="M37" s="537">
        <f t="shared" si="0"/>
        <v>0.9807813044994762</v>
      </c>
      <c r="N37" s="541">
        <v>790.91438766042461</v>
      </c>
      <c r="O37" s="541">
        <v>375.235564638141</v>
      </c>
      <c r="P37" s="541">
        <v>415.6788230222889</v>
      </c>
      <c r="Q37" s="541"/>
      <c r="R37" s="541">
        <v>55.070124250886991</v>
      </c>
      <c r="S37" s="541">
        <v>40.443258384148187</v>
      </c>
      <c r="T37" s="541">
        <v>14.626865866738779</v>
      </c>
      <c r="U37" s="541"/>
      <c r="V37" s="542">
        <v>6.9628426426516183</v>
      </c>
      <c r="W37" s="542">
        <v>10.778098398841731</v>
      </c>
      <c r="X37" s="542">
        <v>3.5187902430031857</v>
      </c>
      <c r="Y37" s="537">
        <f t="shared" si="1"/>
        <v>0.32647598052930493</v>
      </c>
    </row>
    <row r="38" spans="1:25" s="332" customFormat="1" ht="13.5" customHeight="1" x14ac:dyDescent="0.2">
      <c r="A38" s="531" t="s">
        <v>346</v>
      </c>
      <c r="B38" s="532">
        <v>2497.4870685617025</v>
      </c>
      <c r="C38" s="532">
        <v>1280.1688682561035</v>
      </c>
      <c r="D38" s="532">
        <v>1217.3182003055426</v>
      </c>
      <c r="E38" s="532"/>
      <c r="F38" s="532">
        <v>1132.9659880561057</v>
      </c>
      <c r="G38" s="532">
        <v>636.77650423591547</v>
      </c>
      <c r="H38" s="532">
        <v>496.18948382019641</v>
      </c>
      <c r="I38" s="532"/>
      <c r="J38" s="533">
        <v>45.364238410594346</v>
      </c>
      <c r="K38" s="533">
        <v>49.741602067182932</v>
      </c>
      <c r="L38" s="533">
        <v>40.760869565217185</v>
      </c>
      <c r="M38" s="537">
        <f t="shared" si="0"/>
        <v>0.81945228684359583</v>
      </c>
      <c r="N38" s="535">
        <v>2427.036831288639</v>
      </c>
      <c r="O38" s="535">
        <v>1222.3995406411027</v>
      </c>
      <c r="P38" s="535">
        <v>1204.6372906474728</v>
      </c>
      <c r="Q38" s="535"/>
      <c r="R38" s="535">
        <v>319.01553664809489</v>
      </c>
      <c r="S38" s="535">
        <v>213.4920914540341</v>
      </c>
      <c r="T38" s="535">
        <v>105.52344519406149</v>
      </c>
      <c r="U38" s="535"/>
      <c r="V38" s="536">
        <v>13.144239614967576</v>
      </c>
      <c r="W38" s="536">
        <v>17.46500095558488</v>
      </c>
      <c r="X38" s="536">
        <v>8.7597691033908021</v>
      </c>
      <c r="Y38" s="537">
        <f t="shared" si="1"/>
        <v>0.50156132975129564</v>
      </c>
    </row>
    <row r="39" spans="1:25" ht="13.5" customHeight="1" x14ac:dyDescent="0.2">
      <c r="A39" s="538" t="s">
        <v>346</v>
      </c>
      <c r="B39" s="539">
        <v>1567.9587688718293</v>
      </c>
      <c r="C39" s="539">
        <v>848.48401733252683</v>
      </c>
      <c r="D39" s="539">
        <v>719.47475153927928</v>
      </c>
      <c r="E39" s="539"/>
      <c r="F39" s="539">
        <v>947.72191409656341</v>
      </c>
      <c r="G39" s="539">
        <v>537.53860747187889</v>
      </c>
      <c r="H39" s="539">
        <v>410.18330662469509</v>
      </c>
      <c r="I39" s="539"/>
      <c r="J39" s="540">
        <v>60.443037974682191</v>
      </c>
      <c r="K39" s="540">
        <v>63.352826510721215</v>
      </c>
      <c r="L39" s="540">
        <v>57.011494252873604</v>
      </c>
      <c r="M39" s="537">
        <f t="shared" si="0"/>
        <v>0.89990450928382071</v>
      </c>
      <c r="N39" s="541">
        <v>1635.1586617430794</v>
      </c>
      <c r="O39" s="541">
        <v>834.62243949539516</v>
      </c>
      <c r="P39" s="541">
        <v>800.53622224764968</v>
      </c>
      <c r="Q39" s="541"/>
      <c r="R39" s="541">
        <v>283.27535445428185</v>
      </c>
      <c r="S39" s="541">
        <v>184.28149616186772</v>
      </c>
      <c r="T39" s="541">
        <v>98.993858292414572</v>
      </c>
      <c r="U39" s="541"/>
      <c r="V39" s="542">
        <v>17.324028614587785</v>
      </c>
      <c r="W39" s="542">
        <v>22.079623964254093</v>
      </c>
      <c r="X39" s="542">
        <v>12.365943668916238</v>
      </c>
      <c r="Y39" s="537">
        <f t="shared" si="1"/>
        <v>0.56006133478251885</v>
      </c>
    </row>
    <row r="40" spans="1:25" ht="13.5" customHeight="1" x14ac:dyDescent="0.2">
      <c r="A40" s="538" t="s">
        <v>347</v>
      </c>
      <c r="B40" s="539">
        <v>929.52829968982337</v>
      </c>
      <c r="C40" s="539">
        <v>431.68485092357042</v>
      </c>
      <c r="D40" s="539">
        <v>497.84344876626375</v>
      </c>
      <c r="E40" s="539"/>
      <c r="F40" s="539">
        <v>185.24407395953901</v>
      </c>
      <c r="G40" s="539">
        <v>99.237896764038922</v>
      </c>
      <c r="H40" s="539">
        <v>86.006177195500371</v>
      </c>
      <c r="I40" s="539"/>
      <c r="J40" s="540">
        <v>19.928825622775989</v>
      </c>
      <c r="K40" s="540">
        <v>22.988505747126396</v>
      </c>
      <c r="L40" s="540">
        <v>17.275747508305596</v>
      </c>
      <c r="M40" s="537">
        <f t="shared" si="0"/>
        <v>0.7514950166112947</v>
      </c>
      <c r="N40" s="541">
        <v>791.87816954551272</v>
      </c>
      <c r="O40" s="541">
        <v>387.77710114570056</v>
      </c>
      <c r="P40" s="541">
        <v>404.1010683998179</v>
      </c>
      <c r="Q40" s="541"/>
      <c r="R40" s="541">
        <v>35.740182193813297</v>
      </c>
      <c r="S40" s="541">
        <v>29.210595292166381</v>
      </c>
      <c r="T40" s="541">
        <v>6.5295869016469084</v>
      </c>
      <c r="U40" s="541"/>
      <c r="V40" s="542">
        <v>4.5133435379745199</v>
      </c>
      <c r="W40" s="542">
        <v>7.532831414197152</v>
      </c>
      <c r="X40" s="542">
        <v>1.6158301504876327</v>
      </c>
      <c r="Y40" s="537">
        <f t="shared" si="1"/>
        <v>0.21450501964537164</v>
      </c>
    </row>
    <row r="41" spans="1:25" s="332" customFormat="1" ht="13.5" customHeight="1" x14ac:dyDescent="0.2">
      <c r="A41" s="531" t="s">
        <v>348</v>
      </c>
      <c r="B41" s="532">
        <v>8550.9987711681515</v>
      </c>
      <c r="C41" s="532">
        <v>4397.8927915931336</v>
      </c>
      <c r="D41" s="532">
        <v>4153.1059795751598</v>
      </c>
      <c r="E41" s="532"/>
      <c r="F41" s="532">
        <v>2795.2007588538327</v>
      </c>
      <c r="G41" s="532">
        <v>1599.3841028471097</v>
      </c>
      <c r="H41" s="532">
        <v>1195.8166560066666</v>
      </c>
      <c r="I41" s="532"/>
      <c r="J41" s="533">
        <v>32.688588007737373</v>
      </c>
      <c r="K41" s="533">
        <v>36.36705528394014</v>
      </c>
      <c r="L41" s="533">
        <v>28.793309438469397</v>
      </c>
      <c r="M41" s="537">
        <f t="shared" si="0"/>
        <v>0.79174156977138199</v>
      </c>
      <c r="N41" s="535">
        <v>8562.5203550928836</v>
      </c>
      <c r="O41" s="535">
        <v>4455.6246720766185</v>
      </c>
      <c r="P41" s="535">
        <v>4106.8956830169091</v>
      </c>
      <c r="Q41" s="535"/>
      <c r="R41" s="535">
        <v>814.25842693426966</v>
      </c>
      <c r="S41" s="535">
        <v>579.65301915316559</v>
      </c>
      <c r="T41" s="535">
        <v>234.6054077811086</v>
      </c>
      <c r="U41" s="535"/>
      <c r="V41" s="536">
        <v>9.5095648613549777</v>
      </c>
      <c r="W41" s="536">
        <v>13.00946695052324</v>
      </c>
      <c r="X41" s="536">
        <v>5.7124754532057667</v>
      </c>
      <c r="Y41" s="537">
        <f t="shared" si="1"/>
        <v>0.43910142321211793</v>
      </c>
    </row>
    <row r="42" spans="1:25" ht="13.5" customHeight="1" x14ac:dyDescent="0.2">
      <c r="A42" s="538" t="s">
        <v>348</v>
      </c>
      <c r="B42" s="539">
        <v>6192.4447580762517</v>
      </c>
      <c r="C42" s="539">
        <v>3188.8444160178715</v>
      </c>
      <c r="D42" s="539">
        <v>3003.6003420583238</v>
      </c>
      <c r="E42" s="539"/>
      <c r="F42" s="539">
        <v>2389.9793470673221</v>
      </c>
      <c r="G42" s="539">
        <v>1364.5210805055403</v>
      </c>
      <c r="H42" s="539">
        <v>1025.4582665617254</v>
      </c>
      <c r="I42" s="539"/>
      <c r="J42" s="540">
        <v>38.595085470084925</v>
      </c>
      <c r="K42" s="540">
        <v>42.790456431533585</v>
      </c>
      <c r="L42" s="540">
        <v>34.140969162994224</v>
      </c>
      <c r="M42" s="537">
        <f t="shared" si="0"/>
        <v>0.79786410359097526</v>
      </c>
      <c r="N42" s="541">
        <v>6274.733314539717</v>
      </c>
      <c r="O42" s="541">
        <v>3278.097867185892</v>
      </c>
      <c r="P42" s="541">
        <v>2996.6354473540819</v>
      </c>
      <c r="Q42" s="541"/>
      <c r="R42" s="541">
        <v>692.88551534051601</v>
      </c>
      <c r="S42" s="541">
        <v>495.58798181666941</v>
      </c>
      <c r="T42" s="541">
        <v>197.29753352385035</v>
      </c>
      <c r="U42" s="541"/>
      <c r="V42" s="542">
        <v>11.042469545836742</v>
      </c>
      <c r="W42" s="542">
        <v>15.118156989074622</v>
      </c>
      <c r="X42" s="542">
        <v>6.583968486992851</v>
      </c>
      <c r="Y42" s="537">
        <f t="shared" si="1"/>
        <v>0.43550073542369361</v>
      </c>
    </row>
    <row r="43" spans="1:25" ht="13.5" customHeight="1" x14ac:dyDescent="0.2">
      <c r="A43" s="538" t="s">
        <v>349</v>
      </c>
      <c r="B43" s="539">
        <v>2358.5540130920417</v>
      </c>
      <c r="C43" s="539">
        <v>1209.0483755752057</v>
      </c>
      <c r="D43" s="539">
        <v>1149.5056375167796</v>
      </c>
      <c r="E43" s="539"/>
      <c r="F43" s="539">
        <v>405.22141178649309</v>
      </c>
      <c r="G43" s="539">
        <v>234.86302234155815</v>
      </c>
      <c r="H43" s="539">
        <v>170.35838944493327</v>
      </c>
      <c r="I43" s="539"/>
      <c r="J43" s="540">
        <v>17.180925666198743</v>
      </c>
      <c r="K43" s="540">
        <v>19.425444596443278</v>
      </c>
      <c r="L43" s="540">
        <v>14.820143884892158</v>
      </c>
      <c r="M43" s="537">
        <f t="shared" si="0"/>
        <v>0.76292430844057324</v>
      </c>
      <c r="N43" s="541">
        <v>2287.7870405535559</v>
      </c>
      <c r="O43" s="541">
        <v>1177.5268048907271</v>
      </c>
      <c r="P43" s="541">
        <v>1110.260235662766</v>
      </c>
      <c r="Q43" s="541"/>
      <c r="R43" s="541">
        <v>121.37291159375587</v>
      </c>
      <c r="S43" s="541">
        <v>84.065037336497539</v>
      </c>
      <c r="T43" s="541">
        <v>37.307874257258256</v>
      </c>
      <c r="U43" s="541"/>
      <c r="V43" s="542">
        <v>5.3052539175319442</v>
      </c>
      <c r="W43" s="542">
        <v>7.1391187858605534</v>
      </c>
      <c r="X43" s="542">
        <v>3.3602819464201983</v>
      </c>
      <c r="Y43" s="537">
        <f t="shared" si="1"/>
        <v>0.47068581532435561</v>
      </c>
    </row>
    <row r="44" spans="1:25" s="332" customFormat="1" ht="13.5" customHeight="1" x14ac:dyDescent="0.2">
      <c r="A44" s="531" t="s">
        <v>350</v>
      </c>
      <c r="B44" s="532">
        <v>5888.1152079998519</v>
      </c>
      <c r="C44" s="532">
        <v>3011.8701667886608</v>
      </c>
      <c r="D44" s="532">
        <v>2876.2450412111348</v>
      </c>
      <c r="E44" s="532"/>
      <c r="F44" s="532">
        <v>3299.6600674043866</v>
      </c>
      <c r="G44" s="532">
        <v>1713.5076841257596</v>
      </c>
      <c r="H44" s="532">
        <v>1586.1523832785706</v>
      </c>
      <c r="I44" s="532"/>
      <c r="J44" s="533">
        <v>56.039325842696563</v>
      </c>
      <c r="K44" s="533">
        <v>56.891817682590712</v>
      </c>
      <c r="L44" s="533">
        <v>55.146635997698368</v>
      </c>
      <c r="M44" s="537">
        <f t="shared" si="0"/>
        <v>0.96932455744991286</v>
      </c>
      <c r="N44" s="535">
        <v>6398.9827916124768</v>
      </c>
      <c r="O44" s="535">
        <v>3354.3823608227217</v>
      </c>
      <c r="P44" s="535">
        <v>3044.6004307900362</v>
      </c>
      <c r="Q44" s="535"/>
      <c r="R44" s="535">
        <v>1431.0319944032276</v>
      </c>
      <c r="S44" s="535">
        <v>882.68968007762771</v>
      </c>
      <c r="T44" s="535">
        <v>548.3423143255784</v>
      </c>
      <c r="U44" s="535"/>
      <c r="V44" s="536">
        <v>22.363429329408053</v>
      </c>
      <c r="W44" s="536">
        <v>26.314521874040206</v>
      </c>
      <c r="X44" s="536">
        <v>18.010321117352362</v>
      </c>
      <c r="Y44" s="537">
        <f t="shared" si="1"/>
        <v>0.68442517038927841</v>
      </c>
    </row>
    <row r="45" spans="1:25" ht="13.5" customHeight="1" x14ac:dyDescent="0.2">
      <c r="A45" s="538" t="s">
        <v>350</v>
      </c>
      <c r="B45" s="539">
        <v>3881.8557284201079</v>
      </c>
      <c r="C45" s="539">
        <v>1993.0277600111485</v>
      </c>
      <c r="D45" s="539">
        <v>1888.827968408903</v>
      </c>
      <c r="E45" s="539"/>
      <c r="F45" s="539">
        <v>2242.7764668673244</v>
      </c>
      <c r="G45" s="539">
        <v>1146.1977076246449</v>
      </c>
      <c r="H45" s="539">
        <v>1096.5787592426232</v>
      </c>
      <c r="I45" s="539"/>
      <c r="J45" s="540">
        <v>57.775884107370437</v>
      </c>
      <c r="K45" s="540">
        <v>57.510373443981599</v>
      </c>
      <c r="L45" s="540">
        <v>58.056042031521933</v>
      </c>
      <c r="M45" s="537">
        <f t="shared" si="0"/>
        <v>1.0094881767386166</v>
      </c>
      <c r="N45" s="541">
        <v>4282.2023912112018</v>
      </c>
      <c r="O45" s="541">
        <v>2224.0588636005282</v>
      </c>
      <c r="P45" s="541">
        <v>2058.1435276106376</v>
      </c>
      <c r="Q45" s="541"/>
      <c r="R45" s="541">
        <v>1154.1568175266443</v>
      </c>
      <c r="S45" s="541">
        <v>709.59771056643376</v>
      </c>
      <c r="T45" s="541">
        <v>444.55910696020788</v>
      </c>
      <c r="U45" s="541"/>
      <c r="V45" s="542">
        <v>26.952411681789094</v>
      </c>
      <c r="W45" s="542">
        <v>31.905527420154307</v>
      </c>
      <c r="X45" s="542">
        <v>21.600005101505737</v>
      </c>
      <c r="Y45" s="537">
        <f t="shared" si="1"/>
        <v>0.67699884151926903</v>
      </c>
    </row>
    <row r="46" spans="1:25" ht="13.5" customHeight="1" x14ac:dyDescent="0.2">
      <c r="A46" s="538" t="s">
        <v>351</v>
      </c>
      <c r="B46" s="539">
        <v>2006.2594795796876</v>
      </c>
      <c r="C46" s="539">
        <v>1018.8424067774563</v>
      </c>
      <c r="D46" s="539">
        <v>987.41707280217804</v>
      </c>
      <c r="E46" s="539"/>
      <c r="F46" s="539">
        <v>1056.8836005370058</v>
      </c>
      <c r="G46" s="539">
        <v>567.30997650108986</v>
      </c>
      <c r="H46" s="539">
        <v>489.57362403592708</v>
      </c>
      <c r="I46" s="539"/>
      <c r="J46" s="540">
        <v>52.679307502059373</v>
      </c>
      <c r="K46" s="540">
        <v>55.681818181818272</v>
      </c>
      <c r="L46" s="540">
        <v>49.581239530988434</v>
      </c>
      <c r="M46" s="537">
        <f t="shared" si="0"/>
        <v>0.89043858749530103</v>
      </c>
      <c r="N46" s="541">
        <v>2116.7804004015293</v>
      </c>
      <c r="O46" s="541">
        <v>1130.3234972221314</v>
      </c>
      <c r="P46" s="541">
        <v>986.45690317933872</v>
      </c>
      <c r="Q46" s="541"/>
      <c r="R46" s="541">
        <v>276.87517687656856</v>
      </c>
      <c r="S46" s="541">
        <v>173.09196951119708</v>
      </c>
      <c r="T46" s="541">
        <v>103.78320736537184</v>
      </c>
      <c r="U46" s="541"/>
      <c r="V46" s="542">
        <v>13.080014196278857</v>
      </c>
      <c r="W46" s="542">
        <v>15.313489451169101</v>
      </c>
      <c r="X46" s="542">
        <v>10.520805017520752</v>
      </c>
      <c r="Y46" s="537">
        <f t="shared" si="1"/>
        <v>0.68702858685925083</v>
      </c>
    </row>
    <row r="47" spans="1:25" s="332" customFormat="1" ht="13.5" customHeight="1" x14ac:dyDescent="0.2">
      <c r="A47" s="531" t="s">
        <v>352</v>
      </c>
      <c r="B47" s="532">
        <v>3418.7455435212387</v>
      </c>
      <c r="C47" s="532">
        <v>1773.0504221841857</v>
      </c>
      <c r="D47" s="532">
        <v>1645.6951213369966</v>
      </c>
      <c r="E47" s="532"/>
      <c r="F47" s="532">
        <v>1969.8722507662051</v>
      </c>
      <c r="G47" s="532">
        <v>995.68689753251442</v>
      </c>
      <c r="H47" s="532">
        <v>974.18535323363983</v>
      </c>
      <c r="I47" s="532"/>
      <c r="J47" s="533">
        <v>57.61973875181328</v>
      </c>
      <c r="K47" s="533">
        <v>56.156716417908939</v>
      </c>
      <c r="L47" s="533">
        <v>59.195979899496052</v>
      </c>
      <c r="M47" s="537">
        <f t="shared" si="0"/>
        <v>1.0541211038581639</v>
      </c>
      <c r="N47" s="535">
        <v>3836.924744924951</v>
      </c>
      <c r="O47" s="535">
        <v>2040.5686035584959</v>
      </c>
      <c r="P47" s="535">
        <v>1796.3561413663915</v>
      </c>
      <c r="Q47" s="535"/>
      <c r="R47" s="535">
        <v>944.03057258229296</v>
      </c>
      <c r="S47" s="535">
        <v>605.16745658139598</v>
      </c>
      <c r="T47" s="535">
        <v>338.86311600090255</v>
      </c>
      <c r="U47" s="535"/>
      <c r="V47" s="536">
        <v>24.603833417138716</v>
      </c>
      <c r="W47" s="536">
        <v>29.65680524173812</v>
      </c>
      <c r="X47" s="536">
        <v>18.863916135424454</v>
      </c>
      <c r="Y47" s="537">
        <f t="shared" si="1"/>
        <v>0.63607377738974835</v>
      </c>
    </row>
    <row r="48" spans="1:25" ht="13.5" customHeight="1" x14ac:dyDescent="0.2">
      <c r="A48" s="538" t="s">
        <v>352</v>
      </c>
      <c r="B48" s="539">
        <v>2093.9196217212593</v>
      </c>
      <c r="C48" s="539">
        <v>1063.4994603212754</v>
      </c>
      <c r="D48" s="539">
        <v>1030.4201613999276</v>
      </c>
      <c r="E48" s="539"/>
      <c r="F48" s="539">
        <v>1265.2831837414969</v>
      </c>
      <c r="G48" s="539">
        <v>620.2368547752427</v>
      </c>
      <c r="H48" s="539">
        <v>645.04632896625185</v>
      </c>
      <c r="I48" s="539"/>
      <c r="J48" s="540">
        <v>60.426540284358175</v>
      </c>
      <c r="K48" s="540">
        <v>58.320373250388727</v>
      </c>
      <c r="L48" s="540">
        <v>62.600321027287315</v>
      </c>
      <c r="M48" s="537">
        <f t="shared" si="0"/>
        <v>1.0733868378812212</v>
      </c>
      <c r="N48" s="541">
        <v>2507.8370751743173</v>
      </c>
      <c r="O48" s="541">
        <v>1354.170742765692</v>
      </c>
      <c r="P48" s="541">
        <v>1153.6663324085616</v>
      </c>
      <c r="Q48" s="541"/>
      <c r="R48" s="541">
        <v>666.81030417523982</v>
      </c>
      <c r="S48" s="541">
        <v>435.16773475578026</v>
      </c>
      <c r="T48" s="541">
        <v>231.64256941946337</v>
      </c>
      <c r="U48" s="541"/>
      <c r="V48" s="542">
        <v>26.589059982251616</v>
      </c>
      <c r="W48" s="542">
        <v>32.135366760842572</v>
      </c>
      <c r="X48" s="542">
        <v>20.078818538099515</v>
      </c>
      <c r="Y48" s="537">
        <f t="shared" si="1"/>
        <v>0.62481995887987984</v>
      </c>
    </row>
    <row r="49" spans="1:25" ht="13.5" customHeight="1" x14ac:dyDescent="0.2">
      <c r="A49" s="538" t="s">
        <v>353</v>
      </c>
      <c r="B49" s="539">
        <v>1324.825921799923</v>
      </c>
      <c r="C49" s="539">
        <v>709.55096186287562</v>
      </c>
      <c r="D49" s="539">
        <v>615.27495993704088</v>
      </c>
      <c r="E49" s="539"/>
      <c r="F49" s="539">
        <v>704.5890670246738</v>
      </c>
      <c r="G49" s="539">
        <v>375.4500427572811</v>
      </c>
      <c r="H49" s="539">
        <v>329.13902426739577</v>
      </c>
      <c r="I49" s="539"/>
      <c r="J49" s="540">
        <v>53.183520599250237</v>
      </c>
      <c r="K49" s="540">
        <v>52.913752913753022</v>
      </c>
      <c r="L49" s="540">
        <v>53.494623655914069</v>
      </c>
      <c r="M49" s="537">
        <f t="shared" si="0"/>
        <v>1.0109776893562594</v>
      </c>
      <c r="N49" s="541">
        <v>1329.087669750571</v>
      </c>
      <c r="O49" s="541">
        <v>686.39786079276473</v>
      </c>
      <c r="P49" s="541">
        <v>642.68980895779453</v>
      </c>
      <c r="Q49" s="541"/>
      <c r="R49" s="541">
        <v>277.22026840705792</v>
      </c>
      <c r="S49" s="541">
        <v>169.99972182561831</v>
      </c>
      <c r="T49" s="541">
        <v>107.22054658143999</v>
      </c>
      <c r="U49" s="541"/>
      <c r="V49" s="542">
        <v>20.857936968077027</v>
      </c>
      <c r="W49" s="542">
        <v>24.766936427988643</v>
      </c>
      <c r="X49" s="542">
        <v>16.683094252779885</v>
      </c>
      <c r="Y49" s="537">
        <f t="shared" si="1"/>
        <v>0.673603467319706</v>
      </c>
    </row>
    <row r="50" spans="1:25" s="332" customFormat="1" ht="13.5" customHeight="1" x14ac:dyDescent="0.2">
      <c r="A50" s="531" t="s">
        <v>354</v>
      </c>
      <c r="B50" s="532">
        <v>7216.2490596919661</v>
      </c>
      <c r="C50" s="532">
        <v>3623.837196833595</v>
      </c>
      <c r="D50" s="532">
        <v>3592.4118628583146</v>
      </c>
      <c r="E50" s="532"/>
      <c r="F50" s="532">
        <v>2375.0936625527156</v>
      </c>
      <c r="G50" s="532">
        <v>1306.6323073931817</v>
      </c>
      <c r="H50" s="532">
        <v>1068.4613551594775</v>
      </c>
      <c r="I50" s="532"/>
      <c r="J50" s="533">
        <v>32.913133165252752</v>
      </c>
      <c r="K50" s="533">
        <v>36.056595162024855</v>
      </c>
      <c r="L50" s="533">
        <v>29.742173112337564</v>
      </c>
      <c r="M50" s="537">
        <f t="shared" si="0"/>
        <v>0.82487469986246231</v>
      </c>
      <c r="N50" s="535">
        <v>8186.0633940093294</v>
      </c>
      <c r="O50" s="535">
        <v>4261.1322113254346</v>
      </c>
      <c r="P50" s="535">
        <v>3924.9311826844296</v>
      </c>
      <c r="Q50" s="535"/>
      <c r="R50" s="535">
        <v>1105.5300072947789</v>
      </c>
      <c r="S50" s="535">
        <v>734.10522966826466</v>
      </c>
      <c r="T50" s="535">
        <v>371.42477762651492</v>
      </c>
      <c r="U50" s="535"/>
      <c r="V50" s="536">
        <v>13.505026214478578</v>
      </c>
      <c r="W50" s="536">
        <v>17.227938333317411</v>
      </c>
      <c r="X50" s="536">
        <v>9.4632175785686279</v>
      </c>
      <c r="Y50" s="537">
        <f t="shared" si="1"/>
        <v>0.54929483699552983</v>
      </c>
    </row>
    <row r="51" spans="1:25" ht="13.5" customHeight="1" x14ac:dyDescent="0.2">
      <c r="A51" s="538" t="s">
        <v>354</v>
      </c>
      <c r="B51" s="539">
        <v>6784.5642087683773</v>
      </c>
      <c r="C51" s="539">
        <v>3428.669333197643</v>
      </c>
      <c r="D51" s="539">
        <v>3355.8948755706779</v>
      </c>
      <c r="E51" s="539"/>
      <c r="F51" s="539">
        <v>2295.7033451414809</v>
      </c>
      <c r="G51" s="539">
        <v>1255.3593940650926</v>
      </c>
      <c r="H51" s="539">
        <v>1040.3439510763319</v>
      </c>
      <c r="I51" s="539"/>
      <c r="J51" s="540">
        <v>33.837152608483102</v>
      </c>
      <c r="K51" s="540">
        <v>36.613603473225602</v>
      </c>
      <c r="L51" s="540">
        <v>31.000492853621168</v>
      </c>
      <c r="M51" s="537">
        <f t="shared" si="0"/>
        <v>0.84669330284004607</v>
      </c>
      <c r="N51" s="541">
        <v>7473.4892689924818</v>
      </c>
      <c r="O51" s="541">
        <v>3927.5477254281677</v>
      </c>
      <c r="P51" s="541">
        <v>3545.9415435647797</v>
      </c>
      <c r="Q51" s="541"/>
      <c r="R51" s="541">
        <v>1090.8600049867282</v>
      </c>
      <c r="S51" s="541">
        <v>727.61877920792881</v>
      </c>
      <c r="T51" s="541">
        <v>363.24122577880087</v>
      </c>
      <c r="U51" s="541"/>
      <c r="V51" s="542">
        <v>14.59639487960094</v>
      </c>
      <c r="W51" s="542">
        <v>18.526032783691051</v>
      </c>
      <c r="X51" s="542">
        <v>10.243858262074713</v>
      </c>
      <c r="Y51" s="537">
        <f t="shared" si="1"/>
        <v>0.55294397789755878</v>
      </c>
    </row>
    <row r="52" spans="1:25" ht="13.5" customHeight="1" x14ac:dyDescent="0.2">
      <c r="A52" s="538" t="s">
        <v>355</v>
      </c>
      <c r="B52" s="539">
        <v>431.68485092357042</v>
      </c>
      <c r="C52" s="539">
        <v>195.16786363594284</v>
      </c>
      <c r="D52" s="539">
        <v>236.51698728762545</v>
      </c>
      <c r="E52" s="539"/>
      <c r="F52" s="539">
        <v>79.390317411231095</v>
      </c>
      <c r="G52" s="539">
        <v>51.27291332808673</v>
      </c>
      <c r="H52" s="539">
        <v>28.117404083144358</v>
      </c>
      <c r="I52" s="539"/>
      <c r="J52" s="540">
        <v>18.390804597701116</v>
      </c>
      <c r="K52" s="540">
        <v>26.271186440678033</v>
      </c>
      <c r="L52" s="540">
        <v>11.888111888111922</v>
      </c>
      <c r="M52" s="537">
        <f t="shared" si="0"/>
        <v>0.45251522670877525</v>
      </c>
      <c r="N52" s="541">
        <v>712.57412501690544</v>
      </c>
      <c r="O52" s="541">
        <v>333.58448589727965</v>
      </c>
      <c r="P52" s="541">
        <v>378.98963911962983</v>
      </c>
      <c r="Q52" s="541"/>
      <c r="R52" s="541">
        <v>14.670002308049957</v>
      </c>
      <c r="S52" s="541">
        <v>6.4864504603357336</v>
      </c>
      <c r="T52" s="541">
        <v>8.1835518477142237</v>
      </c>
      <c r="U52" s="541"/>
      <c r="V52" s="542">
        <v>2.0587335117875516</v>
      </c>
      <c r="W52" s="542">
        <v>1.9444700621758229</v>
      </c>
      <c r="X52" s="542">
        <v>2.1593075385184997</v>
      </c>
      <c r="Y52" s="537">
        <f t="shared" si="1"/>
        <v>1.1104863893364745</v>
      </c>
    </row>
    <row r="53" spans="1:25" s="332" customFormat="1" ht="13.5" customHeight="1" x14ac:dyDescent="0.2">
      <c r="A53" s="531" t="s">
        <v>356</v>
      </c>
      <c r="B53" s="532">
        <v>4301.9628247212249</v>
      </c>
      <c r="C53" s="532">
        <v>2277.5097307347396</v>
      </c>
      <c r="D53" s="532">
        <v>2024.4530939864289</v>
      </c>
      <c r="E53" s="532"/>
      <c r="F53" s="532">
        <v>906.3727904448815</v>
      </c>
      <c r="G53" s="532">
        <v>547.46239714828255</v>
      </c>
      <c r="H53" s="532">
        <v>358.91039329660777</v>
      </c>
      <c r="I53" s="532"/>
      <c r="J53" s="533">
        <v>21.068819684735693</v>
      </c>
      <c r="K53" s="533">
        <v>24.037763253448855</v>
      </c>
      <c r="L53" s="533">
        <v>17.72875816993432</v>
      </c>
      <c r="M53" s="537">
        <f t="shared" si="0"/>
        <v>0.73753776435046048</v>
      </c>
      <c r="N53" s="535">
        <v>3581.8678476126643</v>
      </c>
      <c r="O53" s="535">
        <v>1793.033431298014</v>
      </c>
      <c r="P53" s="535">
        <v>1788.8344163145885</v>
      </c>
      <c r="Q53" s="535"/>
      <c r="R53" s="535">
        <v>212.2694909210785</v>
      </c>
      <c r="S53" s="535">
        <v>124.63770504457933</v>
      </c>
      <c r="T53" s="535">
        <v>87.631785876499237</v>
      </c>
      <c r="U53" s="535"/>
      <c r="V53" s="536">
        <v>5.9262234105749343</v>
      </c>
      <c r="W53" s="536">
        <v>6.9512203659443941</v>
      </c>
      <c r="X53" s="536">
        <v>4.898820431744646</v>
      </c>
      <c r="Y53" s="537">
        <f t="shared" si="1"/>
        <v>0.70474250186989884</v>
      </c>
    </row>
    <row r="54" spans="1:25" ht="13.5" customHeight="1" x14ac:dyDescent="0.2">
      <c r="A54" s="538" t="s">
        <v>356</v>
      </c>
      <c r="B54" s="539">
        <v>1763.1266325077813</v>
      </c>
      <c r="C54" s="539">
        <v>927.87433474375609</v>
      </c>
      <c r="D54" s="539">
        <v>835.25229776398862</v>
      </c>
      <c r="E54" s="539"/>
      <c r="F54" s="539">
        <v>529.26878274154251</v>
      </c>
      <c r="G54" s="539">
        <v>315.9073046988571</v>
      </c>
      <c r="H54" s="539">
        <v>213.36147804268319</v>
      </c>
      <c r="I54" s="539"/>
      <c r="J54" s="540">
        <v>30.018761726078186</v>
      </c>
      <c r="K54" s="540">
        <v>34.046345811052014</v>
      </c>
      <c r="L54" s="540">
        <v>25.544554455445741</v>
      </c>
      <c r="M54" s="537">
        <f t="shared" si="0"/>
        <v>0.75028769892695946</v>
      </c>
      <c r="N54" s="541">
        <v>1564.5558063579147</v>
      </c>
      <c r="O54" s="541">
        <v>743.94154237462999</v>
      </c>
      <c r="P54" s="541">
        <v>820.61426398325659</v>
      </c>
      <c r="Q54" s="541"/>
      <c r="R54" s="541">
        <v>140.96167229869661</v>
      </c>
      <c r="S54" s="541">
        <v>80.929653209607608</v>
      </c>
      <c r="T54" s="541">
        <v>60.032019089088934</v>
      </c>
      <c r="U54" s="541"/>
      <c r="V54" s="542">
        <v>9.0096928294834751</v>
      </c>
      <c r="W54" s="542">
        <v>10.878496306481756</v>
      </c>
      <c r="X54" s="542">
        <v>7.315497880538155</v>
      </c>
      <c r="Y54" s="537">
        <f t="shared" si="1"/>
        <v>0.67247326049826828</v>
      </c>
    </row>
    <row r="55" spans="1:25" ht="13.5" customHeight="1" x14ac:dyDescent="0.2">
      <c r="A55" s="538" t="s">
        <v>357</v>
      </c>
      <c r="B55" s="539">
        <v>2538.8361922133872</v>
      </c>
      <c r="C55" s="539">
        <v>1349.6353959909338</v>
      </c>
      <c r="D55" s="539">
        <v>1189.200796222397</v>
      </c>
      <c r="E55" s="539"/>
      <c r="F55" s="539">
        <v>377.10400770334843</v>
      </c>
      <c r="G55" s="539">
        <v>231.55509244942354</v>
      </c>
      <c r="H55" s="539">
        <v>145.5489152539237</v>
      </c>
      <c r="I55" s="539"/>
      <c r="J55" s="540">
        <v>14.853420195439373</v>
      </c>
      <c r="K55" s="540">
        <v>17.156862745098</v>
      </c>
      <c r="L55" s="540">
        <v>12.239221140472917</v>
      </c>
      <c r="M55" s="537">
        <f t="shared" si="0"/>
        <v>0.71337174647328028</v>
      </c>
      <c r="N55" s="541">
        <v>2017.3120412546875</v>
      </c>
      <c r="O55" s="541">
        <v>1049.091888923341</v>
      </c>
      <c r="P55" s="541">
        <v>968.22015233128741</v>
      </c>
      <c r="Q55" s="541"/>
      <c r="R55" s="541">
        <v>71.307818622381944</v>
      </c>
      <c r="S55" s="541">
        <v>43.708051834971648</v>
      </c>
      <c r="T55" s="541">
        <v>27.599766787410246</v>
      </c>
      <c r="U55" s="541"/>
      <c r="V55" s="542">
        <v>3.534793684076325</v>
      </c>
      <c r="W55" s="542">
        <v>4.1662748798704596</v>
      </c>
      <c r="X55" s="542">
        <v>2.8505672724282114</v>
      </c>
      <c r="Y55" s="537">
        <f t="shared" si="1"/>
        <v>0.6842004799541318</v>
      </c>
    </row>
    <row r="56" spans="1:25" s="332" customFormat="1" ht="13.5" customHeight="1" x14ac:dyDescent="0.2">
      <c r="A56" s="531" t="s">
        <v>358</v>
      </c>
      <c r="B56" s="532">
        <v>853.44591217072866</v>
      </c>
      <c r="C56" s="532">
        <v>456.49432511458042</v>
      </c>
      <c r="D56" s="532">
        <v>396.95158705615643</v>
      </c>
      <c r="E56" s="532"/>
      <c r="F56" s="532">
        <v>76.082387519096457</v>
      </c>
      <c r="G56" s="532">
        <v>54.580843220221354</v>
      </c>
      <c r="H56" s="532">
        <v>21.501544298875096</v>
      </c>
      <c r="I56" s="532"/>
      <c r="J56" s="533">
        <v>8.9147286821706135</v>
      </c>
      <c r="K56" s="533">
        <v>11.956521739130405</v>
      </c>
      <c r="L56" s="533">
        <v>5.4166666666666554</v>
      </c>
      <c r="M56" s="537">
        <f t="shared" si="0"/>
        <v>0.45303030303030323</v>
      </c>
      <c r="N56" s="535">
        <v>880.25805510054283</v>
      </c>
      <c r="O56" s="535">
        <v>413.7229029870432</v>
      </c>
      <c r="P56" s="535">
        <v>466.53515211350589</v>
      </c>
      <c r="Q56" s="535"/>
      <c r="R56" s="535">
        <v>19.545624263629549</v>
      </c>
      <c r="S56" s="535">
        <v>11.362072415915325</v>
      </c>
      <c r="T56" s="535">
        <v>8.1835518477142237</v>
      </c>
      <c r="U56" s="535"/>
      <c r="V56" s="536">
        <v>2.2204425339109286</v>
      </c>
      <c r="W56" s="536">
        <v>2.7463000800492692</v>
      </c>
      <c r="X56" s="536">
        <v>1.7541125916538016</v>
      </c>
      <c r="Y56" s="537">
        <f t="shared" si="1"/>
        <v>0.63871847231724677</v>
      </c>
    </row>
    <row r="57" spans="1:25" ht="13.5" customHeight="1" x14ac:dyDescent="0.2">
      <c r="A57" s="538" t="s">
        <v>358</v>
      </c>
      <c r="B57" s="539">
        <v>853.44591217072866</v>
      </c>
      <c r="C57" s="539">
        <v>456.49432511458042</v>
      </c>
      <c r="D57" s="539">
        <v>396.95158705615643</v>
      </c>
      <c r="E57" s="539"/>
      <c r="F57" s="539">
        <v>76.082387519096457</v>
      </c>
      <c r="G57" s="539">
        <v>54.580843220221354</v>
      </c>
      <c r="H57" s="539">
        <v>21.501544298875096</v>
      </c>
      <c r="I57" s="539"/>
      <c r="J57" s="540">
        <v>8.9147286821706135</v>
      </c>
      <c r="K57" s="540">
        <v>11.956521739130405</v>
      </c>
      <c r="L57" s="540">
        <v>5.4166666666666554</v>
      </c>
      <c r="M57" s="537">
        <f t="shared" si="0"/>
        <v>0.45303030303030323</v>
      </c>
      <c r="N57" s="541">
        <v>880.25805510054283</v>
      </c>
      <c r="O57" s="541">
        <v>413.7229029870432</v>
      </c>
      <c r="P57" s="541">
        <v>466.53515211350589</v>
      </c>
      <c r="Q57" s="541"/>
      <c r="R57" s="541">
        <v>19.545624263629549</v>
      </c>
      <c r="S57" s="541">
        <v>11.362072415915325</v>
      </c>
      <c r="T57" s="541">
        <v>8.1835518477142237</v>
      </c>
      <c r="U57" s="541"/>
      <c r="V57" s="542">
        <v>2.2204425339109286</v>
      </c>
      <c r="W57" s="542">
        <v>2.7463000800492692</v>
      </c>
      <c r="X57" s="542">
        <v>1.7541125916538016</v>
      </c>
      <c r="Y57" s="537">
        <f t="shared" si="1"/>
        <v>0.63871847231724677</v>
      </c>
    </row>
    <row r="58" spans="1:25" s="332" customFormat="1" ht="13.5" customHeight="1" x14ac:dyDescent="0.2">
      <c r="A58" s="531" t="s">
        <v>359</v>
      </c>
      <c r="B58" s="532">
        <v>1644.0411563909292</v>
      </c>
      <c r="C58" s="532">
        <v>818.71264830331586</v>
      </c>
      <c r="D58" s="532">
        <v>825.32850808758496</v>
      </c>
      <c r="E58" s="532"/>
      <c r="F58" s="532">
        <v>517.69102811907158</v>
      </c>
      <c r="G58" s="532">
        <v>261.32646147863511</v>
      </c>
      <c r="H58" s="532">
        <v>256.36456664043311</v>
      </c>
      <c r="I58" s="532"/>
      <c r="J58" s="533">
        <v>31.488933601609098</v>
      </c>
      <c r="K58" s="533">
        <v>31.919191919192155</v>
      </c>
      <c r="L58" s="533">
        <v>31.062124248497227</v>
      </c>
      <c r="M58" s="537">
        <f t="shared" si="0"/>
        <v>0.97314882930417812</v>
      </c>
      <c r="N58" s="535">
        <v>1745.169500920925</v>
      </c>
      <c r="O58" s="535">
        <v>926.20920188369485</v>
      </c>
      <c r="P58" s="535">
        <v>818.96029903718807</v>
      </c>
      <c r="Q58" s="535"/>
      <c r="R58" s="535">
        <v>173.35078815906405</v>
      </c>
      <c r="S58" s="535">
        <v>116.66983540342098</v>
      </c>
      <c r="T58" s="535">
        <v>56.680952755643133</v>
      </c>
      <c r="U58" s="535"/>
      <c r="V58" s="536">
        <v>9.9331777267243524</v>
      </c>
      <c r="W58" s="536">
        <v>12.596488478644067</v>
      </c>
      <c r="X58" s="536">
        <v>6.9210867513700203</v>
      </c>
      <c r="Y58" s="537">
        <f t="shared" si="1"/>
        <v>0.5494457255372357</v>
      </c>
    </row>
    <row r="59" spans="1:25" ht="13.5" customHeight="1" x14ac:dyDescent="0.2">
      <c r="A59" s="538" t="s">
        <v>359</v>
      </c>
      <c r="B59" s="539">
        <v>1248.743534280823</v>
      </c>
      <c r="C59" s="539">
        <v>626.85271455951181</v>
      </c>
      <c r="D59" s="539">
        <v>621.89081972130998</v>
      </c>
      <c r="E59" s="539"/>
      <c r="F59" s="539">
        <v>517.69102811907158</v>
      </c>
      <c r="G59" s="539">
        <v>261.32646147863511</v>
      </c>
      <c r="H59" s="539">
        <v>256.36456664043311</v>
      </c>
      <c r="I59" s="539"/>
      <c r="J59" s="540">
        <v>41.456953642383816</v>
      </c>
      <c r="K59" s="540">
        <v>41.688654353562093</v>
      </c>
      <c r="L59" s="540">
        <v>41.223404255319231</v>
      </c>
      <c r="M59" s="537">
        <f t="shared" si="0"/>
        <v>0.98883988688392122</v>
      </c>
      <c r="N59" s="541">
        <v>1324.2268279712341</v>
      </c>
      <c r="O59" s="541">
        <v>697.45797811950172</v>
      </c>
      <c r="P59" s="541">
        <v>626.76884985171966</v>
      </c>
      <c r="Q59" s="541"/>
      <c r="R59" s="541">
        <v>168.4320297621733</v>
      </c>
      <c r="S59" s="541">
        <v>113.36190551128634</v>
      </c>
      <c r="T59" s="541">
        <v>55.070124250886991</v>
      </c>
      <c r="U59" s="541"/>
      <c r="V59" s="542">
        <v>12.719273330250934</v>
      </c>
      <c r="W59" s="542">
        <v>16.253582160882939</v>
      </c>
      <c r="X59" s="542">
        <v>8.7863530971450512</v>
      </c>
      <c r="Y59" s="537">
        <f t="shared" si="1"/>
        <v>0.54057948642797848</v>
      </c>
    </row>
    <row r="60" spans="1:25" ht="13.5" customHeight="1" x14ac:dyDescent="0.2">
      <c r="A60" s="538" t="s">
        <v>360</v>
      </c>
      <c r="B60" s="539">
        <v>395.29762211008909</v>
      </c>
      <c r="C60" s="539">
        <v>191.85993374380823</v>
      </c>
      <c r="D60" s="539">
        <v>203.43768836627936</v>
      </c>
      <c r="E60" s="539"/>
      <c r="F60" s="539">
        <v>0</v>
      </c>
      <c r="G60" s="539">
        <v>0</v>
      </c>
      <c r="H60" s="539">
        <v>0</v>
      </c>
      <c r="I60" s="539"/>
      <c r="J60" s="540">
        <v>0</v>
      </c>
      <c r="K60" s="540">
        <v>0</v>
      </c>
      <c r="L60" s="540">
        <v>0</v>
      </c>
      <c r="M60" s="537">
        <v>0</v>
      </c>
      <c r="N60" s="541">
        <v>420.94267294966903</v>
      </c>
      <c r="O60" s="541">
        <v>228.75122376419753</v>
      </c>
      <c r="P60" s="541">
        <v>192.19144918547212</v>
      </c>
      <c r="Q60" s="541"/>
      <c r="R60" s="541">
        <v>4.9187583968907695</v>
      </c>
      <c r="S60" s="541">
        <v>3.3079298921346303</v>
      </c>
      <c r="T60" s="541">
        <v>1.6108285047561393</v>
      </c>
      <c r="U60" s="541"/>
      <c r="V60" s="542">
        <v>1.1685102777591028</v>
      </c>
      <c r="W60" s="542">
        <v>1.4460818340996187</v>
      </c>
      <c r="X60" s="542">
        <v>0.83813744658412348</v>
      </c>
      <c r="Y60" s="537">
        <f t="shared" si="1"/>
        <v>0.57959198907022946</v>
      </c>
    </row>
    <row r="61" spans="1:25" s="332" customFormat="1" ht="13.5" customHeight="1" x14ac:dyDescent="0.2">
      <c r="A61" s="531" t="s">
        <v>361</v>
      </c>
      <c r="B61" s="532">
        <v>1662.2347707976705</v>
      </c>
      <c r="C61" s="532">
        <v>808.7888586269122</v>
      </c>
      <c r="D61" s="532">
        <v>853.44591217072866</v>
      </c>
      <c r="E61" s="532"/>
      <c r="F61" s="532">
        <v>975.83931817970711</v>
      </c>
      <c r="G61" s="532">
        <v>481.30379930559042</v>
      </c>
      <c r="H61" s="532">
        <v>494.53551887412908</v>
      </c>
      <c r="I61" s="532"/>
      <c r="J61" s="533">
        <v>58.706467661690098</v>
      </c>
      <c r="K61" s="533">
        <v>59.509202453987747</v>
      </c>
      <c r="L61" s="533">
        <v>57.945736434108575</v>
      </c>
      <c r="M61" s="537">
        <f t="shared" si="0"/>
        <v>0.97372732358347369</v>
      </c>
      <c r="N61" s="535">
        <v>1797.8806969885256</v>
      </c>
      <c r="O61" s="535">
        <v>976.27429485506821</v>
      </c>
      <c r="P61" s="535">
        <v>821.60640213341276</v>
      </c>
      <c r="Q61" s="535"/>
      <c r="R61" s="535">
        <v>301.25328665446619</v>
      </c>
      <c r="S61" s="535">
        <v>197.42694284778389</v>
      </c>
      <c r="T61" s="535">
        <v>103.826343806683</v>
      </c>
      <c r="U61" s="535"/>
      <c r="V61" s="536">
        <v>16.756022085284616</v>
      </c>
      <c r="W61" s="536">
        <v>20.222487049819573</v>
      </c>
      <c r="X61" s="536">
        <v>12.636993034266</v>
      </c>
      <c r="Y61" s="537">
        <f t="shared" si="1"/>
        <v>0.62489806536326842</v>
      </c>
    </row>
    <row r="62" spans="1:25" ht="13.5" customHeight="1" x14ac:dyDescent="0.2">
      <c r="A62" s="538" t="s">
        <v>361</v>
      </c>
      <c r="B62" s="539">
        <v>1662.2347707976705</v>
      </c>
      <c r="C62" s="539">
        <v>808.7888586269122</v>
      </c>
      <c r="D62" s="539">
        <v>853.44591217072866</v>
      </c>
      <c r="E62" s="539"/>
      <c r="F62" s="539">
        <v>975.83931817970711</v>
      </c>
      <c r="G62" s="539">
        <v>481.30379930559042</v>
      </c>
      <c r="H62" s="539">
        <v>494.53551887412908</v>
      </c>
      <c r="I62" s="539"/>
      <c r="J62" s="540">
        <v>58.706467661690098</v>
      </c>
      <c r="K62" s="540">
        <v>59.509202453987747</v>
      </c>
      <c r="L62" s="540">
        <v>57.945736434108575</v>
      </c>
      <c r="M62" s="537">
        <f t="shared" si="0"/>
        <v>0.97372732358347369</v>
      </c>
      <c r="N62" s="541">
        <v>1797.8806969885256</v>
      </c>
      <c r="O62" s="541">
        <v>976.27429485506821</v>
      </c>
      <c r="P62" s="541">
        <v>821.60640213341276</v>
      </c>
      <c r="Q62" s="541"/>
      <c r="R62" s="541">
        <v>301.25328665446619</v>
      </c>
      <c r="S62" s="541">
        <v>197.42694284778389</v>
      </c>
      <c r="T62" s="541">
        <v>103.826343806683</v>
      </c>
      <c r="U62" s="541"/>
      <c r="V62" s="542">
        <v>16.756022085284616</v>
      </c>
      <c r="W62" s="542">
        <v>20.222487049819573</v>
      </c>
      <c r="X62" s="542">
        <v>12.636993034266</v>
      </c>
      <c r="Y62" s="537">
        <f t="shared" si="1"/>
        <v>0.62489806536326842</v>
      </c>
    </row>
    <row r="63" spans="1:25" s="332" customFormat="1" ht="13.5" customHeight="1" x14ac:dyDescent="0.2">
      <c r="A63" s="531" t="s">
        <v>362</v>
      </c>
      <c r="B63" s="532">
        <v>2891.1307257257413</v>
      </c>
      <c r="C63" s="532">
        <v>1410.8320989954273</v>
      </c>
      <c r="D63" s="532">
        <v>1480.2986267302576</v>
      </c>
      <c r="E63" s="532"/>
      <c r="F63" s="532">
        <v>269.59628620897178</v>
      </c>
      <c r="G63" s="532">
        <v>162.08856471459674</v>
      </c>
      <c r="H63" s="532">
        <v>107.50772149437552</v>
      </c>
      <c r="I63" s="532"/>
      <c r="J63" s="533">
        <v>9.3249427917617833</v>
      </c>
      <c r="K63" s="533">
        <v>11.488862837045673</v>
      </c>
      <c r="L63" s="533">
        <v>7.262569832402189</v>
      </c>
      <c r="M63" s="537">
        <f t="shared" si="0"/>
        <v>0.6321400068407238</v>
      </c>
      <c r="N63" s="535">
        <v>2926.910100971385</v>
      </c>
      <c r="O63" s="535">
        <v>1449.7124816657997</v>
      </c>
      <c r="P63" s="535">
        <v>1477.1976193055214</v>
      </c>
      <c r="Q63" s="535"/>
      <c r="R63" s="535">
        <v>121.67486668293411</v>
      </c>
      <c r="S63" s="535">
        <v>74.572612073205406</v>
      </c>
      <c r="T63" s="535">
        <v>47.102254609728632</v>
      </c>
      <c r="U63" s="535"/>
      <c r="V63" s="536">
        <v>4.1571098013072687</v>
      </c>
      <c r="W63" s="536">
        <v>5.1439587515668821</v>
      </c>
      <c r="X63" s="536">
        <v>3.188622428993146</v>
      </c>
      <c r="Y63" s="537">
        <f t="shared" si="1"/>
        <v>0.61987713801590494</v>
      </c>
    </row>
    <row r="64" spans="1:25" ht="13.5" customHeight="1" x14ac:dyDescent="0.2">
      <c r="A64" s="538" t="s">
        <v>362</v>
      </c>
      <c r="B64" s="539">
        <v>1245.4356043886883</v>
      </c>
      <c r="C64" s="539">
        <v>650.00822380445368</v>
      </c>
      <c r="D64" s="539">
        <v>595.42738058423356</v>
      </c>
      <c r="E64" s="539"/>
      <c r="F64" s="539">
        <v>172.01235439100057</v>
      </c>
      <c r="G64" s="539">
        <v>110.81565138651015</v>
      </c>
      <c r="H64" s="539">
        <v>61.196703004490601</v>
      </c>
      <c r="I64" s="539"/>
      <c r="J64" s="540">
        <v>13.811420982735738</v>
      </c>
      <c r="K64" s="540">
        <v>17.048346055979689</v>
      </c>
      <c r="L64" s="540">
        <v>10.277777777777784</v>
      </c>
      <c r="M64" s="537">
        <f t="shared" si="0"/>
        <v>0.6028606965174117</v>
      </c>
      <c r="N64" s="541">
        <v>1260.9300154313187</v>
      </c>
      <c r="O64" s="541">
        <v>666.59341788126824</v>
      </c>
      <c r="P64" s="541">
        <v>594.33659755004226</v>
      </c>
      <c r="Q64" s="541"/>
      <c r="R64" s="541">
        <v>66.302787342868811</v>
      </c>
      <c r="S64" s="541">
        <v>46.972845285795103</v>
      </c>
      <c r="T64" s="541">
        <v>19.329942057073669</v>
      </c>
      <c r="U64" s="541"/>
      <c r="V64" s="542">
        <v>5.2582448297250632</v>
      </c>
      <c r="W64" s="542">
        <v>7.0467010363072298</v>
      </c>
      <c r="X64" s="542">
        <v>3.2523560111820502</v>
      </c>
      <c r="Y64" s="537">
        <f t="shared" si="1"/>
        <v>0.46154306737645034</v>
      </c>
    </row>
    <row r="65" spans="1:25" ht="13.5" customHeight="1" x14ac:dyDescent="0.2">
      <c r="A65" s="538" t="s">
        <v>363</v>
      </c>
      <c r="B65" s="539">
        <v>985.76310785611076</v>
      </c>
      <c r="C65" s="539">
        <v>444.91657049210909</v>
      </c>
      <c r="D65" s="539">
        <v>540.84653736401344</v>
      </c>
      <c r="E65" s="539"/>
      <c r="F65" s="539">
        <v>62.850667950557913</v>
      </c>
      <c r="G65" s="539">
        <v>29.771369029211673</v>
      </c>
      <c r="H65" s="539">
        <v>33.0792989213463</v>
      </c>
      <c r="I65" s="539"/>
      <c r="J65" s="540">
        <v>6.3758389261745601</v>
      </c>
      <c r="K65" s="540">
        <v>6.6914498141263765</v>
      </c>
      <c r="L65" s="540">
        <v>6.1162079510703231</v>
      </c>
      <c r="M65" s="537">
        <f t="shared" si="0"/>
        <v>0.9140332993544007</v>
      </c>
      <c r="N65" s="541">
        <v>982.45879022622603</v>
      </c>
      <c r="O65" s="541">
        <v>451.89350607052467</v>
      </c>
      <c r="P65" s="541">
        <v>530.56528415570801</v>
      </c>
      <c r="Q65" s="541"/>
      <c r="R65" s="541">
        <v>39.048112085947928</v>
      </c>
      <c r="S65" s="541">
        <v>21.070179885763338</v>
      </c>
      <c r="T65" s="541">
        <v>17.97793220018459</v>
      </c>
      <c r="U65" s="541"/>
      <c r="V65" s="542">
        <v>3.9745292600981794</v>
      </c>
      <c r="W65" s="542">
        <v>4.6626427693065864</v>
      </c>
      <c r="X65" s="542">
        <v>3.3884486484623637</v>
      </c>
      <c r="Y65" s="537">
        <f t="shared" si="1"/>
        <v>0.72672276563153548</v>
      </c>
    </row>
    <row r="66" spans="1:25" ht="13.5" customHeight="1" x14ac:dyDescent="0.2">
      <c r="A66" s="538" t="s">
        <v>364</v>
      </c>
      <c r="B66" s="539">
        <v>659.93201348085734</v>
      </c>
      <c r="C66" s="539">
        <v>315.9073046988571</v>
      </c>
      <c r="D66" s="539">
        <v>344.02470878200177</v>
      </c>
      <c r="E66" s="539"/>
      <c r="F66" s="539">
        <v>34.733263867413612</v>
      </c>
      <c r="G66" s="539">
        <v>21.501544298875096</v>
      </c>
      <c r="H66" s="539">
        <v>13.231719568538521</v>
      </c>
      <c r="I66" s="539"/>
      <c r="J66" s="540">
        <v>5.2631578947368558</v>
      </c>
      <c r="K66" s="540">
        <v>6.8062827225130906</v>
      </c>
      <c r="L66" s="540">
        <v>3.846153846153844</v>
      </c>
      <c r="M66" s="537">
        <f t="shared" si="0"/>
        <v>0.56508875739644926</v>
      </c>
      <c r="N66" s="541">
        <v>683.52129531374248</v>
      </c>
      <c r="O66" s="541">
        <v>331.22555771399112</v>
      </c>
      <c r="P66" s="541">
        <v>352.29573759975449</v>
      </c>
      <c r="Q66" s="541"/>
      <c r="R66" s="541">
        <v>16.323967254117271</v>
      </c>
      <c r="S66" s="541">
        <v>6.5295869016469084</v>
      </c>
      <c r="T66" s="541">
        <v>9.7943803524703625</v>
      </c>
      <c r="U66" s="541"/>
      <c r="V66" s="542">
        <v>2.3882163388376103</v>
      </c>
      <c r="W66" s="542">
        <v>1.971341507192848</v>
      </c>
      <c r="X66" s="542">
        <v>2.7801586301330228</v>
      </c>
      <c r="Y66" s="537">
        <f t="shared" si="1"/>
        <v>1.410287674656592</v>
      </c>
    </row>
    <row r="67" spans="1:25" s="332" customFormat="1" ht="13.5" customHeight="1" x14ac:dyDescent="0.2">
      <c r="A67" s="531" t="s">
        <v>365</v>
      </c>
      <c r="B67" s="532">
        <v>2224.5828524605831</v>
      </c>
      <c r="C67" s="532">
        <v>1159.429427193184</v>
      </c>
      <c r="D67" s="532">
        <v>1065.1534252673428</v>
      </c>
      <c r="E67" s="532"/>
      <c r="F67" s="532">
        <v>635.12253928984819</v>
      </c>
      <c r="G67" s="532">
        <v>378.75797264941576</v>
      </c>
      <c r="H67" s="532">
        <v>256.36456664043311</v>
      </c>
      <c r="I67" s="532"/>
      <c r="J67" s="533">
        <v>28.550185873605113</v>
      </c>
      <c r="K67" s="533">
        <v>32.667617689015749</v>
      </c>
      <c r="L67" s="533">
        <v>24.06832298136667</v>
      </c>
      <c r="M67" s="537">
        <f t="shared" si="0"/>
        <v>0.73676394803222733</v>
      </c>
      <c r="N67" s="535">
        <v>1994.7173057467894</v>
      </c>
      <c r="O67" s="535">
        <v>1084.6595253519113</v>
      </c>
      <c r="P67" s="535">
        <v>910.05778039482232</v>
      </c>
      <c r="Q67" s="535"/>
      <c r="R67" s="535">
        <v>72.789237803204557</v>
      </c>
      <c r="S67" s="535">
        <v>61.470301828600377</v>
      </c>
      <c r="T67" s="535">
        <v>11.318935974604148</v>
      </c>
      <c r="U67" s="535"/>
      <c r="V67" s="536">
        <v>3.6491004310986006</v>
      </c>
      <c r="W67" s="536">
        <v>5.6672439960969943</v>
      </c>
      <c r="X67" s="536">
        <v>1.2437601456133376</v>
      </c>
      <c r="Y67" s="537">
        <f t="shared" si="1"/>
        <v>0.21946472508858092</v>
      </c>
    </row>
    <row r="68" spans="1:25" ht="13.5" customHeight="1" x14ac:dyDescent="0.2">
      <c r="A68" s="538" t="s">
        <v>365</v>
      </c>
      <c r="B68" s="539">
        <v>960.95363366510162</v>
      </c>
      <c r="C68" s="539">
        <v>474.68793952132108</v>
      </c>
      <c r="D68" s="539">
        <v>486.26569414379242</v>
      </c>
      <c r="E68" s="539"/>
      <c r="F68" s="539">
        <v>345.6786737280691</v>
      </c>
      <c r="G68" s="539">
        <v>191.85993374380823</v>
      </c>
      <c r="H68" s="539">
        <v>153.81873998426022</v>
      </c>
      <c r="I68" s="539"/>
      <c r="J68" s="540">
        <v>35.972461273666411</v>
      </c>
      <c r="K68" s="540">
        <v>40.418118466898861</v>
      </c>
      <c r="L68" s="540">
        <v>31.632653061224406</v>
      </c>
      <c r="M68" s="537">
        <f t="shared" si="0"/>
        <v>0.78263546798029537</v>
      </c>
      <c r="N68" s="541">
        <v>884.37079720134727</v>
      </c>
      <c r="O68" s="541">
        <v>486.19540552482698</v>
      </c>
      <c r="P68" s="541">
        <v>398.17539167652751</v>
      </c>
      <c r="Q68" s="541"/>
      <c r="R68" s="541">
        <v>48.497400907928899</v>
      </c>
      <c r="S68" s="541">
        <v>42.05408688890433</v>
      </c>
      <c r="T68" s="541">
        <v>6.443314019024557</v>
      </c>
      <c r="U68" s="541"/>
      <c r="V68" s="542">
        <v>5.4838311103670874</v>
      </c>
      <c r="W68" s="542">
        <v>8.6496265515937516</v>
      </c>
      <c r="X68" s="542">
        <v>1.6182100033592788</v>
      </c>
      <c r="Y68" s="537">
        <f t="shared" si="1"/>
        <v>0.18708437800255234</v>
      </c>
    </row>
    <row r="69" spans="1:25" ht="13.5" customHeight="1" x14ac:dyDescent="0.2">
      <c r="A69" s="538" t="s">
        <v>366</v>
      </c>
      <c r="B69" s="539">
        <v>1263.6292187954296</v>
      </c>
      <c r="C69" s="539">
        <v>684.74148767186648</v>
      </c>
      <c r="D69" s="539">
        <v>578.8877311235608</v>
      </c>
      <c r="E69" s="539"/>
      <c r="F69" s="539">
        <v>289.44386556177977</v>
      </c>
      <c r="G69" s="539">
        <v>186.89803890560631</v>
      </c>
      <c r="H69" s="539">
        <v>102.54582665617356</v>
      </c>
      <c r="I69" s="539"/>
      <c r="J69" s="540">
        <v>22.905759162303678</v>
      </c>
      <c r="K69" s="540">
        <v>27.294685990338273</v>
      </c>
      <c r="L69" s="540">
        <v>17.714285714285715</v>
      </c>
      <c r="M69" s="537">
        <f t="shared" si="0"/>
        <v>0.6490012642225006</v>
      </c>
      <c r="N69" s="541">
        <v>1110.3465085453895</v>
      </c>
      <c r="O69" s="541">
        <v>598.46411982708889</v>
      </c>
      <c r="P69" s="541">
        <v>511.8823887183022</v>
      </c>
      <c r="Q69" s="541"/>
      <c r="R69" s="541">
        <v>24.291836895275612</v>
      </c>
      <c r="S69" s="541">
        <v>19.416214939696022</v>
      </c>
      <c r="T69" s="541">
        <v>4.875621955579593</v>
      </c>
      <c r="U69" s="541"/>
      <c r="V69" s="542">
        <v>2.1877708182375577</v>
      </c>
      <c r="W69" s="542">
        <v>3.2443406875095282</v>
      </c>
      <c r="X69" s="542">
        <v>0.95248870893714876</v>
      </c>
      <c r="Y69" s="537">
        <f t="shared" si="1"/>
        <v>0.29358467580305603</v>
      </c>
    </row>
    <row r="70" spans="1:25" s="332" customFormat="1" ht="13.5" customHeight="1" x14ac:dyDescent="0.2">
      <c r="A70" s="531" t="s">
        <v>367</v>
      </c>
      <c r="B70" s="532">
        <v>1063.4994603212754</v>
      </c>
      <c r="C70" s="532">
        <v>506.11327349660041</v>
      </c>
      <c r="D70" s="532">
        <v>557.38618682468621</v>
      </c>
      <c r="E70" s="532"/>
      <c r="F70" s="532">
        <v>340.7167788898671</v>
      </c>
      <c r="G70" s="532">
        <v>181.9361440674044</v>
      </c>
      <c r="H70" s="532">
        <v>158.78063482246213</v>
      </c>
      <c r="I70" s="532"/>
      <c r="J70" s="533">
        <v>32.03732503888051</v>
      </c>
      <c r="K70" s="533">
        <v>35.947712418300554</v>
      </c>
      <c r="L70" s="533">
        <v>28.486646884272975</v>
      </c>
      <c r="M70" s="537">
        <f t="shared" si="0"/>
        <v>0.79244672241705039</v>
      </c>
      <c r="N70" s="535">
        <v>1051.4791733716986</v>
      </c>
      <c r="O70" s="535">
        <v>543.99790575456029</v>
      </c>
      <c r="P70" s="535">
        <v>507.48126761714627</v>
      </c>
      <c r="Q70" s="535"/>
      <c r="R70" s="535">
        <v>40.400121942837011</v>
      </c>
      <c r="S70" s="535">
        <v>30.735150914300171</v>
      </c>
      <c r="T70" s="535">
        <v>9.6649710285368347</v>
      </c>
      <c r="U70" s="535"/>
      <c r="V70" s="536">
        <v>3.8422179883305745</v>
      </c>
      <c r="W70" s="536">
        <v>5.6498656684474806</v>
      </c>
      <c r="X70" s="536">
        <v>1.9044980859920679</v>
      </c>
      <c r="Y70" s="537">
        <f t="shared" si="1"/>
        <v>0.33708732167350847</v>
      </c>
    </row>
    <row r="71" spans="1:25" ht="13.5" customHeight="1" x14ac:dyDescent="0.2">
      <c r="A71" s="538" t="s">
        <v>367</v>
      </c>
      <c r="B71" s="539">
        <v>1063.4994603212754</v>
      </c>
      <c r="C71" s="539">
        <v>506.11327349660041</v>
      </c>
      <c r="D71" s="539">
        <v>557.38618682468621</v>
      </c>
      <c r="E71" s="539"/>
      <c r="F71" s="539">
        <v>340.7167788898671</v>
      </c>
      <c r="G71" s="539">
        <v>181.9361440674044</v>
      </c>
      <c r="H71" s="539">
        <v>158.78063482246213</v>
      </c>
      <c r="I71" s="539"/>
      <c r="J71" s="540">
        <v>32.03732503888051</v>
      </c>
      <c r="K71" s="540">
        <v>35.947712418300554</v>
      </c>
      <c r="L71" s="540">
        <v>28.486646884272975</v>
      </c>
      <c r="M71" s="537">
        <f t="shared" si="0"/>
        <v>0.79244672241705039</v>
      </c>
      <c r="N71" s="541">
        <v>1051.4791733716986</v>
      </c>
      <c r="O71" s="541">
        <v>543.99790575456029</v>
      </c>
      <c r="P71" s="541">
        <v>507.48126761714627</v>
      </c>
      <c r="Q71" s="541"/>
      <c r="R71" s="541">
        <v>40.400121942837011</v>
      </c>
      <c r="S71" s="541">
        <v>30.735150914300171</v>
      </c>
      <c r="T71" s="541">
        <v>9.6649710285368347</v>
      </c>
      <c r="U71" s="541"/>
      <c r="V71" s="542">
        <v>3.8422179883305745</v>
      </c>
      <c r="W71" s="542">
        <v>5.6498656684474806</v>
      </c>
      <c r="X71" s="542">
        <v>1.9044980859920679</v>
      </c>
      <c r="Y71" s="537">
        <f t="shared" si="1"/>
        <v>0.33708732167350847</v>
      </c>
    </row>
    <row r="72" spans="1:25" s="332" customFormat="1" ht="13.5" customHeight="1" x14ac:dyDescent="0.2">
      <c r="A72" s="531" t="s">
        <v>368</v>
      </c>
      <c r="B72" s="532">
        <v>486.26569414379242</v>
      </c>
      <c r="C72" s="532">
        <v>269.59628620897178</v>
      </c>
      <c r="D72" s="532">
        <v>216.6694079348178</v>
      </c>
      <c r="E72" s="532"/>
      <c r="F72" s="532">
        <v>90.968072033702327</v>
      </c>
      <c r="G72" s="532">
        <v>67.812562788759863</v>
      </c>
      <c r="H72" s="532">
        <v>23.155509244942412</v>
      </c>
      <c r="I72" s="532"/>
      <c r="J72" s="533">
        <v>18.707482993197228</v>
      </c>
      <c r="K72" s="533">
        <v>25.153374233128911</v>
      </c>
      <c r="L72" s="533">
        <v>10.687022900763383</v>
      </c>
      <c r="M72" s="537">
        <f t="shared" ref="M72:M84" si="2">L72/K72</f>
        <v>0.42487432507912831</v>
      </c>
      <c r="N72" s="535">
        <v>413.01793974982229</v>
      </c>
      <c r="O72" s="535">
        <v>226.92471305288549</v>
      </c>
      <c r="P72" s="535">
        <v>186.09322669693688</v>
      </c>
      <c r="Q72" s="535"/>
      <c r="R72" s="535">
        <v>13.01603736198264</v>
      </c>
      <c r="S72" s="535">
        <v>6.4864504603357336</v>
      </c>
      <c r="T72" s="535">
        <v>6.5295869016469084</v>
      </c>
      <c r="U72" s="535"/>
      <c r="V72" s="536">
        <v>3.151446004952438</v>
      </c>
      <c r="W72" s="536">
        <v>2.8584151867249674</v>
      </c>
      <c r="X72" s="536">
        <v>3.5087719298245617</v>
      </c>
      <c r="Y72" s="537">
        <f t="shared" ref="Y72:Y84" si="3">X72/W72</f>
        <v>1.2275235403589992</v>
      </c>
    </row>
    <row r="73" spans="1:25" ht="13.5" customHeight="1" x14ac:dyDescent="0.2">
      <c r="A73" s="538" t="s">
        <v>368</v>
      </c>
      <c r="B73" s="539">
        <v>486.26569414379242</v>
      </c>
      <c r="C73" s="539">
        <v>269.59628620897178</v>
      </c>
      <c r="D73" s="539">
        <v>216.6694079348178</v>
      </c>
      <c r="E73" s="539"/>
      <c r="F73" s="539">
        <v>90.968072033702327</v>
      </c>
      <c r="G73" s="539">
        <v>67.812562788759863</v>
      </c>
      <c r="H73" s="539">
        <v>23.155509244942412</v>
      </c>
      <c r="I73" s="539"/>
      <c r="J73" s="540">
        <v>18.707482993197228</v>
      </c>
      <c r="K73" s="540">
        <v>25.153374233128911</v>
      </c>
      <c r="L73" s="540">
        <v>10.687022900763383</v>
      </c>
      <c r="M73" s="537">
        <f t="shared" si="2"/>
        <v>0.42487432507912831</v>
      </c>
      <c r="N73" s="541">
        <v>413.01793974982229</v>
      </c>
      <c r="O73" s="541">
        <v>226.92471305288549</v>
      </c>
      <c r="P73" s="541">
        <v>186.09322669693688</v>
      </c>
      <c r="Q73" s="541"/>
      <c r="R73" s="541">
        <v>13.01603736198264</v>
      </c>
      <c r="S73" s="541">
        <v>6.4864504603357336</v>
      </c>
      <c r="T73" s="541">
        <v>6.5295869016469084</v>
      </c>
      <c r="U73" s="541"/>
      <c r="V73" s="542">
        <v>3.151446004952438</v>
      </c>
      <c r="W73" s="542">
        <v>2.8584151867249674</v>
      </c>
      <c r="X73" s="542">
        <v>3.5087719298245617</v>
      </c>
      <c r="Y73" s="537">
        <f t="shared" si="3"/>
        <v>1.2275235403589992</v>
      </c>
    </row>
    <row r="74" spans="1:25" s="332" customFormat="1" ht="13.5" customHeight="1" x14ac:dyDescent="0.2">
      <c r="A74" s="531" t="s">
        <v>369</v>
      </c>
      <c r="B74" s="532">
        <v>3893.4334830425796</v>
      </c>
      <c r="C74" s="532">
        <v>2039.3387785010354</v>
      </c>
      <c r="D74" s="532">
        <v>1854.0947045414878</v>
      </c>
      <c r="E74" s="532"/>
      <c r="F74" s="532">
        <v>1384.368659858349</v>
      </c>
      <c r="G74" s="532">
        <v>737.66836594601932</v>
      </c>
      <c r="H74" s="532">
        <v>646.70029391231913</v>
      </c>
      <c r="I74" s="532"/>
      <c r="J74" s="533">
        <v>35.55649957518969</v>
      </c>
      <c r="K74" s="533">
        <v>36.171938361718354</v>
      </c>
      <c r="L74" s="533">
        <v>34.87957181088229</v>
      </c>
      <c r="M74" s="537">
        <f t="shared" si="2"/>
        <v>0.96427157046679568</v>
      </c>
      <c r="N74" s="535">
        <v>3421.1596490200177</v>
      </c>
      <c r="O74" s="535">
        <v>1779.2409379924304</v>
      </c>
      <c r="P74" s="535">
        <v>1641.9187110275257</v>
      </c>
      <c r="Q74" s="535"/>
      <c r="R74" s="535">
        <v>272.47405577541195</v>
      </c>
      <c r="S74" s="535">
        <v>205.86931334336509</v>
      </c>
      <c r="T74" s="535">
        <v>66.604742432047018</v>
      </c>
      <c r="U74" s="535"/>
      <c r="V74" s="536">
        <v>7.9643771039291096</v>
      </c>
      <c r="W74" s="536">
        <v>11.57062593083392</v>
      </c>
      <c r="X74" s="536">
        <v>4.0565188754299077</v>
      </c>
      <c r="Y74" s="537">
        <f t="shared" si="3"/>
        <v>0.35058767776943817</v>
      </c>
    </row>
    <row r="75" spans="1:25" ht="13.5" customHeight="1" x14ac:dyDescent="0.2">
      <c r="A75" s="538" t="s">
        <v>369</v>
      </c>
      <c r="B75" s="539">
        <v>3893.4334830425796</v>
      </c>
      <c r="C75" s="539">
        <v>2039.3387785010354</v>
      </c>
      <c r="D75" s="539">
        <v>1854.0947045414878</v>
      </c>
      <c r="E75" s="539"/>
      <c r="F75" s="539">
        <v>1384.368659858349</v>
      </c>
      <c r="G75" s="539">
        <v>737.66836594601932</v>
      </c>
      <c r="H75" s="539">
        <v>646.70029391231913</v>
      </c>
      <c r="I75" s="539"/>
      <c r="J75" s="540">
        <v>35.55649957518969</v>
      </c>
      <c r="K75" s="540">
        <v>36.171938361718354</v>
      </c>
      <c r="L75" s="540">
        <v>34.87957181088229</v>
      </c>
      <c r="M75" s="537">
        <f t="shared" si="2"/>
        <v>0.96427157046679568</v>
      </c>
      <c r="N75" s="541">
        <v>3421.1596490200177</v>
      </c>
      <c r="O75" s="541">
        <v>1779.2409379924304</v>
      </c>
      <c r="P75" s="541">
        <v>1641.9187110275257</v>
      </c>
      <c r="Q75" s="541"/>
      <c r="R75" s="541">
        <v>272.47405577541195</v>
      </c>
      <c r="S75" s="541">
        <v>205.86931334336509</v>
      </c>
      <c r="T75" s="541">
        <v>66.604742432047018</v>
      </c>
      <c r="U75" s="541"/>
      <c r="V75" s="542">
        <v>7.9643771039291096</v>
      </c>
      <c r="W75" s="542">
        <v>11.57062593083392</v>
      </c>
      <c r="X75" s="542">
        <v>4.0565188754299077</v>
      </c>
      <c r="Y75" s="537">
        <f t="shared" si="3"/>
        <v>0.35058767776943817</v>
      </c>
    </row>
    <row r="76" spans="1:25" s="332" customFormat="1" ht="13.5" customHeight="1" x14ac:dyDescent="0.2">
      <c r="A76" s="531" t="s">
        <v>370</v>
      </c>
      <c r="B76" s="532">
        <v>4459.089494597627</v>
      </c>
      <c r="C76" s="532">
        <v>2287.4335204111439</v>
      </c>
      <c r="D76" s="532">
        <v>2171.6559741864266</v>
      </c>
      <c r="E76" s="532"/>
      <c r="F76" s="532">
        <v>1012.2265469931872</v>
      </c>
      <c r="G76" s="532">
        <v>535.88464252581161</v>
      </c>
      <c r="H76" s="532">
        <v>476.34190446738842</v>
      </c>
      <c r="I76" s="532"/>
      <c r="J76" s="533">
        <v>22.700296735903997</v>
      </c>
      <c r="K76" s="533">
        <v>23.427331887201081</v>
      </c>
      <c r="L76" s="533">
        <v>21.934501142421389</v>
      </c>
      <c r="M76" s="537">
        <f t="shared" si="2"/>
        <v>0.93627824320893915</v>
      </c>
      <c r="N76" s="535">
        <v>4160.1676528215476</v>
      </c>
      <c r="O76" s="535">
        <v>2050.4344766173467</v>
      </c>
      <c r="P76" s="535">
        <v>2109.7331762041481</v>
      </c>
      <c r="Q76" s="535"/>
      <c r="R76" s="535">
        <v>327.54418002629842</v>
      </c>
      <c r="S76" s="535">
        <v>210.61552597501117</v>
      </c>
      <c r="T76" s="535">
        <v>116.92865405128802</v>
      </c>
      <c r="U76" s="535"/>
      <c r="V76" s="536">
        <v>7.8733408689466797</v>
      </c>
      <c r="W76" s="536">
        <v>10.271751103330482</v>
      </c>
      <c r="X76" s="536">
        <v>5.5423432389524709</v>
      </c>
      <c r="Y76" s="537">
        <f t="shared" si="3"/>
        <v>0.53957141126165309</v>
      </c>
    </row>
    <row r="77" spans="1:25" ht="13.5" customHeight="1" x14ac:dyDescent="0.2">
      <c r="A77" s="538" t="s">
        <v>370</v>
      </c>
      <c r="B77" s="539">
        <v>4459.089494597627</v>
      </c>
      <c r="C77" s="539">
        <v>2287.4335204111439</v>
      </c>
      <c r="D77" s="539">
        <v>2171.6559741864266</v>
      </c>
      <c r="E77" s="539"/>
      <c r="F77" s="539">
        <v>1012.2265469931872</v>
      </c>
      <c r="G77" s="539">
        <v>535.88464252581161</v>
      </c>
      <c r="H77" s="539">
        <v>476.34190446738842</v>
      </c>
      <c r="I77" s="539"/>
      <c r="J77" s="540">
        <v>22.700296735903997</v>
      </c>
      <c r="K77" s="540">
        <v>23.427331887201081</v>
      </c>
      <c r="L77" s="540">
        <v>21.934501142421389</v>
      </c>
      <c r="M77" s="537">
        <f t="shared" si="2"/>
        <v>0.93627824320893915</v>
      </c>
      <c r="N77" s="541">
        <v>4160.1676528215476</v>
      </c>
      <c r="O77" s="541">
        <v>2050.4344766173467</v>
      </c>
      <c r="P77" s="541">
        <v>2109.7331762041481</v>
      </c>
      <c r="Q77" s="541"/>
      <c r="R77" s="541">
        <v>327.54418002629842</v>
      </c>
      <c r="S77" s="541">
        <v>210.61552597501117</v>
      </c>
      <c r="T77" s="541">
        <v>116.92865405128802</v>
      </c>
      <c r="U77" s="541"/>
      <c r="V77" s="542">
        <v>7.8733408689466797</v>
      </c>
      <c r="W77" s="542">
        <v>10.271751103330482</v>
      </c>
      <c r="X77" s="542">
        <v>5.5423432389524709</v>
      </c>
      <c r="Y77" s="537">
        <f t="shared" si="3"/>
        <v>0.53957141126165309</v>
      </c>
    </row>
    <row r="78" spans="1:25" s="332" customFormat="1" ht="13.5" customHeight="1" x14ac:dyDescent="0.2">
      <c r="A78" s="531" t="s">
        <v>371</v>
      </c>
      <c r="B78" s="532">
        <v>2598.3789302718133</v>
      </c>
      <c r="C78" s="532">
        <v>1270.2450785796991</v>
      </c>
      <c r="D78" s="532">
        <v>1328.1338516920578</v>
      </c>
      <c r="E78" s="532"/>
      <c r="F78" s="532">
        <v>1328.1338516920578</v>
      </c>
      <c r="G78" s="532">
        <v>618.58288982917543</v>
      </c>
      <c r="H78" s="532">
        <v>709.55096186287562</v>
      </c>
      <c r="I78" s="532"/>
      <c r="J78" s="533">
        <v>51.113940165497759</v>
      </c>
      <c r="K78" s="533">
        <v>48.697916666666181</v>
      </c>
      <c r="L78" s="533">
        <v>53.424657534245867</v>
      </c>
      <c r="M78" s="537">
        <f t="shared" si="2"/>
        <v>1.0970624862647389</v>
      </c>
      <c r="N78" s="535">
        <v>2647.5034501462674</v>
      </c>
      <c r="O78" s="535">
        <v>1387.4225874522842</v>
      </c>
      <c r="P78" s="535">
        <v>1260.0808626939204</v>
      </c>
      <c r="Q78" s="535"/>
      <c r="R78" s="535">
        <v>386.58406096522987</v>
      </c>
      <c r="S78" s="535">
        <v>234.64854422241973</v>
      </c>
      <c r="T78" s="535">
        <v>151.93551674281139</v>
      </c>
      <c r="U78" s="535"/>
      <c r="V78" s="536">
        <v>14.601834076698655</v>
      </c>
      <c r="W78" s="536">
        <v>16.912550389806118</v>
      </c>
      <c r="X78" s="536">
        <v>12.057600527158941</v>
      </c>
      <c r="Y78" s="537">
        <f t="shared" si="3"/>
        <v>0.71293804005021899</v>
      </c>
    </row>
    <row r="79" spans="1:25" ht="13.5" customHeight="1" x14ac:dyDescent="0.2">
      <c r="A79" s="538" t="s">
        <v>371</v>
      </c>
      <c r="B79" s="539">
        <v>2598.3789302718133</v>
      </c>
      <c r="C79" s="539">
        <v>1270.2450785796991</v>
      </c>
      <c r="D79" s="539">
        <v>1328.1338516920578</v>
      </c>
      <c r="E79" s="539"/>
      <c r="F79" s="539">
        <v>1328.1338516920578</v>
      </c>
      <c r="G79" s="539">
        <v>618.58288982917543</v>
      </c>
      <c r="H79" s="539">
        <v>709.55096186287562</v>
      </c>
      <c r="I79" s="539"/>
      <c r="J79" s="540">
        <v>51.113940165497759</v>
      </c>
      <c r="K79" s="540">
        <v>48.697916666666181</v>
      </c>
      <c r="L79" s="540">
        <v>53.424657534245867</v>
      </c>
      <c r="M79" s="537">
        <f t="shared" si="2"/>
        <v>1.0970624862647389</v>
      </c>
      <c r="N79" s="541">
        <v>2647.5034501462674</v>
      </c>
      <c r="O79" s="541">
        <v>1387.4225874522842</v>
      </c>
      <c r="P79" s="541">
        <v>1260.0808626939204</v>
      </c>
      <c r="Q79" s="541"/>
      <c r="R79" s="541">
        <v>386.58406096522987</v>
      </c>
      <c r="S79" s="541">
        <v>234.64854422241973</v>
      </c>
      <c r="T79" s="541">
        <v>151.93551674281139</v>
      </c>
      <c r="U79" s="541"/>
      <c r="V79" s="542">
        <v>14.601834076698655</v>
      </c>
      <c r="W79" s="542">
        <v>16.912550389806118</v>
      </c>
      <c r="X79" s="542">
        <v>12.057600527158941</v>
      </c>
      <c r="Y79" s="537">
        <f t="shared" si="3"/>
        <v>0.71293804005021899</v>
      </c>
    </row>
    <row r="80" spans="1:25" s="332" customFormat="1" ht="13.5" customHeight="1" x14ac:dyDescent="0.2">
      <c r="A80" s="531" t="s">
        <v>372</v>
      </c>
      <c r="B80" s="532">
        <v>2388.3253821212547</v>
      </c>
      <c r="C80" s="532">
        <v>1223.9340600898122</v>
      </c>
      <c r="D80" s="532">
        <v>1164.3913220313862</v>
      </c>
      <c r="E80" s="532"/>
      <c r="F80" s="532">
        <v>936.14415947409248</v>
      </c>
      <c r="G80" s="532">
        <v>491.22758898199442</v>
      </c>
      <c r="H80" s="532">
        <v>444.91657049210909</v>
      </c>
      <c r="I80" s="532"/>
      <c r="J80" s="533">
        <v>39.19667590027565</v>
      </c>
      <c r="K80" s="533">
        <v>40.135135135134924</v>
      </c>
      <c r="L80" s="533">
        <v>38.210227272727224</v>
      </c>
      <c r="M80" s="537">
        <f t="shared" si="2"/>
        <v>0.95203933272115471</v>
      </c>
      <c r="N80" s="535">
        <v>2565.8836138756774</v>
      </c>
      <c r="O80" s="535">
        <v>1403.4877360585358</v>
      </c>
      <c r="P80" s="535">
        <v>1162.3958778170795</v>
      </c>
      <c r="Q80" s="535"/>
      <c r="R80" s="535">
        <v>469.62739979908446</v>
      </c>
      <c r="S80" s="535">
        <v>276.42903228721406</v>
      </c>
      <c r="T80" s="535">
        <v>193.19836751187188</v>
      </c>
      <c r="U80" s="535"/>
      <c r="V80" s="536">
        <v>18.302755326058183</v>
      </c>
      <c r="W80" s="536">
        <v>19.695863753218077</v>
      </c>
      <c r="X80" s="536">
        <v>16.620703083934572</v>
      </c>
      <c r="Y80" s="537">
        <f t="shared" si="3"/>
        <v>0.84386769182534282</v>
      </c>
    </row>
    <row r="81" spans="1:25" ht="13.5" customHeight="1" x14ac:dyDescent="0.2">
      <c r="A81" s="538" t="s">
        <v>372</v>
      </c>
      <c r="B81" s="539">
        <v>1794.5519664830617</v>
      </c>
      <c r="C81" s="539">
        <v>917.95054506735244</v>
      </c>
      <c r="D81" s="539">
        <v>876.60142141567053</v>
      </c>
      <c r="E81" s="539"/>
      <c r="F81" s="539">
        <v>595.42738058423356</v>
      </c>
      <c r="G81" s="539">
        <v>320.8691995370591</v>
      </c>
      <c r="H81" s="539">
        <v>274.55818104717378</v>
      </c>
      <c r="I81" s="539"/>
      <c r="J81" s="540">
        <v>33.179723502303403</v>
      </c>
      <c r="K81" s="540">
        <v>34.954954954955276</v>
      </c>
      <c r="L81" s="540">
        <v>31.320754716981398</v>
      </c>
      <c r="M81" s="537">
        <f t="shared" si="2"/>
        <v>0.89603190040848024</v>
      </c>
      <c r="N81" s="541">
        <v>1928.8890192583394</v>
      </c>
      <c r="O81" s="541">
        <v>1042.1309376085821</v>
      </c>
      <c r="P81" s="541">
        <v>886.75808164970476</v>
      </c>
      <c r="Q81" s="541"/>
      <c r="R81" s="541">
        <v>304.07193551593548</v>
      </c>
      <c r="S81" s="541">
        <v>175.69493616611012</v>
      </c>
      <c r="T81" s="541">
        <v>128.37699934982572</v>
      </c>
      <c r="U81" s="541"/>
      <c r="V81" s="542">
        <v>15.764096973959219</v>
      </c>
      <c r="W81" s="542">
        <v>16.859199724871807</v>
      </c>
      <c r="X81" s="542">
        <v>14.477116364250762</v>
      </c>
      <c r="Y81" s="537">
        <f t="shared" si="3"/>
        <v>0.85870721033651209</v>
      </c>
    </row>
    <row r="82" spans="1:25" ht="13.5" customHeight="1" x14ac:dyDescent="0.2">
      <c r="A82" s="538" t="s">
        <v>373</v>
      </c>
      <c r="B82" s="539">
        <v>593.77341563816628</v>
      </c>
      <c r="C82" s="539">
        <v>305.9835150224531</v>
      </c>
      <c r="D82" s="539">
        <v>287.78990061571244</v>
      </c>
      <c r="E82" s="539"/>
      <c r="F82" s="539">
        <v>340.7167788898671</v>
      </c>
      <c r="G82" s="539">
        <v>170.35838944493327</v>
      </c>
      <c r="H82" s="539">
        <v>170.35838944493327</v>
      </c>
      <c r="I82" s="539"/>
      <c r="J82" s="540">
        <v>57.381615598885801</v>
      </c>
      <c r="K82" s="540">
        <v>55.67567567567577</v>
      </c>
      <c r="L82" s="540">
        <v>59.195402298850716</v>
      </c>
      <c r="M82" s="537">
        <f t="shared" si="2"/>
        <v>1.0632183908045985</v>
      </c>
      <c r="N82" s="541">
        <v>636.99459461730237</v>
      </c>
      <c r="O82" s="541">
        <v>361.35679844993484</v>
      </c>
      <c r="P82" s="541">
        <v>275.6377961673702</v>
      </c>
      <c r="Q82" s="541"/>
      <c r="R82" s="541">
        <v>165.5554642831504</v>
      </c>
      <c r="S82" s="541">
        <v>100.73409612110423</v>
      </c>
      <c r="T82" s="541">
        <v>64.82136816204617</v>
      </c>
      <c r="U82" s="541"/>
      <c r="V82" s="542">
        <v>25.990089348028722</v>
      </c>
      <c r="W82" s="542">
        <v>27.876629567565924</v>
      </c>
      <c r="X82" s="542">
        <v>23.516864908717359</v>
      </c>
      <c r="Y82" s="537">
        <f t="shared" si="3"/>
        <v>0.84360502950037075</v>
      </c>
    </row>
    <row r="83" spans="1:25" s="332" customFormat="1" ht="13.5" customHeight="1" x14ac:dyDescent="0.2">
      <c r="A83" s="531" t="s">
        <v>374</v>
      </c>
      <c r="B83" s="532">
        <v>45011.002042289132</v>
      </c>
      <c r="C83" s="532">
        <v>22626.240462200767</v>
      </c>
      <c r="D83" s="532">
        <v>22384.761580074795</v>
      </c>
      <c r="E83" s="532"/>
      <c r="F83" s="532">
        <v>31041.614107796275</v>
      </c>
      <c r="G83" s="532">
        <v>15585.311686788893</v>
      </c>
      <c r="H83" s="532">
        <v>15456.302420995708</v>
      </c>
      <c r="I83" s="532"/>
      <c r="J83" s="533">
        <v>68.964503564294532</v>
      </c>
      <c r="K83" s="533">
        <v>68.881578947372887</v>
      </c>
      <c r="L83" s="533">
        <v>69.048322742726953</v>
      </c>
      <c r="M83" s="537">
        <f t="shared" si="2"/>
        <v>1.0024207313174609</v>
      </c>
      <c r="N83" s="535">
        <v>54422.658247561936</v>
      </c>
      <c r="O83" s="535">
        <v>27163.190992520496</v>
      </c>
      <c r="P83" s="535">
        <v>27259.467255010357</v>
      </c>
      <c r="Q83" s="535"/>
      <c r="R83" s="535">
        <v>25569.893613119468</v>
      </c>
      <c r="S83" s="535">
        <v>13343.227690737234</v>
      </c>
      <c r="T83" s="535">
        <v>12226.66592238116</v>
      </c>
      <c r="U83" s="535"/>
      <c r="V83" s="536">
        <v>46.983911548029376</v>
      </c>
      <c r="W83" s="536">
        <v>49.122460223513599</v>
      </c>
      <c r="X83" s="536">
        <v>44.852915898913686</v>
      </c>
      <c r="Y83" s="537">
        <f t="shared" si="3"/>
        <v>0.91308366264285357</v>
      </c>
    </row>
    <row r="84" spans="1:25" ht="13.5" customHeight="1" thickBot="1" x14ac:dyDescent="0.25">
      <c r="A84" s="545" t="s">
        <v>374</v>
      </c>
      <c r="B84" s="546">
        <v>45011.002042289132</v>
      </c>
      <c r="C84" s="546">
        <v>22626.240462200767</v>
      </c>
      <c r="D84" s="546">
        <v>22384.761580074795</v>
      </c>
      <c r="E84" s="546"/>
      <c r="F84" s="546">
        <v>31041.614107796275</v>
      </c>
      <c r="G84" s="546">
        <v>15585.311686788893</v>
      </c>
      <c r="H84" s="546">
        <v>15456.302420995708</v>
      </c>
      <c r="I84" s="546"/>
      <c r="J84" s="547">
        <v>68.964503564294532</v>
      </c>
      <c r="K84" s="547">
        <v>68.881578947372887</v>
      </c>
      <c r="L84" s="547">
        <v>69.048322742726953</v>
      </c>
      <c r="M84" s="550">
        <f t="shared" si="2"/>
        <v>1.0024207313174609</v>
      </c>
      <c r="N84" s="548">
        <v>54422.658247561936</v>
      </c>
      <c r="O84" s="548">
        <v>27163.190992520496</v>
      </c>
      <c r="P84" s="548">
        <v>27259.467255010357</v>
      </c>
      <c r="Q84" s="548"/>
      <c r="R84" s="548">
        <v>25569.893613119468</v>
      </c>
      <c r="S84" s="548">
        <v>13343.227690737234</v>
      </c>
      <c r="T84" s="548">
        <v>12226.66592238116</v>
      </c>
      <c r="U84" s="548"/>
      <c r="V84" s="549">
        <v>46.983911548029376</v>
      </c>
      <c r="W84" s="549">
        <v>49.122460223513599</v>
      </c>
      <c r="X84" s="549">
        <v>44.852915898913686</v>
      </c>
      <c r="Y84" s="550">
        <f t="shared" si="3"/>
        <v>0.91308366264285357</v>
      </c>
    </row>
  </sheetData>
  <mergeCells count="10">
    <mergeCell ref="R2:T3"/>
    <mergeCell ref="V2:X3"/>
    <mergeCell ref="Y2:Y4"/>
    <mergeCell ref="A2:A4"/>
    <mergeCell ref="A1:Y1"/>
    <mergeCell ref="B2:D3"/>
    <mergeCell ref="F2:H3"/>
    <mergeCell ref="J2:L3"/>
    <mergeCell ref="M2:M4"/>
    <mergeCell ref="N2:P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E6E8-1F77-430C-B583-7C8153CAA7EA}">
  <sheetPr>
    <tabColor rgb="FFFFFF00"/>
  </sheetPr>
  <dimension ref="A1"/>
  <sheetViews>
    <sheetView workbookViewId="0">
      <selection sqref="A1:E1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554B-A862-4B1D-A6DF-F470BE064C1C}">
  <dimension ref="A1:M85"/>
  <sheetViews>
    <sheetView zoomScaleNormal="100" workbookViewId="0">
      <selection activeCell="A2" sqref="A2:A4"/>
    </sheetView>
  </sheetViews>
  <sheetFormatPr defaultRowHeight="12" x14ac:dyDescent="0.2"/>
  <cols>
    <col min="1" max="1" width="20" style="141" customWidth="1"/>
    <col min="2" max="2" width="17.85546875" style="141" customWidth="1"/>
    <col min="3" max="12" width="12.7109375" style="141" customWidth="1"/>
    <col min="13" max="13" width="14" style="141" customWidth="1"/>
    <col min="14" max="16384" width="9.140625" style="141"/>
  </cols>
  <sheetData>
    <row r="1" spans="1:13" ht="18" customHeight="1" x14ac:dyDescent="0.2">
      <c r="A1" s="1082" t="s">
        <v>481</v>
      </c>
      <c r="B1" s="1082"/>
      <c r="C1" s="1082"/>
      <c r="D1" s="1082"/>
      <c r="E1" s="1082"/>
      <c r="F1" s="1082"/>
      <c r="G1" s="1082"/>
      <c r="H1" s="1082"/>
      <c r="I1" s="1082"/>
      <c r="J1" s="1082"/>
      <c r="K1" s="1082"/>
      <c r="L1" s="1082"/>
    </row>
    <row r="2" spans="1:13" ht="15" customHeight="1" x14ac:dyDescent="0.2">
      <c r="A2" s="1081" t="s">
        <v>562</v>
      </c>
      <c r="B2" s="1081" t="s">
        <v>189</v>
      </c>
      <c r="C2" s="1083" t="s">
        <v>190</v>
      </c>
      <c r="D2" s="1083"/>
      <c r="E2" s="1083"/>
      <c r="F2" s="1083"/>
      <c r="G2" s="1083"/>
      <c r="H2" s="1083"/>
      <c r="I2" s="1083"/>
      <c r="J2" s="1083"/>
      <c r="K2" s="1083"/>
      <c r="L2" s="1083"/>
    </row>
    <row r="3" spans="1:13" ht="23.25" customHeight="1" x14ac:dyDescent="0.2">
      <c r="A3" s="1081"/>
      <c r="B3" s="1081"/>
      <c r="C3" s="1080" t="s">
        <v>482</v>
      </c>
      <c r="D3" s="1080" t="s">
        <v>191</v>
      </c>
      <c r="E3" s="1080" t="s">
        <v>192</v>
      </c>
      <c r="F3" s="1080" t="s">
        <v>193</v>
      </c>
      <c r="G3" s="1080" t="s">
        <v>194</v>
      </c>
      <c r="H3" s="1080" t="s">
        <v>195</v>
      </c>
      <c r="I3" s="1080" t="s">
        <v>196</v>
      </c>
      <c r="J3" s="1080" t="s">
        <v>197</v>
      </c>
      <c r="K3" s="1080" t="s">
        <v>198</v>
      </c>
      <c r="L3" s="1080" t="s">
        <v>483</v>
      </c>
    </row>
    <row r="4" spans="1:13" x14ac:dyDescent="0.2">
      <c r="A4" s="1081"/>
      <c r="B4" s="1081"/>
      <c r="C4" s="1081"/>
      <c r="D4" s="1081"/>
      <c r="E4" s="1081"/>
      <c r="F4" s="1081"/>
      <c r="G4" s="1081"/>
      <c r="H4" s="1081"/>
      <c r="I4" s="1081"/>
      <c r="J4" s="1081"/>
      <c r="K4" s="1081"/>
      <c r="L4" s="1081"/>
    </row>
    <row r="5" spans="1:13" x14ac:dyDescent="0.2">
      <c r="A5" s="551" t="s">
        <v>328</v>
      </c>
      <c r="B5" s="552">
        <v>338946.29396085406</v>
      </c>
      <c r="C5" s="552">
        <v>122277.5293665785</v>
      </c>
      <c r="D5" s="552">
        <v>13493.199030663136</v>
      </c>
      <c r="E5" s="552">
        <v>8371.6545656445269</v>
      </c>
      <c r="F5" s="552">
        <v>5479.7555244961823</v>
      </c>
      <c r="G5" s="552">
        <v>96896.965274245638</v>
      </c>
      <c r="H5" s="552">
        <v>55678.230239929384</v>
      </c>
      <c r="I5" s="552">
        <v>21821.169320755973</v>
      </c>
      <c r="J5" s="552">
        <v>7111.8000588965169</v>
      </c>
      <c r="K5" s="552">
        <v>6161.2302230145233</v>
      </c>
      <c r="L5" s="552">
        <v>1654.7603576842637</v>
      </c>
    </row>
    <row r="6" spans="1:13" ht="11.25" customHeight="1" x14ac:dyDescent="0.2">
      <c r="A6" s="553"/>
      <c r="B6" s="554"/>
      <c r="C6" s="554"/>
      <c r="D6" s="554"/>
      <c r="E6" s="554"/>
      <c r="F6" s="554"/>
      <c r="G6" s="554"/>
      <c r="H6" s="554"/>
      <c r="I6" s="554"/>
      <c r="J6" s="554"/>
      <c r="K6" s="554"/>
      <c r="L6" s="554"/>
    </row>
    <row r="7" spans="1:13" x14ac:dyDescent="0.2">
      <c r="A7" s="551" t="s">
        <v>3</v>
      </c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</row>
    <row r="8" spans="1:13" x14ac:dyDescent="0.2">
      <c r="A8" s="556" t="s">
        <v>4</v>
      </c>
      <c r="B8" s="557">
        <v>174436.55436836096</v>
      </c>
      <c r="C8" s="557">
        <v>111386.16578740392</v>
      </c>
      <c r="D8" s="557">
        <v>5507.7134608456527</v>
      </c>
      <c r="E8" s="557">
        <v>2822.0042002746527</v>
      </c>
      <c r="F8" s="557">
        <v>2407.8772680981224</v>
      </c>
      <c r="G8" s="557">
        <v>22341.885885264317</v>
      </c>
      <c r="H8" s="557">
        <v>9807.9935455985687</v>
      </c>
      <c r="I8" s="557">
        <v>15549.854723371052</v>
      </c>
      <c r="J8" s="557">
        <v>1083.3700335419624</v>
      </c>
      <c r="K8" s="557">
        <v>2946.0675428254276</v>
      </c>
      <c r="L8" s="557">
        <v>583.62192129517894</v>
      </c>
    </row>
    <row r="9" spans="1:13" x14ac:dyDescent="0.2">
      <c r="A9" s="556" t="s">
        <v>5</v>
      </c>
      <c r="B9" s="557">
        <v>164509.73959332879</v>
      </c>
      <c r="C9" s="557">
        <v>10891.363579140547</v>
      </c>
      <c r="D9" s="557">
        <v>7985.485569817467</v>
      </c>
      <c r="E9" s="557">
        <v>5549.6503653698583</v>
      </c>
      <c r="F9" s="557">
        <v>3071.8782563980444</v>
      </c>
      <c r="G9" s="557">
        <v>74555.079388905331</v>
      </c>
      <c r="H9" s="557">
        <v>45870.236694341009</v>
      </c>
      <c r="I9" s="557">
        <v>6271.314597390563</v>
      </c>
      <c r="J9" s="557">
        <v>6028.4300253545389</v>
      </c>
      <c r="K9" s="557">
        <v>3215.1626801890802</v>
      </c>
      <c r="L9" s="557">
        <v>1071.1384363890691</v>
      </c>
    </row>
    <row r="10" spans="1:13" x14ac:dyDescent="0.2">
      <c r="A10" s="558" t="s">
        <v>53</v>
      </c>
      <c r="B10" s="559"/>
      <c r="C10" s="559"/>
      <c r="D10" s="559"/>
      <c r="E10" s="559"/>
      <c r="F10" s="559"/>
      <c r="G10" s="559"/>
      <c r="H10" s="559"/>
      <c r="I10" s="559"/>
      <c r="J10" s="559"/>
      <c r="K10" s="559"/>
      <c r="L10" s="559"/>
    </row>
    <row r="11" spans="1:13" x14ac:dyDescent="0.2">
      <c r="A11" s="560" t="s">
        <v>329</v>
      </c>
      <c r="B11" s="561">
        <v>21709.337575358208</v>
      </c>
      <c r="C11" s="561">
        <v>1815.5184916937185</v>
      </c>
      <c r="D11" s="561">
        <v>300.547815756798</v>
      </c>
      <c r="E11" s="561">
        <v>393.15847991441569</v>
      </c>
      <c r="F11" s="561">
        <v>279.57936349469588</v>
      </c>
      <c r="G11" s="561">
        <v>3042.1729490267321</v>
      </c>
      <c r="H11" s="561">
        <v>14012.16822415018</v>
      </c>
      <c r="I11" s="561">
        <v>908.63293135777235</v>
      </c>
      <c r="J11" s="561">
        <v>595.85351844807224</v>
      </c>
      <c r="K11" s="561">
        <v>157.26339196576686</v>
      </c>
      <c r="L11" s="561">
        <v>204.44240955549662</v>
      </c>
      <c r="M11" s="562"/>
    </row>
    <row r="12" spans="1:13" x14ac:dyDescent="0.2">
      <c r="A12" s="563" t="s">
        <v>329</v>
      </c>
      <c r="B12" s="557">
        <v>11006.690066582112</v>
      </c>
      <c r="C12" s="557">
        <v>1731.6446826453073</v>
      </c>
      <c r="D12" s="557">
        <v>202.69503853365478</v>
      </c>
      <c r="E12" s="557">
        <v>199.20029648997109</v>
      </c>
      <c r="F12" s="557">
        <v>195.70555444628741</v>
      </c>
      <c r="G12" s="557">
        <v>1812.0237496500347</v>
      </c>
      <c r="H12" s="557">
        <v>5657.9873687240561</v>
      </c>
      <c r="I12" s="557">
        <v>707.68526384595384</v>
      </c>
      <c r="J12" s="557">
        <v>230.65297488312427</v>
      </c>
      <c r="K12" s="557">
        <v>87.368551092092801</v>
      </c>
      <c r="L12" s="557">
        <v>181.72658627155266</v>
      </c>
    </row>
    <row r="13" spans="1:13" x14ac:dyDescent="0.2">
      <c r="A13" s="563" t="s">
        <v>330</v>
      </c>
      <c r="B13" s="557">
        <v>10702.647508781622</v>
      </c>
      <c r="C13" s="557">
        <v>83.873809048409086</v>
      </c>
      <c r="D13" s="557">
        <v>97.852777223143946</v>
      </c>
      <c r="E13" s="557">
        <v>193.95818342444556</v>
      </c>
      <c r="F13" s="557">
        <v>83.873809048409086</v>
      </c>
      <c r="G13" s="557">
        <v>1230.149199376682</v>
      </c>
      <c r="H13" s="557">
        <v>8354.1808554261079</v>
      </c>
      <c r="I13" s="557">
        <v>200.94766751181294</v>
      </c>
      <c r="J13" s="557">
        <v>365.2005435649462</v>
      </c>
      <c r="K13" s="557">
        <v>69.894840873674227</v>
      </c>
      <c r="L13" s="557">
        <v>22.715823283944101</v>
      </c>
    </row>
    <row r="14" spans="1:13" x14ac:dyDescent="0.2">
      <c r="A14" s="560" t="s">
        <v>328</v>
      </c>
      <c r="B14" s="561">
        <v>94721.488352045679</v>
      </c>
      <c r="C14" s="561">
        <v>63176.199294645172</v>
      </c>
      <c r="D14" s="561">
        <v>1801.5395235189833</v>
      </c>
      <c r="E14" s="561">
        <v>1719.413085492414</v>
      </c>
      <c r="F14" s="561">
        <v>1520.2127890024374</v>
      </c>
      <c r="G14" s="561">
        <v>8523.6758445447722</v>
      </c>
      <c r="H14" s="561">
        <v>8420.5809542561001</v>
      </c>
      <c r="I14" s="561">
        <v>6846.1996635765481</v>
      </c>
      <c r="J14" s="561">
        <v>859.70654274619915</v>
      </c>
      <c r="K14" s="561">
        <v>1600.5918560071648</v>
      </c>
      <c r="L14" s="561">
        <v>253.36879816706823</v>
      </c>
    </row>
    <row r="15" spans="1:13" x14ac:dyDescent="0.2">
      <c r="A15" s="563" t="s">
        <v>328</v>
      </c>
      <c r="B15" s="557">
        <v>86500.107694253864</v>
      </c>
      <c r="C15" s="557">
        <v>61617.54434316382</v>
      </c>
      <c r="D15" s="557">
        <v>1666.991954837157</v>
      </c>
      <c r="E15" s="557">
        <v>1494.0022236748089</v>
      </c>
      <c r="F15" s="557">
        <v>1415.3705276919234</v>
      </c>
      <c r="G15" s="557">
        <v>7124.0316560494102</v>
      </c>
      <c r="H15" s="557">
        <v>4908.3652003538809</v>
      </c>
      <c r="I15" s="557">
        <v>6115.7985764466339</v>
      </c>
      <c r="J15" s="557">
        <v>625.55882581938454</v>
      </c>
      <c r="K15" s="557">
        <v>1326.2546055779865</v>
      </c>
      <c r="L15" s="557">
        <v>206.18978057733847</v>
      </c>
    </row>
    <row r="16" spans="1:13" x14ac:dyDescent="0.2">
      <c r="A16" s="563" t="s">
        <v>331</v>
      </c>
      <c r="B16" s="557">
        <v>8221.3806577661235</v>
      </c>
      <c r="C16" s="557">
        <v>1558.6549514829592</v>
      </c>
      <c r="D16" s="557">
        <v>134.5475686818229</v>
      </c>
      <c r="E16" s="557">
        <v>225.41086181759874</v>
      </c>
      <c r="F16" s="557">
        <v>104.84226131051138</v>
      </c>
      <c r="G16" s="557">
        <v>1399.6441884953463</v>
      </c>
      <c r="H16" s="557">
        <v>3512.2157539022032</v>
      </c>
      <c r="I16" s="557">
        <v>730.40108712989854</v>
      </c>
      <c r="J16" s="557">
        <v>234.14771692680796</v>
      </c>
      <c r="K16" s="557">
        <v>274.33725042917035</v>
      </c>
      <c r="L16" s="557">
        <v>47.17901758973008</v>
      </c>
    </row>
    <row r="17" spans="1:13" x14ac:dyDescent="0.2">
      <c r="A17" s="560" t="s">
        <v>332</v>
      </c>
      <c r="B17" s="561">
        <v>17464.973363308651</v>
      </c>
      <c r="C17" s="561">
        <v>7508.4532808546282</v>
      </c>
      <c r="D17" s="561">
        <v>415.87430319835966</v>
      </c>
      <c r="E17" s="561">
        <v>387.91636684889016</v>
      </c>
      <c r="F17" s="561">
        <v>319.76889699705828</v>
      </c>
      <c r="G17" s="561">
        <v>3000.2360445025265</v>
      </c>
      <c r="H17" s="561">
        <v>3424.8472028101082</v>
      </c>
      <c r="I17" s="561">
        <v>1577.8760327232201</v>
      </c>
      <c r="J17" s="561">
        <v>192.21081240260372</v>
      </c>
      <c r="K17" s="561">
        <v>560.90609801123423</v>
      </c>
      <c r="L17" s="561">
        <v>76.884324961041656</v>
      </c>
      <c r="M17" s="562"/>
    </row>
    <row r="18" spans="1:13" x14ac:dyDescent="0.2">
      <c r="A18" s="563" t="s">
        <v>332</v>
      </c>
      <c r="B18" s="557">
        <v>15455.49668819159</v>
      </c>
      <c r="C18" s="557">
        <v>7122.2842850275683</v>
      </c>
      <c r="D18" s="557">
        <v>375.68476969599726</v>
      </c>
      <c r="E18" s="557">
        <v>344.23209130284408</v>
      </c>
      <c r="F18" s="557">
        <v>274.33725042917035</v>
      </c>
      <c r="G18" s="557">
        <v>2883.1621860391192</v>
      </c>
      <c r="H18" s="557">
        <v>2168.4874381057821</v>
      </c>
      <c r="I18" s="557">
        <v>1514.9706759369117</v>
      </c>
      <c r="J18" s="557">
        <v>162.50550503129239</v>
      </c>
      <c r="K18" s="557">
        <v>532.94816166176383</v>
      </c>
      <c r="L18" s="557">
        <v>76.884324961041656</v>
      </c>
    </row>
    <row r="19" spans="1:13" x14ac:dyDescent="0.2">
      <c r="A19" s="563" t="s">
        <v>333</v>
      </c>
      <c r="B19" s="557">
        <v>2009.4766751181694</v>
      </c>
      <c r="C19" s="557">
        <v>386.16899582704832</v>
      </c>
      <c r="D19" s="557">
        <v>40.18953350236265</v>
      </c>
      <c r="E19" s="557">
        <v>43.684275546046365</v>
      </c>
      <c r="F19" s="557">
        <v>45.431646567888222</v>
      </c>
      <c r="G19" s="557">
        <v>117.07385846340438</v>
      </c>
      <c r="H19" s="557">
        <v>1256.3597647043105</v>
      </c>
      <c r="I19" s="557">
        <v>62.905356786306797</v>
      </c>
      <c r="J19" s="557">
        <v>29.705307371311516</v>
      </c>
      <c r="K19" s="557">
        <v>27.957936349469662</v>
      </c>
      <c r="L19" s="564">
        <v>0</v>
      </c>
    </row>
    <row r="20" spans="1:13" x14ac:dyDescent="0.2">
      <c r="A20" s="560" t="s">
        <v>334</v>
      </c>
      <c r="B20" s="561">
        <v>7269.0634508622879</v>
      </c>
      <c r="C20" s="561">
        <v>162.50550503129239</v>
      </c>
      <c r="D20" s="561">
        <v>1490.5074816311251</v>
      </c>
      <c r="E20" s="561">
        <v>622.06408377570074</v>
      </c>
      <c r="F20" s="561">
        <v>113.57911641972066</v>
      </c>
      <c r="G20" s="561">
        <v>4226.8905018355399</v>
      </c>
      <c r="H20" s="561">
        <v>153.76864992208317</v>
      </c>
      <c r="I20" s="561">
        <v>157.26339196576686</v>
      </c>
      <c r="J20" s="561">
        <v>179.97921524971082</v>
      </c>
      <c r="K20" s="561">
        <v>111.83174539787881</v>
      </c>
      <c r="L20" s="565">
        <v>50.673759633413795</v>
      </c>
    </row>
    <row r="21" spans="1:13" x14ac:dyDescent="0.2">
      <c r="A21" s="563" t="s">
        <v>334</v>
      </c>
      <c r="B21" s="557">
        <v>7269.0634508622879</v>
      </c>
      <c r="C21" s="557">
        <v>162.50550503129239</v>
      </c>
      <c r="D21" s="557">
        <v>1490.5074816311251</v>
      </c>
      <c r="E21" s="557">
        <v>622.06408377570074</v>
      </c>
      <c r="F21" s="557">
        <v>113.57911641972066</v>
      </c>
      <c r="G21" s="557">
        <v>4226.8905018355399</v>
      </c>
      <c r="H21" s="557">
        <v>153.76864992208317</v>
      </c>
      <c r="I21" s="557">
        <v>157.26339196576686</v>
      </c>
      <c r="J21" s="557">
        <v>179.97921524971082</v>
      </c>
      <c r="K21" s="557">
        <v>111.83174539787881</v>
      </c>
      <c r="L21" s="564">
        <v>50.673759633413795</v>
      </c>
    </row>
    <row r="22" spans="1:13" x14ac:dyDescent="0.2">
      <c r="A22" s="560" t="s">
        <v>335</v>
      </c>
      <c r="B22" s="561">
        <v>4233.8799859229075</v>
      </c>
      <c r="C22" s="561">
        <v>157.26339196576686</v>
      </c>
      <c r="D22" s="561">
        <v>463.05332078808942</v>
      </c>
      <c r="E22" s="561">
        <v>225.41086181759874</v>
      </c>
      <c r="F22" s="561">
        <v>159.0107629876087</v>
      </c>
      <c r="G22" s="561">
        <v>2318.7613459841855</v>
      </c>
      <c r="H22" s="561">
        <v>269.09513736364482</v>
      </c>
      <c r="I22" s="561">
        <v>171.2423601405016</v>
      </c>
      <c r="J22" s="561">
        <v>298.80044473495616</v>
      </c>
      <c r="K22" s="561">
        <v>143.28442379103211</v>
      </c>
      <c r="L22" s="565">
        <v>27.957936349469662</v>
      </c>
    </row>
    <row r="23" spans="1:13" x14ac:dyDescent="0.2">
      <c r="A23" s="563" t="s">
        <v>335</v>
      </c>
      <c r="B23" s="557">
        <v>1680.9709230118922</v>
      </c>
      <c r="C23" s="557">
        <v>45.431646567888222</v>
      </c>
      <c r="D23" s="557">
        <v>347.72683334652777</v>
      </c>
      <c r="E23" s="557">
        <v>68.147469851832369</v>
      </c>
      <c r="F23" s="557">
        <v>38.442162480520793</v>
      </c>
      <c r="G23" s="557">
        <v>805.53804106910025</v>
      </c>
      <c r="H23" s="557">
        <v>150.27390787839948</v>
      </c>
      <c r="I23" s="557">
        <v>59.410614742623082</v>
      </c>
      <c r="J23" s="557">
        <v>47.17901758973008</v>
      </c>
      <c r="K23" s="557">
        <v>104.84226131051138</v>
      </c>
      <c r="L23" s="564">
        <v>13.978968174734831</v>
      </c>
    </row>
    <row r="24" spans="1:13" x14ac:dyDescent="0.2">
      <c r="A24" s="563" t="s">
        <v>336</v>
      </c>
      <c r="B24" s="557">
        <v>2552.9090629110001</v>
      </c>
      <c r="C24" s="557">
        <v>111.83174539787881</v>
      </c>
      <c r="D24" s="557">
        <v>115.32648744156252</v>
      </c>
      <c r="E24" s="557">
        <v>157.26339196576686</v>
      </c>
      <c r="F24" s="557">
        <v>120.56860050708809</v>
      </c>
      <c r="G24" s="557">
        <v>1513.2233049150698</v>
      </c>
      <c r="H24" s="557">
        <v>118.82122948524623</v>
      </c>
      <c r="I24" s="557">
        <v>111.83174539787881</v>
      </c>
      <c r="J24" s="557">
        <v>251.62142714522639</v>
      </c>
      <c r="K24" s="557">
        <v>38.442162480520793</v>
      </c>
      <c r="L24" s="564">
        <v>13.978968174734831</v>
      </c>
    </row>
    <row r="25" spans="1:13" x14ac:dyDescent="0.2">
      <c r="A25" s="560" t="s">
        <v>337</v>
      </c>
      <c r="B25" s="561">
        <v>4085.3534490663465</v>
      </c>
      <c r="C25" s="561">
        <v>66.400098829990512</v>
      </c>
      <c r="D25" s="561">
        <v>719.91686099884714</v>
      </c>
      <c r="E25" s="561">
        <v>181.72658627155266</v>
      </c>
      <c r="F25" s="561">
        <v>57.663243720781225</v>
      </c>
      <c r="G25" s="561">
        <v>2075.8767739481614</v>
      </c>
      <c r="H25" s="561">
        <v>534.69553268360573</v>
      </c>
      <c r="I25" s="561">
        <v>134.5475686818229</v>
      </c>
      <c r="J25" s="561">
        <v>164.25287605313423</v>
      </c>
      <c r="K25" s="561">
        <v>108.33700335419509</v>
      </c>
      <c r="L25" s="565">
        <v>41.936904524204508</v>
      </c>
    </row>
    <row r="26" spans="1:13" x14ac:dyDescent="0.2">
      <c r="A26" s="563" t="s">
        <v>337</v>
      </c>
      <c r="B26" s="557">
        <v>3077.1203694635701</v>
      </c>
      <c r="C26" s="557">
        <v>59.410614742623082</v>
      </c>
      <c r="D26" s="557">
        <v>550.42187188018283</v>
      </c>
      <c r="E26" s="557">
        <v>169.49498911865976</v>
      </c>
      <c r="F26" s="557">
        <v>52.421130655255652</v>
      </c>
      <c r="G26" s="557">
        <v>1321.0124925124608</v>
      </c>
      <c r="H26" s="557">
        <v>515.47445144334483</v>
      </c>
      <c r="I26" s="557">
        <v>117.07385846340438</v>
      </c>
      <c r="J26" s="557">
        <v>148.52653685655764</v>
      </c>
      <c r="K26" s="557">
        <v>103.09489028866952</v>
      </c>
      <c r="L26" s="564">
        <v>40.18953350236265</v>
      </c>
    </row>
    <row r="27" spans="1:13" x14ac:dyDescent="0.2">
      <c r="A27" s="563" t="s">
        <v>338</v>
      </c>
      <c r="B27" s="557">
        <v>1008.2330796027607</v>
      </c>
      <c r="C27" s="557">
        <v>6.9894840873674156</v>
      </c>
      <c r="D27" s="557">
        <v>169.49498911865976</v>
      </c>
      <c r="E27" s="557">
        <v>12.231597152892977</v>
      </c>
      <c r="F27" s="557">
        <v>5.2421130655255617</v>
      </c>
      <c r="G27" s="557">
        <v>754.86428143568514</v>
      </c>
      <c r="H27" s="557">
        <v>19.221081240260393</v>
      </c>
      <c r="I27" s="557">
        <v>17.473710218418539</v>
      </c>
      <c r="J27" s="557">
        <v>15.726339196576685</v>
      </c>
      <c r="K27" s="557">
        <v>5.2421130655255617</v>
      </c>
      <c r="L27" s="564">
        <v>1.7473710218418539</v>
      </c>
    </row>
    <row r="28" spans="1:13" x14ac:dyDescent="0.2">
      <c r="A28" s="560" t="s">
        <v>339</v>
      </c>
      <c r="B28" s="561">
        <v>7737.3588847159172</v>
      </c>
      <c r="C28" s="561">
        <v>887.66447909566955</v>
      </c>
      <c r="D28" s="561">
        <v>83.873809048409086</v>
      </c>
      <c r="E28" s="561">
        <v>62.905356786306797</v>
      </c>
      <c r="F28" s="561">
        <v>47.17901758973008</v>
      </c>
      <c r="G28" s="561">
        <v>6238.1145479755669</v>
      </c>
      <c r="H28" s="561">
        <v>48.926388611571937</v>
      </c>
      <c r="I28" s="561">
        <v>64.652727808148654</v>
      </c>
      <c r="J28" s="561">
        <v>213.17926466470584</v>
      </c>
      <c r="K28" s="561">
        <v>82.126438026567229</v>
      </c>
      <c r="L28" s="565">
        <v>8.7368551092092694</v>
      </c>
    </row>
    <row r="29" spans="1:13" x14ac:dyDescent="0.2">
      <c r="A29" s="563" t="s">
        <v>339</v>
      </c>
      <c r="B29" s="557">
        <v>4723.1438720386395</v>
      </c>
      <c r="C29" s="557">
        <v>830.00123537488685</v>
      </c>
      <c r="D29" s="557">
        <v>69.894840873674227</v>
      </c>
      <c r="E29" s="557">
        <v>61.157985764464939</v>
      </c>
      <c r="F29" s="557">
        <v>40.18953350236265</v>
      </c>
      <c r="G29" s="557">
        <v>3538.4263192298317</v>
      </c>
      <c r="H29" s="557">
        <v>41.936904524204508</v>
      </c>
      <c r="I29" s="557">
        <v>55.915872698939367</v>
      </c>
      <c r="J29" s="557">
        <v>50.673759633413795</v>
      </c>
      <c r="K29" s="557">
        <v>31.45267839315337</v>
      </c>
      <c r="L29" s="564">
        <v>3.4947420436837078</v>
      </c>
    </row>
    <row r="30" spans="1:13" x14ac:dyDescent="0.2">
      <c r="A30" s="563" t="s">
        <v>340</v>
      </c>
      <c r="B30" s="557">
        <v>3014.2150126772617</v>
      </c>
      <c r="C30" s="557">
        <v>57.663243720781225</v>
      </c>
      <c r="D30" s="557">
        <v>13.978968174734831</v>
      </c>
      <c r="E30" s="557">
        <v>1.7473710218418539</v>
      </c>
      <c r="F30" s="557">
        <v>6.9894840873674156</v>
      </c>
      <c r="G30" s="557">
        <v>2699.6882287457197</v>
      </c>
      <c r="H30" s="557">
        <v>6.9894840873674156</v>
      </c>
      <c r="I30" s="557">
        <v>8.7368551092092694</v>
      </c>
      <c r="J30" s="557">
        <v>162.50550503129239</v>
      </c>
      <c r="K30" s="557">
        <v>50.673759633413795</v>
      </c>
      <c r="L30" s="564">
        <v>5.2421130655255617</v>
      </c>
    </row>
    <row r="31" spans="1:13" x14ac:dyDescent="0.2">
      <c r="A31" s="560" t="s">
        <v>341</v>
      </c>
      <c r="B31" s="561">
        <v>12878.124430974787</v>
      </c>
      <c r="C31" s="561">
        <v>2467.287882840747</v>
      </c>
      <c r="D31" s="561">
        <v>373.93739867415542</v>
      </c>
      <c r="E31" s="561">
        <v>412.37956115467597</v>
      </c>
      <c r="F31" s="561">
        <v>263.85302429811929</v>
      </c>
      <c r="G31" s="561">
        <v>7048.8947021102085</v>
      </c>
      <c r="H31" s="561">
        <v>658.75887523438064</v>
      </c>
      <c r="I31" s="561">
        <v>646.52727808148734</v>
      </c>
      <c r="J31" s="561">
        <v>552.16924290202473</v>
      </c>
      <c r="K31" s="561">
        <v>421.11641626388518</v>
      </c>
      <c r="L31" s="565">
        <v>33.20004941499522</v>
      </c>
    </row>
    <row r="32" spans="1:13" x14ac:dyDescent="0.2">
      <c r="A32" s="563" t="s">
        <v>341</v>
      </c>
      <c r="B32" s="557">
        <v>9816.7304007077782</v>
      </c>
      <c r="C32" s="557">
        <v>2425.3509783165414</v>
      </c>
      <c r="D32" s="557">
        <v>297.05307371311432</v>
      </c>
      <c r="E32" s="557">
        <v>319.76889699705828</v>
      </c>
      <c r="F32" s="557">
        <v>239.38982999233349</v>
      </c>
      <c r="G32" s="557">
        <v>4726.6386140823233</v>
      </c>
      <c r="H32" s="557">
        <v>445.57961056967099</v>
      </c>
      <c r="I32" s="557">
        <v>583.62192129517894</v>
      </c>
      <c r="J32" s="557">
        <v>384.42162480520648</v>
      </c>
      <c r="K32" s="557">
        <v>365.2005435649462</v>
      </c>
      <c r="L32" s="564">
        <v>29.705307371311516</v>
      </c>
    </row>
    <row r="33" spans="1:12" x14ac:dyDescent="0.2">
      <c r="A33" s="563" t="s">
        <v>342</v>
      </c>
      <c r="B33" s="557">
        <v>2121.3084205160508</v>
      </c>
      <c r="C33" s="557">
        <v>31.45267839315337</v>
      </c>
      <c r="D33" s="557">
        <v>50.673759633413795</v>
      </c>
      <c r="E33" s="557">
        <v>31.45267839315337</v>
      </c>
      <c r="F33" s="557">
        <v>8.7368551092092694</v>
      </c>
      <c r="G33" s="557">
        <v>1670.4866968808408</v>
      </c>
      <c r="H33" s="557">
        <v>101.34751926682766</v>
      </c>
      <c r="I33" s="557">
        <v>47.17901758973008</v>
      </c>
      <c r="J33" s="557">
        <v>129.30545561629737</v>
      </c>
      <c r="K33" s="557">
        <v>47.17901758973008</v>
      </c>
      <c r="L33" s="564">
        <v>3.4947420436837078</v>
      </c>
    </row>
    <row r="34" spans="1:12" x14ac:dyDescent="0.2">
      <c r="A34" s="563" t="s">
        <v>343</v>
      </c>
      <c r="B34" s="557">
        <v>940.08560975092655</v>
      </c>
      <c r="C34" s="557">
        <v>10.484226131051123</v>
      </c>
      <c r="D34" s="557">
        <v>26.210565327627808</v>
      </c>
      <c r="E34" s="557">
        <v>61.157985764464939</v>
      </c>
      <c r="F34" s="557">
        <v>15.726339196576685</v>
      </c>
      <c r="G34" s="557">
        <v>651.76939114701304</v>
      </c>
      <c r="H34" s="557">
        <v>111.83174539787881</v>
      </c>
      <c r="I34" s="557">
        <v>15.726339196576685</v>
      </c>
      <c r="J34" s="557">
        <v>38.442162480520793</v>
      </c>
      <c r="K34" s="557">
        <v>8.7368551092092694</v>
      </c>
      <c r="L34" s="564">
        <v>0</v>
      </c>
    </row>
    <row r="35" spans="1:12" x14ac:dyDescent="0.2">
      <c r="A35" s="560" t="s">
        <v>344</v>
      </c>
      <c r="B35" s="561">
        <v>5483.2502665398661</v>
      </c>
      <c r="C35" s="561">
        <v>78.631695982883514</v>
      </c>
      <c r="D35" s="561">
        <v>125.81071357261366</v>
      </c>
      <c r="E35" s="561">
        <v>141.53705276919027</v>
      </c>
      <c r="F35" s="561">
        <v>50.673759633413795</v>
      </c>
      <c r="G35" s="561">
        <v>3230.8890193856573</v>
      </c>
      <c r="H35" s="561">
        <v>1345.4756868182474</v>
      </c>
      <c r="I35" s="561">
        <v>120.56860050708809</v>
      </c>
      <c r="J35" s="561">
        <v>358.21105947757883</v>
      </c>
      <c r="K35" s="561">
        <v>22.715823283944101</v>
      </c>
      <c r="L35" s="565">
        <v>8.7368551092092694</v>
      </c>
    </row>
    <row r="36" spans="1:12" x14ac:dyDescent="0.2">
      <c r="A36" s="563" t="s">
        <v>344</v>
      </c>
      <c r="B36" s="557">
        <v>3994.4901559305677</v>
      </c>
      <c r="C36" s="557">
        <v>68.147469851832369</v>
      </c>
      <c r="D36" s="557">
        <v>120.56860050708809</v>
      </c>
      <c r="E36" s="557">
        <v>99.600148244985803</v>
      </c>
      <c r="F36" s="557">
        <v>47.17901758973008</v>
      </c>
      <c r="G36" s="557">
        <v>2455.0562856878537</v>
      </c>
      <c r="H36" s="557">
        <v>838.73809048409635</v>
      </c>
      <c r="I36" s="557">
        <v>68.147469851832369</v>
      </c>
      <c r="J36" s="557">
        <v>274.33725042917035</v>
      </c>
      <c r="K36" s="557">
        <v>13.978968174734831</v>
      </c>
      <c r="L36" s="564">
        <v>8.7368551092092694</v>
      </c>
    </row>
    <row r="37" spans="1:12" x14ac:dyDescent="0.2">
      <c r="A37" s="563" t="s">
        <v>345</v>
      </c>
      <c r="B37" s="557">
        <v>1488.7601106092832</v>
      </c>
      <c r="C37" s="557">
        <v>10.484226131051123</v>
      </c>
      <c r="D37" s="557">
        <v>5.2421130655255617</v>
      </c>
      <c r="E37" s="557">
        <v>41.936904524204508</v>
      </c>
      <c r="F37" s="557">
        <v>3.4947420436837078</v>
      </c>
      <c r="G37" s="557">
        <v>775.83273369778794</v>
      </c>
      <c r="H37" s="557">
        <v>506.7375963341355</v>
      </c>
      <c r="I37" s="557">
        <v>52.421130655255652</v>
      </c>
      <c r="J37" s="557">
        <v>83.873809048409086</v>
      </c>
      <c r="K37" s="557">
        <v>8.7368551092092694</v>
      </c>
      <c r="L37" s="564">
        <v>0</v>
      </c>
    </row>
    <row r="38" spans="1:12" x14ac:dyDescent="0.2">
      <c r="A38" s="560" t="s">
        <v>346</v>
      </c>
      <c r="B38" s="561">
        <v>3568.131626601144</v>
      </c>
      <c r="C38" s="561">
        <v>120.56860050708809</v>
      </c>
      <c r="D38" s="561">
        <v>1095.6016306948557</v>
      </c>
      <c r="E38" s="561">
        <v>55.915872698939367</v>
      </c>
      <c r="F38" s="561">
        <v>24.463194305785954</v>
      </c>
      <c r="G38" s="561">
        <v>1895.8975586984459</v>
      </c>
      <c r="H38" s="561">
        <v>129.30545561629737</v>
      </c>
      <c r="I38" s="561">
        <v>66.400098829990512</v>
      </c>
      <c r="J38" s="561">
        <v>115.32648744156252</v>
      </c>
      <c r="K38" s="561">
        <v>52.421130655255652</v>
      </c>
      <c r="L38" s="565">
        <v>12.231597152892977</v>
      </c>
    </row>
    <row r="39" spans="1:12" x14ac:dyDescent="0.2">
      <c r="A39" s="563" t="s">
        <v>346</v>
      </c>
      <c r="B39" s="557">
        <v>2421.8562362728576</v>
      </c>
      <c r="C39" s="564">
        <v>120.56860050708809</v>
      </c>
      <c r="D39" s="564">
        <v>987.26462734065785</v>
      </c>
      <c r="E39" s="564">
        <v>47.17901758973008</v>
      </c>
      <c r="F39" s="564">
        <v>24.463194305785954</v>
      </c>
      <c r="G39" s="564">
        <v>982.02251427513215</v>
      </c>
      <c r="H39" s="564">
        <v>125.81071357261366</v>
      </c>
      <c r="I39" s="564">
        <v>38.442162480520793</v>
      </c>
      <c r="J39" s="564">
        <v>38.442162480520793</v>
      </c>
      <c r="K39" s="564">
        <v>45.431646567888222</v>
      </c>
      <c r="L39" s="564">
        <v>12.231597152892977</v>
      </c>
    </row>
    <row r="40" spans="1:12" x14ac:dyDescent="0.2">
      <c r="A40" s="563" t="s">
        <v>347</v>
      </c>
      <c r="B40" s="557">
        <v>1146.2753903282708</v>
      </c>
      <c r="C40" s="564">
        <v>0</v>
      </c>
      <c r="D40" s="564">
        <v>108.33700335419509</v>
      </c>
      <c r="E40" s="564">
        <v>8.7368551092092694</v>
      </c>
      <c r="F40" s="564">
        <v>0</v>
      </c>
      <c r="G40" s="564">
        <v>913.87504442329805</v>
      </c>
      <c r="H40" s="564">
        <v>3.4947420436837078</v>
      </c>
      <c r="I40" s="564">
        <v>27.957936349469662</v>
      </c>
      <c r="J40" s="564">
        <v>76.884324961041656</v>
      </c>
      <c r="K40" s="564">
        <v>6.9894840873674156</v>
      </c>
      <c r="L40" s="564">
        <v>0</v>
      </c>
    </row>
    <row r="41" spans="1:12" x14ac:dyDescent="0.2">
      <c r="A41" s="560" t="s">
        <v>348</v>
      </c>
      <c r="B41" s="561">
        <v>10019.425439241439</v>
      </c>
      <c r="C41" s="561">
        <v>1125.306938066168</v>
      </c>
      <c r="D41" s="561">
        <v>541.68501677097333</v>
      </c>
      <c r="E41" s="561">
        <v>172.98973116234345</v>
      </c>
      <c r="F41" s="561">
        <v>118.82122948524623</v>
      </c>
      <c r="G41" s="561">
        <v>7251.5897406438689</v>
      </c>
      <c r="H41" s="561">
        <v>316.27415495337459</v>
      </c>
      <c r="I41" s="561">
        <v>129.30545561629737</v>
      </c>
      <c r="J41" s="561">
        <v>195.70555444628741</v>
      </c>
      <c r="K41" s="561">
        <v>141.53705276919027</v>
      </c>
      <c r="L41" s="565">
        <v>26.210565327627808</v>
      </c>
    </row>
    <row r="42" spans="1:12" x14ac:dyDescent="0.2">
      <c r="A42" s="563" t="s">
        <v>348</v>
      </c>
      <c r="B42" s="557">
        <v>7365.1688570635924</v>
      </c>
      <c r="C42" s="557">
        <v>1041.4331290177568</v>
      </c>
      <c r="D42" s="557">
        <v>496.25337020308444</v>
      </c>
      <c r="E42" s="557">
        <v>145.03179481287395</v>
      </c>
      <c r="F42" s="557">
        <v>87.368551092092801</v>
      </c>
      <c r="G42" s="557">
        <v>4906.617829332039</v>
      </c>
      <c r="H42" s="557">
        <v>265.60039531996114</v>
      </c>
      <c r="I42" s="557">
        <v>108.33700335419509</v>
      </c>
      <c r="J42" s="557">
        <v>174.73710218418529</v>
      </c>
      <c r="K42" s="557">
        <v>113.57911641972066</v>
      </c>
      <c r="L42" s="564">
        <v>26.210565327627808</v>
      </c>
    </row>
    <row r="43" spans="1:12" x14ac:dyDescent="0.2">
      <c r="A43" s="563" t="s">
        <v>349</v>
      </c>
      <c r="B43" s="557">
        <v>2654.2565821778303</v>
      </c>
      <c r="C43" s="557">
        <v>83.873809048409086</v>
      </c>
      <c r="D43" s="557">
        <v>45.431646567888222</v>
      </c>
      <c r="E43" s="557">
        <v>27.957936349469662</v>
      </c>
      <c r="F43" s="557">
        <v>31.45267839315337</v>
      </c>
      <c r="G43" s="557">
        <v>2344.971911311814</v>
      </c>
      <c r="H43" s="557">
        <v>50.673759633413795</v>
      </c>
      <c r="I43" s="557">
        <v>20.968452262102247</v>
      </c>
      <c r="J43" s="557">
        <v>20.968452262102247</v>
      </c>
      <c r="K43" s="557">
        <v>27.957936349469662</v>
      </c>
      <c r="L43" s="564">
        <v>0</v>
      </c>
    </row>
    <row r="44" spans="1:12" x14ac:dyDescent="0.2">
      <c r="A44" s="560" t="s">
        <v>350</v>
      </c>
      <c r="B44" s="561">
        <v>8385.6335338192621</v>
      </c>
      <c r="C44" s="561">
        <v>864.94865581172485</v>
      </c>
      <c r="D44" s="561">
        <v>952.31720690381985</v>
      </c>
      <c r="E44" s="561">
        <v>227.15823283944059</v>
      </c>
      <c r="F44" s="561">
        <v>160.75813400945054</v>
      </c>
      <c r="G44" s="561">
        <v>3220.4047932546059</v>
      </c>
      <c r="H44" s="561">
        <v>2313.5192329186598</v>
      </c>
      <c r="I44" s="561">
        <v>450.82172363519652</v>
      </c>
      <c r="J44" s="561">
        <v>85.621180070250944</v>
      </c>
      <c r="K44" s="561">
        <v>64.652727808148654</v>
      </c>
      <c r="L44" s="565">
        <v>45.431646567888222</v>
      </c>
    </row>
    <row r="45" spans="1:12" x14ac:dyDescent="0.2">
      <c r="A45" s="563" t="s">
        <v>350</v>
      </c>
      <c r="B45" s="557">
        <v>5256.0920337004191</v>
      </c>
      <c r="C45" s="557">
        <v>802.04329902541645</v>
      </c>
      <c r="D45" s="557">
        <v>796.80118595989074</v>
      </c>
      <c r="E45" s="557">
        <v>134.5475686818229</v>
      </c>
      <c r="F45" s="557">
        <v>103.09489028866952</v>
      </c>
      <c r="G45" s="557">
        <v>1497.4969657184927</v>
      </c>
      <c r="H45" s="557">
        <v>1534.1917571771726</v>
      </c>
      <c r="I45" s="557">
        <v>284.82147656022141</v>
      </c>
      <c r="J45" s="557">
        <v>48.926388611571937</v>
      </c>
      <c r="K45" s="557">
        <v>38.442162480520793</v>
      </c>
      <c r="L45" s="564">
        <v>15.726339196576685</v>
      </c>
    </row>
    <row r="46" spans="1:12" x14ac:dyDescent="0.2">
      <c r="A46" s="563" t="s">
        <v>351</v>
      </c>
      <c r="B46" s="557">
        <v>3129.5415001188271</v>
      </c>
      <c r="C46" s="557">
        <v>62.905356786306797</v>
      </c>
      <c r="D46" s="557">
        <v>155.51602094392501</v>
      </c>
      <c r="E46" s="557">
        <v>92.610664157618373</v>
      </c>
      <c r="F46" s="557">
        <v>57.663243720781225</v>
      </c>
      <c r="G46" s="557">
        <v>1722.9078275360978</v>
      </c>
      <c r="H46" s="557">
        <v>779.32747574147174</v>
      </c>
      <c r="I46" s="557">
        <v>166.00024707497607</v>
      </c>
      <c r="J46" s="557">
        <v>36.694791458678935</v>
      </c>
      <c r="K46" s="557">
        <v>26.210565327627808</v>
      </c>
      <c r="L46" s="564">
        <v>29.705307371311516</v>
      </c>
    </row>
    <row r="47" spans="1:12" x14ac:dyDescent="0.2">
      <c r="A47" s="560" t="s">
        <v>352</v>
      </c>
      <c r="B47" s="561">
        <v>6038.9142514855903</v>
      </c>
      <c r="C47" s="561">
        <v>602.84300253543984</v>
      </c>
      <c r="D47" s="561">
        <v>372.19002765231357</v>
      </c>
      <c r="E47" s="561">
        <v>162.50550503129239</v>
      </c>
      <c r="F47" s="561">
        <v>159.0107629876087</v>
      </c>
      <c r="G47" s="561">
        <v>1336.7388317090379</v>
      </c>
      <c r="H47" s="561">
        <v>2827.2463133401784</v>
      </c>
      <c r="I47" s="561">
        <v>174.73710218418529</v>
      </c>
      <c r="J47" s="561">
        <v>127.55808459445552</v>
      </c>
      <c r="K47" s="561">
        <v>246.37931407970086</v>
      </c>
      <c r="L47" s="565">
        <v>29.705307371311516</v>
      </c>
    </row>
    <row r="48" spans="1:12" x14ac:dyDescent="0.2">
      <c r="A48" s="563" t="s">
        <v>352</v>
      </c>
      <c r="B48" s="557">
        <v>3966.5322195810973</v>
      </c>
      <c r="C48" s="557">
        <v>592.35877640438844</v>
      </c>
      <c r="D48" s="557">
        <v>345.97946232468593</v>
      </c>
      <c r="E48" s="557">
        <v>134.5475686818229</v>
      </c>
      <c r="F48" s="557">
        <v>146.7791658347158</v>
      </c>
      <c r="G48" s="557">
        <v>697.20103771490244</v>
      </c>
      <c r="H48" s="557">
        <v>1810.2763786281928</v>
      </c>
      <c r="I48" s="557">
        <v>159.0107629876087</v>
      </c>
      <c r="J48" s="557">
        <v>24.463194305785954</v>
      </c>
      <c r="K48" s="557">
        <v>31.45267839315337</v>
      </c>
      <c r="L48" s="564">
        <v>24.463194305785954</v>
      </c>
    </row>
    <row r="49" spans="1:12" x14ac:dyDescent="0.2">
      <c r="A49" s="563" t="s">
        <v>353</v>
      </c>
      <c r="B49" s="557">
        <v>2072.3820319044776</v>
      </c>
      <c r="C49" s="557">
        <v>10.484226131051123</v>
      </c>
      <c r="D49" s="557">
        <v>26.210565327627808</v>
      </c>
      <c r="E49" s="557">
        <v>27.957936349469662</v>
      </c>
      <c r="F49" s="557">
        <v>12.231597152892977</v>
      </c>
      <c r="G49" s="557">
        <v>639.53779399411974</v>
      </c>
      <c r="H49" s="557">
        <v>1016.9699347119702</v>
      </c>
      <c r="I49" s="557">
        <v>15.726339196576685</v>
      </c>
      <c r="J49" s="557">
        <v>103.09489028866952</v>
      </c>
      <c r="K49" s="557">
        <v>214.92663568654768</v>
      </c>
      <c r="L49" s="564">
        <v>5.2421130655255617</v>
      </c>
    </row>
    <row r="50" spans="1:12" x14ac:dyDescent="0.2">
      <c r="A50" s="560" t="s">
        <v>354</v>
      </c>
      <c r="B50" s="561">
        <v>11039.890115997108</v>
      </c>
      <c r="C50" s="561">
        <v>746.12742632647564</v>
      </c>
      <c r="D50" s="561">
        <v>1242.3807965295753</v>
      </c>
      <c r="E50" s="561">
        <v>134.5475686818229</v>
      </c>
      <c r="F50" s="561">
        <v>78.631695982883514</v>
      </c>
      <c r="G50" s="561">
        <v>7601.063945012249</v>
      </c>
      <c r="H50" s="561">
        <v>111.83174539787881</v>
      </c>
      <c r="I50" s="561">
        <v>110.08437437603695</v>
      </c>
      <c r="J50" s="561">
        <v>585.36929231702084</v>
      </c>
      <c r="K50" s="561">
        <v>415.87430319835966</v>
      </c>
      <c r="L50" s="565">
        <v>13.978968174734831</v>
      </c>
    </row>
    <row r="51" spans="1:12" x14ac:dyDescent="0.2">
      <c r="A51" s="563" t="s">
        <v>354</v>
      </c>
      <c r="B51" s="557">
        <v>8864.4131938039427</v>
      </c>
      <c r="C51" s="557">
        <v>636.04305195043594</v>
      </c>
      <c r="D51" s="557">
        <v>1240.6334255077334</v>
      </c>
      <c r="E51" s="557">
        <v>94.358035179460231</v>
      </c>
      <c r="F51" s="557">
        <v>66.400098829990512</v>
      </c>
      <c r="G51" s="557">
        <v>6072.1143009005864</v>
      </c>
      <c r="H51" s="557">
        <v>101.34751926682766</v>
      </c>
      <c r="I51" s="557">
        <v>87.368551092092801</v>
      </c>
      <c r="J51" s="557">
        <v>195.70555444628741</v>
      </c>
      <c r="K51" s="557">
        <v>359.95843049942067</v>
      </c>
      <c r="L51" s="564">
        <v>10.484226131051123</v>
      </c>
    </row>
    <row r="52" spans="1:12" x14ac:dyDescent="0.2">
      <c r="A52" s="563" t="s">
        <v>355</v>
      </c>
      <c r="B52" s="557">
        <v>2175.4769221931497</v>
      </c>
      <c r="C52" s="557">
        <v>110.08437437603695</v>
      </c>
      <c r="D52" s="557">
        <v>1.7473710218418539</v>
      </c>
      <c r="E52" s="557">
        <v>40.18953350236265</v>
      </c>
      <c r="F52" s="557">
        <v>12.231597152892977</v>
      </c>
      <c r="G52" s="557">
        <v>1528.9496441116469</v>
      </c>
      <c r="H52" s="557">
        <v>10.484226131051123</v>
      </c>
      <c r="I52" s="557">
        <v>22.715823283944101</v>
      </c>
      <c r="J52" s="557">
        <v>389.66373787073201</v>
      </c>
      <c r="K52" s="557">
        <v>55.915872698939367</v>
      </c>
      <c r="L52" s="564">
        <v>3.4947420436837078</v>
      </c>
    </row>
    <row r="53" spans="1:12" x14ac:dyDescent="0.2">
      <c r="A53" s="560" t="s">
        <v>356</v>
      </c>
      <c r="B53" s="561">
        <v>6320.2409860021362</v>
      </c>
      <c r="C53" s="561">
        <v>131.05282663813921</v>
      </c>
      <c r="D53" s="561">
        <v>127.55808459445552</v>
      </c>
      <c r="E53" s="561">
        <v>295.30570269127247</v>
      </c>
      <c r="F53" s="561">
        <v>101.34751926682766</v>
      </c>
      <c r="G53" s="561">
        <v>4993.986380424134</v>
      </c>
      <c r="H53" s="561">
        <v>134.5475686818229</v>
      </c>
      <c r="I53" s="561">
        <v>125.81071357261366</v>
      </c>
      <c r="J53" s="561">
        <v>345.97946232468593</v>
      </c>
      <c r="K53" s="561">
        <v>64.652727808148654</v>
      </c>
      <c r="L53" s="565">
        <v>0</v>
      </c>
    </row>
    <row r="54" spans="1:12" x14ac:dyDescent="0.2">
      <c r="A54" s="563" t="s">
        <v>356</v>
      </c>
      <c r="B54" s="557">
        <v>2446.3194305786442</v>
      </c>
      <c r="C54" s="557">
        <v>43.684275546046365</v>
      </c>
      <c r="D54" s="557">
        <v>40.18953350236265</v>
      </c>
      <c r="E54" s="557">
        <v>118.82122948524623</v>
      </c>
      <c r="F54" s="557">
        <v>33.20004941499522</v>
      </c>
      <c r="G54" s="557">
        <v>1976.2766257031733</v>
      </c>
      <c r="H54" s="557">
        <v>47.17901758973008</v>
      </c>
      <c r="I54" s="557">
        <v>33.20004941499522</v>
      </c>
      <c r="J54" s="557">
        <v>131.05282663813921</v>
      </c>
      <c r="K54" s="557">
        <v>22.715823283944101</v>
      </c>
      <c r="L54" s="564">
        <v>0</v>
      </c>
    </row>
    <row r="55" spans="1:12" x14ac:dyDescent="0.2">
      <c r="A55" s="563" t="s">
        <v>357</v>
      </c>
      <c r="B55" s="557">
        <v>3873.9215554234765</v>
      </c>
      <c r="C55" s="557">
        <v>87.368551092092801</v>
      </c>
      <c r="D55" s="557">
        <v>87.368551092092801</v>
      </c>
      <c r="E55" s="557">
        <v>176.48447320602713</v>
      </c>
      <c r="F55" s="557">
        <v>68.147469851832369</v>
      </c>
      <c r="G55" s="557">
        <v>3017.7097547209455</v>
      </c>
      <c r="H55" s="557">
        <v>87.368551092092801</v>
      </c>
      <c r="I55" s="557">
        <v>92.610664157618373</v>
      </c>
      <c r="J55" s="557">
        <v>214.92663568654768</v>
      </c>
      <c r="K55" s="557">
        <v>41.936904524204508</v>
      </c>
      <c r="L55" s="564">
        <v>0</v>
      </c>
    </row>
    <row r="56" spans="1:12" x14ac:dyDescent="0.2">
      <c r="A56" s="560" t="s">
        <v>358</v>
      </c>
      <c r="B56" s="561">
        <v>1845.2237990650308</v>
      </c>
      <c r="C56" s="561">
        <v>1.7473710218418539</v>
      </c>
      <c r="D56" s="561">
        <v>477.03228896282417</v>
      </c>
      <c r="E56" s="561">
        <v>15.726339196576685</v>
      </c>
      <c r="F56" s="561">
        <v>5.2421130655255617</v>
      </c>
      <c r="G56" s="561">
        <v>1245.8755385732591</v>
      </c>
      <c r="H56" s="561">
        <v>6.9894840873674156</v>
      </c>
      <c r="I56" s="561">
        <v>47.17901758973008</v>
      </c>
      <c r="J56" s="561">
        <v>40.18953350236265</v>
      </c>
      <c r="K56" s="561">
        <v>5.2421130655255617</v>
      </c>
      <c r="L56" s="565">
        <v>0</v>
      </c>
    </row>
    <row r="57" spans="1:12" x14ac:dyDescent="0.2">
      <c r="A57" s="563" t="s">
        <v>358</v>
      </c>
      <c r="B57" s="557">
        <v>1845.2237990650308</v>
      </c>
      <c r="C57" s="557">
        <v>1.7473710218418539</v>
      </c>
      <c r="D57" s="557">
        <v>477.03228896282417</v>
      </c>
      <c r="E57" s="557">
        <v>15.726339196576685</v>
      </c>
      <c r="F57" s="557">
        <v>5.2421130655255617</v>
      </c>
      <c r="G57" s="557">
        <v>1245.8755385732591</v>
      </c>
      <c r="H57" s="557">
        <v>6.9894840873674156</v>
      </c>
      <c r="I57" s="557">
        <v>47.17901758973008</v>
      </c>
      <c r="J57" s="557">
        <v>40.18953350236265</v>
      </c>
      <c r="K57" s="557">
        <v>5.2421130655255617</v>
      </c>
      <c r="L57" s="564">
        <v>0</v>
      </c>
    </row>
    <row r="58" spans="1:12" x14ac:dyDescent="0.2">
      <c r="A58" s="560" t="s">
        <v>359</v>
      </c>
      <c r="B58" s="561">
        <v>2724.1514230515063</v>
      </c>
      <c r="C58" s="561">
        <v>41.936904524204508</v>
      </c>
      <c r="D58" s="561">
        <v>134.5475686818229</v>
      </c>
      <c r="E58" s="561">
        <v>103.09489028866952</v>
      </c>
      <c r="F58" s="561">
        <v>38.442162480520793</v>
      </c>
      <c r="G58" s="561">
        <v>1880.1712195018688</v>
      </c>
      <c r="H58" s="561">
        <v>211.431893642864</v>
      </c>
      <c r="I58" s="561">
        <v>145.03179481287395</v>
      </c>
      <c r="J58" s="561">
        <v>104.84226131051138</v>
      </c>
      <c r="K58" s="561">
        <v>43.684275546046365</v>
      </c>
      <c r="L58" s="565">
        <v>20.968452262102247</v>
      </c>
    </row>
    <row r="59" spans="1:12" x14ac:dyDescent="0.2">
      <c r="A59" s="563" t="s">
        <v>359</v>
      </c>
      <c r="B59" s="557">
        <v>2171.9821801494659</v>
      </c>
      <c r="C59" s="557">
        <v>40.18953350236265</v>
      </c>
      <c r="D59" s="557">
        <v>127.55808459445552</v>
      </c>
      <c r="E59" s="557">
        <v>73.389582917357941</v>
      </c>
      <c r="F59" s="557">
        <v>38.442162480520793</v>
      </c>
      <c r="G59" s="557">
        <v>1434.5916089321843</v>
      </c>
      <c r="H59" s="557">
        <v>185.22132831523635</v>
      </c>
      <c r="I59" s="557">
        <v>136.29493970366474</v>
      </c>
      <c r="J59" s="557">
        <v>82.126438026567229</v>
      </c>
      <c r="K59" s="557">
        <v>40.18953350236265</v>
      </c>
      <c r="L59" s="564">
        <v>13.978968174734831</v>
      </c>
    </row>
    <row r="60" spans="1:12" x14ac:dyDescent="0.2">
      <c r="A60" s="563" t="s">
        <v>360</v>
      </c>
      <c r="B60" s="557">
        <v>552.16924290202473</v>
      </c>
      <c r="C60" s="557">
        <v>1.7473710218418539</v>
      </c>
      <c r="D60" s="557">
        <v>6.9894840873674156</v>
      </c>
      <c r="E60" s="557">
        <v>29.705307371311516</v>
      </c>
      <c r="F60" s="557">
        <v>0</v>
      </c>
      <c r="G60" s="557">
        <v>445.57961056967099</v>
      </c>
      <c r="H60" s="557">
        <v>26.210565327627808</v>
      </c>
      <c r="I60" s="557">
        <v>8.7368551092092694</v>
      </c>
      <c r="J60" s="557">
        <v>22.715823283944101</v>
      </c>
      <c r="K60" s="557">
        <v>3.4947420436837078</v>
      </c>
      <c r="L60" s="564">
        <v>6.9894840873674156</v>
      </c>
    </row>
    <row r="61" spans="1:12" x14ac:dyDescent="0.2">
      <c r="A61" s="560" t="s">
        <v>361</v>
      </c>
      <c r="B61" s="561">
        <v>2760.8462145101862</v>
      </c>
      <c r="C61" s="561">
        <v>48.926388611571937</v>
      </c>
      <c r="D61" s="561">
        <v>66.400098829990512</v>
      </c>
      <c r="E61" s="561">
        <v>68.147469851832369</v>
      </c>
      <c r="F61" s="561">
        <v>41.936904524204508</v>
      </c>
      <c r="G61" s="561">
        <v>1099.0963727385395</v>
      </c>
      <c r="H61" s="561">
        <v>1245.8755385732591</v>
      </c>
      <c r="I61" s="561">
        <v>90.863293135776516</v>
      </c>
      <c r="J61" s="561">
        <v>73.389582917357941</v>
      </c>
      <c r="K61" s="561">
        <v>5.2421130655255617</v>
      </c>
      <c r="L61" s="565">
        <v>20.968452262102247</v>
      </c>
    </row>
    <row r="62" spans="1:12" x14ac:dyDescent="0.2">
      <c r="A62" s="563" t="s">
        <v>361</v>
      </c>
      <c r="B62" s="557">
        <v>2760.8462145101862</v>
      </c>
      <c r="C62" s="557">
        <v>48.926388611571937</v>
      </c>
      <c r="D62" s="557">
        <v>66.400098829990512</v>
      </c>
      <c r="E62" s="557">
        <v>68.147469851832369</v>
      </c>
      <c r="F62" s="557">
        <v>41.936904524204508</v>
      </c>
      <c r="G62" s="557">
        <v>1099.0963727385395</v>
      </c>
      <c r="H62" s="557">
        <v>1245.8755385732591</v>
      </c>
      <c r="I62" s="557">
        <v>90.863293135776516</v>
      </c>
      <c r="J62" s="557">
        <v>73.389582917357941</v>
      </c>
      <c r="K62" s="557">
        <v>5.2421130655255617</v>
      </c>
      <c r="L62" s="564">
        <v>20.968452262102247</v>
      </c>
    </row>
    <row r="63" spans="1:12" x14ac:dyDescent="0.2">
      <c r="A63" s="560" t="s">
        <v>362</v>
      </c>
      <c r="B63" s="561">
        <v>6245.1040320629345</v>
      </c>
      <c r="C63" s="561">
        <v>101.34751926682766</v>
      </c>
      <c r="D63" s="561">
        <v>145.03179481287395</v>
      </c>
      <c r="E63" s="561">
        <v>141.53705276919027</v>
      </c>
      <c r="F63" s="561">
        <v>124.06334255077181</v>
      </c>
      <c r="G63" s="561">
        <v>4934.5757656815094</v>
      </c>
      <c r="H63" s="561">
        <v>153.76864992208317</v>
      </c>
      <c r="I63" s="561">
        <v>155.51602094392501</v>
      </c>
      <c r="J63" s="561">
        <v>338.98997823731855</v>
      </c>
      <c r="K63" s="561">
        <v>146.7791658347158</v>
      </c>
      <c r="L63" s="565">
        <v>3.4947420436837078</v>
      </c>
    </row>
    <row r="64" spans="1:12" x14ac:dyDescent="0.2">
      <c r="A64" s="563" t="s">
        <v>362</v>
      </c>
      <c r="B64" s="557">
        <v>1819.0132337374023</v>
      </c>
      <c r="C64" s="557">
        <v>3.4947420436837078</v>
      </c>
      <c r="D64" s="557">
        <v>13.978968174734831</v>
      </c>
      <c r="E64" s="557">
        <v>13.978968174734831</v>
      </c>
      <c r="F64" s="557">
        <v>3.4947420436837078</v>
      </c>
      <c r="G64" s="557">
        <v>1682.7182940337341</v>
      </c>
      <c r="H64" s="557">
        <v>5.2421130655255617</v>
      </c>
      <c r="I64" s="557">
        <v>6.9894840873674156</v>
      </c>
      <c r="J64" s="557">
        <v>40.18953350236265</v>
      </c>
      <c r="K64" s="557">
        <v>45.431646567888222</v>
      </c>
      <c r="L64" s="564">
        <v>3.4947420436837078</v>
      </c>
    </row>
    <row r="65" spans="1:12" x14ac:dyDescent="0.2">
      <c r="A65" s="563" t="s">
        <v>363</v>
      </c>
      <c r="B65" s="557">
        <v>3052.6571751577835</v>
      </c>
      <c r="C65" s="557">
        <v>71.642211895516084</v>
      </c>
      <c r="D65" s="557">
        <v>85.621180070250944</v>
      </c>
      <c r="E65" s="557">
        <v>97.852777223143946</v>
      </c>
      <c r="F65" s="557">
        <v>96.105406201302088</v>
      </c>
      <c r="G65" s="557">
        <v>2215.6664556955134</v>
      </c>
      <c r="H65" s="557">
        <v>120.56860050708809</v>
      </c>
      <c r="I65" s="557">
        <v>111.83174539787881</v>
      </c>
      <c r="J65" s="557">
        <v>220.16874875207321</v>
      </c>
      <c r="K65" s="557">
        <v>33.20004941499522</v>
      </c>
      <c r="L65" s="564">
        <v>0</v>
      </c>
    </row>
    <row r="66" spans="1:12" x14ac:dyDescent="0.2">
      <c r="A66" s="563" t="s">
        <v>364</v>
      </c>
      <c r="B66" s="557">
        <v>1373.4336231677178</v>
      </c>
      <c r="C66" s="557">
        <v>26.210565327627808</v>
      </c>
      <c r="D66" s="557">
        <v>45.431646567888222</v>
      </c>
      <c r="E66" s="557">
        <v>29.705307371311516</v>
      </c>
      <c r="F66" s="557">
        <v>24.463194305785954</v>
      </c>
      <c r="G66" s="557">
        <v>1036.1910159522311</v>
      </c>
      <c r="H66" s="557">
        <v>27.957936349469662</v>
      </c>
      <c r="I66" s="557">
        <v>36.694791458678935</v>
      </c>
      <c r="J66" s="557">
        <v>78.631695982883514</v>
      </c>
      <c r="K66" s="557">
        <v>68.147469851832369</v>
      </c>
      <c r="L66" s="564">
        <v>0</v>
      </c>
    </row>
    <row r="67" spans="1:12" x14ac:dyDescent="0.2">
      <c r="A67" s="560" t="s">
        <v>365</v>
      </c>
      <c r="B67" s="561">
        <v>4462.7855897841964</v>
      </c>
      <c r="C67" s="561">
        <v>227.15823283944059</v>
      </c>
      <c r="D67" s="561">
        <v>216.67400670838953</v>
      </c>
      <c r="E67" s="561">
        <v>487.51651509387523</v>
      </c>
      <c r="F67" s="561">
        <v>216.67400670838953</v>
      </c>
      <c r="G67" s="561">
        <v>2304.7823778094503</v>
      </c>
      <c r="H67" s="561">
        <v>475.28491794098233</v>
      </c>
      <c r="I67" s="561">
        <v>204.44240955549662</v>
      </c>
      <c r="J67" s="561">
        <v>183.47395729339451</v>
      </c>
      <c r="K67" s="561">
        <v>108.33700335419509</v>
      </c>
      <c r="L67" s="565">
        <v>38.442162480520793</v>
      </c>
    </row>
    <row r="68" spans="1:12" x14ac:dyDescent="0.2">
      <c r="A68" s="563" t="s">
        <v>365</v>
      </c>
      <c r="B68" s="557">
        <v>1305.2861533158837</v>
      </c>
      <c r="C68" s="557">
        <v>10.484226131051123</v>
      </c>
      <c r="D68" s="557">
        <v>15.726339196576685</v>
      </c>
      <c r="E68" s="557">
        <v>20.968452262102247</v>
      </c>
      <c r="F68" s="557">
        <v>8.7368551092092694</v>
      </c>
      <c r="G68" s="557">
        <v>1067.6436943453853</v>
      </c>
      <c r="H68" s="557">
        <v>106.58963233235323</v>
      </c>
      <c r="I68" s="557">
        <v>12.231597152892977</v>
      </c>
      <c r="J68" s="557">
        <v>41.936904524204508</v>
      </c>
      <c r="K68" s="557">
        <v>17.473710218418539</v>
      </c>
      <c r="L68" s="564">
        <v>3.4947420436837078</v>
      </c>
    </row>
    <row r="69" spans="1:12" x14ac:dyDescent="0.2">
      <c r="A69" s="563" t="s">
        <v>366</v>
      </c>
      <c r="B69" s="557">
        <v>3157.4994364682975</v>
      </c>
      <c r="C69" s="557">
        <v>216.67400670838953</v>
      </c>
      <c r="D69" s="557">
        <v>200.94766751181294</v>
      </c>
      <c r="E69" s="557">
        <v>466.54806283177311</v>
      </c>
      <c r="F69" s="557">
        <v>207.93715159918031</v>
      </c>
      <c r="G69" s="557">
        <v>1237.1386834640496</v>
      </c>
      <c r="H69" s="557">
        <v>368.69528560862989</v>
      </c>
      <c r="I69" s="557">
        <v>192.21081240260372</v>
      </c>
      <c r="J69" s="557">
        <v>141.53705276919027</v>
      </c>
      <c r="K69" s="557">
        <v>90.863293135776516</v>
      </c>
      <c r="L69" s="564">
        <v>34.947420436837078</v>
      </c>
    </row>
    <row r="70" spans="1:12" x14ac:dyDescent="0.2">
      <c r="A70" s="560" t="s">
        <v>367</v>
      </c>
      <c r="B70" s="561">
        <v>1976.2766257031733</v>
      </c>
      <c r="C70" s="561">
        <v>19.221081240260393</v>
      </c>
      <c r="D70" s="561">
        <v>10.484226131051123</v>
      </c>
      <c r="E70" s="561">
        <v>43.684275546046365</v>
      </c>
      <c r="F70" s="561">
        <v>6.9894840873674156</v>
      </c>
      <c r="G70" s="561">
        <v>1219.6649732456306</v>
      </c>
      <c r="H70" s="561">
        <v>220.16874875207321</v>
      </c>
      <c r="I70" s="561">
        <v>293.55833166943063</v>
      </c>
      <c r="J70" s="561">
        <v>87.368551092092801</v>
      </c>
      <c r="K70" s="561">
        <v>62.905356786306797</v>
      </c>
      <c r="L70" s="565">
        <v>12.231597152892977</v>
      </c>
    </row>
    <row r="71" spans="1:12" x14ac:dyDescent="0.2">
      <c r="A71" s="563" t="s">
        <v>367</v>
      </c>
      <c r="B71" s="557">
        <v>1976.2766257031733</v>
      </c>
      <c r="C71" s="557">
        <v>19.221081240260393</v>
      </c>
      <c r="D71" s="557">
        <v>10.484226131051123</v>
      </c>
      <c r="E71" s="557">
        <v>43.684275546046365</v>
      </c>
      <c r="F71" s="557">
        <v>6.9894840873674156</v>
      </c>
      <c r="G71" s="557">
        <v>1219.6649732456306</v>
      </c>
      <c r="H71" s="557">
        <v>220.16874875207321</v>
      </c>
      <c r="I71" s="557">
        <v>293.55833166943063</v>
      </c>
      <c r="J71" s="557">
        <v>87.368551092092801</v>
      </c>
      <c r="K71" s="557">
        <v>62.905356786306797</v>
      </c>
      <c r="L71" s="564">
        <v>12.231597152892977</v>
      </c>
    </row>
    <row r="72" spans="1:12" x14ac:dyDescent="0.2">
      <c r="A72" s="560" t="s">
        <v>368</v>
      </c>
      <c r="B72" s="561">
        <v>868.44339785540865</v>
      </c>
      <c r="C72" s="561">
        <v>40.18953350236265</v>
      </c>
      <c r="D72" s="561">
        <v>33.20004941499522</v>
      </c>
      <c r="E72" s="561">
        <v>43.684275546046365</v>
      </c>
      <c r="F72" s="561">
        <v>59.410614742623082</v>
      </c>
      <c r="G72" s="561">
        <v>581.87455027333704</v>
      </c>
      <c r="H72" s="561">
        <v>54.16850167709751</v>
      </c>
      <c r="I72" s="561">
        <v>27.957936349469662</v>
      </c>
      <c r="J72" s="561">
        <v>15.726339196576685</v>
      </c>
      <c r="K72" s="561">
        <v>12.231597152892977</v>
      </c>
      <c r="L72" s="565">
        <v>0</v>
      </c>
    </row>
    <row r="73" spans="1:12" x14ac:dyDescent="0.2">
      <c r="A73" s="563" t="s">
        <v>368</v>
      </c>
      <c r="B73" s="557">
        <v>868.44339785540865</v>
      </c>
      <c r="C73" s="557">
        <v>40.18953350236265</v>
      </c>
      <c r="D73" s="557">
        <v>33.20004941499522</v>
      </c>
      <c r="E73" s="557">
        <v>43.684275546046365</v>
      </c>
      <c r="F73" s="557">
        <v>59.410614742623082</v>
      </c>
      <c r="G73" s="557">
        <v>581.87455027333704</v>
      </c>
      <c r="H73" s="557">
        <v>54.16850167709751</v>
      </c>
      <c r="I73" s="557">
        <v>27.957936349469662</v>
      </c>
      <c r="J73" s="557">
        <v>15.726339196576685</v>
      </c>
      <c r="K73" s="557">
        <v>12.231597152892977</v>
      </c>
      <c r="L73" s="564">
        <v>0</v>
      </c>
    </row>
    <row r="74" spans="1:12" x14ac:dyDescent="0.2">
      <c r="A74" s="560" t="s">
        <v>369</v>
      </c>
      <c r="B74" s="561">
        <v>8438.0546644745191</v>
      </c>
      <c r="C74" s="561">
        <v>78.631695982883514</v>
      </c>
      <c r="D74" s="561">
        <v>92.610664157618373</v>
      </c>
      <c r="E74" s="561">
        <v>111.83174539787881</v>
      </c>
      <c r="F74" s="561">
        <v>52.421130655255652</v>
      </c>
      <c r="G74" s="561">
        <v>1698.4446332303112</v>
      </c>
      <c r="H74" s="561">
        <v>5575.8609306974868</v>
      </c>
      <c r="I74" s="561">
        <v>157.26339196576686</v>
      </c>
      <c r="J74" s="561">
        <v>293.55833166943063</v>
      </c>
      <c r="K74" s="561">
        <v>73.389582917357941</v>
      </c>
      <c r="L74" s="565">
        <v>304.04255780048169</v>
      </c>
    </row>
    <row r="75" spans="1:12" x14ac:dyDescent="0.2">
      <c r="A75" s="563" t="s">
        <v>369</v>
      </c>
      <c r="B75" s="557">
        <v>8438.0546644745191</v>
      </c>
      <c r="C75" s="557">
        <v>78.631695982883514</v>
      </c>
      <c r="D75" s="557">
        <v>92.610664157618373</v>
      </c>
      <c r="E75" s="557">
        <v>111.83174539787881</v>
      </c>
      <c r="F75" s="557">
        <v>52.421130655255652</v>
      </c>
      <c r="G75" s="557">
        <v>1698.4446332303112</v>
      </c>
      <c r="H75" s="557">
        <v>5575.8609306974868</v>
      </c>
      <c r="I75" s="557">
        <v>157.26339196576686</v>
      </c>
      <c r="J75" s="557">
        <v>293.55833166943063</v>
      </c>
      <c r="K75" s="557">
        <v>73.389582917357941</v>
      </c>
      <c r="L75" s="564">
        <v>304.04255780048169</v>
      </c>
    </row>
    <row r="76" spans="1:12" x14ac:dyDescent="0.2">
      <c r="A76" s="560" t="s">
        <v>370</v>
      </c>
      <c r="B76" s="561">
        <v>7913.8433579219491</v>
      </c>
      <c r="C76" s="561">
        <v>124.06334255077181</v>
      </c>
      <c r="D76" s="561">
        <v>145.03179481287395</v>
      </c>
      <c r="E76" s="561">
        <v>302.29518677863985</v>
      </c>
      <c r="F76" s="561">
        <v>83.873809048409086</v>
      </c>
      <c r="G76" s="561">
        <v>3365.4365880674836</v>
      </c>
      <c r="H76" s="561">
        <v>3487.7525595964166</v>
      </c>
      <c r="I76" s="561">
        <v>169.49498911865976</v>
      </c>
      <c r="J76" s="561">
        <v>143.28442379103211</v>
      </c>
      <c r="K76" s="561">
        <v>50.673759633413795</v>
      </c>
      <c r="L76" s="565">
        <v>41.936904524204508</v>
      </c>
    </row>
    <row r="77" spans="1:12" x14ac:dyDescent="0.2">
      <c r="A77" s="563" t="s">
        <v>370</v>
      </c>
      <c r="B77" s="557">
        <v>7913.8433579219491</v>
      </c>
      <c r="C77" s="557">
        <v>124.06334255077181</v>
      </c>
      <c r="D77" s="557">
        <v>145.03179481287395</v>
      </c>
      <c r="E77" s="557">
        <v>302.29518677863985</v>
      </c>
      <c r="F77" s="557">
        <v>83.873809048409086</v>
      </c>
      <c r="G77" s="557">
        <v>3365.4365880674836</v>
      </c>
      <c r="H77" s="557">
        <v>3487.7525595964166</v>
      </c>
      <c r="I77" s="557">
        <v>169.49498911865976</v>
      </c>
      <c r="J77" s="557">
        <v>143.28442379103211</v>
      </c>
      <c r="K77" s="557">
        <v>50.673759633413795</v>
      </c>
      <c r="L77" s="564">
        <v>41.936904524204508</v>
      </c>
    </row>
    <row r="78" spans="1:12" x14ac:dyDescent="0.2">
      <c r="A78" s="560" t="s">
        <v>371</v>
      </c>
      <c r="B78" s="561">
        <v>5133.776062171486</v>
      </c>
      <c r="C78" s="561">
        <v>2708.4250838549292</v>
      </c>
      <c r="D78" s="561">
        <v>69.894840873674227</v>
      </c>
      <c r="E78" s="561">
        <v>113.57911641972066</v>
      </c>
      <c r="F78" s="561">
        <v>50.673759633413795</v>
      </c>
      <c r="G78" s="561">
        <v>1051.9173551488082</v>
      </c>
      <c r="H78" s="561">
        <v>520.71656450887053</v>
      </c>
      <c r="I78" s="561">
        <v>263.85302429811929</v>
      </c>
      <c r="J78" s="561">
        <v>138.04231072550658</v>
      </c>
      <c r="K78" s="561">
        <v>172.98973116234345</v>
      </c>
      <c r="L78" s="565">
        <v>43.684275546046365</v>
      </c>
    </row>
    <row r="79" spans="1:12" x14ac:dyDescent="0.2">
      <c r="A79" s="563" t="s">
        <v>371</v>
      </c>
      <c r="B79" s="557">
        <v>5133.776062171486</v>
      </c>
      <c r="C79" s="557">
        <v>2708.4250838549292</v>
      </c>
      <c r="D79" s="557">
        <v>69.894840873674227</v>
      </c>
      <c r="E79" s="557">
        <v>113.57911641972066</v>
      </c>
      <c r="F79" s="557">
        <v>50.673759633413795</v>
      </c>
      <c r="G79" s="557">
        <v>1051.9173551488082</v>
      </c>
      <c r="H79" s="557">
        <v>520.71656450887053</v>
      </c>
      <c r="I79" s="557">
        <v>263.85302429811929</v>
      </c>
      <c r="J79" s="557">
        <v>138.04231072550658</v>
      </c>
      <c r="K79" s="557">
        <v>172.98973116234345</v>
      </c>
      <c r="L79" s="564">
        <v>43.684275546046365</v>
      </c>
    </row>
    <row r="80" spans="1:12" x14ac:dyDescent="0.2">
      <c r="A80" s="560" t="s">
        <v>372</v>
      </c>
      <c r="B80" s="561">
        <v>7473.5058604177902</v>
      </c>
      <c r="C80" s="561">
        <v>368.69528560862989</v>
      </c>
      <c r="D80" s="561">
        <v>221.91611977391506</v>
      </c>
      <c r="E80" s="561">
        <v>207.93715159918031</v>
      </c>
      <c r="F80" s="561">
        <v>113.57911641972066</v>
      </c>
      <c r="G80" s="561">
        <v>1549.9180963737497</v>
      </c>
      <c r="H80" s="561">
        <v>4115.0587564376583</v>
      </c>
      <c r="I80" s="561">
        <v>401.89533502362491</v>
      </c>
      <c r="J80" s="561">
        <v>309.28467086600722</v>
      </c>
      <c r="K80" s="561">
        <v>162.50550503129239</v>
      </c>
      <c r="L80" s="565">
        <v>22.715823283944101</v>
      </c>
    </row>
    <row r="81" spans="1:12" x14ac:dyDescent="0.2">
      <c r="A81" s="563" t="s">
        <v>372</v>
      </c>
      <c r="B81" s="557">
        <v>6227.6303218445155</v>
      </c>
      <c r="C81" s="557">
        <v>358.21105947757883</v>
      </c>
      <c r="D81" s="557">
        <v>160.75813400945054</v>
      </c>
      <c r="E81" s="557">
        <v>178.23184422786898</v>
      </c>
      <c r="F81" s="557">
        <v>113.57911641972066</v>
      </c>
      <c r="G81" s="557">
        <v>1121.8121960224842</v>
      </c>
      <c r="H81" s="557">
        <v>3505.2262698148356</v>
      </c>
      <c r="I81" s="557">
        <v>368.69528560862989</v>
      </c>
      <c r="J81" s="557">
        <v>272.58987940732851</v>
      </c>
      <c r="K81" s="557">
        <v>145.03179481287395</v>
      </c>
      <c r="L81" s="564">
        <v>3.4947420436837078</v>
      </c>
    </row>
    <row r="82" spans="1:12" x14ac:dyDescent="0.2">
      <c r="A82" s="563" t="s">
        <v>373</v>
      </c>
      <c r="B82" s="557">
        <v>1245.8755385732591</v>
      </c>
      <c r="C82" s="557">
        <v>10.484226131051123</v>
      </c>
      <c r="D82" s="557">
        <v>61.157985764464939</v>
      </c>
      <c r="E82" s="557">
        <v>29.705307371311516</v>
      </c>
      <c r="F82" s="564">
        <v>0</v>
      </c>
      <c r="G82" s="564">
        <v>428.10590035125256</v>
      </c>
      <c r="H82" s="564">
        <v>609.83248662280744</v>
      </c>
      <c r="I82" s="564">
        <v>33.20004941499522</v>
      </c>
      <c r="J82" s="564">
        <v>36.694791458678935</v>
      </c>
      <c r="K82" s="564">
        <v>17.473710218418539</v>
      </c>
      <c r="L82" s="564">
        <v>19.221081240260393</v>
      </c>
    </row>
    <row r="83" spans="1:12" x14ac:dyDescent="0.2">
      <c r="A83" s="560" t="s">
        <v>374</v>
      </c>
      <c r="B83" s="561">
        <v>68149.21722281292</v>
      </c>
      <c r="C83" s="561">
        <v>38606.415356551792</v>
      </c>
      <c r="D83" s="561">
        <v>1773.5815871695129</v>
      </c>
      <c r="E83" s="561">
        <v>1537.6864992208564</v>
      </c>
      <c r="F83" s="561">
        <v>1231.8965703985239</v>
      </c>
      <c r="G83" s="561">
        <v>9960.0148244988141</v>
      </c>
      <c r="H83" s="561">
        <v>4910.1125713757228</v>
      </c>
      <c r="I83" s="561">
        <v>8179.4437532419179</v>
      </c>
      <c r="J83" s="561">
        <v>513.72708042150293</v>
      </c>
      <c r="K83" s="561">
        <v>1123.5595670443261</v>
      </c>
      <c r="L83" s="561">
        <v>312.7794129096909</v>
      </c>
    </row>
    <row r="84" spans="1:12" ht="12.75" thickBot="1" x14ac:dyDescent="0.25">
      <c r="A84" s="566" t="s">
        <v>374</v>
      </c>
      <c r="B84" s="567">
        <v>68149.21722281292</v>
      </c>
      <c r="C84" s="567">
        <v>38606.415356551792</v>
      </c>
      <c r="D84" s="567">
        <v>1773.5815871695129</v>
      </c>
      <c r="E84" s="567">
        <v>1537.6864992208564</v>
      </c>
      <c r="F84" s="567">
        <v>1231.8965703985239</v>
      </c>
      <c r="G84" s="567">
        <v>9960.0148244988141</v>
      </c>
      <c r="H84" s="567">
        <v>4910.1125713757228</v>
      </c>
      <c r="I84" s="567">
        <v>8179.4437532419179</v>
      </c>
      <c r="J84" s="567">
        <v>513.72708042150293</v>
      </c>
      <c r="K84" s="567">
        <v>1123.5595670443261</v>
      </c>
      <c r="L84" s="567">
        <v>312.7794129096909</v>
      </c>
    </row>
    <row r="85" spans="1:12" x14ac:dyDescent="0.2">
      <c r="F85" s="568"/>
      <c r="G85" s="568"/>
      <c r="H85" s="568"/>
      <c r="I85" s="568"/>
      <c r="J85" s="568"/>
      <c r="K85" s="568"/>
      <c r="L85" s="568"/>
    </row>
  </sheetData>
  <mergeCells count="14">
    <mergeCell ref="I3:I4"/>
    <mergeCell ref="J3:J4"/>
    <mergeCell ref="K3:K4"/>
    <mergeCell ref="L3:L4"/>
    <mergeCell ref="A1:L1"/>
    <mergeCell ref="A2:A4"/>
    <mergeCell ref="B2:B4"/>
    <mergeCell ref="C2:L2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86A7-8DCE-4E3E-B83F-95BA7727903D}">
  <dimension ref="A1:J84"/>
  <sheetViews>
    <sheetView workbookViewId="0">
      <selection activeCell="A2" sqref="A2:A3"/>
    </sheetView>
  </sheetViews>
  <sheetFormatPr defaultRowHeight="12" x14ac:dyDescent="0.2"/>
  <cols>
    <col min="1" max="1" width="17.140625" style="141" customWidth="1"/>
    <col min="2" max="8" width="11.140625" style="141" customWidth="1"/>
    <col min="9" max="9" width="11.5703125" style="141" customWidth="1"/>
    <col min="10" max="10" width="11.140625" style="141" customWidth="1"/>
    <col min="11" max="16384" width="9.140625" style="141"/>
  </cols>
  <sheetData>
    <row r="1" spans="1:10" ht="30.75" customHeight="1" x14ac:dyDescent="0.2">
      <c r="A1" s="1084" t="s">
        <v>484</v>
      </c>
      <c r="B1" s="1084"/>
      <c r="C1" s="1084"/>
      <c r="D1" s="1084"/>
      <c r="E1" s="1084"/>
      <c r="F1" s="1084"/>
      <c r="G1" s="1084"/>
      <c r="H1" s="1084"/>
      <c r="I1" s="1084"/>
      <c r="J1" s="1084"/>
    </row>
    <row r="2" spans="1:10" ht="15.75" customHeight="1" x14ac:dyDescent="0.2">
      <c r="A2" s="1085" t="s">
        <v>562</v>
      </c>
      <c r="B2" s="1085" t="s">
        <v>189</v>
      </c>
      <c r="C2" s="1086" t="s">
        <v>199</v>
      </c>
      <c r="D2" s="1086"/>
      <c r="E2" s="1086"/>
      <c r="F2" s="1086"/>
      <c r="G2" s="1086"/>
      <c r="H2" s="1086"/>
      <c r="I2" s="1086"/>
      <c r="J2" s="1086"/>
    </row>
    <row r="3" spans="1:10" ht="36" x14ac:dyDescent="0.2">
      <c r="A3" s="1085"/>
      <c r="B3" s="1085"/>
      <c r="C3" s="569" t="s">
        <v>200</v>
      </c>
      <c r="D3" s="570" t="s">
        <v>201</v>
      </c>
      <c r="E3" s="569" t="s">
        <v>202</v>
      </c>
      <c r="F3" s="569" t="s">
        <v>203</v>
      </c>
      <c r="G3" s="569" t="s">
        <v>204</v>
      </c>
      <c r="H3" s="569" t="s">
        <v>205</v>
      </c>
      <c r="I3" s="569" t="s">
        <v>206</v>
      </c>
      <c r="J3" s="569" t="s">
        <v>251</v>
      </c>
    </row>
    <row r="4" spans="1:10" x14ac:dyDescent="0.2">
      <c r="A4" s="571" t="s">
        <v>328</v>
      </c>
      <c r="B4" s="572">
        <v>338946.293960854</v>
      </c>
      <c r="C4" s="572">
        <v>12652.713569157182</v>
      </c>
      <c r="D4" s="572">
        <v>11300.248398251551</v>
      </c>
      <c r="E4" s="572">
        <v>108665.50910638759</v>
      </c>
      <c r="F4" s="572">
        <v>8399.6125019939973</v>
      </c>
      <c r="G4" s="572">
        <v>77452.220543128249</v>
      </c>
      <c r="H4" s="572">
        <v>119300.0091453506</v>
      </c>
      <c r="I4" s="572">
        <v>174.73710218418529</v>
      </c>
      <c r="J4" s="572">
        <v>1001.2435955153931</v>
      </c>
    </row>
    <row r="5" spans="1:10" x14ac:dyDescent="0.2">
      <c r="A5" s="573"/>
      <c r="B5" s="574"/>
      <c r="C5" s="574"/>
      <c r="D5" s="574"/>
      <c r="E5" s="574"/>
      <c r="F5" s="574"/>
      <c r="G5" s="574"/>
      <c r="H5" s="574"/>
      <c r="I5" s="574"/>
      <c r="J5" s="574"/>
    </row>
    <row r="6" spans="1:10" x14ac:dyDescent="0.2">
      <c r="A6" s="571" t="s">
        <v>3</v>
      </c>
      <c r="B6" s="572"/>
      <c r="C6" s="572"/>
      <c r="D6" s="572"/>
      <c r="E6" s="572"/>
      <c r="F6" s="572"/>
      <c r="G6" s="572"/>
      <c r="H6" s="572"/>
      <c r="I6" s="572"/>
      <c r="J6" s="572"/>
    </row>
    <row r="7" spans="1:10" x14ac:dyDescent="0.2">
      <c r="A7" s="575" t="s">
        <v>4</v>
      </c>
      <c r="B7" s="576">
        <v>174436.55436836096</v>
      </c>
      <c r="C7" s="576">
        <v>6631.2730278899944</v>
      </c>
      <c r="D7" s="576">
        <v>6477.5043779679072</v>
      </c>
      <c r="E7" s="576">
        <v>96680.291267536566</v>
      </c>
      <c r="F7" s="576">
        <v>3589.1000788632468</v>
      </c>
      <c r="G7" s="576">
        <v>44519.518894458626</v>
      </c>
      <c r="H7" s="576">
        <v>15885.349959564697</v>
      </c>
      <c r="I7" s="576">
        <v>78.631695982883514</v>
      </c>
      <c r="J7" s="576">
        <v>574.88506618596944</v>
      </c>
    </row>
    <row r="8" spans="1:10" x14ac:dyDescent="0.2">
      <c r="A8" s="575" t="s">
        <v>5</v>
      </c>
      <c r="B8" s="576">
        <v>164509.73959332879</v>
      </c>
      <c r="C8" s="576">
        <v>6021.4405412671713</v>
      </c>
      <c r="D8" s="576">
        <v>4822.7440202836278</v>
      </c>
      <c r="E8" s="576">
        <v>11985.217838813576</v>
      </c>
      <c r="F8" s="576">
        <v>4810.5124231307345</v>
      </c>
      <c r="G8" s="576">
        <v>32932.701648637048</v>
      </c>
      <c r="H8" s="576">
        <v>103414.65918573628</v>
      </c>
      <c r="I8" s="576">
        <v>96.105406201302088</v>
      </c>
      <c r="J8" s="576">
        <v>426.35852932941071</v>
      </c>
    </row>
    <row r="9" spans="1:10" x14ac:dyDescent="0.2">
      <c r="A9" s="577" t="s">
        <v>53</v>
      </c>
      <c r="B9" s="572"/>
      <c r="C9" s="572"/>
      <c r="D9" s="572"/>
      <c r="E9" s="572"/>
      <c r="F9" s="572"/>
      <c r="G9" s="572"/>
      <c r="H9" s="572"/>
      <c r="I9" s="572"/>
      <c r="J9" s="572"/>
    </row>
    <row r="10" spans="1:10" x14ac:dyDescent="0.2">
      <c r="A10" s="578" t="s">
        <v>329</v>
      </c>
      <c r="B10" s="579">
        <v>21709.337575358208</v>
      </c>
      <c r="C10" s="579">
        <v>511.97970939966103</v>
      </c>
      <c r="D10" s="579">
        <v>447.32698159151283</v>
      </c>
      <c r="E10" s="579">
        <v>1993.7503359215923</v>
      </c>
      <c r="F10" s="579">
        <v>489.26388611571707</v>
      </c>
      <c r="G10" s="579">
        <v>4232.1326149010656</v>
      </c>
      <c r="H10" s="579">
        <v>13982.462916778868</v>
      </c>
      <c r="I10" s="580">
        <v>12.231597152892977</v>
      </c>
      <c r="J10" s="580">
        <v>40.18953350236265</v>
      </c>
    </row>
    <row r="11" spans="1:10" x14ac:dyDescent="0.2">
      <c r="A11" s="581" t="s">
        <v>329</v>
      </c>
      <c r="B11" s="576">
        <v>11006.690066582112</v>
      </c>
      <c r="C11" s="576">
        <v>314.52678393153275</v>
      </c>
      <c r="D11" s="576">
        <v>335.49523619363487</v>
      </c>
      <c r="E11" s="576">
        <v>1590.1076298761134</v>
      </c>
      <c r="F11" s="576">
        <v>232.40034590496612</v>
      </c>
      <c r="G11" s="576">
        <v>2942.5728007817438</v>
      </c>
      <c r="H11" s="576">
        <v>5561.8819625227516</v>
      </c>
      <c r="I11" s="582">
        <v>10.484226131051123</v>
      </c>
      <c r="J11" s="582">
        <v>19.221081240260393</v>
      </c>
    </row>
    <row r="12" spans="1:10" x14ac:dyDescent="0.2">
      <c r="A12" s="581" t="s">
        <v>330</v>
      </c>
      <c r="B12" s="576">
        <v>10702.647508781622</v>
      </c>
      <c r="C12" s="576">
        <v>197.45292546812925</v>
      </c>
      <c r="D12" s="576">
        <v>111.83174539787881</v>
      </c>
      <c r="E12" s="576">
        <v>403.64270604546675</v>
      </c>
      <c r="F12" s="576">
        <v>256.86354021075192</v>
      </c>
      <c r="G12" s="576">
        <v>1289.5598141193066</v>
      </c>
      <c r="H12" s="576">
        <v>8420.5809542561001</v>
      </c>
      <c r="I12" s="582">
        <v>1.7473710218418539</v>
      </c>
      <c r="J12" s="582">
        <v>20.968452262102247</v>
      </c>
    </row>
    <row r="13" spans="1:10" x14ac:dyDescent="0.2">
      <c r="A13" s="578" t="s">
        <v>328</v>
      </c>
      <c r="B13" s="579">
        <v>94721.488352045679</v>
      </c>
      <c r="C13" s="579">
        <v>3734.1318736761245</v>
      </c>
      <c r="D13" s="579">
        <v>4018.9533502363543</v>
      </c>
      <c r="E13" s="579">
        <v>53621.574547223609</v>
      </c>
      <c r="F13" s="579">
        <v>2119.5610494942089</v>
      </c>
      <c r="G13" s="579">
        <v>19259.523402738414</v>
      </c>
      <c r="H13" s="579">
        <v>11488.964468610477</v>
      </c>
      <c r="I13" s="580">
        <v>38.442162480520793</v>
      </c>
      <c r="J13" s="580">
        <v>440.33749750414546</v>
      </c>
    </row>
    <row r="14" spans="1:10" x14ac:dyDescent="0.2">
      <c r="A14" s="581" t="s">
        <v>328</v>
      </c>
      <c r="B14" s="576">
        <v>86500.107694253864</v>
      </c>
      <c r="C14" s="576">
        <v>3452.8051391595786</v>
      </c>
      <c r="D14" s="576">
        <v>3835.4793929429547</v>
      </c>
      <c r="E14" s="576">
        <v>52657.025743167884</v>
      </c>
      <c r="F14" s="576">
        <v>1909.8765268731811</v>
      </c>
      <c r="G14" s="576">
        <v>16743.309131288697</v>
      </c>
      <c r="H14" s="576">
        <v>7447.2952950901617</v>
      </c>
      <c r="I14" s="582">
        <v>36.694791458678935</v>
      </c>
      <c r="J14" s="582">
        <v>417.6216742202015</v>
      </c>
    </row>
    <row r="15" spans="1:10" x14ac:dyDescent="0.2">
      <c r="A15" s="581" t="s">
        <v>331</v>
      </c>
      <c r="B15" s="576">
        <v>8221.3806577661235</v>
      </c>
      <c r="C15" s="576">
        <v>281.32673451653773</v>
      </c>
      <c r="D15" s="576">
        <v>183.47395729339451</v>
      </c>
      <c r="E15" s="576">
        <v>964.54880405671315</v>
      </c>
      <c r="F15" s="576">
        <v>209.68452262102215</v>
      </c>
      <c r="G15" s="576">
        <v>2516.2142714523202</v>
      </c>
      <c r="H15" s="576">
        <v>4041.669173520299</v>
      </c>
      <c r="I15" s="582">
        <v>1.7473710218418539</v>
      </c>
      <c r="J15" s="582">
        <v>22.715823283944101</v>
      </c>
    </row>
    <row r="16" spans="1:10" x14ac:dyDescent="0.2">
      <c r="A16" s="578" t="s">
        <v>332</v>
      </c>
      <c r="B16" s="579">
        <v>17464.973363308651</v>
      </c>
      <c r="C16" s="579">
        <v>814.27489617830975</v>
      </c>
      <c r="D16" s="579">
        <v>611.57985764464934</v>
      </c>
      <c r="E16" s="579">
        <v>6367.4200035918675</v>
      </c>
      <c r="F16" s="579">
        <v>503.24285429045182</v>
      </c>
      <c r="G16" s="579">
        <v>5960.2825555027048</v>
      </c>
      <c r="H16" s="579">
        <v>3166.236291577507</v>
      </c>
      <c r="I16" s="580">
        <v>12.231597152892977</v>
      </c>
      <c r="J16" s="580">
        <v>29.705307371311516</v>
      </c>
    </row>
    <row r="17" spans="1:10" x14ac:dyDescent="0.2">
      <c r="A17" s="581" t="s">
        <v>332</v>
      </c>
      <c r="B17" s="576">
        <v>15455.49668819159</v>
      </c>
      <c r="C17" s="576">
        <v>730.40108712989854</v>
      </c>
      <c r="D17" s="576">
        <v>567.89558209860184</v>
      </c>
      <c r="E17" s="576">
        <v>6189.1881593639937</v>
      </c>
      <c r="F17" s="576">
        <v>447.32698159151283</v>
      </c>
      <c r="G17" s="576">
        <v>5752.3454039035187</v>
      </c>
      <c r="H17" s="576">
        <v>1729.8973116234654</v>
      </c>
      <c r="I17" s="582">
        <v>8.7368551092092694</v>
      </c>
      <c r="J17" s="582">
        <v>29.705307371311516</v>
      </c>
    </row>
    <row r="18" spans="1:10" x14ac:dyDescent="0.2">
      <c r="A18" s="581" t="s">
        <v>333</v>
      </c>
      <c r="B18" s="576">
        <v>2009.4766751181694</v>
      </c>
      <c r="C18" s="576">
        <v>83.873809048409086</v>
      </c>
      <c r="D18" s="576">
        <v>43.684275546046365</v>
      </c>
      <c r="E18" s="576">
        <v>178.23184422786898</v>
      </c>
      <c r="F18" s="576">
        <v>55.915872698939367</v>
      </c>
      <c r="G18" s="576">
        <v>207.93715159918031</v>
      </c>
      <c r="H18" s="576">
        <v>1436.3389799540262</v>
      </c>
      <c r="I18" s="582">
        <v>3.4947420436837078</v>
      </c>
      <c r="J18" s="582">
        <v>0</v>
      </c>
    </row>
    <row r="19" spans="1:10" x14ac:dyDescent="0.2">
      <c r="A19" s="578" t="s">
        <v>334</v>
      </c>
      <c r="B19" s="579">
        <v>7269.0634508622879</v>
      </c>
      <c r="C19" s="579">
        <v>227.15823283944059</v>
      </c>
      <c r="D19" s="579">
        <v>159.0107629876087</v>
      </c>
      <c r="E19" s="579">
        <v>471.79017589729864</v>
      </c>
      <c r="F19" s="579">
        <v>164.25287605313423</v>
      </c>
      <c r="G19" s="579">
        <v>5168.723482608324</v>
      </c>
      <c r="H19" s="579">
        <v>1055.412097192492</v>
      </c>
      <c r="I19" s="580">
        <v>5.2421130655255617</v>
      </c>
      <c r="J19" s="580">
        <v>17.473710218418539</v>
      </c>
    </row>
    <row r="20" spans="1:10" x14ac:dyDescent="0.2">
      <c r="A20" s="581" t="s">
        <v>334</v>
      </c>
      <c r="B20" s="576">
        <v>7269.0634508622879</v>
      </c>
      <c r="C20" s="576">
        <v>227.15823283944059</v>
      </c>
      <c r="D20" s="576">
        <v>159.0107629876087</v>
      </c>
      <c r="E20" s="576">
        <v>471.79017589729864</v>
      </c>
      <c r="F20" s="576">
        <v>164.25287605313423</v>
      </c>
      <c r="G20" s="576">
        <v>5168.723482608324</v>
      </c>
      <c r="H20" s="576">
        <v>1055.412097192492</v>
      </c>
      <c r="I20" s="582">
        <v>5.2421130655255617</v>
      </c>
      <c r="J20" s="582">
        <v>17.473710218418539</v>
      </c>
    </row>
    <row r="21" spans="1:10" x14ac:dyDescent="0.2">
      <c r="A21" s="578" t="s">
        <v>335</v>
      </c>
      <c r="B21" s="579">
        <v>4233.8799859229075</v>
      </c>
      <c r="C21" s="579">
        <v>232.40034590496612</v>
      </c>
      <c r="D21" s="579">
        <v>241.13720101417533</v>
      </c>
      <c r="E21" s="579">
        <v>279.57936349469588</v>
      </c>
      <c r="F21" s="579">
        <v>216.67400670838953</v>
      </c>
      <c r="G21" s="579">
        <v>272.58987940732851</v>
      </c>
      <c r="H21" s="579">
        <v>2970.5307371312142</v>
      </c>
      <c r="I21" s="580">
        <v>3.4947420436837078</v>
      </c>
      <c r="J21" s="580">
        <v>17.473710218418539</v>
      </c>
    </row>
    <row r="22" spans="1:10" x14ac:dyDescent="0.2">
      <c r="A22" s="581" t="s">
        <v>335</v>
      </c>
      <c r="B22" s="576">
        <v>1680.9709230118922</v>
      </c>
      <c r="C22" s="576">
        <v>68.147469851832369</v>
      </c>
      <c r="D22" s="576">
        <v>83.873809048409086</v>
      </c>
      <c r="E22" s="576">
        <v>134.5475686818229</v>
      </c>
      <c r="F22" s="576">
        <v>73.389582917357941</v>
      </c>
      <c r="G22" s="576">
        <v>90.863293135776516</v>
      </c>
      <c r="H22" s="576">
        <v>1228.4018283548401</v>
      </c>
      <c r="I22" s="582">
        <v>1.7473710218418539</v>
      </c>
      <c r="J22" s="582">
        <v>0</v>
      </c>
    </row>
    <row r="23" spans="1:10" x14ac:dyDescent="0.2">
      <c r="A23" s="581" t="s">
        <v>336</v>
      </c>
      <c r="B23" s="576">
        <v>2552.9090629110001</v>
      </c>
      <c r="C23" s="576">
        <v>164.25287605313423</v>
      </c>
      <c r="D23" s="576">
        <v>157.26339196576686</v>
      </c>
      <c r="E23" s="576">
        <v>145.03179481287395</v>
      </c>
      <c r="F23" s="576">
        <v>143.28442379103211</v>
      </c>
      <c r="G23" s="576">
        <v>181.72658627155266</v>
      </c>
      <c r="H23" s="576">
        <v>1742.1289087763587</v>
      </c>
      <c r="I23" s="582">
        <v>1.7473710218418539</v>
      </c>
      <c r="J23" s="582">
        <v>17.473710218418539</v>
      </c>
    </row>
    <row r="24" spans="1:10" x14ac:dyDescent="0.2">
      <c r="A24" s="578" t="s">
        <v>337</v>
      </c>
      <c r="B24" s="579">
        <v>4085.3534490663465</v>
      </c>
      <c r="C24" s="579">
        <v>164.25287605313423</v>
      </c>
      <c r="D24" s="579">
        <v>118.82122948524623</v>
      </c>
      <c r="E24" s="579">
        <v>569.64295312044374</v>
      </c>
      <c r="F24" s="579">
        <v>89.115922113934658</v>
      </c>
      <c r="G24" s="579">
        <v>541.68501677097333</v>
      </c>
      <c r="H24" s="579">
        <v>2589.60385436968</v>
      </c>
      <c r="I24" s="580">
        <v>1.7473710218418539</v>
      </c>
      <c r="J24" s="580">
        <v>10.484226131051123</v>
      </c>
    </row>
    <row r="25" spans="1:10" x14ac:dyDescent="0.2">
      <c r="A25" s="581" t="s">
        <v>337</v>
      </c>
      <c r="B25" s="576">
        <v>3077.1203694635701</v>
      </c>
      <c r="C25" s="576">
        <v>148.52653685655764</v>
      </c>
      <c r="D25" s="576">
        <v>111.83174539787881</v>
      </c>
      <c r="E25" s="576">
        <v>515.47445144334483</v>
      </c>
      <c r="F25" s="576">
        <v>80.379067004725371</v>
      </c>
      <c r="G25" s="576">
        <v>293.55833166943063</v>
      </c>
      <c r="H25" s="576">
        <v>1918.6133819823906</v>
      </c>
      <c r="I25" s="582">
        <v>0</v>
      </c>
      <c r="J25" s="582">
        <v>8.7368551092092694</v>
      </c>
    </row>
    <row r="26" spans="1:10" x14ac:dyDescent="0.2">
      <c r="A26" s="581" t="s">
        <v>338</v>
      </c>
      <c r="B26" s="576">
        <v>1008.2330796027607</v>
      </c>
      <c r="C26" s="576">
        <v>15.726339196576685</v>
      </c>
      <c r="D26" s="576">
        <v>6.9894840873674156</v>
      </c>
      <c r="E26" s="576">
        <v>54.16850167709751</v>
      </c>
      <c r="F26" s="576">
        <v>8.7368551092092694</v>
      </c>
      <c r="G26" s="576">
        <v>248.12668510154271</v>
      </c>
      <c r="H26" s="576">
        <v>670.99047238727394</v>
      </c>
      <c r="I26" s="582">
        <v>1.7473710218418539</v>
      </c>
      <c r="J26" s="582">
        <v>1.7473710218418539</v>
      </c>
    </row>
    <row r="27" spans="1:10" x14ac:dyDescent="0.2">
      <c r="A27" s="578" t="s">
        <v>339</v>
      </c>
      <c r="B27" s="579">
        <v>7737.3588847159172</v>
      </c>
      <c r="C27" s="579">
        <v>269.09513736364482</v>
      </c>
      <c r="D27" s="579">
        <v>69.894840873674227</v>
      </c>
      <c r="E27" s="579">
        <v>534.69553268360573</v>
      </c>
      <c r="F27" s="579">
        <v>68.147469851832369</v>
      </c>
      <c r="G27" s="579">
        <v>660.50624625622254</v>
      </c>
      <c r="H27" s="579">
        <v>6121.0406895121596</v>
      </c>
      <c r="I27" s="580">
        <v>6.9894840873674156</v>
      </c>
      <c r="J27" s="580">
        <v>6.9894840873674156</v>
      </c>
    </row>
    <row r="28" spans="1:10" x14ac:dyDescent="0.2">
      <c r="A28" s="581" t="s">
        <v>339</v>
      </c>
      <c r="B28" s="576">
        <v>4723.1438720386395</v>
      </c>
      <c r="C28" s="576">
        <v>131.05282663813921</v>
      </c>
      <c r="D28" s="576">
        <v>57.663243720781225</v>
      </c>
      <c r="E28" s="576">
        <v>511.97970939966103</v>
      </c>
      <c r="F28" s="576">
        <v>64.652727808148654</v>
      </c>
      <c r="G28" s="576">
        <v>471.79017589729864</v>
      </c>
      <c r="H28" s="576">
        <v>3477.2683334653652</v>
      </c>
      <c r="I28" s="582">
        <v>1.7473710218418539</v>
      </c>
      <c r="J28" s="582">
        <v>6.9894840873674156</v>
      </c>
    </row>
    <row r="29" spans="1:10" x14ac:dyDescent="0.2">
      <c r="A29" s="581" t="s">
        <v>340</v>
      </c>
      <c r="B29" s="576">
        <v>3014.2150126772617</v>
      </c>
      <c r="C29" s="576">
        <v>138.04231072550658</v>
      </c>
      <c r="D29" s="576">
        <v>12.231597152892977</v>
      </c>
      <c r="E29" s="576">
        <v>22.715823283944101</v>
      </c>
      <c r="F29" s="576">
        <v>3.4947420436837078</v>
      </c>
      <c r="G29" s="576">
        <v>188.71607035892004</v>
      </c>
      <c r="H29" s="576">
        <v>2643.7723560467789</v>
      </c>
      <c r="I29" s="582">
        <v>5.2421130655255617</v>
      </c>
      <c r="J29" s="582">
        <v>0</v>
      </c>
    </row>
    <row r="30" spans="1:10" x14ac:dyDescent="0.2">
      <c r="A30" s="578" t="s">
        <v>341</v>
      </c>
      <c r="B30" s="579">
        <v>12878.124430974787</v>
      </c>
      <c r="C30" s="579">
        <v>422.86378728572703</v>
      </c>
      <c r="D30" s="579">
        <v>393.15847991441569</v>
      </c>
      <c r="E30" s="579">
        <v>1450.3179481287614</v>
      </c>
      <c r="F30" s="579">
        <v>359.95843049942067</v>
      </c>
      <c r="G30" s="579">
        <v>3192.4468569051355</v>
      </c>
      <c r="H30" s="579">
        <v>7022.68413678258</v>
      </c>
      <c r="I30" s="580">
        <v>5.2421130655255617</v>
      </c>
      <c r="J30" s="580">
        <v>31.45267839315337</v>
      </c>
    </row>
    <row r="31" spans="1:10" x14ac:dyDescent="0.2">
      <c r="A31" s="581" t="s">
        <v>341</v>
      </c>
      <c r="B31" s="576">
        <v>9816.7304007077782</v>
      </c>
      <c r="C31" s="576">
        <v>387.91636684889016</v>
      </c>
      <c r="D31" s="576">
        <v>370.44265663047173</v>
      </c>
      <c r="E31" s="576">
        <v>1369.938881124034</v>
      </c>
      <c r="F31" s="576">
        <v>326.75838108442565</v>
      </c>
      <c r="G31" s="576">
        <v>3024.6992388083131</v>
      </c>
      <c r="H31" s="576">
        <v>4307.2695688402673</v>
      </c>
      <c r="I31" s="582">
        <v>5.2421130655255617</v>
      </c>
      <c r="J31" s="582">
        <v>24.463194305785954</v>
      </c>
    </row>
    <row r="32" spans="1:10" x14ac:dyDescent="0.2">
      <c r="A32" s="581" t="s">
        <v>342</v>
      </c>
      <c r="B32" s="576">
        <v>2121.3084205160508</v>
      </c>
      <c r="C32" s="576">
        <v>24.463194305785954</v>
      </c>
      <c r="D32" s="576">
        <v>10.484226131051123</v>
      </c>
      <c r="E32" s="576">
        <v>33.20004941499522</v>
      </c>
      <c r="F32" s="576">
        <v>10.484226131051123</v>
      </c>
      <c r="G32" s="576">
        <v>47.17901758973008</v>
      </c>
      <c r="H32" s="576">
        <v>1988.5082228560666</v>
      </c>
      <c r="I32" s="582">
        <v>0</v>
      </c>
      <c r="J32" s="582">
        <v>6.9894840873674156</v>
      </c>
    </row>
    <row r="33" spans="1:10" x14ac:dyDescent="0.2">
      <c r="A33" s="581" t="s">
        <v>343</v>
      </c>
      <c r="B33" s="576">
        <v>940.08560975092655</v>
      </c>
      <c r="C33" s="576">
        <v>10.484226131051123</v>
      </c>
      <c r="D33" s="576">
        <v>12.231597152892977</v>
      </c>
      <c r="E33" s="576">
        <v>47.17901758973008</v>
      </c>
      <c r="F33" s="576">
        <v>22.715823283944101</v>
      </c>
      <c r="G33" s="576">
        <v>120.56860050708809</v>
      </c>
      <c r="H33" s="576">
        <v>726.90634508621474</v>
      </c>
      <c r="I33" s="582">
        <v>0</v>
      </c>
      <c r="J33" s="582">
        <v>0</v>
      </c>
    </row>
    <row r="34" spans="1:10" x14ac:dyDescent="0.2">
      <c r="A34" s="578" t="s">
        <v>344</v>
      </c>
      <c r="B34" s="579">
        <v>5483.2502665398661</v>
      </c>
      <c r="C34" s="579">
        <v>178.23184422786898</v>
      </c>
      <c r="D34" s="579">
        <v>97.852777223143946</v>
      </c>
      <c r="E34" s="579">
        <v>400.14796400178307</v>
      </c>
      <c r="F34" s="579">
        <v>73.389582917357941</v>
      </c>
      <c r="G34" s="579">
        <v>326.75838108442565</v>
      </c>
      <c r="H34" s="579">
        <v>4398.1328619760461</v>
      </c>
      <c r="I34" s="580">
        <v>3.4947420436837078</v>
      </c>
      <c r="J34" s="580">
        <v>5.2421130655255617</v>
      </c>
    </row>
    <row r="35" spans="1:10" x14ac:dyDescent="0.2">
      <c r="A35" s="581" t="s">
        <v>344</v>
      </c>
      <c r="B35" s="576">
        <v>3994.4901559305677</v>
      </c>
      <c r="C35" s="576">
        <v>148.52653685655764</v>
      </c>
      <c r="D35" s="576">
        <v>87.368551092092801</v>
      </c>
      <c r="E35" s="576">
        <v>387.91636684889016</v>
      </c>
      <c r="F35" s="576">
        <v>54.16850167709751</v>
      </c>
      <c r="G35" s="576">
        <v>214.92663568654768</v>
      </c>
      <c r="H35" s="576">
        <v>3098.0888217256729</v>
      </c>
      <c r="I35" s="582">
        <v>0</v>
      </c>
      <c r="J35" s="582">
        <v>3.4947420436837078</v>
      </c>
    </row>
    <row r="36" spans="1:10" x14ac:dyDescent="0.2">
      <c r="A36" s="581" t="s">
        <v>345</v>
      </c>
      <c r="B36" s="576">
        <v>1488.7601106092832</v>
      </c>
      <c r="C36" s="576">
        <v>29.705307371311516</v>
      </c>
      <c r="D36" s="576">
        <v>10.484226131051123</v>
      </c>
      <c r="E36" s="576">
        <v>12.231597152892977</v>
      </c>
      <c r="F36" s="576">
        <v>19.221081240260393</v>
      </c>
      <c r="G36" s="576">
        <v>111.83174539787881</v>
      </c>
      <c r="H36" s="576">
        <v>1300.044040250358</v>
      </c>
      <c r="I36" s="582">
        <v>3.4947420436837078</v>
      </c>
      <c r="J36" s="582">
        <v>1.7473710218418539</v>
      </c>
    </row>
    <row r="37" spans="1:10" x14ac:dyDescent="0.2">
      <c r="A37" s="581" t="s">
        <v>346</v>
      </c>
      <c r="B37" s="576">
        <v>3568.131626601144</v>
      </c>
      <c r="C37" s="576">
        <v>104.84226131051138</v>
      </c>
      <c r="D37" s="576">
        <v>68.147469851832369</v>
      </c>
      <c r="E37" s="576">
        <v>340.7373492591604</v>
      </c>
      <c r="F37" s="576">
        <v>48.926388611571937</v>
      </c>
      <c r="G37" s="576">
        <v>525.95867757439623</v>
      </c>
      <c r="H37" s="576">
        <v>2472.5299959062727</v>
      </c>
      <c r="I37" s="582">
        <v>3.4947420436837078</v>
      </c>
      <c r="J37" s="582">
        <v>3.4947420436837078</v>
      </c>
    </row>
    <row r="38" spans="1:10" x14ac:dyDescent="0.2">
      <c r="A38" s="578" t="s">
        <v>346</v>
      </c>
      <c r="B38" s="579">
        <v>2421.8562362728576</v>
      </c>
      <c r="C38" s="579">
        <v>96.105406201302088</v>
      </c>
      <c r="D38" s="579">
        <v>66.400098829990512</v>
      </c>
      <c r="E38" s="579">
        <v>326.75838108442565</v>
      </c>
      <c r="F38" s="579">
        <v>47.17901758973008</v>
      </c>
      <c r="G38" s="579">
        <v>492.75862815940076</v>
      </c>
      <c r="H38" s="579">
        <v>1385.6652203206111</v>
      </c>
      <c r="I38" s="580">
        <v>3.4947420436837078</v>
      </c>
      <c r="J38" s="580">
        <v>3.4947420436837078</v>
      </c>
    </row>
    <row r="39" spans="1:10" x14ac:dyDescent="0.2">
      <c r="A39" s="581" t="s">
        <v>347</v>
      </c>
      <c r="B39" s="576">
        <v>1146.2753903282708</v>
      </c>
      <c r="C39" s="576">
        <v>8.7368551092092694</v>
      </c>
      <c r="D39" s="576">
        <v>1.7473710218418539</v>
      </c>
      <c r="E39" s="576">
        <v>13.978968174734831</v>
      </c>
      <c r="F39" s="576">
        <v>1.7473710218418539</v>
      </c>
      <c r="G39" s="576">
        <v>33.20004941499522</v>
      </c>
      <c r="H39" s="576">
        <v>1086.8647755856462</v>
      </c>
      <c r="I39" s="582">
        <v>0</v>
      </c>
      <c r="J39" s="582">
        <v>0</v>
      </c>
    </row>
    <row r="40" spans="1:10" x14ac:dyDescent="0.2">
      <c r="A40" s="578" t="s">
        <v>348</v>
      </c>
      <c r="B40" s="579">
        <v>10019.425439241439</v>
      </c>
      <c r="C40" s="579">
        <v>344.23209130284408</v>
      </c>
      <c r="D40" s="579">
        <v>169.49498911865976</v>
      </c>
      <c r="E40" s="579">
        <v>564.40084005491804</v>
      </c>
      <c r="F40" s="579">
        <v>174.73710218418529</v>
      </c>
      <c r="G40" s="579">
        <v>1102.5911147822233</v>
      </c>
      <c r="H40" s="579">
        <v>7655.2324466893479</v>
      </c>
      <c r="I40" s="580">
        <v>1.7473710218418539</v>
      </c>
      <c r="J40" s="580">
        <v>6.9894840873674156</v>
      </c>
    </row>
    <row r="41" spans="1:10" ht="24" x14ac:dyDescent="0.2">
      <c r="A41" s="581" t="s">
        <v>348</v>
      </c>
      <c r="B41" s="576">
        <v>7365.1688570635924</v>
      </c>
      <c r="C41" s="576">
        <v>302.29518677863985</v>
      </c>
      <c r="D41" s="576">
        <v>138.04231072550658</v>
      </c>
      <c r="E41" s="576">
        <v>527.70604859623813</v>
      </c>
      <c r="F41" s="576">
        <v>139.78968174734842</v>
      </c>
      <c r="G41" s="576">
        <v>1029.2015318648635</v>
      </c>
      <c r="H41" s="576">
        <v>5222.891984285423</v>
      </c>
      <c r="I41" s="582">
        <v>1.7473710218418539</v>
      </c>
      <c r="J41" s="582">
        <v>3.4947420436837078</v>
      </c>
    </row>
    <row r="42" spans="1:10" x14ac:dyDescent="0.2">
      <c r="A42" s="581" t="s">
        <v>349</v>
      </c>
      <c r="B42" s="576">
        <v>2654.2565821778303</v>
      </c>
      <c r="C42" s="576">
        <v>41.936904524204508</v>
      </c>
      <c r="D42" s="576">
        <v>31.45267839315337</v>
      </c>
      <c r="E42" s="576">
        <v>36.694791458678935</v>
      </c>
      <c r="F42" s="576">
        <v>34.947420436837078</v>
      </c>
      <c r="G42" s="576">
        <v>73.389582917357941</v>
      </c>
      <c r="H42" s="576">
        <v>2432.340462403909</v>
      </c>
      <c r="I42" s="582">
        <v>0</v>
      </c>
      <c r="J42" s="582">
        <v>3.4947420436837078</v>
      </c>
    </row>
    <row r="43" spans="1:10" x14ac:dyDescent="0.2">
      <c r="A43" s="578" t="s">
        <v>350</v>
      </c>
      <c r="B43" s="579">
        <v>8385.6335338192621</v>
      </c>
      <c r="C43" s="579">
        <v>433.34801341677809</v>
      </c>
      <c r="D43" s="579">
        <v>221.91611977391506</v>
      </c>
      <c r="E43" s="579">
        <v>1570.8865486358525</v>
      </c>
      <c r="F43" s="579">
        <v>251.62142714522639</v>
      </c>
      <c r="G43" s="579">
        <v>2465.5405118189051</v>
      </c>
      <c r="H43" s="579">
        <v>3419.6050897445825</v>
      </c>
      <c r="I43" s="580">
        <v>1.7473710218418539</v>
      </c>
      <c r="J43" s="580">
        <v>20.968452262102247</v>
      </c>
    </row>
    <row r="44" spans="1:10" x14ac:dyDescent="0.2">
      <c r="A44" s="581" t="s">
        <v>350</v>
      </c>
      <c r="B44" s="576">
        <v>5256.0920337004191</v>
      </c>
      <c r="C44" s="576">
        <v>234.14771692680796</v>
      </c>
      <c r="D44" s="576">
        <v>157.26339196576686</v>
      </c>
      <c r="E44" s="576">
        <v>1235.3913124422077</v>
      </c>
      <c r="F44" s="576">
        <v>152.02127890024133</v>
      </c>
      <c r="G44" s="576">
        <v>1743.8762797982006</v>
      </c>
      <c r="H44" s="576">
        <v>1714.1709724268883</v>
      </c>
      <c r="I44" s="582">
        <v>1.7473710218418539</v>
      </c>
      <c r="J44" s="582">
        <v>17.473710218418539</v>
      </c>
    </row>
    <row r="45" spans="1:10" x14ac:dyDescent="0.2">
      <c r="A45" s="581" t="s">
        <v>351</v>
      </c>
      <c r="B45" s="576">
        <v>3129.5415001188271</v>
      </c>
      <c r="C45" s="576">
        <v>199.20029648997109</v>
      </c>
      <c r="D45" s="576">
        <v>64.652727808148654</v>
      </c>
      <c r="E45" s="576">
        <v>335.49523619363487</v>
      </c>
      <c r="F45" s="576">
        <v>99.600148244985803</v>
      </c>
      <c r="G45" s="576">
        <v>721.66423202068904</v>
      </c>
      <c r="H45" s="576">
        <v>1705.4341173176788</v>
      </c>
      <c r="I45" s="582">
        <v>0</v>
      </c>
      <c r="J45" s="582">
        <v>3.4947420436837078</v>
      </c>
    </row>
    <row r="46" spans="1:10" x14ac:dyDescent="0.2">
      <c r="A46" s="578" t="s">
        <v>352</v>
      </c>
      <c r="B46" s="579">
        <v>6038.9142514855903</v>
      </c>
      <c r="C46" s="579">
        <v>235.8950879486498</v>
      </c>
      <c r="D46" s="579">
        <v>220.16874875207321</v>
      </c>
      <c r="E46" s="579">
        <v>742.63268428279184</v>
      </c>
      <c r="F46" s="579">
        <v>200.94766751181294</v>
      </c>
      <c r="G46" s="579">
        <v>749.62216837015944</v>
      </c>
      <c r="H46" s="579">
        <v>3875.6689264453184</v>
      </c>
      <c r="I46" s="580">
        <v>0</v>
      </c>
      <c r="J46" s="580">
        <v>13.978968174734831</v>
      </c>
    </row>
    <row r="47" spans="1:10" x14ac:dyDescent="0.2">
      <c r="A47" s="581" t="s">
        <v>352</v>
      </c>
      <c r="B47" s="576">
        <v>3966.5322195810973</v>
      </c>
      <c r="C47" s="576">
        <v>192.21081240260372</v>
      </c>
      <c r="D47" s="576">
        <v>202.69503853365478</v>
      </c>
      <c r="E47" s="576">
        <v>599.34826049175604</v>
      </c>
      <c r="F47" s="576">
        <v>192.21081240260372</v>
      </c>
      <c r="G47" s="576">
        <v>590.61140538254654</v>
      </c>
      <c r="H47" s="576">
        <v>2182.4664062805173</v>
      </c>
      <c r="I47" s="582">
        <v>0</v>
      </c>
      <c r="J47" s="582">
        <v>6.9894840873674156</v>
      </c>
    </row>
    <row r="48" spans="1:10" x14ac:dyDescent="0.2">
      <c r="A48" s="581" t="s">
        <v>353</v>
      </c>
      <c r="B48" s="576">
        <v>2072.3820319044776</v>
      </c>
      <c r="C48" s="576">
        <v>43.684275546046365</v>
      </c>
      <c r="D48" s="576">
        <v>17.473710218418539</v>
      </c>
      <c r="E48" s="576">
        <v>143.28442379103211</v>
      </c>
      <c r="F48" s="576">
        <v>8.7368551092092694</v>
      </c>
      <c r="G48" s="576">
        <v>159.0107629876087</v>
      </c>
      <c r="H48" s="576">
        <v>1693.2025201647855</v>
      </c>
      <c r="I48" s="582">
        <v>0</v>
      </c>
      <c r="J48" s="582">
        <v>6.9894840873674156</v>
      </c>
    </row>
    <row r="49" spans="1:10" x14ac:dyDescent="0.2">
      <c r="A49" s="578" t="s">
        <v>354</v>
      </c>
      <c r="B49" s="579">
        <v>11039.890115997108</v>
      </c>
      <c r="C49" s="579">
        <v>185.22132831523635</v>
      </c>
      <c r="D49" s="579">
        <v>124.06334255077181</v>
      </c>
      <c r="E49" s="579">
        <v>758.35902347936894</v>
      </c>
      <c r="F49" s="579">
        <v>104.84226131051138</v>
      </c>
      <c r="G49" s="579">
        <v>426.35852932941071</v>
      </c>
      <c r="H49" s="579">
        <v>9406.0982105749317</v>
      </c>
      <c r="I49" s="580">
        <v>6.9894840873674156</v>
      </c>
      <c r="J49" s="580">
        <v>27.957936349469662</v>
      </c>
    </row>
    <row r="50" spans="1:10" x14ac:dyDescent="0.2">
      <c r="A50" s="581" t="s">
        <v>354</v>
      </c>
      <c r="B50" s="576">
        <v>8864.4131938039427</v>
      </c>
      <c r="C50" s="576">
        <v>157.26339196576686</v>
      </c>
      <c r="D50" s="576">
        <v>115.32648744156252</v>
      </c>
      <c r="E50" s="576">
        <v>744.38005530463374</v>
      </c>
      <c r="F50" s="576">
        <v>101.34751926682766</v>
      </c>
      <c r="G50" s="576">
        <v>328.50575210626749</v>
      </c>
      <c r="H50" s="576">
        <v>7393.1267934130628</v>
      </c>
      <c r="I50" s="582">
        <v>5.2421130655255617</v>
      </c>
      <c r="J50" s="582">
        <v>19.221081240260393</v>
      </c>
    </row>
    <row r="51" spans="1:10" x14ac:dyDescent="0.2">
      <c r="A51" s="581" t="s">
        <v>355</v>
      </c>
      <c r="B51" s="576">
        <v>2175.4769221931497</v>
      </c>
      <c r="C51" s="576">
        <v>27.957936349469662</v>
      </c>
      <c r="D51" s="576">
        <v>8.7368551092092694</v>
      </c>
      <c r="E51" s="576">
        <v>13.978968174734831</v>
      </c>
      <c r="F51" s="576">
        <v>3.4947420436837078</v>
      </c>
      <c r="G51" s="576">
        <v>97.852777223143946</v>
      </c>
      <c r="H51" s="576">
        <v>2012.9714171618532</v>
      </c>
      <c r="I51" s="582">
        <v>1.7473710218418539</v>
      </c>
      <c r="J51" s="582">
        <v>8.7368551092092694</v>
      </c>
    </row>
    <row r="52" spans="1:10" x14ac:dyDescent="0.2">
      <c r="A52" s="578" t="s">
        <v>356</v>
      </c>
      <c r="B52" s="579">
        <v>6320.2409860021362</v>
      </c>
      <c r="C52" s="579">
        <v>183.47395729339451</v>
      </c>
      <c r="D52" s="579">
        <v>146.7791658347158</v>
      </c>
      <c r="E52" s="579">
        <v>197.45292546812925</v>
      </c>
      <c r="F52" s="579">
        <v>150.27390787839948</v>
      </c>
      <c r="G52" s="579">
        <v>1018.7173057338121</v>
      </c>
      <c r="H52" s="579">
        <v>4614.8068686844417</v>
      </c>
      <c r="I52" s="580">
        <v>6.9894840873674156</v>
      </c>
      <c r="J52" s="580">
        <v>1.7473710218418539</v>
      </c>
    </row>
    <row r="53" spans="1:10" x14ac:dyDescent="0.2">
      <c r="A53" s="581" t="s">
        <v>356</v>
      </c>
      <c r="B53" s="576">
        <v>2446.3194305786442</v>
      </c>
      <c r="C53" s="576">
        <v>73.389582917357941</v>
      </c>
      <c r="D53" s="576">
        <v>43.684275546046365</v>
      </c>
      <c r="E53" s="576">
        <v>62.905356786306797</v>
      </c>
      <c r="F53" s="576">
        <v>48.926388611571937</v>
      </c>
      <c r="G53" s="576">
        <v>763.60113654489464</v>
      </c>
      <c r="H53" s="576">
        <v>1448.5705771069195</v>
      </c>
      <c r="I53" s="582">
        <v>5.2421130655255617</v>
      </c>
      <c r="J53" s="582">
        <v>0</v>
      </c>
    </row>
    <row r="54" spans="1:10" x14ac:dyDescent="0.2">
      <c r="A54" s="581" t="s">
        <v>357</v>
      </c>
      <c r="B54" s="576">
        <v>3873.9215554234765</v>
      </c>
      <c r="C54" s="576">
        <v>110.08437437603695</v>
      </c>
      <c r="D54" s="576">
        <v>103.09489028866952</v>
      </c>
      <c r="E54" s="576">
        <v>134.5475686818229</v>
      </c>
      <c r="F54" s="576">
        <v>101.34751926682766</v>
      </c>
      <c r="G54" s="576">
        <v>255.11616918891008</v>
      </c>
      <c r="H54" s="576">
        <v>3166.236291577507</v>
      </c>
      <c r="I54" s="582">
        <v>1.7473710218418539</v>
      </c>
      <c r="J54" s="582">
        <v>1.7473710218418539</v>
      </c>
    </row>
    <row r="55" spans="1:10" x14ac:dyDescent="0.2">
      <c r="A55" s="578" t="s">
        <v>358</v>
      </c>
      <c r="B55" s="579">
        <v>1845.2237990650308</v>
      </c>
      <c r="C55" s="579">
        <v>47.17901758973008</v>
      </c>
      <c r="D55" s="579">
        <v>12.231597152892977</v>
      </c>
      <c r="E55" s="579">
        <v>47.17901758973008</v>
      </c>
      <c r="F55" s="579">
        <v>5.2421130655255617</v>
      </c>
      <c r="G55" s="579">
        <v>842.23283252778015</v>
      </c>
      <c r="H55" s="579">
        <v>877.18025296461815</v>
      </c>
      <c r="I55" s="580">
        <v>0</v>
      </c>
      <c r="J55" s="580">
        <v>13.978968174734831</v>
      </c>
    </row>
    <row r="56" spans="1:10" x14ac:dyDescent="0.2">
      <c r="A56" s="581" t="s">
        <v>358</v>
      </c>
      <c r="B56" s="576">
        <v>1845.2237990650308</v>
      </c>
      <c r="C56" s="576">
        <v>47.17901758973008</v>
      </c>
      <c r="D56" s="576">
        <v>12.231597152892977</v>
      </c>
      <c r="E56" s="576">
        <v>47.17901758973008</v>
      </c>
      <c r="F56" s="576">
        <v>5.2421130655255617</v>
      </c>
      <c r="G56" s="576">
        <v>842.23283252778015</v>
      </c>
      <c r="H56" s="576">
        <v>877.18025296461815</v>
      </c>
      <c r="I56" s="582">
        <v>0</v>
      </c>
      <c r="J56" s="582">
        <v>13.978968174734831</v>
      </c>
    </row>
    <row r="57" spans="1:10" x14ac:dyDescent="0.2">
      <c r="A57" s="578" t="s">
        <v>359</v>
      </c>
      <c r="B57" s="579">
        <v>2724.1514230515063</v>
      </c>
      <c r="C57" s="579">
        <v>118.82122948524623</v>
      </c>
      <c r="D57" s="579">
        <v>34.947420436837078</v>
      </c>
      <c r="E57" s="579">
        <v>293.55833166943063</v>
      </c>
      <c r="F57" s="579">
        <v>59.410614742623082</v>
      </c>
      <c r="G57" s="579">
        <v>305.78992882232353</v>
      </c>
      <c r="H57" s="579">
        <v>1899.3923007421297</v>
      </c>
      <c r="I57" s="580">
        <v>5.2421130655255617</v>
      </c>
      <c r="J57" s="580">
        <v>6.9894840873674156</v>
      </c>
    </row>
    <row r="58" spans="1:10" x14ac:dyDescent="0.2">
      <c r="A58" s="581" t="s">
        <v>359</v>
      </c>
      <c r="B58" s="576">
        <v>2171.9821801494659</v>
      </c>
      <c r="C58" s="576">
        <v>101.34751926682766</v>
      </c>
      <c r="D58" s="576">
        <v>27.957936349469662</v>
      </c>
      <c r="E58" s="576">
        <v>281.32673451653773</v>
      </c>
      <c r="F58" s="576">
        <v>55.915872698939367</v>
      </c>
      <c r="G58" s="576">
        <v>297.05307371311432</v>
      </c>
      <c r="H58" s="576">
        <v>1399.6441884953463</v>
      </c>
      <c r="I58" s="582">
        <v>5.2421130655255617</v>
      </c>
      <c r="J58" s="582">
        <v>3.4947420436837078</v>
      </c>
    </row>
    <row r="59" spans="1:10" x14ac:dyDescent="0.2">
      <c r="A59" s="581" t="s">
        <v>360</v>
      </c>
      <c r="B59" s="576">
        <v>552.16924290202473</v>
      </c>
      <c r="C59" s="576">
        <v>17.473710218418539</v>
      </c>
      <c r="D59" s="576">
        <v>6.9894840873674156</v>
      </c>
      <c r="E59" s="576">
        <v>12.231597152892977</v>
      </c>
      <c r="F59" s="576">
        <v>3.4947420436837078</v>
      </c>
      <c r="G59" s="576">
        <v>8.7368551092092694</v>
      </c>
      <c r="H59" s="576">
        <v>499.74811224676813</v>
      </c>
      <c r="I59" s="582">
        <v>0</v>
      </c>
      <c r="J59" s="582">
        <v>3.4947420436837078</v>
      </c>
    </row>
    <row r="60" spans="1:10" x14ac:dyDescent="0.2">
      <c r="A60" s="578" t="s">
        <v>361</v>
      </c>
      <c r="B60" s="579">
        <v>2760.8462145101862</v>
      </c>
      <c r="C60" s="579">
        <v>69.894840873674227</v>
      </c>
      <c r="D60" s="579">
        <v>54.16850167709751</v>
      </c>
      <c r="E60" s="579">
        <v>340.7373492591604</v>
      </c>
      <c r="F60" s="579">
        <v>71.642211895516084</v>
      </c>
      <c r="G60" s="579">
        <v>588.86403436070464</v>
      </c>
      <c r="H60" s="579">
        <v>1598.8444849853229</v>
      </c>
      <c r="I60" s="580">
        <v>3.4947420436837078</v>
      </c>
      <c r="J60" s="580">
        <v>33.20004941499522</v>
      </c>
    </row>
    <row r="61" spans="1:10" x14ac:dyDescent="0.2">
      <c r="A61" s="581" t="s">
        <v>361</v>
      </c>
      <c r="B61" s="576">
        <v>2760.8462145101862</v>
      </c>
      <c r="C61" s="576">
        <v>69.894840873674227</v>
      </c>
      <c r="D61" s="576">
        <v>54.16850167709751</v>
      </c>
      <c r="E61" s="576">
        <v>340.7373492591604</v>
      </c>
      <c r="F61" s="576">
        <v>71.642211895516084</v>
      </c>
      <c r="G61" s="576">
        <v>588.86403436070464</v>
      </c>
      <c r="H61" s="576">
        <v>1598.8444849853229</v>
      </c>
      <c r="I61" s="582">
        <v>3.4947420436837078</v>
      </c>
      <c r="J61" s="582">
        <v>33.20004941499522</v>
      </c>
    </row>
    <row r="62" spans="1:10" x14ac:dyDescent="0.2">
      <c r="A62" s="578" t="s">
        <v>362</v>
      </c>
      <c r="B62" s="579">
        <v>6245.1040320629345</v>
      </c>
      <c r="C62" s="579">
        <v>204.44240955549662</v>
      </c>
      <c r="D62" s="579">
        <v>141.53705276919027</v>
      </c>
      <c r="E62" s="579">
        <v>188.71607035892004</v>
      </c>
      <c r="F62" s="579">
        <v>183.47395729339451</v>
      </c>
      <c r="G62" s="579">
        <v>213.17926466470584</v>
      </c>
      <c r="H62" s="579">
        <v>5298.0289382246247</v>
      </c>
      <c r="I62" s="580">
        <v>3.4947420436837078</v>
      </c>
      <c r="J62" s="580">
        <v>12.231597152892977</v>
      </c>
    </row>
    <row r="63" spans="1:10" x14ac:dyDescent="0.2">
      <c r="A63" s="581" t="s">
        <v>362</v>
      </c>
      <c r="B63" s="576">
        <v>1819.0132337374023</v>
      </c>
      <c r="C63" s="576">
        <v>13.978968174734831</v>
      </c>
      <c r="D63" s="576">
        <v>3.4947420436837078</v>
      </c>
      <c r="E63" s="576">
        <v>15.726339196576685</v>
      </c>
      <c r="F63" s="576">
        <v>10.484226131051123</v>
      </c>
      <c r="G63" s="576">
        <v>10.484226131051123</v>
      </c>
      <c r="H63" s="576">
        <v>1752.6131349074101</v>
      </c>
      <c r="I63" s="582">
        <v>3.4947420436837078</v>
      </c>
      <c r="J63" s="582">
        <v>8.7368551092092694</v>
      </c>
    </row>
    <row r="64" spans="1:10" x14ac:dyDescent="0.2">
      <c r="A64" s="581" t="s">
        <v>363</v>
      </c>
      <c r="B64" s="576">
        <v>3052.6571751577835</v>
      </c>
      <c r="C64" s="576">
        <v>127.55808459445552</v>
      </c>
      <c r="D64" s="576">
        <v>103.09489028866952</v>
      </c>
      <c r="E64" s="576">
        <v>120.56860050708809</v>
      </c>
      <c r="F64" s="576">
        <v>131.05282663813921</v>
      </c>
      <c r="G64" s="576">
        <v>160.75813400945054</v>
      </c>
      <c r="H64" s="576">
        <v>2406.1298970762805</v>
      </c>
      <c r="I64" s="582">
        <v>0</v>
      </c>
      <c r="J64" s="582">
        <v>3.4947420436837078</v>
      </c>
    </row>
    <row r="65" spans="1:10" x14ac:dyDescent="0.2">
      <c r="A65" s="581" t="s">
        <v>364</v>
      </c>
      <c r="B65" s="576">
        <v>1373.4336231677178</v>
      </c>
      <c r="C65" s="576">
        <v>62.905356786306797</v>
      </c>
      <c r="D65" s="576">
        <v>34.947420436837078</v>
      </c>
      <c r="E65" s="576">
        <v>52.421130655255652</v>
      </c>
      <c r="F65" s="576">
        <v>41.936904524204508</v>
      </c>
      <c r="G65" s="576">
        <v>41.936904524204508</v>
      </c>
      <c r="H65" s="576">
        <v>1139.2859062409032</v>
      </c>
      <c r="I65" s="582">
        <v>0</v>
      </c>
      <c r="J65" s="582">
        <v>0</v>
      </c>
    </row>
    <row r="66" spans="1:10" x14ac:dyDescent="0.2">
      <c r="A66" s="578" t="s">
        <v>365</v>
      </c>
      <c r="B66" s="579">
        <v>4462.7855897841964</v>
      </c>
      <c r="C66" s="579">
        <v>394.90585093625754</v>
      </c>
      <c r="D66" s="579">
        <v>311.03204188784906</v>
      </c>
      <c r="E66" s="579">
        <v>307.53729984416537</v>
      </c>
      <c r="F66" s="579">
        <v>305.78992882232353</v>
      </c>
      <c r="G66" s="579">
        <v>295.30570269127247</v>
      </c>
      <c r="H66" s="579">
        <v>2837.7305394712298</v>
      </c>
      <c r="I66" s="580">
        <v>5.2421130655255617</v>
      </c>
      <c r="J66" s="580">
        <v>5.2421130655255617</v>
      </c>
    </row>
    <row r="67" spans="1:10" x14ac:dyDescent="0.2">
      <c r="A67" s="581" t="s">
        <v>365</v>
      </c>
      <c r="B67" s="576">
        <v>1305.2861533158837</v>
      </c>
      <c r="C67" s="576">
        <v>90.863293135776516</v>
      </c>
      <c r="D67" s="576">
        <v>19.221081240260393</v>
      </c>
      <c r="E67" s="576">
        <v>13.978968174734831</v>
      </c>
      <c r="F67" s="576">
        <v>12.231597152892977</v>
      </c>
      <c r="G67" s="576">
        <v>15.726339196576685</v>
      </c>
      <c r="H67" s="576">
        <v>1153.2648744156384</v>
      </c>
      <c r="I67" s="582">
        <v>0</v>
      </c>
      <c r="J67" s="582">
        <v>0</v>
      </c>
    </row>
    <row r="68" spans="1:10" x14ac:dyDescent="0.2">
      <c r="A68" s="581" t="s">
        <v>366</v>
      </c>
      <c r="B68" s="576">
        <v>3157.4994364682975</v>
      </c>
      <c r="C68" s="576">
        <v>304.04255780048169</v>
      </c>
      <c r="D68" s="576">
        <v>291.81096064758879</v>
      </c>
      <c r="E68" s="576">
        <v>293.55833166943063</v>
      </c>
      <c r="F68" s="576">
        <v>293.55833166943063</v>
      </c>
      <c r="G68" s="576">
        <v>279.57936349469588</v>
      </c>
      <c r="H68" s="576">
        <v>1684.465665055576</v>
      </c>
      <c r="I68" s="582">
        <v>5.2421130655255617</v>
      </c>
      <c r="J68" s="582">
        <v>5.2421130655255617</v>
      </c>
    </row>
    <row r="69" spans="1:10" x14ac:dyDescent="0.2">
      <c r="A69" s="578" t="s">
        <v>367</v>
      </c>
      <c r="B69" s="579">
        <v>1976.2766257031733</v>
      </c>
      <c r="C69" s="579">
        <v>38.442162480520793</v>
      </c>
      <c r="D69" s="579">
        <v>17.473710218418539</v>
      </c>
      <c r="E69" s="579">
        <v>40.18953350236265</v>
      </c>
      <c r="F69" s="579">
        <v>15.726339196576685</v>
      </c>
      <c r="G69" s="579">
        <v>41.936904524204508</v>
      </c>
      <c r="H69" s="579">
        <v>1817.2658627155604</v>
      </c>
      <c r="I69" s="580">
        <v>0</v>
      </c>
      <c r="J69" s="580">
        <v>5.2421130655255617</v>
      </c>
    </row>
    <row r="70" spans="1:10" x14ac:dyDescent="0.2">
      <c r="A70" s="581" t="s">
        <v>367</v>
      </c>
      <c r="B70" s="576">
        <v>1976.2766257031733</v>
      </c>
      <c r="C70" s="576">
        <v>38.442162480520793</v>
      </c>
      <c r="D70" s="576">
        <v>17.473710218418539</v>
      </c>
      <c r="E70" s="576">
        <v>40.18953350236265</v>
      </c>
      <c r="F70" s="576">
        <v>15.726339196576685</v>
      </c>
      <c r="G70" s="576">
        <v>41.936904524204508</v>
      </c>
      <c r="H70" s="576">
        <v>1817.2658627155604</v>
      </c>
      <c r="I70" s="582">
        <v>0</v>
      </c>
      <c r="J70" s="582">
        <v>5.2421130655255617</v>
      </c>
    </row>
    <row r="71" spans="1:10" x14ac:dyDescent="0.2">
      <c r="A71" s="578" t="s">
        <v>368</v>
      </c>
      <c r="B71" s="579">
        <v>868.44339785540865</v>
      </c>
      <c r="C71" s="579">
        <v>64.652727808148654</v>
      </c>
      <c r="D71" s="579">
        <v>54.16850167709751</v>
      </c>
      <c r="E71" s="579">
        <v>52.421130655255652</v>
      </c>
      <c r="F71" s="579">
        <v>71.642211895516084</v>
      </c>
      <c r="G71" s="579">
        <v>75.136953939199799</v>
      </c>
      <c r="H71" s="579">
        <v>550.42187188018283</v>
      </c>
      <c r="I71" s="580">
        <v>0</v>
      </c>
      <c r="J71" s="580">
        <v>0</v>
      </c>
    </row>
    <row r="72" spans="1:10" x14ac:dyDescent="0.2">
      <c r="A72" s="581" t="s">
        <v>368</v>
      </c>
      <c r="B72" s="576">
        <v>868.44339785540865</v>
      </c>
      <c r="C72" s="576">
        <v>64.652727808148654</v>
      </c>
      <c r="D72" s="576">
        <v>54.16850167709751</v>
      </c>
      <c r="E72" s="576">
        <v>52.421130655255652</v>
      </c>
      <c r="F72" s="576">
        <v>71.642211895516084</v>
      </c>
      <c r="G72" s="576">
        <v>75.136953939199799</v>
      </c>
      <c r="H72" s="576">
        <v>550.42187188018283</v>
      </c>
      <c r="I72" s="582">
        <v>0</v>
      </c>
      <c r="J72" s="582">
        <v>0</v>
      </c>
    </row>
    <row r="73" spans="1:10" x14ac:dyDescent="0.2">
      <c r="A73" s="578" t="s">
        <v>369</v>
      </c>
      <c r="B73" s="579">
        <v>8438.0546644745191</v>
      </c>
      <c r="C73" s="579">
        <v>176.48447320602713</v>
      </c>
      <c r="D73" s="579">
        <v>80.379067004725371</v>
      </c>
      <c r="E73" s="579">
        <v>171.2423601405016</v>
      </c>
      <c r="F73" s="579">
        <v>129.30545561629737</v>
      </c>
      <c r="G73" s="579">
        <v>3330.4891676306456</v>
      </c>
      <c r="H73" s="579">
        <v>4523.9435755486629</v>
      </c>
      <c r="I73" s="580">
        <v>6.9894840873674156</v>
      </c>
      <c r="J73" s="580">
        <v>19.221081240260393</v>
      </c>
    </row>
    <row r="74" spans="1:10" x14ac:dyDescent="0.2">
      <c r="A74" s="581" t="s">
        <v>369</v>
      </c>
      <c r="B74" s="576">
        <v>8438.0546644745191</v>
      </c>
      <c r="C74" s="576">
        <v>176.48447320602713</v>
      </c>
      <c r="D74" s="576">
        <v>80.379067004725371</v>
      </c>
      <c r="E74" s="576">
        <v>171.2423601405016</v>
      </c>
      <c r="F74" s="576">
        <v>129.30545561629737</v>
      </c>
      <c r="G74" s="576">
        <v>3330.4891676306456</v>
      </c>
      <c r="H74" s="576">
        <v>4523.9435755486629</v>
      </c>
      <c r="I74" s="582">
        <v>6.9894840873674156</v>
      </c>
      <c r="J74" s="582">
        <v>19.221081240260393</v>
      </c>
    </row>
    <row r="75" spans="1:10" x14ac:dyDescent="0.2">
      <c r="A75" s="578" t="s">
        <v>370</v>
      </c>
      <c r="B75" s="579">
        <v>7913.8433579219491</v>
      </c>
      <c r="C75" s="579">
        <v>188.71607035892004</v>
      </c>
      <c r="D75" s="579">
        <v>152.02127890024133</v>
      </c>
      <c r="E75" s="579">
        <v>365.2005435649462</v>
      </c>
      <c r="F75" s="579">
        <v>178.23184422786898</v>
      </c>
      <c r="G75" s="579">
        <v>5198.4287899796363</v>
      </c>
      <c r="H75" s="579">
        <v>1815.5184916937185</v>
      </c>
      <c r="I75" s="580">
        <v>5.2421130655255617</v>
      </c>
      <c r="J75" s="580">
        <v>10.484226131051123</v>
      </c>
    </row>
    <row r="76" spans="1:10" x14ac:dyDescent="0.2">
      <c r="A76" s="581" t="s">
        <v>370</v>
      </c>
      <c r="B76" s="576">
        <v>7913.8433579219491</v>
      </c>
      <c r="C76" s="576">
        <v>188.71607035892004</v>
      </c>
      <c r="D76" s="576">
        <v>152.02127890024133</v>
      </c>
      <c r="E76" s="576">
        <v>365.2005435649462</v>
      </c>
      <c r="F76" s="576">
        <v>178.23184422786898</v>
      </c>
      <c r="G76" s="576">
        <v>5198.4287899796363</v>
      </c>
      <c r="H76" s="576">
        <v>1815.5184916937185</v>
      </c>
      <c r="I76" s="582">
        <v>5.2421130655255617</v>
      </c>
      <c r="J76" s="582">
        <v>10.484226131051123</v>
      </c>
    </row>
    <row r="77" spans="1:10" x14ac:dyDescent="0.2">
      <c r="A77" s="578" t="s">
        <v>371</v>
      </c>
      <c r="B77" s="579">
        <v>5133.776062171486</v>
      </c>
      <c r="C77" s="579">
        <v>157.26339196576686</v>
      </c>
      <c r="D77" s="579">
        <v>134.5475686818229</v>
      </c>
      <c r="E77" s="579">
        <v>1272.0861039008876</v>
      </c>
      <c r="F77" s="579">
        <v>71.642211895516084</v>
      </c>
      <c r="G77" s="579">
        <v>1392.6547044079787</v>
      </c>
      <c r="H77" s="579">
        <v>2088.1083711010547</v>
      </c>
      <c r="I77" s="580">
        <v>0</v>
      </c>
      <c r="J77" s="580">
        <v>17.473710218418539</v>
      </c>
    </row>
    <row r="78" spans="1:10" x14ac:dyDescent="0.2">
      <c r="A78" s="581" t="s">
        <v>371</v>
      </c>
      <c r="B78" s="576">
        <v>5133.776062171486</v>
      </c>
      <c r="C78" s="576">
        <v>157.26339196576686</v>
      </c>
      <c r="D78" s="576">
        <v>134.5475686818229</v>
      </c>
      <c r="E78" s="576">
        <v>1272.0861039008876</v>
      </c>
      <c r="F78" s="576">
        <v>71.642211895516084</v>
      </c>
      <c r="G78" s="576">
        <v>1392.6547044079787</v>
      </c>
      <c r="H78" s="576">
        <v>2088.1083711010547</v>
      </c>
      <c r="I78" s="582">
        <v>0</v>
      </c>
      <c r="J78" s="582">
        <v>17.473710218418539</v>
      </c>
    </row>
    <row r="79" spans="1:10" x14ac:dyDescent="0.2">
      <c r="A79" s="578" t="s">
        <v>372</v>
      </c>
      <c r="B79" s="579">
        <v>7473.5058604177902</v>
      </c>
      <c r="C79" s="579">
        <v>281.32673451653773</v>
      </c>
      <c r="D79" s="579">
        <v>249.87405612338455</v>
      </c>
      <c r="E79" s="579">
        <v>532.94816166176383</v>
      </c>
      <c r="F79" s="579">
        <v>368.69528560862989</v>
      </c>
      <c r="G79" s="579">
        <v>964.54880405671315</v>
      </c>
      <c r="H79" s="579">
        <v>5048.1548821012329</v>
      </c>
      <c r="I79" s="580">
        <v>1.7473710218418539</v>
      </c>
      <c r="J79" s="580">
        <v>26.210565327627808</v>
      </c>
    </row>
    <row r="80" spans="1:10" x14ac:dyDescent="0.2">
      <c r="A80" s="581" t="s">
        <v>372</v>
      </c>
      <c r="B80" s="576">
        <v>6227.6303218445155</v>
      </c>
      <c r="C80" s="576">
        <v>267.34776634180298</v>
      </c>
      <c r="D80" s="576">
        <v>241.13720101417533</v>
      </c>
      <c r="E80" s="576">
        <v>401.89533502362491</v>
      </c>
      <c r="F80" s="576">
        <v>319.76889699705828</v>
      </c>
      <c r="G80" s="576">
        <v>824.75912230936115</v>
      </c>
      <c r="H80" s="576">
        <v>4163.9851450492315</v>
      </c>
      <c r="I80" s="582">
        <v>1.7473710218418539</v>
      </c>
      <c r="J80" s="582">
        <v>6.9894840873674156</v>
      </c>
    </row>
    <row r="81" spans="1:10" x14ac:dyDescent="0.2">
      <c r="A81" s="581" t="s">
        <v>373</v>
      </c>
      <c r="B81" s="576">
        <v>1245.8755385732591</v>
      </c>
      <c r="C81" s="576">
        <v>13.978968174734831</v>
      </c>
      <c r="D81" s="576">
        <v>8.7368551092092694</v>
      </c>
      <c r="E81" s="576">
        <v>131.05282663813921</v>
      </c>
      <c r="F81" s="576">
        <v>48.926388611571937</v>
      </c>
      <c r="G81" s="576">
        <v>139.78968174734842</v>
      </c>
      <c r="H81" s="576">
        <v>884.16973705198575</v>
      </c>
      <c r="I81" s="582">
        <v>0</v>
      </c>
      <c r="J81" s="582">
        <v>19.221081240260393</v>
      </c>
    </row>
    <row r="82" spans="1:10" x14ac:dyDescent="0.2">
      <c r="A82" s="578" t="s">
        <v>374</v>
      </c>
      <c r="B82" s="579">
        <v>68149.21722281292</v>
      </c>
      <c r="C82" s="579">
        <v>2869.183217864384</v>
      </c>
      <c r="D82" s="579">
        <v>2949.5622848691114</v>
      </c>
      <c r="E82" s="579">
        <v>35190.305008854433</v>
      </c>
      <c r="F82" s="579">
        <v>1923.8554950479163</v>
      </c>
      <c r="G82" s="579">
        <v>18300.216711748209</v>
      </c>
      <c r="H82" s="579">
        <v>6706.4099818291961</v>
      </c>
      <c r="I82" s="580">
        <v>33.20004941499522</v>
      </c>
      <c r="J82" s="580">
        <v>176.48447320602713</v>
      </c>
    </row>
    <row r="83" spans="1:10" ht="12.75" thickBot="1" x14ac:dyDescent="0.25">
      <c r="A83" s="583" t="s">
        <v>374</v>
      </c>
      <c r="B83" s="584">
        <v>68149.21722281292</v>
      </c>
      <c r="C83" s="584">
        <v>2869.183217864384</v>
      </c>
      <c r="D83" s="584">
        <v>2949.5622848691114</v>
      </c>
      <c r="E83" s="584">
        <v>35190.305008854433</v>
      </c>
      <c r="F83" s="584">
        <v>1923.8554950479163</v>
      </c>
      <c r="G83" s="584">
        <v>18300.216711748209</v>
      </c>
      <c r="H83" s="584">
        <v>6706.4099818291961</v>
      </c>
      <c r="I83" s="585">
        <v>33.20004941499522</v>
      </c>
      <c r="J83" s="585">
        <v>176.48447320602713</v>
      </c>
    </row>
    <row r="84" spans="1:10" x14ac:dyDescent="0.2">
      <c r="A84" s="1087"/>
      <c r="B84" s="1087"/>
      <c r="C84" s="1087"/>
      <c r="D84" s="1087"/>
      <c r="E84" s="1087"/>
      <c r="F84" s="1087"/>
      <c r="G84" s="1087"/>
      <c r="H84" s="1087"/>
      <c r="I84" s="1087"/>
      <c r="J84" s="1087"/>
    </row>
  </sheetData>
  <mergeCells count="5">
    <mergeCell ref="A1:J1"/>
    <mergeCell ref="A2:A3"/>
    <mergeCell ref="B2:B3"/>
    <mergeCell ref="C2:J2"/>
    <mergeCell ref="A84:J8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EFC5-D4A3-4A68-A0C3-0C596C1C1A28}">
  <dimension ref="A1:R85"/>
  <sheetViews>
    <sheetView workbookViewId="0">
      <selection activeCell="A2" sqref="A2:A4"/>
    </sheetView>
  </sheetViews>
  <sheetFormatPr defaultRowHeight="12" x14ac:dyDescent="0.2"/>
  <cols>
    <col min="1" max="1" width="16.85546875" style="141" customWidth="1"/>
    <col min="2" max="2" width="12.28515625" style="141" customWidth="1"/>
    <col min="3" max="17" width="15" style="141" customWidth="1"/>
    <col min="18" max="16384" width="9.140625" style="141"/>
  </cols>
  <sheetData>
    <row r="1" spans="1:18" ht="13.5" customHeight="1" x14ac:dyDescent="0.2">
      <c r="A1" s="1089" t="s">
        <v>485</v>
      </c>
      <c r="B1" s="1089"/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  <c r="O1" s="1089"/>
      <c r="P1" s="1089"/>
      <c r="Q1" s="586"/>
      <c r="R1" s="587"/>
    </row>
    <row r="2" spans="1:18" x14ac:dyDescent="0.2">
      <c r="A2" s="1090" t="s">
        <v>562</v>
      </c>
      <c r="B2" s="1090" t="s">
        <v>189</v>
      </c>
      <c r="C2" s="1091" t="s">
        <v>486</v>
      </c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588"/>
      <c r="R2" s="589"/>
    </row>
    <row r="3" spans="1:18" x14ac:dyDescent="0.2">
      <c r="A3" s="1090"/>
      <c r="B3" s="1090"/>
      <c r="C3" s="1092" t="s">
        <v>487</v>
      </c>
      <c r="D3" s="1092"/>
      <c r="E3" s="1092"/>
      <c r="F3" s="1092"/>
      <c r="G3" s="1092"/>
      <c r="H3" s="1092"/>
      <c r="I3" s="590"/>
      <c r="J3" s="1092" t="s">
        <v>488</v>
      </c>
      <c r="K3" s="1092"/>
      <c r="L3" s="1092"/>
      <c r="M3" s="1092"/>
      <c r="N3" s="1092"/>
      <c r="O3" s="1092"/>
      <c r="P3" s="1092"/>
      <c r="Q3" s="1092"/>
      <c r="R3" s="589"/>
    </row>
    <row r="4" spans="1:18" ht="63.75" customHeight="1" x14ac:dyDescent="0.2">
      <c r="A4" s="1090"/>
      <c r="B4" s="1090"/>
      <c r="C4" s="591" t="s">
        <v>207</v>
      </c>
      <c r="D4" s="591" t="s">
        <v>208</v>
      </c>
      <c r="E4" s="591" t="s">
        <v>209</v>
      </c>
      <c r="F4" s="591" t="s">
        <v>210</v>
      </c>
      <c r="G4" s="591" t="s">
        <v>211</v>
      </c>
      <c r="H4" s="591" t="s">
        <v>212</v>
      </c>
      <c r="I4" s="591" t="s">
        <v>213</v>
      </c>
      <c r="J4" s="591" t="s">
        <v>214</v>
      </c>
      <c r="K4" s="591" t="s">
        <v>215</v>
      </c>
      <c r="L4" s="591" t="s">
        <v>216</v>
      </c>
      <c r="M4" s="591" t="s">
        <v>217</v>
      </c>
      <c r="N4" s="591" t="s">
        <v>218</v>
      </c>
      <c r="O4" s="591" t="s">
        <v>219</v>
      </c>
      <c r="P4" s="591" t="s">
        <v>220</v>
      </c>
      <c r="Q4" s="591" t="s">
        <v>213</v>
      </c>
      <c r="R4" s="589"/>
    </row>
    <row r="5" spans="1:18" ht="12.75" customHeight="1" x14ac:dyDescent="0.2">
      <c r="A5" s="592" t="s">
        <v>328</v>
      </c>
      <c r="B5" s="593">
        <v>338946.29396085406</v>
      </c>
      <c r="C5" s="593">
        <v>17653.689433667379</v>
      </c>
      <c r="D5" s="593">
        <v>46462.595470744796</v>
      </c>
      <c r="E5" s="593">
        <v>10430.057629374285</v>
      </c>
      <c r="F5" s="593">
        <v>8455.5283746929381</v>
      </c>
      <c r="G5" s="593">
        <v>15808.465634603654</v>
      </c>
      <c r="H5" s="593">
        <v>1544.675983308224</v>
      </c>
      <c r="I5" s="593">
        <v>100355.01252639126</v>
      </c>
      <c r="J5" s="593">
        <v>2680.4671475054588</v>
      </c>
      <c r="K5" s="593">
        <v>44536.992604677027</v>
      </c>
      <c r="L5" s="593">
        <v>2984.5097053059494</v>
      </c>
      <c r="M5" s="593">
        <v>1352.465170905615</v>
      </c>
      <c r="N5" s="593">
        <v>34337.587950196474</v>
      </c>
      <c r="O5" s="593">
        <v>4922.3441685286161</v>
      </c>
      <c r="P5" s="593">
        <v>147776.91468825785</v>
      </c>
      <c r="Q5" s="593">
        <v>238591.28143537699</v>
      </c>
      <c r="R5" s="589"/>
    </row>
    <row r="6" spans="1:18" ht="12.75" customHeight="1" x14ac:dyDescent="0.2">
      <c r="A6" s="594"/>
      <c r="B6" s="595"/>
      <c r="C6" s="595"/>
      <c r="D6" s="595"/>
      <c r="E6" s="595"/>
      <c r="F6" s="595"/>
      <c r="G6" s="595"/>
      <c r="H6" s="595"/>
      <c r="I6" s="595"/>
      <c r="J6" s="595"/>
      <c r="K6" s="595"/>
      <c r="L6" s="595"/>
      <c r="M6" s="595"/>
      <c r="N6" s="595"/>
      <c r="O6" s="595"/>
      <c r="P6" s="595"/>
      <c r="Q6" s="595"/>
      <c r="R6" s="589"/>
    </row>
    <row r="7" spans="1:18" ht="12.75" customHeight="1" x14ac:dyDescent="0.2">
      <c r="A7" s="592" t="s">
        <v>3</v>
      </c>
      <c r="B7" s="593"/>
      <c r="C7" s="593"/>
      <c r="D7" s="593"/>
      <c r="E7" s="593"/>
      <c r="F7" s="593"/>
      <c r="G7" s="593"/>
      <c r="H7" s="593"/>
      <c r="I7" s="593"/>
      <c r="J7" s="593"/>
      <c r="K7" s="593"/>
      <c r="L7" s="593"/>
      <c r="M7" s="593"/>
      <c r="N7" s="593"/>
      <c r="O7" s="593"/>
      <c r="P7" s="593"/>
      <c r="Q7" s="593"/>
      <c r="R7" s="589"/>
    </row>
    <row r="8" spans="1:18" ht="12.75" customHeight="1" x14ac:dyDescent="0.2">
      <c r="A8" s="596" t="s">
        <v>4</v>
      </c>
      <c r="B8" s="597">
        <v>174436.55436836096</v>
      </c>
      <c r="C8" s="597">
        <v>11943.280934289371</v>
      </c>
      <c r="D8" s="597">
        <v>38374.015010647061</v>
      </c>
      <c r="E8" s="597">
        <v>5532.1766551514393</v>
      </c>
      <c r="F8" s="597">
        <v>4115.0587564376583</v>
      </c>
      <c r="G8" s="597">
        <v>10010.688584132229</v>
      </c>
      <c r="H8" s="597">
        <v>754.86428143568514</v>
      </c>
      <c r="I8" s="597">
        <v>70730.084222093443</v>
      </c>
      <c r="J8" s="597">
        <v>2170.234809127624</v>
      </c>
      <c r="K8" s="597">
        <v>40898.966137205978</v>
      </c>
      <c r="L8" s="597">
        <v>1570.8865486358525</v>
      </c>
      <c r="M8" s="597">
        <v>1198.6965209835278</v>
      </c>
      <c r="N8" s="597">
        <v>29460.675428240807</v>
      </c>
      <c r="O8" s="597">
        <v>2491.7510771465336</v>
      </c>
      <c r="P8" s="597">
        <v>25915.259624927283</v>
      </c>
      <c r="Q8" s="597">
        <v>103706.47014626759</v>
      </c>
      <c r="R8" s="589"/>
    </row>
    <row r="9" spans="1:18" ht="12.75" customHeight="1" x14ac:dyDescent="0.2">
      <c r="A9" s="596" t="s">
        <v>5</v>
      </c>
      <c r="B9" s="597">
        <v>164509.73959332879</v>
      </c>
      <c r="C9" s="597">
        <v>5710.4084993793131</v>
      </c>
      <c r="D9" s="597">
        <v>8088.5804601061391</v>
      </c>
      <c r="E9" s="597">
        <v>4897.8809742228295</v>
      </c>
      <c r="F9" s="597">
        <v>4340.4696182552634</v>
      </c>
      <c r="G9" s="597">
        <v>5797.7770504714081</v>
      </c>
      <c r="H9" s="597">
        <v>789.81170187252314</v>
      </c>
      <c r="I9" s="597">
        <v>29624.928304307476</v>
      </c>
      <c r="J9" s="597">
        <v>510.23233837781919</v>
      </c>
      <c r="K9" s="597">
        <v>3638.02646747482</v>
      </c>
      <c r="L9" s="597">
        <v>1413.6231566700815</v>
      </c>
      <c r="M9" s="597">
        <v>153.76864992208317</v>
      </c>
      <c r="N9" s="597">
        <v>4876.9125219607267</v>
      </c>
      <c r="O9" s="597">
        <v>2430.5930913820671</v>
      </c>
      <c r="P9" s="597">
        <v>121861.65506337883</v>
      </c>
      <c r="Q9" s="597">
        <v>134884.81128916642</v>
      </c>
      <c r="R9" s="589"/>
    </row>
    <row r="10" spans="1:18" ht="12.75" customHeight="1" x14ac:dyDescent="0.2">
      <c r="A10" s="598" t="s">
        <v>53</v>
      </c>
      <c r="B10" s="599"/>
      <c r="C10" s="599"/>
      <c r="D10" s="599"/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599"/>
      <c r="P10" s="599"/>
      <c r="Q10" s="599"/>
      <c r="R10" s="589"/>
    </row>
    <row r="11" spans="1:18" ht="12.75" customHeight="1" x14ac:dyDescent="0.2">
      <c r="A11" s="600" t="s">
        <v>329</v>
      </c>
      <c r="B11" s="595">
        <v>21709.337575358208</v>
      </c>
      <c r="C11" s="595">
        <v>641.28516501596164</v>
      </c>
      <c r="D11" s="595">
        <v>789.81170187252314</v>
      </c>
      <c r="E11" s="595">
        <v>485.76914407203338</v>
      </c>
      <c r="F11" s="595">
        <v>358.21105947757883</v>
      </c>
      <c r="G11" s="595">
        <v>548.67450085834093</v>
      </c>
      <c r="H11" s="595">
        <v>90.863293135776516</v>
      </c>
      <c r="I11" s="595">
        <v>2914.6148644322143</v>
      </c>
      <c r="J11" s="595">
        <v>242.88457203601718</v>
      </c>
      <c r="K11" s="595">
        <v>716.42211895516334</v>
      </c>
      <c r="L11" s="595">
        <v>473.53754691914048</v>
      </c>
      <c r="M11" s="595">
        <v>22.715823283944101</v>
      </c>
      <c r="N11" s="595">
        <v>1093.8542596730138</v>
      </c>
      <c r="O11" s="595">
        <v>220.16874875207321</v>
      </c>
      <c r="P11" s="595">
        <v>16025.139641312049</v>
      </c>
      <c r="Q11" s="595">
        <v>18794.722710931401</v>
      </c>
      <c r="R11" s="589"/>
    </row>
    <row r="12" spans="1:18" ht="12.75" customHeight="1" x14ac:dyDescent="0.2">
      <c r="A12" s="601" t="s">
        <v>329</v>
      </c>
      <c r="B12" s="597">
        <v>11006.690066582112</v>
      </c>
      <c r="C12" s="597">
        <v>321.51626801890012</v>
      </c>
      <c r="D12" s="597">
        <v>555.66398494570853</v>
      </c>
      <c r="E12" s="597">
        <v>368.69528560862989</v>
      </c>
      <c r="F12" s="597">
        <v>239.38982999233349</v>
      </c>
      <c r="G12" s="597">
        <v>375.68476969599726</v>
      </c>
      <c r="H12" s="597">
        <v>73.389582917357941</v>
      </c>
      <c r="I12" s="597">
        <v>1934.339721178927</v>
      </c>
      <c r="J12" s="597">
        <v>64.652727808148654</v>
      </c>
      <c r="K12" s="597">
        <v>574.88506618596944</v>
      </c>
      <c r="L12" s="597">
        <v>223.6634907957569</v>
      </c>
      <c r="M12" s="597">
        <v>17.473710218418539</v>
      </c>
      <c r="N12" s="597">
        <v>887.66447909566955</v>
      </c>
      <c r="O12" s="597">
        <v>134.5475686818229</v>
      </c>
      <c r="P12" s="597">
        <v>7169.4633026172996</v>
      </c>
      <c r="Q12" s="597">
        <v>9072.3503454030852</v>
      </c>
      <c r="R12" s="589"/>
    </row>
    <row r="13" spans="1:18" ht="12.75" customHeight="1" x14ac:dyDescent="0.2">
      <c r="A13" s="601" t="s">
        <v>330</v>
      </c>
      <c r="B13" s="597">
        <v>10702.647508781622</v>
      </c>
      <c r="C13" s="597">
        <v>319.76889699705828</v>
      </c>
      <c r="D13" s="597">
        <v>234.14771692680796</v>
      </c>
      <c r="E13" s="597">
        <v>117.07385846340438</v>
      </c>
      <c r="F13" s="597">
        <v>118.82122948524623</v>
      </c>
      <c r="G13" s="597">
        <v>172.98973116234345</v>
      </c>
      <c r="H13" s="597">
        <v>17.473710218418539</v>
      </c>
      <c r="I13" s="597">
        <v>980.27514325327877</v>
      </c>
      <c r="J13" s="597">
        <v>178.23184422786898</v>
      </c>
      <c r="K13" s="597">
        <v>141.53705276919027</v>
      </c>
      <c r="L13" s="597">
        <v>249.87405612338455</v>
      </c>
      <c r="M13" s="597">
        <v>5.2421130655255617</v>
      </c>
      <c r="N13" s="597">
        <v>206.18978057733847</v>
      </c>
      <c r="O13" s="597">
        <v>85.621180070250944</v>
      </c>
      <c r="P13" s="597">
        <v>8855.6763386947332</v>
      </c>
      <c r="Q13" s="597">
        <v>9722.372365528292</v>
      </c>
      <c r="R13" s="589"/>
    </row>
    <row r="14" spans="1:18" ht="12.75" customHeight="1" x14ac:dyDescent="0.2">
      <c r="A14" s="600" t="s">
        <v>328</v>
      </c>
      <c r="B14" s="595">
        <v>94721.488352045679</v>
      </c>
      <c r="C14" s="595">
        <v>7478.7479734833159</v>
      </c>
      <c r="D14" s="595">
        <v>21988.916938852621</v>
      </c>
      <c r="E14" s="595">
        <v>2801.0357480125499</v>
      </c>
      <c r="F14" s="595">
        <v>2210.4243426299877</v>
      </c>
      <c r="G14" s="595">
        <v>5070.8707053851776</v>
      </c>
      <c r="H14" s="595">
        <v>368.69528560862989</v>
      </c>
      <c r="I14" s="595">
        <v>39918.690993972283</v>
      </c>
      <c r="J14" s="595">
        <v>1116.5700829569585</v>
      </c>
      <c r="K14" s="595">
        <v>22247.527850084953</v>
      </c>
      <c r="L14" s="595">
        <v>637.79042297227784</v>
      </c>
      <c r="M14" s="595">
        <v>520.71656450887053</v>
      </c>
      <c r="N14" s="595">
        <v>14085.55780706754</v>
      </c>
      <c r="O14" s="595">
        <v>1464.2969163034966</v>
      </c>
      <c r="P14" s="595">
        <v>14730.337714127201</v>
      </c>
      <c r="Q14" s="595">
        <v>54802.797358021293</v>
      </c>
      <c r="R14" s="589"/>
    </row>
    <row r="15" spans="1:18" ht="12.75" customHeight="1" x14ac:dyDescent="0.2">
      <c r="A15" s="601" t="s">
        <v>328</v>
      </c>
      <c r="B15" s="597">
        <v>86500.107694253864</v>
      </c>
      <c r="C15" s="597">
        <v>7202.6633520322957</v>
      </c>
      <c r="D15" s="597">
        <v>21494.410939671878</v>
      </c>
      <c r="E15" s="597">
        <v>2601.8354515225733</v>
      </c>
      <c r="F15" s="597">
        <v>2047.9188375986912</v>
      </c>
      <c r="G15" s="597">
        <v>4607.8173845970741</v>
      </c>
      <c r="H15" s="597">
        <v>258.61091123259376</v>
      </c>
      <c r="I15" s="597">
        <v>38213.256876655105</v>
      </c>
      <c r="J15" s="597">
        <v>1093.8542596730138</v>
      </c>
      <c r="K15" s="597">
        <v>21938.243179219258</v>
      </c>
      <c r="L15" s="597">
        <v>604.59037355728174</v>
      </c>
      <c r="M15" s="597">
        <v>508.48496735597735</v>
      </c>
      <c r="N15" s="597">
        <v>13662.6940197818</v>
      </c>
      <c r="O15" s="597">
        <v>1382.1704782769273</v>
      </c>
      <c r="P15" s="597">
        <v>9096.8135397089154</v>
      </c>
      <c r="Q15" s="597">
        <v>48286.850817573177</v>
      </c>
      <c r="R15" s="589"/>
    </row>
    <row r="16" spans="1:18" ht="12.75" customHeight="1" x14ac:dyDescent="0.2">
      <c r="A16" s="601" t="s">
        <v>331</v>
      </c>
      <c r="B16" s="597">
        <v>8221.3806577661235</v>
      </c>
      <c r="C16" s="597">
        <v>276.0846214510122</v>
      </c>
      <c r="D16" s="597">
        <v>494.5059991812426</v>
      </c>
      <c r="E16" s="597">
        <v>199.20029648997109</v>
      </c>
      <c r="F16" s="597">
        <v>162.50550503129239</v>
      </c>
      <c r="G16" s="597">
        <v>463.05332078808942</v>
      </c>
      <c r="H16" s="597">
        <v>110.08437437603695</v>
      </c>
      <c r="I16" s="597">
        <v>1705.4341173176447</v>
      </c>
      <c r="J16" s="597">
        <v>22.715823283944101</v>
      </c>
      <c r="K16" s="597">
        <v>309.28467086600722</v>
      </c>
      <c r="L16" s="597">
        <v>33.20004941499522</v>
      </c>
      <c r="M16" s="597">
        <v>12.231597152892977</v>
      </c>
      <c r="N16" s="597">
        <v>422.86378728572703</v>
      </c>
      <c r="O16" s="597">
        <v>82.126438026567229</v>
      </c>
      <c r="P16" s="597">
        <v>5633.5241744182695</v>
      </c>
      <c r="Q16" s="597">
        <v>6515.9465404484035</v>
      </c>
      <c r="R16" s="589"/>
    </row>
    <row r="17" spans="1:18" ht="12.75" customHeight="1" x14ac:dyDescent="0.2">
      <c r="A17" s="600" t="s">
        <v>332</v>
      </c>
      <c r="B17" s="595">
        <v>17464.973363308651</v>
      </c>
      <c r="C17" s="595">
        <v>903.39081829224665</v>
      </c>
      <c r="D17" s="595">
        <v>2074.1294029263195</v>
      </c>
      <c r="E17" s="595">
        <v>632.54830990675214</v>
      </c>
      <c r="F17" s="595">
        <v>525.95867757439623</v>
      </c>
      <c r="G17" s="595">
        <v>868.44339785540865</v>
      </c>
      <c r="H17" s="595">
        <v>27.957936349469662</v>
      </c>
      <c r="I17" s="595">
        <v>5032.4285429045931</v>
      </c>
      <c r="J17" s="595">
        <v>76.884324961041656</v>
      </c>
      <c r="K17" s="595">
        <v>2692.6987446583521</v>
      </c>
      <c r="L17" s="595">
        <v>202.69503853365478</v>
      </c>
      <c r="M17" s="595">
        <v>92.610664157618373</v>
      </c>
      <c r="N17" s="595">
        <v>1668.7393258589989</v>
      </c>
      <c r="O17" s="595">
        <v>141.53705276919027</v>
      </c>
      <c r="P17" s="595">
        <v>7557.3796694662014</v>
      </c>
      <c r="Q17" s="595">
        <v>12432.544820405059</v>
      </c>
      <c r="R17" s="589"/>
    </row>
    <row r="18" spans="1:18" ht="12.75" customHeight="1" x14ac:dyDescent="0.2">
      <c r="A18" s="601" t="s">
        <v>332</v>
      </c>
      <c r="B18" s="597">
        <v>15455.49668819159</v>
      </c>
      <c r="C18" s="597">
        <v>856.21180070251535</v>
      </c>
      <c r="D18" s="597">
        <v>2016.466159205537</v>
      </c>
      <c r="E18" s="597">
        <v>576.63243720781134</v>
      </c>
      <c r="F18" s="597">
        <v>482.2744020283497</v>
      </c>
      <c r="G18" s="597">
        <v>817.76963822199355</v>
      </c>
      <c r="H18" s="597">
        <v>24.463194305785954</v>
      </c>
      <c r="I18" s="597">
        <v>4773.8176316719928</v>
      </c>
      <c r="J18" s="597">
        <v>71.642211895516084</v>
      </c>
      <c r="K18" s="597">
        <v>2690.9513736365102</v>
      </c>
      <c r="L18" s="597">
        <v>193.95818342444556</v>
      </c>
      <c r="M18" s="597">
        <v>90.863293135776516</v>
      </c>
      <c r="N18" s="597">
        <v>1663.4972127934732</v>
      </c>
      <c r="O18" s="597">
        <v>124.06334255077181</v>
      </c>
      <c r="P18" s="597">
        <v>5846.7034390829813</v>
      </c>
      <c r="Q18" s="597">
        <v>10681.679056519475</v>
      </c>
      <c r="R18" s="589"/>
    </row>
    <row r="19" spans="1:18" ht="12.75" customHeight="1" x14ac:dyDescent="0.2">
      <c r="A19" s="601" t="s">
        <v>333</v>
      </c>
      <c r="B19" s="597">
        <v>2009.4766751181694</v>
      </c>
      <c r="C19" s="597">
        <v>47.17901758973008</v>
      </c>
      <c r="D19" s="597">
        <v>57.663243720781225</v>
      </c>
      <c r="E19" s="597">
        <v>55.915872698939367</v>
      </c>
      <c r="F19" s="597">
        <v>43.684275546046365</v>
      </c>
      <c r="G19" s="597">
        <v>50.673759633413795</v>
      </c>
      <c r="H19" s="597">
        <v>3.4947420436837078</v>
      </c>
      <c r="I19" s="597">
        <v>258.6109112325945</v>
      </c>
      <c r="J19" s="597">
        <v>5.2421130655255617</v>
      </c>
      <c r="K19" s="597">
        <v>1.7473710218418539</v>
      </c>
      <c r="L19" s="597">
        <v>8.7368551092092694</v>
      </c>
      <c r="M19" s="597">
        <v>1.7473710218418539</v>
      </c>
      <c r="N19" s="597">
        <v>5.2421130655255617</v>
      </c>
      <c r="O19" s="597">
        <v>17.473710218418539</v>
      </c>
      <c r="P19" s="597">
        <v>1710.6762303832045</v>
      </c>
      <c r="Q19" s="597">
        <v>1750.865763885567</v>
      </c>
      <c r="R19" s="589"/>
    </row>
    <row r="20" spans="1:18" ht="12.75" customHeight="1" x14ac:dyDescent="0.2">
      <c r="A20" s="600" t="s">
        <v>334</v>
      </c>
      <c r="B20" s="595">
        <v>7269.0634508622879</v>
      </c>
      <c r="C20" s="595">
        <v>195.70555444628741</v>
      </c>
      <c r="D20" s="595">
        <v>461.30594976624758</v>
      </c>
      <c r="E20" s="595">
        <v>166.00024707497607</v>
      </c>
      <c r="F20" s="595">
        <v>141.53705276919027</v>
      </c>
      <c r="G20" s="595">
        <v>193.95818342444556</v>
      </c>
      <c r="H20" s="595">
        <v>20.968452262102247</v>
      </c>
      <c r="I20" s="595">
        <v>1179.4754397432494</v>
      </c>
      <c r="J20" s="595">
        <v>27.957936349469662</v>
      </c>
      <c r="K20" s="595">
        <v>178.23184422786898</v>
      </c>
      <c r="L20" s="595">
        <v>145.03179481287395</v>
      </c>
      <c r="M20" s="595">
        <v>8.7368551092092694</v>
      </c>
      <c r="N20" s="595">
        <v>164.25287605313423</v>
      </c>
      <c r="O20" s="595">
        <v>57.663243720781225</v>
      </c>
      <c r="P20" s="595">
        <v>5507.7134608456527</v>
      </c>
      <c r="Q20" s="595">
        <v>6089.5880111189899</v>
      </c>
      <c r="R20" s="589"/>
    </row>
    <row r="21" spans="1:18" ht="12.75" customHeight="1" x14ac:dyDescent="0.2">
      <c r="A21" s="601" t="s">
        <v>334</v>
      </c>
      <c r="B21" s="597">
        <v>7269.0634508622879</v>
      </c>
      <c r="C21" s="597">
        <v>195.70555444628741</v>
      </c>
      <c r="D21" s="597">
        <v>461.30594976624758</v>
      </c>
      <c r="E21" s="597">
        <v>166.00024707497607</v>
      </c>
      <c r="F21" s="597">
        <v>141.53705276919027</v>
      </c>
      <c r="G21" s="597">
        <v>193.95818342444556</v>
      </c>
      <c r="H21" s="597">
        <v>20.968452262102247</v>
      </c>
      <c r="I21" s="597">
        <v>1179.4754397432494</v>
      </c>
      <c r="J21" s="597">
        <v>27.957936349469662</v>
      </c>
      <c r="K21" s="597">
        <v>178.23184422786898</v>
      </c>
      <c r="L21" s="597">
        <v>145.03179481287395</v>
      </c>
      <c r="M21" s="597">
        <v>8.7368551092092694</v>
      </c>
      <c r="N21" s="597">
        <v>164.25287605313423</v>
      </c>
      <c r="O21" s="597">
        <v>57.663243720781225</v>
      </c>
      <c r="P21" s="597">
        <v>5507.7134608456527</v>
      </c>
      <c r="Q21" s="597">
        <v>6089.5880111189899</v>
      </c>
      <c r="R21" s="589"/>
    </row>
    <row r="22" spans="1:18" ht="12.75" customHeight="1" x14ac:dyDescent="0.2">
      <c r="A22" s="600" t="s">
        <v>335</v>
      </c>
      <c r="B22" s="595">
        <v>4233.8799859229075</v>
      </c>
      <c r="C22" s="595">
        <v>227.15823283944059</v>
      </c>
      <c r="D22" s="595">
        <v>290.06358962574694</v>
      </c>
      <c r="E22" s="595">
        <v>227.15823283944059</v>
      </c>
      <c r="F22" s="595">
        <v>220.16874875207321</v>
      </c>
      <c r="G22" s="595">
        <v>204.44240955549662</v>
      </c>
      <c r="H22" s="602">
        <v>0</v>
      </c>
      <c r="I22" s="595">
        <v>1168.991213612198</v>
      </c>
      <c r="J22" s="602">
        <v>8.7368551092092694</v>
      </c>
      <c r="K22" s="602">
        <v>26.210565327627808</v>
      </c>
      <c r="L22" s="602">
        <v>0</v>
      </c>
      <c r="M22" s="602">
        <v>3.4947420436837078</v>
      </c>
      <c r="N22" s="602">
        <v>92.610664157618373</v>
      </c>
      <c r="O22" s="602">
        <v>19.221081240260393</v>
      </c>
      <c r="P22" s="595">
        <v>2914.6148644322734</v>
      </c>
      <c r="Q22" s="595">
        <v>3064.8887723106727</v>
      </c>
      <c r="R22" s="589"/>
    </row>
    <row r="23" spans="1:18" ht="12.75" customHeight="1" x14ac:dyDescent="0.2">
      <c r="A23" s="601" t="s">
        <v>335</v>
      </c>
      <c r="B23" s="597">
        <v>1680.9709230118922</v>
      </c>
      <c r="C23" s="597">
        <v>69.894840873674227</v>
      </c>
      <c r="D23" s="597">
        <v>127.55808459445552</v>
      </c>
      <c r="E23" s="597">
        <v>76.884324961041656</v>
      </c>
      <c r="F23" s="597">
        <v>69.894840873674227</v>
      </c>
      <c r="G23" s="597">
        <v>75.136953939199799</v>
      </c>
      <c r="H23" s="603">
        <v>0</v>
      </c>
      <c r="I23" s="597">
        <v>419.36904524204544</v>
      </c>
      <c r="J23" s="603">
        <v>8.7368551092092694</v>
      </c>
      <c r="K23" s="603">
        <v>24.463194305785954</v>
      </c>
      <c r="L23" s="603">
        <v>0</v>
      </c>
      <c r="M23" s="603">
        <v>3.4947420436837078</v>
      </c>
      <c r="N23" s="603">
        <v>15.726339196576685</v>
      </c>
      <c r="O23" s="603">
        <v>12.231597152892977</v>
      </c>
      <c r="P23" s="597">
        <v>1196.9491499616859</v>
      </c>
      <c r="Q23" s="597">
        <v>1261.6018777698343</v>
      </c>
      <c r="R23" s="589"/>
    </row>
    <row r="24" spans="1:18" ht="12.75" customHeight="1" x14ac:dyDescent="0.2">
      <c r="A24" s="601" t="s">
        <v>336</v>
      </c>
      <c r="B24" s="597">
        <v>2552.9090629110001</v>
      </c>
      <c r="C24" s="597">
        <v>157.26339196576686</v>
      </c>
      <c r="D24" s="597">
        <v>162.50550503129239</v>
      </c>
      <c r="E24" s="597">
        <v>150.27390787839948</v>
      </c>
      <c r="F24" s="597">
        <v>150.27390787839948</v>
      </c>
      <c r="G24" s="597">
        <v>129.30545561629737</v>
      </c>
      <c r="H24" s="603">
        <v>0</v>
      </c>
      <c r="I24" s="597">
        <v>749.62216837015558</v>
      </c>
      <c r="J24" s="603">
        <v>0</v>
      </c>
      <c r="K24" s="603">
        <v>1.7473710218418539</v>
      </c>
      <c r="L24" s="603">
        <v>0</v>
      </c>
      <c r="M24" s="603">
        <v>0</v>
      </c>
      <c r="N24" s="603">
        <v>76.884324961041656</v>
      </c>
      <c r="O24" s="603">
        <v>6.9894840873674156</v>
      </c>
      <c r="P24" s="597">
        <v>1717.6657144705721</v>
      </c>
      <c r="Q24" s="597">
        <v>1803.2868945408229</v>
      </c>
      <c r="R24" s="589"/>
    </row>
    <row r="25" spans="1:18" ht="12.75" customHeight="1" x14ac:dyDescent="0.2">
      <c r="A25" s="600" t="s">
        <v>337</v>
      </c>
      <c r="B25" s="595">
        <v>4085.3534490663465</v>
      </c>
      <c r="C25" s="595">
        <v>152.02127890024133</v>
      </c>
      <c r="D25" s="595">
        <v>697.20103771490244</v>
      </c>
      <c r="E25" s="595">
        <v>134.5475686818229</v>
      </c>
      <c r="F25" s="595">
        <v>101.34751926682766</v>
      </c>
      <c r="G25" s="595">
        <v>115.32648744156252</v>
      </c>
      <c r="H25" s="602">
        <v>3.4947420436837078</v>
      </c>
      <c r="I25" s="595">
        <v>1203.9386340490405</v>
      </c>
      <c r="J25" s="602">
        <v>5.2421130655255617</v>
      </c>
      <c r="K25" s="602">
        <v>103.09489028866952</v>
      </c>
      <c r="L25" s="602">
        <v>19.221081240260393</v>
      </c>
      <c r="M25" s="602">
        <v>0</v>
      </c>
      <c r="N25" s="602">
        <v>248.12668510154271</v>
      </c>
      <c r="O25" s="602">
        <v>40.18953350236265</v>
      </c>
      <c r="P25" s="595">
        <v>2465.5405118189051</v>
      </c>
      <c r="Q25" s="595">
        <v>2881.4148150172659</v>
      </c>
      <c r="R25" s="589"/>
    </row>
    <row r="26" spans="1:18" ht="12.75" customHeight="1" x14ac:dyDescent="0.2">
      <c r="A26" s="601" t="s">
        <v>337</v>
      </c>
      <c r="B26" s="597">
        <v>3077.1203694635701</v>
      </c>
      <c r="C26" s="597">
        <v>139.78968174734842</v>
      </c>
      <c r="D26" s="597">
        <v>688.46418260569294</v>
      </c>
      <c r="E26" s="597">
        <v>124.06334255077181</v>
      </c>
      <c r="F26" s="597">
        <v>94.358035179460231</v>
      </c>
      <c r="G26" s="597">
        <v>101.34751926682766</v>
      </c>
      <c r="H26" s="603">
        <v>3.4947420436837078</v>
      </c>
      <c r="I26" s="597">
        <v>1151.5175033937849</v>
      </c>
      <c r="J26" s="603">
        <v>5.2421130655255617</v>
      </c>
      <c r="K26" s="603">
        <v>89.115922113934658</v>
      </c>
      <c r="L26" s="603">
        <v>19.221081240260393</v>
      </c>
      <c r="M26" s="603">
        <v>0</v>
      </c>
      <c r="N26" s="603">
        <v>223.6634907957569</v>
      </c>
      <c r="O26" s="603">
        <v>38.442162480520793</v>
      </c>
      <c r="P26" s="597">
        <v>1549.9180963737497</v>
      </c>
      <c r="Q26" s="597">
        <v>1925.602866069748</v>
      </c>
      <c r="R26" s="589"/>
    </row>
    <row r="27" spans="1:18" ht="12.75" customHeight="1" x14ac:dyDescent="0.2">
      <c r="A27" s="601" t="s">
        <v>338</v>
      </c>
      <c r="B27" s="597">
        <v>1008.2330796027607</v>
      </c>
      <c r="C27" s="597">
        <v>12.231597152892977</v>
      </c>
      <c r="D27" s="597">
        <v>8.7368551092092694</v>
      </c>
      <c r="E27" s="597">
        <v>10.484226131051123</v>
      </c>
      <c r="F27" s="597">
        <v>6.9894840873674156</v>
      </c>
      <c r="G27" s="597">
        <v>13.978968174734831</v>
      </c>
      <c r="H27" s="603">
        <v>0</v>
      </c>
      <c r="I27" s="597">
        <v>52.421130655255617</v>
      </c>
      <c r="J27" s="603">
        <v>0</v>
      </c>
      <c r="K27" s="603">
        <v>13.978968174734831</v>
      </c>
      <c r="L27" s="603">
        <v>0</v>
      </c>
      <c r="M27" s="603">
        <v>0</v>
      </c>
      <c r="N27" s="603">
        <v>24.463194305785954</v>
      </c>
      <c r="O27" s="603">
        <v>1.7473710218418539</v>
      </c>
      <c r="P27" s="597">
        <v>915.62241544513995</v>
      </c>
      <c r="Q27" s="597">
        <v>955.81194894750263</v>
      </c>
      <c r="R27" s="589"/>
    </row>
    <row r="28" spans="1:18" ht="12.75" customHeight="1" x14ac:dyDescent="0.2">
      <c r="A28" s="600" t="s">
        <v>339</v>
      </c>
      <c r="B28" s="595">
        <v>7737.3588847159172</v>
      </c>
      <c r="C28" s="595">
        <v>82.126438026567229</v>
      </c>
      <c r="D28" s="595">
        <v>332.00049414995118</v>
      </c>
      <c r="E28" s="595">
        <v>55.915872698939367</v>
      </c>
      <c r="F28" s="595">
        <v>73.389582917357941</v>
      </c>
      <c r="G28" s="595">
        <v>76.884324961041656</v>
      </c>
      <c r="H28" s="602">
        <v>5.2421130655255617</v>
      </c>
      <c r="I28" s="595">
        <v>625.55882581938295</v>
      </c>
      <c r="J28" s="602">
        <v>3.4947420436837078</v>
      </c>
      <c r="K28" s="602">
        <v>50.673759633413795</v>
      </c>
      <c r="L28" s="602">
        <v>10.484226131051123</v>
      </c>
      <c r="M28" s="602">
        <v>8.7368551092092694</v>
      </c>
      <c r="N28" s="602">
        <v>146.7791658347158</v>
      </c>
      <c r="O28" s="602">
        <v>80.379067004725371</v>
      </c>
      <c r="P28" s="595">
        <v>6811.2522431397101</v>
      </c>
      <c r="Q28" s="595">
        <v>7111.8000588965097</v>
      </c>
      <c r="R28" s="589"/>
    </row>
    <row r="29" spans="1:18" ht="12.75" customHeight="1" x14ac:dyDescent="0.2">
      <c r="A29" s="601" t="s">
        <v>339</v>
      </c>
      <c r="B29" s="597">
        <v>4723.1438720386395</v>
      </c>
      <c r="C29" s="597">
        <v>71.642211895516084</v>
      </c>
      <c r="D29" s="597">
        <v>207.93715159918031</v>
      </c>
      <c r="E29" s="597">
        <v>52.421130655255652</v>
      </c>
      <c r="F29" s="597">
        <v>57.663243720781225</v>
      </c>
      <c r="G29" s="597">
        <v>61.157985764464939</v>
      </c>
      <c r="H29" s="603">
        <v>0</v>
      </c>
      <c r="I29" s="597">
        <v>450.82172363519817</v>
      </c>
      <c r="J29" s="603">
        <v>3.4947420436837078</v>
      </c>
      <c r="K29" s="603">
        <v>36.694791458678935</v>
      </c>
      <c r="L29" s="603">
        <v>10.484226131051123</v>
      </c>
      <c r="M29" s="603">
        <v>8.7368551092092694</v>
      </c>
      <c r="N29" s="603">
        <v>122.31597152892995</v>
      </c>
      <c r="O29" s="603">
        <v>80.379067004725371</v>
      </c>
      <c r="P29" s="597">
        <v>4010.2164951271448</v>
      </c>
      <c r="Q29" s="597">
        <v>4272.3221484034229</v>
      </c>
      <c r="R29" s="589"/>
    </row>
    <row r="30" spans="1:18" ht="12.75" customHeight="1" x14ac:dyDescent="0.2">
      <c r="A30" s="601" t="s">
        <v>340</v>
      </c>
      <c r="B30" s="597">
        <v>3014.2150126772617</v>
      </c>
      <c r="C30" s="597">
        <v>10.484226131051123</v>
      </c>
      <c r="D30" s="597">
        <v>124.06334255077181</v>
      </c>
      <c r="E30" s="597">
        <v>3.4947420436837078</v>
      </c>
      <c r="F30" s="597">
        <v>15.726339196576685</v>
      </c>
      <c r="G30" s="597">
        <v>15.726339196576685</v>
      </c>
      <c r="H30" s="603">
        <v>5.2421130655255617</v>
      </c>
      <c r="I30" s="597">
        <v>174.73710218418555</v>
      </c>
      <c r="J30" s="603">
        <v>0</v>
      </c>
      <c r="K30" s="603">
        <v>13.978968174734831</v>
      </c>
      <c r="L30" s="603">
        <v>0</v>
      </c>
      <c r="M30" s="603">
        <v>0</v>
      </c>
      <c r="N30" s="603">
        <v>24.463194305785954</v>
      </c>
      <c r="O30" s="603">
        <v>0</v>
      </c>
      <c r="P30" s="597">
        <v>2801.0357480125499</v>
      </c>
      <c r="Q30" s="597">
        <v>2839.4779104930708</v>
      </c>
      <c r="R30" s="589"/>
    </row>
    <row r="31" spans="1:18" ht="12.75" customHeight="1" x14ac:dyDescent="0.2">
      <c r="A31" s="600" t="s">
        <v>341</v>
      </c>
      <c r="B31" s="595">
        <v>12878.124430974787</v>
      </c>
      <c r="C31" s="595">
        <v>545.17975881465713</v>
      </c>
      <c r="D31" s="595">
        <v>1167.2438425903736</v>
      </c>
      <c r="E31" s="595">
        <v>618.56934173201694</v>
      </c>
      <c r="F31" s="595">
        <v>445.57961056967099</v>
      </c>
      <c r="G31" s="595">
        <v>552.16924290202473</v>
      </c>
      <c r="H31" s="602">
        <v>76.884324961041656</v>
      </c>
      <c r="I31" s="595">
        <v>3405.626121569785</v>
      </c>
      <c r="J31" s="602">
        <v>43.684275546046365</v>
      </c>
      <c r="K31" s="602">
        <v>559.15872698939233</v>
      </c>
      <c r="L31" s="602">
        <v>228.90560386128243</v>
      </c>
      <c r="M31" s="602">
        <v>48.926388611571937</v>
      </c>
      <c r="N31" s="595">
        <v>1036.1910159522311</v>
      </c>
      <c r="O31" s="595">
        <v>359.95843049942067</v>
      </c>
      <c r="P31" s="595">
        <v>7195.6738679449281</v>
      </c>
      <c r="Q31" s="595">
        <v>9472.498309404873</v>
      </c>
      <c r="R31" s="589"/>
    </row>
    <row r="32" spans="1:18" ht="12.75" customHeight="1" x14ac:dyDescent="0.2">
      <c r="A32" s="601" t="s">
        <v>341</v>
      </c>
      <c r="B32" s="597">
        <v>9816.7304007077782</v>
      </c>
      <c r="C32" s="597">
        <v>501.49548326860997</v>
      </c>
      <c r="D32" s="597">
        <v>901.64344727040475</v>
      </c>
      <c r="E32" s="597">
        <v>590.61140538254654</v>
      </c>
      <c r="F32" s="597">
        <v>401.89533502362491</v>
      </c>
      <c r="G32" s="597">
        <v>484.02177305019154</v>
      </c>
      <c r="H32" s="603">
        <v>66.400098829990512</v>
      </c>
      <c r="I32" s="597">
        <v>2946.067542825368</v>
      </c>
      <c r="J32" s="603">
        <v>36.694791458678935</v>
      </c>
      <c r="K32" s="603">
        <v>419.36904524204334</v>
      </c>
      <c r="L32" s="603">
        <v>225.41086181759874</v>
      </c>
      <c r="M32" s="603">
        <v>48.926388611571937</v>
      </c>
      <c r="N32" s="597">
        <v>947.07509383829415</v>
      </c>
      <c r="O32" s="597">
        <v>352.9689464120533</v>
      </c>
      <c r="P32" s="597">
        <v>4840.2177305020468</v>
      </c>
      <c r="Q32" s="597">
        <v>6870.6628578822874</v>
      </c>
      <c r="R32" s="589"/>
    </row>
    <row r="33" spans="1:18" ht="12.75" customHeight="1" x14ac:dyDescent="0.2">
      <c r="A33" s="601" t="s">
        <v>342</v>
      </c>
      <c r="B33" s="597">
        <v>2121.3084205160508</v>
      </c>
      <c r="C33" s="597">
        <v>19.221081240260393</v>
      </c>
      <c r="D33" s="597">
        <v>253.36879816706823</v>
      </c>
      <c r="E33" s="597">
        <v>10.484226131051123</v>
      </c>
      <c r="F33" s="597">
        <v>24.463194305785954</v>
      </c>
      <c r="G33" s="597">
        <v>45.431646567888222</v>
      </c>
      <c r="H33" s="603">
        <v>10.484226131051123</v>
      </c>
      <c r="I33" s="597">
        <v>363.45317254310504</v>
      </c>
      <c r="J33" s="603">
        <v>5.2421130655255617</v>
      </c>
      <c r="K33" s="603">
        <v>127.55808459445552</v>
      </c>
      <c r="L33" s="603">
        <v>1.7473710218418539</v>
      </c>
      <c r="M33" s="603">
        <v>0</v>
      </c>
      <c r="N33" s="597">
        <v>69.894840873674227</v>
      </c>
      <c r="O33" s="597">
        <v>1.7473710218418539</v>
      </c>
      <c r="P33" s="597">
        <v>1551.6654673955916</v>
      </c>
      <c r="Q33" s="597">
        <v>1757.8552479729306</v>
      </c>
      <c r="R33" s="589"/>
    </row>
    <row r="34" spans="1:18" ht="12.75" customHeight="1" x14ac:dyDescent="0.2">
      <c r="A34" s="601" t="s">
        <v>343</v>
      </c>
      <c r="B34" s="597">
        <v>940.08560975092655</v>
      </c>
      <c r="C34" s="597">
        <v>24.463194305785954</v>
      </c>
      <c r="D34" s="597">
        <v>12.231597152892977</v>
      </c>
      <c r="E34" s="597">
        <v>17.473710218418539</v>
      </c>
      <c r="F34" s="597">
        <v>19.221081240260393</v>
      </c>
      <c r="G34" s="597">
        <v>22.715823283944101</v>
      </c>
      <c r="H34" s="603">
        <v>0</v>
      </c>
      <c r="I34" s="597">
        <v>96.105406201301975</v>
      </c>
      <c r="J34" s="603">
        <v>1.7473710218418539</v>
      </c>
      <c r="K34" s="603">
        <v>12.231597152892977</v>
      </c>
      <c r="L34" s="603">
        <v>1.7473710218418539</v>
      </c>
      <c r="M34" s="603">
        <v>0</v>
      </c>
      <c r="N34" s="597">
        <v>19.221081240260393</v>
      </c>
      <c r="O34" s="597">
        <v>5.2421130655255617</v>
      </c>
      <c r="P34" s="597">
        <v>803.79067004725835</v>
      </c>
      <c r="Q34" s="597">
        <v>843.98020354962102</v>
      </c>
      <c r="R34" s="589"/>
    </row>
    <row r="35" spans="1:18" ht="12.75" customHeight="1" x14ac:dyDescent="0.2">
      <c r="A35" s="600" t="s">
        <v>344</v>
      </c>
      <c r="B35" s="595">
        <v>5483.2502665398661</v>
      </c>
      <c r="C35" s="595">
        <v>82.126438026567229</v>
      </c>
      <c r="D35" s="595">
        <v>171.2423601405016</v>
      </c>
      <c r="E35" s="595">
        <v>82.126438026567229</v>
      </c>
      <c r="F35" s="595">
        <v>110.08437437603695</v>
      </c>
      <c r="G35" s="595">
        <v>178.23184422786898</v>
      </c>
      <c r="H35" s="602">
        <v>10.484226131051123</v>
      </c>
      <c r="I35" s="595">
        <v>634.29568092859313</v>
      </c>
      <c r="J35" s="602">
        <v>73.389582917357941</v>
      </c>
      <c r="K35" s="602">
        <v>188.71607035892004</v>
      </c>
      <c r="L35" s="602">
        <v>85.621180070250944</v>
      </c>
      <c r="M35" s="602">
        <v>12.231597152892977</v>
      </c>
      <c r="N35" s="595">
        <v>118.82122948524623</v>
      </c>
      <c r="O35" s="595">
        <v>34.947420436837078</v>
      </c>
      <c r="P35" s="595">
        <v>4335.2275051897377</v>
      </c>
      <c r="Q35" s="595">
        <v>4848.9545856112427</v>
      </c>
      <c r="R35" s="589"/>
    </row>
    <row r="36" spans="1:18" ht="12.75" customHeight="1" x14ac:dyDescent="0.2">
      <c r="A36" s="601" t="s">
        <v>344</v>
      </c>
      <c r="B36" s="597">
        <v>3994.4901559305677</v>
      </c>
      <c r="C36" s="597">
        <v>69.894840873674227</v>
      </c>
      <c r="D36" s="597">
        <v>110.08437437603695</v>
      </c>
      <c r="E36" s="597">
        <v>62.905356786306797</v>
      </c>
      <c r="F36" s="597">
        <v>92.610664157618373</v>
      </c>
      <c r="G36" s="597">
        <v>164.25287605313423</v>
      </c>
      <c r="H36" s="603">
        <v>0</v>
      </c>
      <c r="I36" s="597">
        <v>499.74811224677057</v>
      </c>
      <c r="J36" s="603">
        <v>3.4947420436837078</v>
      </c>
      <c r="K36" s="603">
        <v>157.26339196576686</v>
      </c>
      <c r="L36" s="603">
        <v>1.7473710218418539</v>
      </c>
      <c r="M36" s="603">
        <v>1.7473710218418539</v>
      </c>
      <c r="N36" s="597">
        <v>103.09489028866952</v>
      </c>
      <c r="O36" s="597">
        <v>13.978968174734831</v>
      </c>
      <c r="P36" s="597">
        <v>3213.4153091672383</v>
      </c>
      <c r="Q36" s="597">
        <v>3494.742043683777</v>
      </c>
      <c r="R36" s="589"/>
    </row>
    <row r="37" spans="1:18" ht="12.75" customHeight="1" x14ac:dyDescent="0.2">
      <c r="A37" s="601" t="s">
        <v>345</v>
      </c>
      <c r="B37" s="597">
        <v>1488.7601106092832</v>
      </c>
      <c r="C37" s="597">
        <v>12.231597152892977</v>
      </c>
      <c r="D37" s="597">
        <v>61.157985764464939</v>
      </c>
      <c r="E37" s="597">
        <v>19.221081240260393</v>
      </c>
      <c r="F37" s="597">
        <v>17.473710218418539</v>
      </c>
      <c r="G37" s="597">
        <v>13.978968174734831</v>
      </c>
      <c r="H37" s="603">
        <v>10.484226131051123</v>
      </c>
      <c r="I37" s="597">
        <v>134.54756868182278</v>
      </c>
      <c r="J37" s="603">
        <v>69.894840873674227</v>
      </c>
      <c r="K37" s="603">
        <v>31.45267839315337</v>
      </c>
      <c r="L37" s="603">
        <v>83.873809048409086</v>
      </c>
      <c r="M37" s="603">
        <v>10.484226131051123</v>
      </c>
      <c r="N37" s="597">
        <v>15.726339196576685</v>
      </c>
      <c r="O37" s="597">
        <v>20.968452262102247</v>
      </c>
      <c r="P37" s="597">
        <v>1121.8121960224842</v>
      </c>
      <c r="Q37" s="597">
        <v>1354.212541927451</v>
      </c>
      <c r="R37" s="589"/>
    </row>
    <row r="38" spans="1:18" ht="12.75" customHeight="1" x14ac:dyDescent="0.2">
      <c r="A38" s="600" t="s">
        <v>346</v>
      </c>
      <c r="B38" s="595">
        <v>3568.131626601144</v>
      </c>
      <c r="C38" s="595">
        <v>73.389582917357941</v>
      </c>
      <c r="D38" s="595">
        <v>230.65297488312427</v>
      </c>
      <c r="E38" s="595">
        <v>68.147469851832369</v>
      </c>
      <c r="F38" s="595">
        <v>45.431646567888222</v>
      </c>
      <c r="G38" s="595">
        <v>83.873809048409086</v>
      </c>
      <c r="H38" s="602">
        <v>43.684275546046365</v>
      </c>
      <c r="I38" s="595">
        <v>545.17975881465827</v>
      </c>
      <c r="J38" s="602">
        <v>8.7368551092092694</v>
      </c>
      <c r="K38" s="602">
        <v>152.02127890024133</v>
      </c>
      <c r="L38" s="602">
        <v>83.873809048409086</v>
      </c>
      <c r="M38" s="602">
        <v>1.7473710218418539</v>
      </c>
      <c r="N38" s="595">
        <v>62.905356786306797</v>
      </c>
      <c r="O38" s="595">
        <v>40.18953350236265</v>
      </c>
      <c r="P38" s="595">
        <v>2673.4776634180912</v>
      </c>
      <c r="Q38" s="595">
        <v>3022.9518677864621</v>
      </c>
      <c r="R38" s="589"/>
    </row>
    <row r="39" spans="1:18" ht="12.75" customHeight="1" x14ac:dyDescent="0.2">
      <c r="A39" s="601" t="s">
        <v>346</v>
      </c>
      <c r="B39" s="597">
        <v>2421.8562362728576</v>
      </c>
      <c r="C39" s="597">
        <v>61.157985764464939</v>
      </c>
      <c r="D39" s="597">
        <v>223.6634907957569</v>
      </c>
      <c r="E39" s="597">
        <v>66.400098829990512</v>
      </c>
      <c r="F39" s="597">
        <v>43.684275546046365</v>
      </c>
      <c r="G39" s="597">
        <v>82.126438026567229</v>
      </c>
      <c r="H39" s="603">
        <v>43.684275546046365</v>
      </c>
      <c r="I39" s="597">
        <v>520.71656450887235</v>
      </c>
      <c r="J39" s="603">
        <v>8.7368551092092694</v>
      </c>
      <c r="K39" s="603">
        <v>152.02127890024133</v>
      </c>
      <c r="L39" s="603">
        <v>83.873809048409086</v>
      </c>
      <c r="M39" s="603">
        <v>1.7473710218418539</v>
      </c>
      <c r="N39" s="597">
        <v>62.905356786306797</v>
      </c>
      <c r="O39" s="597">
        <v>31.45267839315337</v>
      </c>
      <c r="P39" s="597">
        <v>1560.4023225048011</v>
      </c>
      <c r="Q39" s="597">
        <v>1901.1396717639627</v>
      </c>
      <c r="R39" s="589"/>
    </row>
    <row r="40" spans="1:18" ht="12.75" customHeight="1" x14ac:dyDescent="0.2">
      <c r="A40" s="601" t="s">
        <v>347</v>
      </c>
      <c r="B40" s="597">
        <v>1146.2753903282708</v>
      </c>
      <c r="C40" s="597">
        <v>12.231597152892977</v>
      </c>
      <c r="D40" s="597">
        <v>6.9894840873674156</v>
      </c>
      <c r="E40" s="597">
        <v>1.7473710218418539</v>
      </c>
      <c r="F40" s="597">
        <v>1.7473710218418539</v>
      </c>
      <c r="G40" s="597">
        <v>1.7473710218418539</v>
      </c>
      <c r="H40" s="603">
        <v>0</v>
      </c>
      <c r="I40" s="597">
        <v>24.463194305785954</v>
      </c>
      <c r="J40" s="603">
        <v>0</v>
      </c>
      <c r="K40" s="603">
        <v>0</v>
      </c>
      <c r="L40" s="603">
        <v>0</v>
      </c>
      <c r="M40" s="603">
        <v>0</v>
      </c>
      <c r="N40" s="603">
        <v>0</v>
      </c>
      <c r="O40" s="603">
        <v>8.7368551092092694</v>
      </c>
      <c r="P40" s="597">
        <v>1113.0753409132747</v>
      </c>
      <c r="Q40" s="597">
        <v>1121.8121960224839</v>
      </c>
      <c r="R40" s="589"/>
    </row>
    <row r="41" spans="1:18" ht="12.75" customHeight="1" x14ac:dyDescent="0.2">
      <c r="A41" s="600" t="s">
        <v>348</v>
      </c>
      <c r="B41" s="595">
        <v>10019.425439241439</v>
      </c>
      <c r="C41" s="595">
        <v>174.73710218418529</v>
      </c>
      <c r="D41" s="595">
        <v>548.67450085834093</v>
      </c>
      <c r="E41" s="595">
        <v>197.45292546812925</v>
      </c>
      <c r="F41" s="595">
        <v>145.03179481287395</v>
      </c>
      <c r="G41" s="595">
        <v>230.65297488312427</v>
      </c>
      <c r="H41" s="602">
        <v>172.98973116234345</v>
      </c>
      <c r="I41" s="595">
        <v>1469.539029368997</v>
      </c>
      <c r="J41" s="602">
        <v>61.157985764464939</v>
      </c>
      <c r="K41" s="602">
        <v>291.81096064758879</v>
      </c>
      <c r="L41" s="602">
        <v>104.84226131051138</v>
      </c>
      <c r="M41" s="602">
        <v>12.231597152892977</v>
      </c>
      <c r="N41" s="602">
        <v>290.06358962574694</v>
      </c>
      <c r="O41" s="602">
        <v>111.83174539787881</v>
      </c>
      <c r="P41" s="595">
        <v>7677.9482699732926</v>
      </c>
      <c r="Q41" s="595">
        <v>8549.886409872377</v>
      </c>
      <c r="R41" s="589"/>
    </row>
    <row r="42" spans="1:18" ht="12.75" customHeight="1" x14ac:dyDescent="0.2">
      <c r="A42" s="601" t="s">
        <v>348</v>
      </c>
      <c r="B42" s="597">
        <v>7365.1688570635924</v>
      </c>
      <c r="C42" s="597">
        <v>138.04231072550658</v>
      </c>
      <c r="D42" s="597">
        <v>508.48496735597735</v>
      </c>
      <c r="E42" s="597">
        <v>162.50550503129239</v>
      </c>
      <c r="F42" s="597">
        <v>118.82122948524623</v>
      </c>
      <c r="G42" s="597">
        <v>209.68452262102215</v>
      </c>
      <c r="H42" s="603">
        <v>172.98973116234345</v>
      </c>
      <c r="I42" s="597">
        <v>1310.5282663813882</v>
      </c>
      <c r="J42" s="603">
        <v>15.726339196576685</v>
      </c>
      <c r="K42" s="603">
        <v>288.3162186039051</v>
      </c>
      <c r="L42" s="603">
        <v>103.09489028866952</v>
      </c>
      <c r="M42" s="603">
        <v>10.484226131051123</v>
      </c>
      <c r="N42" s="603">
        <v>276.0846214510122</v>
      </c>
      <c r="O42" s="603">
        <v>104.84226131051138</v>
      </c>
      <c r="P42" s="597">
        <v>5256.0920337004191</v>
      </c>
      <c r="Q42" s="597">
        <v>6054.6405906821456</v>
      </c>
      <c r="R42" s="589"/>
    </row>
    <row r="43" spans="1:18" ht="12.75" customHeight="1" x14ac:dyDescent="0.2">
      <c r="A43" s="601" t="s">
        <v>349</v>
      </c>
      <c r="B43" s="597">
        <v>2654.2565821778303</v>
      </c>
      <c r="C43" s="597">
        <v>36.694791458678935</v>
      </c>
      <c r="D43" s="597">
        <v>40.18953350236265</v>
      </c>
      <c r="E43" s="597">
        <v>34.947420436837078</v>
      </c>
      <c r="F43" s="597">
        <v>26.210565327627808</v>
      </c>
      <c r="G43" s="597">
        <v>20.968452262102247</v>
      </c>
      <c r="H43" s="603">
        <v>0</v>
      </c>
      <c r="I43" s="597">
        <v>159.0107629876087</v>
      </c>
      <c r="J43" s="603">
        <v>45.431646567888222</v>
      </c>
      <c r="K43" s="603">
        <v>3.4947420436837078</v>
      </c>
      <c r="L43" s="603">
        <v>1.7473710218418539</v>
      </c>
      <c r="M43" s="603">
        <v>1.7473710218418539</v>
      </c>
      <c r="N43" s="603">
        <v>13.978968174734831</v>
      </c>
      <c r="O43" s="603">
        <v>6.9894840873674156</v>
      </c>
      <c r="P43" s="597">
        <v>2421.8562362728576</v>
      </c>
      <c r="Q43" s="597">
        <v>2495.2458191902156</v>
      </c>
      <c r="R43" s="589"/>
    </row>
    <row r="44" spans="1:18" ht="12.75" customHeight="1" x14ac:dyDescent="0.2">
      <c r="A44" s="600" t="s">
        <v>350</v>
      </c>
      <c r="B44" s="595">
        <v>8385.6335338192621</v>
      </c>
      <c r="C44" s="595">
        <v>255.11616918891008</v>
      </c>
      <c r="D44" s="595">
        <v>587.11666333886274</v>
      </c>
      <c r="E44" s="595">
        <v>297.05307371311432</v>
      </c>
      <c r="F44" s="595">
        <v>246.37931407970086</v>
      </c>
      <c r="G44" s="595">
        <v>255.11616918891008</v>
      </c>
      <c r="H44" s="602">
        <v>10.484226131051123</v>
      </c>
      <c r="I44" s="595">
        <v>1651.2656156405494</v>
      </c>
      <c r="J44" s="602">
        <v>17.473710218418539</v>
      </c>
      <c r="K44" s="602">
        <v>681.47469851832534</v>
      </c>
      <c r="L44" s="602">
        <v>26.210565327627808</v>
      </c>
      <c r="M44" s="602">
        <v>26.210565327627808</v>
      </c>
      <c r="N44" s="595">
        <v>1132.2964221535356</v>
      </c>
      <c r="O44" s="595">
        <v>143.28442379103211</v>
      </c>
      <c r="P44" s="595">
        <v>4707.4175328420624</v>
      </c>
      <c r="Q44" s="595">
        <v>6734.3679181786301</v>
      </c>
      <c r="R44" s="589"/>
    </row>
    <row r="45" spans="1:18" ht="12.75" customHeight="1" x14ac:dyDescent="0.2">
      <c r="A45" s="601" t="s">
        <v>350</v>
      </c>
      <c r="B45" s="597">
        <v>5256.0920337004191</v>
      </c>
      <c r="C45" s="597">
        <v>178.23184422786898</v>
      </c>
      <c r="D45" s="597">
        <v>421.11641626388518</v>
      </c>
      <c r="E45" s="597">
        <v>220.16874875207321</v>
      </c>
      <c r="F45" s="597">
        <v>141.53705276919027</v>
      </c>
      <c r="G45" s="597">
        <v>167.74761809681792</v>
      </c>
      <c r="H45" s="603">
        <v>6.9894840873674156</v>
      </c>
      <c r="I45" s="597">
        <v>1135.791164197203</v>
      </c>
      <c r="J45" s="603">
        <v>12.231597152892977</v>
      </c>
      <c r="K45" s="603">
        <v>545.17975881465713</v>
      </c>
      <c r="L45" s="603">
        <v>22.715823283944101</v>
      </c>
      <c r="M45" s="603">
        <v>20.968452262102247</v>
      </c>
      <c r="N45" s="597">
        <v>901.64344727040475</v>
      </c>
      <c r="O45" s="597">
        <v>125.81071357261366</v>
      </c>
      <c r="P45" s="597">
        <v>2491.7510771465336</v>
      </c>
      <c r="Q45" s="597">
        <v>4120.3008695031485</v>
      </c>
      <c r="R45" s="589"/>
    </row>
    <row r="46" spans="1:18" ht="12.75" customHeight="1" x14ac:dyDescent="0.2">
      <c r="A46" s="601" t="s">
        <v>351</v>
      </c>
      <c r="B46" s="597">
        <v>3129.5415001188271</v>
      </c>
      <c r="C46" s="597">
        <v>76.884324961041656</v>
      </c>
      <c r="D46" s="597">
        <v>166.00024707497607</v>
      </c>
      <c r="E46" s="597">
        <v>76.884324961041656</v>
      </c>
      <c r="F46" s="597">
        <v>104.84226131051138</v>
      </c>
      <c r="G46" s="597">
        <v>87.368551092092801</v>
      </c>
      <c r="H46" s="603">
        <v>3.4947420436837078</v>
      </c>
      <c r="I46" s="597">
        <v>515.47445144334733</v>
      </c>
      <c r="J46" s="603">
        <v>5.2421130655255617</v>
      </c>
      <c r="K46" s="603">
        <v>136.29493970366474</v>
      </c>
      <c r="L46" s="603">
        <v>3.4947420436837078</v>
      </c>
      <c r="M46" s="603">
        <v>5.2421130655255617</v>
      </c>
      <c r="N46" s="597">
        <v>230.65297488312427</v>
      </c>
      <c r="O46" s="597">
        <v>17.473710218418539</v>
      </c>
      <c r="P46" s="597">
        <v>2215.6664556955134</v>
      </c>
      <c r="Q46" s="597">
        <v>2614.0670486754557</v>
      </c>
      <c r="R46" s="589"/>
    </row>
    <row r="47" spans="1:18" ht="12.75" customHeight="1" x14ac:dyDescent="0.2">
      <c r="A47" s="600" t="s">
        <v>352</v>
      </c>
      <c r="B47" s="595">
        <v>6038.9142514855903</v>
      </c>
      <c r="C47" s="595">
        <v>421.11641626388518</v>
      </c>
      <c r="D47" s="595">
        <v>305.78992882232353</v>
      </c>
      <c r="E47" s="595">
        <v>193.95818342444556</v>
      </c>
      <c r="F47" s="595">
        <v>220.16874875207321</v>
      </c>
      <c r="G47" s="595">
        <v>258.61091123259376</v>
      </c>
      <c r="H47" s="602">
        <v>1.7473710218418539</v>
      </c>
      <c r="I47" s="595">
        <v>1401.3915595171632</v>
      </c>
      <c r="J47" s="602">
        <v>1.7473710218418539</v>
      </c>
      <c r="K47" s="602">
        <v>104.84226131051138</v>
      </c>
      <c r="L47" s="602">
        <v>15.726339196576685</v>
      </c>
      <c r="M47" s="602">
        <v>1.7473710218418539</v>
      </c>
      <c r="N47" s="595">
        <v>270.84250838548667</v>
      </c>
      <c r="O47" s="595">
        <v>155.51602094392501</v>
      </c>
      <c r="P47" s="595">
        <v>4087.1008200881884</v>
      </c>
      <c r="Q47" s="595">
        <v>4637.5226919683719</v>
      </c>
      <c r="R47" s="589"/>
    </row>
    <row r="48" spans="1:18" ht="12.75" customHeight="1" x14ac:dyDescent="0.2">
      <c r="A48" s="601" t="s">
        <v>352</v>
      </c>
      <c r="B48" s="597">
        <v>3966.5322195810973</v>
      </c>
      <c r="C48" s="597">
        <v>363.45317254310436</v>
      </c>
      <c r="D48" s="597">
        <v>274.33725042917035</v>
      </c>
      <c r="E48" s="597">
        <v>183.47395729339451</v>
      </c>
      <c r="F48" s="597">
        <v>204.44240955549662</v>
      </c>
      <c r="G48" s="597">
        <v>230.65297488312427</v>
      </c>
      <c r="H48" s="603">
        <v>1.7473710218418539</v>
      </c>
      <c r="I48" s="597">
        <v>1258.1071357261319</v>
      </c>
      <c r="J48" s="603">
        <v>1.7473710218418539</v>
      </c>
      <c r="K48" s="603">
        <v>69.894840873674227</v>
      </c>
      <c r="L48" s="603">
        <v>8.7368551092092694</v>
      </c>
      <c r="M48" s="603">
        <v>0</v>
      </c>
      <c r="N48" s="597">
        <v>171.2423601405016</v>
      </c>
      <c r="O48" s="597">
        <v>139.78968174734842</v>
      </c>
      <c r="P48" s="597">
        <v>2317.0139749623436</v>
      </c>
      <c r="Q48" s="597">
        <v>2708.4250838549187</v>
      </c>
      <c r="R48" s="589"/>
    </row>
    <row r="49" spans="1:18" ht="12.75" customHeight="1" x14ac:dyDescent="0.2">
      <c r="A49" s="601" t="s">
        <v>353</v>
      </c>
      <c r="B49" s="597">
        <v>2072.3820319044776</v>
      </c>
      <c r="C49" s="597">
        <v>57.663243720781225</v>
      </c>
      <c r="D49" s="597">
        <v>31.45267839315337</v>
      </c>
      <c r="E49" s="597">
        <v>10.484226131051123</v>
      </c>
      <c r="F49" s="597">
        <v>15.726339196576685</v>
      </c>
      <c r="G49" s="597">
        <v>27.957936349469662</v>
      </c>
      <c r="H49" s="603">
        <v>0</v>
      </c>
      <c r="I49" s="597">
        <v>143.28442379103205</v>
      </c>
      <c r="J49" s="603">
        <v>0</v>
      </c>
      <c r="K49" s="603">
        <v>34.947420436837078</v>
      </c>
      <c r="L49" s="603">
        <v>6.9894840873674156</v>
      </c>
      <c r="M49" s="603">
        <v>1.7473710218418539</v>
      </c>
      <c r="N49" s="597">
        <v>99.600148244985803</v>
      </c>
      <c r="O49" s="597">
        <v>15.726339196576685</v>
      </c>
      <c r="P49" s="597">
        <v>1770.0868451258291</v>
      </c>
      <c r="Q49" s="597">
        <v>1929.0976081134379</v>
      </c>
      <c r="R49" s="589"/>
    </row>
    <row r="50" spans="1:18" ht="12.75" customHeight="1" x14ac:dyDescent="0.2">
      <c r="A50" s="600" t="s">
        <v>354</v>
      </c>
      <c r="B50" s="595">
        <v>11039.890115997108</v>
      </c>
      <c r="C50" s="595">
        <v>181.72658627155266</v>
      </c>
      <c r="D50" s="595">
        <v>473.53754691914048</v>
      </c>
      <c r="E50" s="595">
        <v>101.34751926682766</v>
      </c>
      <c r="F50" s="595">
        <v>75.136953939199799</v>
      </c>
      <c r="G50" s="595">
        <v>405.3900770673086</v>
      </c>
      <c r="H50" s="602">
        <v>55.915872698939367</v>
      </c>
      <c r="I50" s="595">
        <v>1293.0545561629688</v>
      </c>
      <c r="J50" s="602">
        <v>8.7368551092092694</v>
      </c>
      <c r="K50" s="602">
        <v>228.90560386128243</v>
      </c>
      <c r="L50" s="602">
        <v>26.210565327627808</v>
      </c>
      <c r="M50" s="602">
        <v>10.484226131051123</v>
      </c>
      <c r="N50" s="595">
        <v>601.09563151359794</v>
      </c>
      <c r="O50" s="595">
        <v>153.76864992208317</v>
      </c>
      <c r="P50" s="595">
        <v>8717.6340279692231</v>
      </c>
      <c r="Q50" s="595">
        <v>9746.835559834075</v>
      </c>
      <c r="R50" s="589"/>
    </row>
    <row r="51" spans="1:18" ht="12.75" customHeight="1" x14ac:dyDescent="0.2">
      <c r="A51" s="601" t="s">
        <v>354</v>
      </c>
      <c r="B51" s="597">
        <v>8864.4131938039427</v>
      </c>
      <c r="C51" s="597">
        <v>106.58963233235323</v>
      </c>
      <c r="D51" s="597">
        <v>435.09538443861993</v>
      </c>
      <c r="E51" s="597">
        <v>85.621180070250944</v>
      </c>
      <c r="F51" s="597">
        <v>62.905356786306797</v>
      </c>
      <c r="G51" s="597">
        <v>396.65322195809938</v>
      </c>
      <c r="H51" s="603">
        <v>55.915872698939367</v>
      </c>
      <c r="I51" s="597">
        <v>1142.7806482845697</v>
      </c>
      <c r="J51" s="603">
        <v>5.2421130655255617</v>
      </c>
      <c r="K51" s="603">
        <v>228.90560386128243</v>
      </c>
      <c r="L51" s="603">
        <v>24.463194305785954</v>
      </c>
      <c r="M51" s="603">
        <v>10.484226131051123</v>
      </c>
      <c r="N51" s="597">
        <v>594.10614742623034</v>
      </c>
      <c r="O51" s="597">
        <v>61.157985764464939</v>
      </c>
      <c r="P51" s="597">
        <v>6797.2732749649749</v>
      </c>
      <c r="Q51" s="597">
        <v>7721.6325455193155</v>
      </c>
      <c r="R51" s="589"/>
    </row>
    <row r="52" spans="1:18" ht="12.75" customHeight="1" x14ac:dyDescent="0.2">
      <c r="A52" s="601" t="s">
        <v>355</v>
      </c>
      <c r="B52" s="597">
        <v>2175.4769221931497</v>
      </c>
      <c r="C52" s="597">
        <v>75.136953939199799</v>
      </c>
      <c r="D52" s="597">
        <v>38.442162480520793</v>
      </c>
      <c r="E52" s="597">
        <v>15.726339196576685</v>
      </c>
      <c r="F52" s="597">
        <v>12.231597152892977</v>
      </c>
      <c r="G52" s="597">
        <v>8.7368551092092694</v>
      </c>
      <c r="H52" s="603">
        <v>0</v>
      </c>
      <c r="I52" s="597">
        <v>150.27390787839954</v>
      </c>
      <c r="J52" s="603">
        <v>3.4947420436837078</v>
      </c>
      <c r="K52" s="603">
        <v>0</v>
      </c>
      <c r="L52" s="603">
        <v>1.7473710218418539</v>
      </c>
      <c r="M52" s="603">
        <v>0</v>
      </c>
      <c r="N52" s="597">
        <v>6.9894840873674156</v>
      </c>
      <c r="O52" s="597">
        <v>92.610664157618373</v>
      </c>
      <c r="P52" s="597">
        <v>1920.3607530042325</v>
      </c>
      <c r="Q52" s="597">
        <v>2025.2030143147438</v>
      </c>
      <c r="R52" s="589"/>
    </row>
    <row r="53" spans="1:18" ht="12.75" customHeight="1" x14ac:dyDescent="0.2">
      <c r="A53" s="600" t="s">
        <v>356</v>
      </c>
      <c r="B53" s="595">
        <v>6320.2409860021362</v>
      </c>
      <c r="C53" s="595">
        <v>178.23184422786898</v>
      </c>
      <c r="D53" s="595">
        <v>199.20029648997109</v>
      </c>
      <c r="E53" s="595">
        <v>185.22132831523635</v>
      </c>
      <c r="F53" s="595">
        <v>166.00024707497607</v>
      </c>
      <c r="G53" s="595">
        <v>174.73710218418529</v>
      </c>
      <c r="H53" s="602">
        <v>33.20004941499522</v>
      </c>
      <c r="I53" s="595">
        <v>936.59086770723297</v>
      </c>
      <c r="J53" s="602">
        <v>5.2421130655255617</v>
      </c>
      <c r="K53" s="602">
        <v>50.673759633413795</v>
      </c>
      <c r="L53" s="602">
        <v>50.673759633413795</v>
      </c>
      <c r="M53" s="602">
        <v>0</v>
      </c>
      <c r="N53" s="595">
        <v>150.27390787839948</v>
      </c>
      <c r="O53" s="595">
        <v>64.652727808148654</v>
      </c>
      <c r="P53" s="595">
        <v>5062.1338502759681</v>
      </c>
      <c r="Q53" s="595">
        <v>5383.6501182948696</v>
      </c>
      <c r="R53" s="589"/>
    </row>
    <row r="54" spans="1:18" ht="12.75" customHeight="1" x14ac:dyDescent="0.2">
      <c r="A54" s="601" t="s">
        <v>356</v>
      </c>
      <c r="B54" s="597">
        <v>2446.3194305786442</v>
      </c>
      <c r="C54" s="597">
        <v>71.642211895516084</v>
      </c>
      <c r="D54" s="597">
        <v>54.16850167709751</v>
      </c>
      <c r="E54" s="597">
        <v>36.694791458678935</v>
      </c>
      <c r="F54" s="597">
        <v>55.915872698939367</v>
      </c>
      <c r="G54" s="597">
        <v>64.652727808148654</v>
      </c>
      <c r="H54" s="603">
        <v>5.2421130655255617</v>
      </c>
      <c r="I54" s="597">
        <v>288.31621860390612</v>
      </c>
      <c r="J54" s="603">
        <v>0</v>
      </c>
      <c r="K54" s="603">
        <v>1.7473710218418539</v>
      </c>
      <c r="L54" s="603">
        <v>0</v>
      </c>
      <c r="M54" s="603">
        <v>0</v>
      </c>
      <c r="N54" s="597">
        <v>5.2421130655255617</v>
      </c>
      <c r="O54" s="597">
        <v>12.231597152892977</v>
      </c>
      <c r="P54" s="597">
        <v>2138.7821307344698</v>
      </c>
      <c r="Q54" s="597">
        <v>2158.0032119747302</v>
      </c>
      <c r="R54" s="589"/>
    </row>
    <row r="55" spans="1:18" ht="12.75" customHeight="1" x14ac:dyDescent="0.2">
      <c r="A55" s="601" t="s">
        <v>357</v>
      </c>
      <c r="B55" s="597">
        <v>3873.9215554234765</v>
      </c>
      <c r="C55" s="597">
        <v>106.58963233235323</v>
      </c>
      <c r="D55" s="597">
        <v>145.03179481287395</v>
      </c>
      <c r="E55" s="597">
        <v>148.52653685655764</v>
      </c>
      <c r="F55" s="597">
        <v>110.08437437603695</v>
      </c>
      <c r="G55" s="597">
        <v>110.08437437603695</v>
      </c>
      <c r="H55" s="603">
        <v>27.957936349469662</v>
      </c>
      <c r="I55" s="597">
        <v>648.27464910332833</v>
      </c>
      <c r="J55" s="603">
        <v>5.2421130655255617</v>
      </c>
      <c r="K55" s="603">
        <v>48.926388611571937</v>
      </c>
      <c r="L55" s="603">
        <v>50.673759633413795</v>
      </c>
      <c r="M55" s="603">
        <v>0</v>
      </c>
      <c r="N55" s="597">
        <v>145.03179481287395</v>
      </c>
      <c r="O55" s="597">
        <v>52.421130655255652</v>
      </c>
      <c r="P55" s="597">
        <v>2923.3517195414829</v>
      </c>
      <c r="Q55" s="597">
        <v>3225.6469063201239</v>
      </c>
      <c r="R55" s="589"/>
    </row>
    <row r="56" spans="1:18" ht="12.75" customHeight="1" x14ac:dyDescent="0.2">
      <c r="A56" s="600" t="s">
        <v>358</v>
      </c>
      <c r="B56" s="595">
        <v>1845.2237990650308</v>
      </c>
      <c r="C56" s="595">
        <v>6.9894840873674156</v>
      </c>
      <c r="D56" s="595">
        <v>22.715823283944101</v>
      </c>
      <c r="E56" s="595">
        <v>13.978968174734831</v>
      </c>
      <c r="F56" s="595">
        <v>6.9894840873674156</v>
      </c>
      <c r="G56" s="595">
        <v>13.978968174734831</v>
      </c>
      <c r="H56" s="602">
        <v>54.16850167709751</v>
      </c>
      <c r="I56" s="595">
        <v>118.82122948524611</v>
      </c>
      <c r="J56" s="602">
        <v>0</v>
      </c>
      <c r="K56" s="602">
        <v>13.978968174734831</v>
      </c>
      <c r="L56" s="602">
        <v>0</v>
      </c>
      <c r="M56" s="602">
        <v>0</v>
      </c>
      <c r="N56" s="595">
        <v>101.34751926682766</v>
      </c>
      <c r="O56" s="595">
        <v>38.442162480520793</v>
      </c>
      <c r="P56" s="595">
        <v>1572.6339196576944</v>
      </c>
      <c r="Q56" s="595">
        <v>1726.4025695797777</v>
      </c>
      <c r="R56" s="589"/>
    </row>
    <row r="57" spans="1:18" ht="12.75" customHeight="1" x14ac:dyDescent="0.2">
      <c r="A57" s="601" t="s">
        <v>358</v>
      </c>
      <c r="B57" s="597">
        <v>1845.2237990650308</v>
      </c>
      <c r="C57" s="597">
        <v>6.9894840873674156</v>
      </c>
      <c r="D57" s="597">
        <v>22.715823283944101</v>
      </c>
      <c r="E57" s="597">
        <v>13.978968174734831</v>
      </c>
      <c r="F57" s="597">
        <v>6.9894840873674156</v>
      </c>
      <c r="G57" s="597">
        <v>13.978968174734831</v>
      </c>
      <c r="H57" s="603">
        <v>54.16850167709751</v>
      </c>
      <c r="I57" s="597">
        <v>118.82122948524611</v>
      </c>
      <c r="J57" s="603">
        <v>0</v>
      </c>
      <c r="K57" s="603">
        <v>13.978968174734831</v>
      </c>
      <c r="L57" s="603">
        <v>0</v>
      </c>
      <c r="M57" s="603">
        <v>0</v>
      </c>
      <c r="N57" s="597">
        <v>101.34751926682766</v>
      </c>
      <c r="O57" s="597">
        <v>38.442162480520793</v>
      </c>
      <c r="P57" s="597">
        <v>1572.6339196576944</v>
      </c>
      <c r="Q57" s="597">
        <v>1726.4025695797777</v>
      </c>
      <c r="R57" s="589"/>
    </row>
    <row r="58" spans="1:18" ht="12.75" customHeight="1" x14ac:dyDescent="0.2">
      <c r="A58" s="600" t="s">
        <v>359</v>
      </c>
      <c r="B58" s="595">
        <v>2724.1514230515063</v>
      </c>
      <c r="C58" s="595">
        <v>75.136953939199799</v>
      </c>
      <c r="D58" s="595">
        <v>83.873809048409086</v>
      </c>
      <c r="E58" s="595">
        <v>62.905356786306797</v>
      </c>
      <c r="F58" s="595">
        <v>52.421130655255652</v>
      </c>
      <c r="G58" s="595">
        <v>71.642211895516084</v>
      </c>
      <c r="H58" s="602">
        <v>15.726339196576685</v>
      </c>
      <c r="I58" s="595">
        <v>361.70580152126411</v>
      </c>
      <c r="J58" s="602">
        <v>8.7368551092092694</v>
      </c>
      <c r="K58" s="602">
        <v>34.947420436837078</v>
      </c>
      <c r="L58" s="602">
        <v>5.2421130655255617</v>
      </c>
      <c r="M58" s="602">
        <v>0</v>
      </c>
      <c r="N58" s="595">
        <v>20.968452262102247</v>
      </c>
      <c r="O58" s="595">
        <v>31.45267839315337</v>
      </c>
      <c r="P58" s="595">
        <v>2261.0981022634028</v>
      </c>
      <c r="Q58" s="595">
        <v>2362.4456215302303</v>
      </c>
      <c r="R58" s="589"/>
    </row>
    <row r="59" spans="1:18" ht="12.75" customHeight="1" x14ac:dyDescent="0.2">
      <c r="A59" s="601" t="s">
        <v>359</v>
      </c>
      <c r="B59" s="597">
        <v>2171.9821801494659</v>
      </c>
      <c r="C59" s="597">
        <v>66.400098829990512</v>
      </c>
      <c r="D59" s="597">
        <v>73.389582917357941</v>
      </c>
      <c r="E59" s="597">
        <v>61.157985764464939</v>
      </c>
      <c r="F59" s="597">
        <v>48.926388611571937</v>
      </c>
      <c r="G59" s="597">
        <v>66.400098829990512</v>
      </c>
      <c r="H59" s="603">
        <v>15.726339196576685</v>
      </c>
      <c r="I59" s="597">
        <v>332.00049414995254</v>
      </c>
      <c r="J59" s="603">
        <v>8.7368551092092694</v>
      </c>
      <c r="K59" s="603">
        <v>34.947420436837078</v>
      </c>
      <c r="L59" s="603">
        <v>5.2421130655255617</v>
      </c>
      <c r="M59" s="603">
        <v>0</v>
      </c>
      <c r="N59" s="597">
        <v>17.473710218418539</v>
      </c>
      <c r="O59" s="597">
        <v>26.210565327627808</v>
      </c>
      <c r="P59" s="597">
        <v>1747.3710218418844</v>
      </c>
      <c r="Q59" s="597">
        <v>1839.9816859995026</v>
      </c>
      <c r="R59" s="589"/>
    </row>
    <row r="60" spans="1:18" ht="12.75" customHeight="1" x14ac:dyDescent="0.2">
      <c r="A60" s="601" t="s">
        <v>360</v>
      </c>
      <c r="B60" s="597">
        <v>552.16924290202473</v>
      </c>
      <c r="C60" s="597">
        <v>8.7368551092092694</v>
      </c>
      <c r="D60" s="597">
        <v>10.484226131051123</v>
      </c>
      <c r="E60" s="597">
        <v>1.7473710218418539</v>
      </c>
      <c r="F60" s="597">
        <v>3.4947420436837078</v>
      </c>
      <c r="G60" s="597">
        <v>5.2421130655255617</v>
      </c>
      <c r="H60" s="603">
        <v>0</v>
      </c>
      <c r="I60" s="597">
        <v>29.705307371311516</v>
      </c>
      <c r="J60" s="603">
        <v>0</v>
      </c>
      <c r="K60" s="603">
        <v>0</v>
      </c>
      <c r="L60" s="603">
        <v>0</v>
      </c>
      <c r="M60" s="603">
        <v>0</v>
      </c>
      <c r="N60" s="597">
        <v>3.4947420436837078</v>
      </c>
      <c r="O60" s="597">
        <v>5.2421130655255617</v>
      </c>
      <c r="P60" s="597">
        <v>513.72708042150293</v>
      </c>
      <c r="Q60" s="597">
        <v>522.46393553071221</v>
      </c>
      <c r="R60" s="589"/>
    </row>
    <row r="61" spans="1:18" ht="12.75" customHeight="1" x14ac:dyDescent="0.2">
      <c r="A61" s="600" t="s">
        <v>361</v>
      </c>
      <c r="B61" s="595">
        <v>2760.8462145101862</v>
      </c>
      <c r="C61" s="595">
        <v>89.115922113934658</v>
      </c>
      <c r="D61" s="595">
        <v>167.74761809681792</v>
      </c>
      <c r="E61" s="595">
        <v>61.157985764464939</v>
      </c>
      <c r="F61" s="595">
        <v>29.705307371311516</v>
      </c>
      <c r="G61" s="595">
        <v>64.652727808148654</v>
      </c>
      <c r="H61" s="602">
        <v>1.7473710218418539</v>
      </c>
      <c r="I61" s="595">
        <v>414.12693217651952</v>
      </c>
      <c r="J61" s="602">
        <v>1.7473710218418539</v>
      </c>
      <c r="K61" s="602">
        <v>38.442162480520793</v>
      </c>
      <c r="L61" s="602">
        <v>6.9894840873674156</v>
      </c>
      <c r="M61" s="602">
        <v>5.2421130655255617</v>
      </c>
      <c r="N61" s="595">
        <v>450.82172363519652</v>
      </c>
      <c r="O61" s="595">
        <v>64.652727808148654</v>
      </c>
      <c r="P61" s="595">
        <v>1778.8237002350386</v>
      </c>
      <c r="Q61" s="595">
        <v>2346.7192823336395</v>
      </c>
      <c r="R61" s="589"/>
    </row>
    <row r="62" spans="1:18" ht="12.75" customHeight="1" x14ac:dyDescent="0.2">
      <c r="A62" s="601" t="s">
        <v>361</v>
      </c>
      <c r="B62" s="597">
        <v>2760.8462145101862</v>
      </c>
      <c r="C62" s="597">
        <v>89.115922113934658</v>
      </c>
      <c r="D62" s="597">
        <v>167.74761809681792</v>
      </c>
      <c r="E62" s="597">
        <v>61.157985764464939</v>
      </c>
      <c r="F62" s="597">
        <v>29.705307371311516</v>
      </c>
      <c r="G62" s="597">
        <v>64.652727808148654</v>
      </c>
      <c r="H62" s="603">
        <v>1.7473710218418539</v>
      </c>
      <c r="I62" s="597">
        <v>414.12693217651952</v>
      </c>
      <c r="J62" s="603">
        <v>1.7473710218418539</v>
      </c>
      <c r="K62" s="603">
        <v>38.442162480520793</v>
      </c>
      <c r="L62" s="603">
        <v>6.9894840873674156</v>
      </c>
      <c r="M62" s="603">
        <v>5.2421130655255617</v>
      </c>
      <c r="N62" s="597">
        <v>450.82172363519652</v>
      </c>
      <c r="O62" s="597">
        <v>64.652727808148654</v>
      </c>
      <c r="P62" s="597">
        <v>1778.8237002350386</v>
      </c>
      <c r="Q62" s="597">
        <v>2346.7192823336395</v>
      </c>
      <c r="R62" s="589"/>
    </row>
    <row r="63" spans="1:18" ht="12.75" customHeight="1" x14ac:dyDescent="0.2">
      <c r="A63" s="600" t="s">
        <v>362</v>
      </c>
      <c r="B63" s="595">
        <v>6245.1040320629345</v>
      </c>
      <c r="C63" s="595">
        <v>153.76864992208317</v>
      </c>
      <c r="D63" s="595">
        <v>167.74761809681792</v>
      </c>
      <c r="E63" s="595">
        <v>281.32673451653773</v>
      </c>
      <c r="F63" s="595">
        <v>152.02127890024133</v>
      </c>
      <c r="G63" s="595">
        <v>162.50550503129239</v>
      </c>
      <c r="H63" s="602">
        <v>83.873809048409086</v>
      </c>
      <c r="I63" s="595">
        <v>1001.2435955153816</v>
      </c>
      <c r="J63" s="602">
        <v>5.2421130655255617</v>
      </c>
      <c r="K63" s="602">
        <v>15.726339196576685</v>
      </c>
      <c r="L63" s="602">
        <v>24.463194305785954</v>
      </c>
      <c r="M63" s="602">
        <v>3.4947420436837078</v>
      </c>
      <c r="N63" s="602">
        <v>10.484226131051123</v>
      </c>
      <c r="O63" s="602">
        <v>193.95818342444556</v>
      </c>
      <c r="P63" s="595">
        <v>4990.4916383804502</v>
      </c>
      <c r="Q63" s="595">
        <v>5243.8604365475185</v>
      </c>
      <c r="R63" s="589"/>
    </row>
    <row r="64" spans="1:18" ht="12.75" customHeight="1" x14ac:dyDescent="0.2">
      <c r="A64" s="601" t="s">
        <v>362</v>
      </c>
      <c r="B64" s="597">
        <v>1819.0132337374023</v>
      </c>
      <c r="C64" s="597">
        <v>6.9894840873674156</v>
      </c>
      <c r="D64" s="597">
        <v>3.4947420436837078</v>
      </c>
      <c r="E64" s="597">
        <v>6.9894840873674156</v>
      </c>
      <c r="F64" s="597">
        <v>1.7473710218418539</v>
      </c>
      <c r="G64" s="597">
        <v>10.484226131051123</v>
      </c>
      <c r="H64" s="603">
        <v>0</v>
      </c>
      <c r="I64" s="597">
        <v>29.705307371311516</v>
      </c>
      <c r="J64" s="603">
        <v>3.4947420436837078</v>
      </c>
      <c r="K64" s="603">
        <v>1.7473710218418539</v>
      </c>
      <c r="L64" s="603">
        <v>0</v>
      </c>
      <c r="M64" s="603">
        <v>0</v>
      </c>
      <c r="N64" s="603">
        <v>0</v>
      </c>
      <c r="O64" s="603">
        <v>0</v>
      </c>
      <c r="P64" s="597">
        <v>1784.0658133005643</v>
      </c>
      <c r="Q64" s="597">
        <v>1789.3079263660898</v>
      </c>
      <c r="R64" s="589"/>
    </row>
    <row r="65" spans="1:18" ht="12.75" customHeight="1" x14ac:dyDescent="0.2">
      <c r="A65" s="601" t="s">
        <v>363</v>
      </c>
      <c r="B65" s="597">
        <v>3052.6571751577835</v>
      </c>
      <c r="C65" s="597">
        <v>94.358035179460231</v>
      </c>
      <c r="D65" s="597">
        <v>131.05282663813921</v>
      </c>
      <c r="E65" s="597">
        <v>120.56860050708809</v>
      </c>
      <c r="F65" s="597">
        <v>104.84226131051138</v>
      </c>
      <c r="G65" s="597">
        <v>120.56860050708809</v>
      </c>
      <c r="H65" s="603">
        <v>83.873809048409086</v>
      </c>
      <c r="I65" s="597">
        <v>655.26413319069604</v>
      </c>
      <c r="J65" s="603">
        <v>0</v>
      </c>
      <c r="K65" s="603">
        <v>3.4947420436837078</v>
      </c>
      <c r="L65" s="603">
        <v>20.968452262102247</v>
      </c>
      <c r="M65" s="603">
        <v>0</v>
      </c>
      <c r="N65" s="603">
        <v>3.4947420436837078</v>
      </c>
      <c r="O65" s="603">
        <v>61.157985764464939</v>
      </c>
      <c r="P65" s="597">
        <v>2308.2771198531341</v>
      </c>
      <c r="Q65" s="597">
        <v>2397.3930419670687</v>
      </c>
      <c r="R65" s="589"/>
    </row>
    <row r="66" spans="1:18" ht="12.75" customHeight="1" x14ac:dyDescent="0.2">
      <c r="A66" s="601" t="s">
        <v>364</v>
      </c>
      <c r="B66" s="597">
        <v>1373.4336231677178</v>
      </c>
      <c r="C66" s="597">
        <v>52.421130655255652</v>
      </c>
      <c r="D66" s="597">
        <v>33.20004941499522</v>
      </c>
      <c r="E66" s="597">
        <v>153.76864992208317</v>
      </c>
      <c r="F66" s="597">
        <v>45.431646567888222</v>
      </c>
      <c r="G66" s="597">
        <v>31.45267839315337</v>
      </c>
      <c r="H66" s="603">
        <v>0</v>
      </c>
      <c r="I66" s="597">
        <v>316.27415495337561</v>
      </c>
      <c r="J66" s="603">
        <v>1.7473710218418539</v>
      </c>
      <c r="K66" s="603">
        <v>10.484226131051123</v>
      </c>
      <c r="L66" s="603">
        <v>3.4947420436837078</v>
      </c>
      <c r="M66" s="603">
        <v>3.4947420436837078</v>
      </c>
      <c r="N66" s="603">
        <v>6.9894840873674156</v>
      </c>
      <c r="O66" s="603">
        <v>132.80019765998105</v>
      </c>
      <c r="P66" s="597">
        <v>898.14870522672095</v>
      </c>
      <c r="Q66" s="597">
        <v>1057.1594682143298</v>
      </c>
      <c r="R66" s="589"/>
    </row>
    <row r="67" spans="1:18" ht="12.75" customHeight="1" x14ac:dyDescent="0.2">
      <c r="A67" s="600" t="s">
        <v>365</v>
      </c>
      <c r="B67" s="595">
        <v>4462.7855897841964</v>
      </c>
      <c r="C67" s="595">
        <v>316.27415495337459</v>
      </c>
      <c r="D67" s="595">
        <v>302.29518677863985</v>
      </c>
      <c r="E67" s="595">
        <v>279.57936349469588</v>
      </c>
      <c r="F67" s="595">
        <v>305.78992882232353</v>
      </c>
      <c r="G67" s="595">
        <v>311.03204188784906</v>
      </c>
      <c r="H67" s="602">
        <v>0</v>
      </c>
      <c r="I67" s="595">
        <v>1514.9706759368828</v>
      </c>
      <c r="J67" s="602">
        <v>0</v>
      </c>
      <c r="K67" s="602">
        <v>0</v>
      </c>
      <c r="L67" s="602">
        <v>8.7368551092092694</v>
      </c>
      <c r="M67" s="602">
        <v>0</v>
      </c>
      <c r="N67" s="602">
        <v>1.7473710218418539</v>
      </c>
      <c r="O67" s="602">
        <v>10.484226131051123</v>
      </c>
      <c r="P67" s="595">
        <v>2926.8464615851667</v>
      </c>
      <c r="Q67" s="595">
        <v>2947.8149138472691</v>
      </c>
      <c r="R67" s="589"/>
    </row>
    <row r="68" spans="1:18" ht="12.75" customHeight="1" x14ac:dyDescent="0.2">
      <c r="A68" s="601" t="s">
        <v>365</v>
      </c>
      <c r="B68" s="597">
        <v>1305.2861533158837</v>
      </c>
      <c r="C68" s="597">
        <v>12.231597152892977</v>
      </c>
      <c r="D68" s="597">
        <v>15.726339196576685</v>
      </c>
      <c r="E68" s="597">
        <v>17.473710218418539</v>
      </c>
      <c r="F68" s="597">
        <v>15.726339196576685</v>
      </c>
      <c r="G68" s="597">
        <v>17.473710218418539</v>
      </c>
      <c r="H68" s="603">
        <v>0</v>
      </c>
      <c r="I68" s="597">
        <v>78.631695982883429</v>
      </c>
      <c r="J68" s="603">
        <v>0</v>
      </c>
      <c r="K68" s="603">
        <v>0</v>
      </c>
      <c r="L68" s="603">
        <v>0</v>
      </c>
      <c r="M68" s="603">
        <v>0</v>
      </c>
      <c r="N68" s="603">
        <v>1.7473710218418539</v>
      </c>
      <c r="O68" s="603">
        <v>0</v>
      </c>
      <c r="P68" s="597">
        <v>1224.9070863111563</v>
      </c>
      <c r="Q68" s="597">
        <v>1226.6544573329982</v>
      </c>
      <c r="R68" s="589"/>
    </row>
    <row r="69" spans="1:18" ht="12.75" customHeight="1" x14ac:dyDescent="0.2">
      <c r="A69" s="601" t="s">
        <v>366</v>
      </c>
      <c r="B69" s="597">
        <v>3157.4994364682975</v>
      </c>
      <c r="C69" s="597">
        <v>304.04255780048169</v>
      </c>
      <c r="D69" s="597">
        <v>286.56884758206326</v>
      </c>
      <c r="E69" s="597">
        <v>262.10565327627745</v>
      </c>
      <c r="F69" s="597">
        <v>290.06358962574694</v>
      </c>
      <c r="G69" s="597">
        <v>293.55833166943063</v>
      </c>
      <c r="H69" s="603">
        <v>0</v>
      </c>
      <c r="I69" s="597">
        <v>1436.338979954</v>
      </c>
      <c r="J69" s="603">
        <v>0</v>
      </c>
      <c r="K69" s="603">
        <v>0</v>
      </c>
      <c r="L69" s="603">
        <v>8.7368551092092694</v>
      </c>
      <c r="M69" s="603">
        <v>0</v>
      </c>
      <c r="N69" s="603">
        <v>0</v>
      </c>
      <c r="O69" s="603">
        <v>10.484226131051123</v>
      </c>
      <c r="P69" s="597">
        <v>1701.939375273995</v>
      </c>
      <c r="Q69" s="597">
        <v>1721.1604565142554</v>
      </c>
      <c r="R69" s="589"/>
    </row>
    <row r="70" spans="1:18" ht="12.75" customHeight="1" x14ac:dyDescent="0.2">
      <c r="A70" s="600" t="s">
        <v>367</v>
      </c>
      <c r="B70" s="595">
        <v>1976.2766257031733</v>
      </c>
      <c r="C70" s="595">
        <v>6.9894840873674156</v>
      </c>
      <c r="D70" s="595">
        <v>31.45267839315337</v>
      </c>
      <c r="E70" s="595">
        <v>13.978968174734831</v>
      </c>
      <c r="F70" s="595">
        <v>13.978968174734831</v>
      </c>
      <c r="G70" s="595">
        <v>27.957936349469662</v>
      </c>
      <c r="H70" s="602">
        <v>0</v>
      </c>
      <c r="I70" s="595">
        <v>94.358035179460103</v>
      </c>
      <c r="J70" s="602">
        <v>5.2421130655255617</v>
      </c>
      <c r="K70" s="602">
        <v>8.7368551092092694</v>
      </c>
      <c r="L70" s="602">
        <v>6.9894840873674156</v>
      </c>
      <c r="M70" s="602">
        <v>0</v>
      </c>
      <c r="N70" s="602">
        <v>36.694791458678935</v>
      </c>
      <c r="O70" s="602">
        <v>5.2421130655255617</v>
      </c>
      <c r="P70" s="595">
        <v>1819.0132337374023</v>
      </c>
      <c r="Q70" s="595">
        <v>1881.9185905237091</v>
      </c>
      <c r="R70" s="589"/>
    </row>
    <row r="71" spans="1:18" ht="12.75" customHeight="1" x14ac:dyDescent="0.2">
      <c r="A71" s="601" t="s">
        <v>367</v>
      </c>
      <c r="B71" s="597">
        <v>1976.2766257031733</v>
      </c>
      <c r="C71" s="597">
        <v>6.9894840873674156</v>
      </c>
      <c r="D71" s="597">
        <v>31.45267839315337</v>
      </c>
      <c r="E71" s="597">
        <v>13.978968174734831</v>
      </c>
      <c r="F71" s="597">
        <v>13.978968174734831</v>
      </c>
      <c r="G71" s="597">
        <v>27.957936349469662</v>
      </c>
      <c r="H71" s="603">
        <v>0</v>
      </c>
      <c r="I71" s="597">
        <v>94.358035179460103</v>
      </c>
      <c r="J71" s="603">
        <v>5.2421130655255617</v>
      </c>
      <c r="K71" s="603">
        <v>8.7368551092092694</v>
      </c>
      <c r="L71" s="603">
        <v>6.9894840873674156</v>
      </c>
      <c r="M71" s="603">
        <v>0</v>
      </c>
      <c r="N71" s="603">
        <v>36.694791458678935</v>
      </c>
      <c r="O71" s="603">
        <v>5.2421130655255617</v>
      </c>
      <c r="P71" s="597">
        <v>1819.0132337374023</v>
      </c>
      <c r="Q71" s="597">
        <v>1881.9185905237091</v>
      </c>
      <c r="R71" s="589"/>
    </row>
    <row r="72" spans="1:18" ht="12.75" customHeight="1" x14ac:dyDescent="0.2">
      <c r="A72" s="600" t="s">
        <v>368</v>
      </c>
      <c r="B72" s="595">
        <v>868.44339785540865</v>
      </c>
      <c r="C72" s="595">
        <v>59.410614742623082</v>
      </c>
      <c r="D72" s="595">
        <v>62.905356786306797</v>
      </c>
      <c r="E72" s="595">
        <v>62.905356786306797</v>
      </c>
      <c r="F72" s="595">
        <v>61.157985764464939</v>
      </c>
      <c r="G72" s="595">
        <v>68.147469851832369</v>
      </c>
      <c r="H72" s="602">
        <v>0</v>
      </c>
      <c r="I72" s="595">
        <v>314.526783931534</v>
      </c>
      <c r="J72" s="602">
        <v>0</v>
      </c>
      <c r="K72" s="602">
        <v>3.4947420436837078</v>
      </c>
      <c r="L72" s="602">
        <v>0</v>
      </c>
      <c r="M72" s="602">
        <v>0</v>
      </c>
      <c r="N72" s="602">
        <v>12.231597152892977</v>
      </c>
      <c r="O72" s="602">
        <v>1.7473710218418539</v>
      </c>
      <c r="P72" s="595">
        <v>536.44290370544763</v>
      </c>
      <c r="Q72" s="595">
        <v>553.91661392386618</v>
      </c>
      <c r="R72" s="589"/>
    </row>
    <row r="73" spans="1:18" ht="12.75" customHeight="1" x14ac:dyDescent="0.2">
      <c r="A73" s="601" t="s">
        <v>368</v>
      </c>
      <c r="B73" s="597">
        <v>868.44339785540865</v>
      </c>
      <c r="C73" s="597">
        <v>59.410614742623082</v>
      </c>
      <c r="D73" s="597">
        <v>62.905356786306797</v>
      </c>
      <c r="E73" s="597">
        <v>62.905356786306797</v>
      </c>
      <c r="F73" s="597">
        <v>61.157985764464939</v>
      </c>
      <c r="G73" s="597">
        <v>68.147469851832369</v>
      </c>
      <c r="H73" s="603">
        <v>0</v>
      </c>
      <c r="I73" s="597">
        <v>314.526783931534</v>
      </c>
      <c r="J73" s="603">
        <v>0</v>
      </c>
      <c r="K73" s="603">
        <v>3.4947420436837078</v>
      </c>
      <c r="L73" s="603">
        <v>0</v>
      </c>
      <c r="M73" s="603">
        <v>0</v>
      </c>
      <c r="N73" s="603">
        <v>12.231597152892977</v>
      </c>
      <c r="O73" s="603">
        <v>1.7473710218418539</v>
      </c>
      <c r="P73" s="597">
        <v>536.44290370544763</v>
      </c>
      <c r="Q73" s="597">
        <v>553.91661392386618</v>
      </c>
      <c r="R73" s="589"/>
    </row>
    <row r="74" spans="1:18" ht="12.75" customHeight="1" x14ac:dyDescent="0.2">
      <c r="A74" s="600" t="s">
        <v>369</v>
      </c>
      <c r="B74" s="595">
        <v>8438.0546644745191</v>
      </c>
      <c r="C74" s="595">
        <v>166.00024707497607</v>
      </c>
      <c r="D74" s="595">
        <v>90.863293135776516</v>
      </c>
      <c r="E74" s="595">
        <v>71.642211895516084</v>
      </c>
      <c r="F74" s="595">
        <v>76.884324961041656</v>
      </c>
      <c r="G74" s="595">
        <v>92.610664157618373</v>
      </c>
      <c r="H74" s="602">
        <v>3.4947420436837078</v>
      </c>
      <c r="I74" s="595">
        <v>501.49548326861242</v>
      </c>
      <c r="J74" s="602">
        <v>12.231597152892977</v>
      </c>
      <c r="K74" s="602">
        <v>50.673759633413795</v>
      </c>
      <c r="L74" s="602">
        <v>19.221081240260393</v>
      </c>
      <c r="M74" s="602">
        <v>10.484226131051123</v>
      </c>
      <c r="N74" s="602">
        <v>87.368551092092801</v>
      </c>
      <c r="O74" s="602">
        <v>131.05282663813921</v>
      </c>
      <c r="P74" s="595">
        <v>7625.5271393180356</v>
      </c>
      <c r="Q74" s="595">
        <v>7936.5591812058856</v>
      </c>
      <c r="R74" s="589"/>
    </row>
    <row r="75" spans="1:18" ht="12.75" customHeight="1" x14ac:dyDescent="0.2">
      <c r="A75" s="601" t="s">
        <v>369</v>
      </c>
      <c r="B75" s="597">
        <v>8438.0546644745191</v>
      </c>
      <c r="C75" s="597">
        <v>166.00024707497607</v>
      </c>
      <c r="D75" s="597">
        <v>90.863293135776516</v>
      </c>
      <c r="E75" s="597">
        <v>71.642211895516084</v>
      </c>
      <c r="F75" s="597">
        <v>76.884324961041656</v>
      </c>
      <c r="G75" s="597">
        <v>92.610664157618373</v>
      </c>
      <c r="H75" s="603">
        <v>3.4947420436837078</v>
      </c>
      <c r="I75" s="597">
        <v>501.49548326861242</v>
      </c>
      <c r="J75" s="603">
        <v>12.231597152892977</v>
      </c>
      <c r="K75" s="603">
        <v>50.673759633413795</v>
      </c>
      <c r="L75" s="603">
        <v>19.221081240260393</v>
      </c>
      <c r="M75" s="603">
        <v>10.484226131051123</v>
      </c>
      <c r="N75" s="603">
        <v>87.368551092092801</v>
      </c>
      <c r="O75" s="603">
        <v>131.05282663813921</v>
      </c>
      <c r="P75" s="597">
        <v>7625.5271393180356</v>
      </c>
      <c r="Q75" s="597">
        <v>7936.5591812058856</v>
      </c>
      <c r="R75" s="589"/>
    </row>
    <row r="76" spans="1:18" ht="12.75" customHeight="1" x14ac:dyDescent="0.2">
      <c r="A76" s="600" t="s">
        <v>370</v>
      </c>
      <c r="B76" s="595">
        <v>7913.8433579219491</v>
      </c>
      <c r="C76" s="595">
        <v>216.67400670838953</v>
      </c>
      <c r="D76" s="595">
        <v>338.98997823731855</v>
      </c>
      <c r="E76" s="595">
        <v>181.72658627155266</v>
      </c>
      <c r="F76" s="595">
        <v>145.03179481287395</v>
      </c>
      <c r="G76" s="595">
        <v>136.29493970366474</v>
      </c>
      <c r="H76" s="602">
        <v>113.57911641972066</v>
      </c>
      <c r="I76" s="595">
        <v>1132.2964221535199</v>
      </c>
      <c r="J76" s="602">
        <v>5.2421130655255617</v>
      </c>
      <c r="K76" s="602">
        <v>108.33700335419509</v>
      </c>
      <c r="L76" s="602">
        <v>47.17901758973008</v>
      </c>
      <c r="M76" s="602">
        <v>0</v>
      </c>
      <c r="N76" s="602">
        <v>10.484226131051123</v>
      </c>
      <c r="O76" s="602">
        <v>34.947420436837078</v>
      </c>
      <c r="P76" s="595">
        <v>6575.3571551910536</v>
      </c>
      <c r="Q76" s="595">
        <v>6781.5469357683924</v>
      </c>
      <c r="R76" s="589"/>
    </row>
    <row r="77" spans="1:18" ht="12.75" customHeight="1" x14ac:dyDescent="0.2">
      <c r="A77" s="601" t="s">
        <v>370</v>
      </c>
      <c r="B77" s="597">
        <v>7913.8433579219491</v>
      </c>
      <c r="C77" s="597">
        <v>216.67400670838953</v>
      </c>
      <c r="D77" s="597">
        <v>338.98997823731855</v>
      </c>
      <c r="E77" s="597">
        <v>181.72658627155266</v>
      </c>
      <c r="F77" s="597">
        <v>145.03179481287395</v>
      </c>
      <c r="G77" s="597">
        <v>136.29493970366474</v>
      </c>
      <c r="H77" s="603">
        <v>113.57911641972066</v>
      </c>
      <c r="I77" s="597">
        <v>1132.2964221535199</v>
      </c>
      <c r="J77" s="603">
        <v>5.2421130655255617</v>
      </c>
      <c r="K77" s="603">
        <v>108.33700335419509</v>
      </c>
      <c r="L77" s="603">
        <v>47.17901758973008</v>
      </c>
      <c r="M77" s="603">
        <v>0</v>
      </c>
      <c r="N77" s="603">
        <v>10.484226131051123</v>
      </c>
      <c r="O77" s="603">
        <v>34.947420436837078</v>
      </c>
      <c r="P77" s="597">
        <v>6575.3571551910536</v>
      </c>
      <c r="Q77" s="597">
        <v>6781.5469357683924</v>
      </c>
      <c r="R77" s="589"/>
    </row>
    <row r="78" spans="1:18" ht="12.75" customHeight="1" x14ac:dyDescent="0.2">
      <c r="A78" s="600" t="s">
        <v>371</v>
      </c>
      <c r="B78" s="595">
        <v>5133.776062171486</v>
      </c>
      <c r="C78" s="595">
        <v>304.04255780048169</v>
      </c>
      <c r="D78" s="595">
        <v>300.547815756798</v>
      </c>
      <c r="E78" s="595">
        <v>71.642211895516084</v>
      </c>
      <c r="F78" s="595">
        <v>71.642211895516084</v>
      </c>
      <c r="G78" s="595">
        <v>120.56860050708809</v>
      </c>
      <c r="H78" s="602">
        <v>5.2421130655255617</v>
      </c>
      <c r="I78" s="595">
        <v>873.68551092092559</v>
      </c>
      <c r="J78" s="602">
        <v>5.2421130655255617</v>
      </c>
      <c r="K78" s="602">
        <v>297.05307371311432</v>
      </c>
      <c r="L78" s="602">
        <v>97.852777223143946</v>
      </c>
      <c r="M78" s="602">
        <v>22.715823283944101</v>
      </c>
      <c r="N78" s="602">
        <v>618.56934173201694</v>
      </c>
      <c r="O78" s="602">
        <v>146.7791658347158</v>
      </c>
      <c r="P78" s="595">
        <v>3071.8782563980444</v>
      </c>
      <c r="Q78" s="595">
        <v>4260.0905512505051</v>
      </c>
      <c r="R78" s="589"/>
    </row>
    <row r="79" spans="1:18" ht="12.75" customHeight="1" x14ac:dyDescent="0.2">
      <c r="A79" s="601" t="s">
        <v>371</v>
      </c>
      <c r="B79" s="597">
        <v>5133.776062171486</v>
      </c>
      <c r="C79" s="597">
        <v>304.04255780048169</v>
      </c>
      <c r="D79" s="597">
        <v>300.547815756798</v>
      </c>
      <c r="E79" s="597">
        <v>71.642211895516084</v>
      </c>
      <c r="F79" s="597">
        <v>71.642211895516084</v>
      </c>
      <c r="G79" s="597">
        <v>120.56860050708809</v>
      </c>
      <c r="H79" s="603">
        <v>5.2421130655255617</v>
      </c>
      <c r="I79" s="597">
        <v>873.68551092092559</v>
      </c>
      <c r="J79" s="603">
        <v>5.2421130655255617</v>
      </c>
      <c r="K79" s="603">
        <v>297.05307371311432</v>
      </c>
      <c r="L79" s="603">
        <v>97.852777223143946</v>
      </c>
      <c r="M79" s="603">
        <v>22.715823283944101</v>
      </c>
      <c r="N79" s="603">
        <v>618.56934173201694</v>
      </c>
      <c r="O79" s="603">
        <v>146.7791658347158</v>
      </c>
      <c r="P79" s="597">
        <v>3071.8782563980444</v>
      </c>
      <c r="Q79" s="597">
        <v>4260.0905512505051</v>
      </c>
      <c r="R79" s="589"/>
    </row>
    <row r="80" spans="1:18" ht="12.75" customHeight="1" x14ac:dyDescent="0.2">
      <c r="A80" s="600" t="s">
        <v>372</v>
      </c>
      <c r="B80" s="595">
        <v>7473.5058604177902</v>
      </c>
      <c r="C80" s="595">
        <v>368.69528560862989</v>
      </c>
      <c r="D80" s="595">
        <v>435.09538443861993</v>
      </c>
      <c r="E80" s="595">
        <v>340.7373492591604</v>
      </c>
      <c r="F80" s="595">
        <v>251.62142714522639</v>
      </c>
      <c r="G80" s="595">
        <v>325.01101006258381</v>
      </c>
      <c r="H80" s="602">
        <v>94.358035179460231</v>
      </c>
      <c r="I80" s="595">
        <v>1815.5184916936807</v>
      </c>
      <c r="J80" s="602">
        <v>10.484226131051123</v>
      </c>
      <c r="K80" s="602">
        <v>183.47395729339451</v>
      </c>
      <c r="L80" s="602">
        <v>179.97921524971082</v>
      </c>
      <c r="M80" s="602">
        <v>3.4947420436837078</v>
      </c>
      <c r="N80" s="602">
        <v>200.94766751181294</v>
      </c>
      <c r="O80" s="602">
        <v>55.915872698939367</v>
      </c>
      <c r="P80" s="595">
        <v>5023.6916877954463</v>
      </c>
      <c r="Q80" s="595">
        <v>5657.9873687240388</v>
      </c>
      <c r="R80" s="589"/>
    </row>
    <row r="81" spans="1:18" ht="12.75" customHeight="1" x14ac:dyDescent="0.2">
      <c r="A81" s="601" t="s">
        <v>372</v>
      </c>
      <c r="B81" s="597">
        <v>6227.6303218445155</v>
      </c>
      <c r="C81" s="597">
        <v>332.00049414995118</v>
      </c>
      <c r="D81" s="597">
        <v>330.25312312810934</v>
      </c>
      <c r="E81" s="597">
        <v>316.27415495337459</v>
      </c>
      <c r="F81" s="597">
        <v>237.64245897049165</v>
      </c>
      <c r="G81" s="597">
        <v>253.36879816706823</v>
      </c>
      <c r="H81" s="603">
        <v>73.389582917357941</v>
      </c>
      <c r="I81" s="597">
        <v>1542.928612286353</v>
      </c>
      <c r="J81" s="603">
        <v>6.9894840873674156</v>
      </c>
      <c r="K81" s="603">
        <v>59.410614742623082</v>
      </c>
      <c r="L81" s="603">
        <v>174.73710218418529</v>
      </c>
      <c r="M81" s="603">
        <v>0</v>
      </c>
      <c r="N81" s="603">
        <v>155.51602094392501</v>
      </c>
      <c r="O81" s="603">
        <v>48.926388611571937</v>
      </c>
      <c r="P81" s="597">
        <v>4239.1220989884332</v>
      </c>
      <c r="Q81" s="597">
        <v>4684.7017095581059</v>
      </c>
      <c r="R81" s="589"/>
    </row>
    <row r="82" spans="1:18" ht="12.75" customHeight="1" x14ac:dyDescent="0.2">
      <c r="A82" s="601" t="s">
        <v>373</v>
      </c>
      <c r="B82" s="597">
        <v>1245.8755385732591</v>
      </c>
      <c r="C82" s="597">
        <v>36.694791458678935</v>
      </c>
      <c r="D82" s="597">
        <v>104.84226131051138</v>
      </c>
      <c r="E82" s="597">
        <v>24.463194305785954</v>
      </c>
      <c r="F82" s="597">
        <v>13.978968174734831</v>
      </c>
      <c r="G82" s="597">
        <v>71.642211895516084</v>
      </c>
      <c r="H82" s="603">
        <v>20.968452262102247</v>
      </c>
      <c r="I82" s="597">
        <v>272.58987940732942</v>
      </c>
      <c r="J82" s="603">
        <v>3.4947420436837078</v>
      </c>
      <c r="K82" s="597">
        <v>124.06334255077181</v>
      </c>
      <c r="L82" s="597">
        <v>5.2421130655255617</v>
      </c>
      <c r="M82" s="597">
        <v>3.4947420436837078</v>
      </c>
      <c r="N82" s="597">
        <v>45.431646567888222</v>
      </c>
      <c r="O82" s="597">
        <v>6.9894840873674156</v>
      </c>
      <c r="P82" s="597">
        <v>784.56958880699744</v>
      </c>
      <c r="Q82" s="597">
        <v>973.28565916591788</v>
      </c>
      <c r="R82" s="589"/>
    </row>
    <row r="83" spans="1:18" ht="12.75" customHeight="1" x14ac:dyDescent="0.2">
      <c r="A83" s="600" t="s">
        <v>374</v>
      </c>
      <c r="B83" s="595">
        <v>68149.21722281292</v>
      </c>
      <c r="C83" s="595">
        <v>4298.5327137310578</v>
      </c>
      <c r="D83" s="595">
        <v>14141.473679766481</v>
      </c>
      <c r="E83" s="595">
        <v>2741.6251332699253</v>
      </c>
      <c r="F83" s="595">
        <v>2203.4348585426201</v>
      </c>
      <c r="G83" s="595">
        <v>5196.6814189577944</v>
      </c>
      <c r="H83" s="602">
        <v>249.87405612338455</v>
      </c>
      <c r="I83" s="595">
        <v>28831.621860391264</v>
      </c>
      <c r="J83" s="602">
        <v>924.35927055434945</v>
      </c>
      <c r="K83" s="595">
        <v>15509.665189868689</v>
      </c>
      <c r="L83" s="595">
        <v>477.03228896282417</v>
      </c>
      <c r="M83" s="595">
        <v>536.44290370544763</v>
      </c>
      <c r="N83" s="595">
        <v>11623.512037292303</v>
      </c>
      <c r="O83" s="595">
        <v>1120.0648250006423</v>
      </c>
      <c r="P83" s="595">
        <v>9126.5188470802277</v>
      </c>
      <c r="Q83" s="595">
        <v>39317.595362464475</v>
      </c>
      <c r="R83" s="589"/>
    </row>
    <row r="84" spans="1:18" ht="12.75" customHeight="1" thickBot="1" x14ac:dyDescent="0.25">
      <c r="A84" s="604" t="s">
        <v>374</v>
      </c>
      <c r="B84" s="605">
        <v>68149.21722281292</v>
      </c>
      <c r="C84" s="605">
        <v>4298.5327137310578</v>
      </c>
      <c r="D84" s="605">
        <v>14141.473679766481</v>
      </c>
      <c r="E84" s="605">
        <v>2741.6251332699253</v>
      </c>
      <c r="F84" s="605">
        <v>2203.4348585426201</v>
      </c>
      <c r="G84" s="605">
        <v>5196.6814189577944</v>
      </c>
      <c r="H84" s="606">
        <v>249.87405612338455</v>
      </c>
      <c r="I84" s="605">
        <v>28831.621860391264</v>
      </c>
      <c r="J84" s="606">
        <v>924.35927055434945</v>
      </c>
      <c r="K84" s="605">
        <v>15509.665189868689</v>
      </c>
      <c r="L84" s="605">
        <v>477.03228896282417</v>
      </c>
      <c r="M84" s="605">
        <v>536.44290370544763</v>
      </c>
      <c r="N84" s="605">
        <v>11623.512037292303</v>
      </c>
      <c r="O84" s="605">
        <v>1120.0648250006423</v>
      </c>
      <c r="P84" s="605">
        <v>9126.5188470802277</v>
      </c>
      <c r="Q84" s="605">
        <v>39317.595362464475</v>
      </c>
      <c r="R84" s="589"/>
    </row>
    <row r="85" spans="1:18" x14ac:dyDescent="0.2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  <c r="K85" s="1088"/>
      <c r="L85" s="1088"/>
      <c r="M85" s="1088"/>
      <c r="N85" s="1088"/>
      <c r="O85" s="1088"/>
      <c r="P85" s="1088"/>
      <c r="Q85" s="589"/>
      <c r="R85" s="589"/>
    </row>
  </sheetData>
  <mergeCells count="7">
    <mergeCell ref="A85:P85"/>
    <mergeCell ref="A1:P1"/>
    <mergeCell ref="A2:A4"/>
    <mergeCell ref="B2:B4"/>
    <mergeCell ref="C2:P2"/>
    <mergeCell ref="C3:H3"/>
    <mergeCell ref="J3:Q3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3C6E-ECF7-4EF8-88DF-6C03190A2477}">
  <dimension ref="A1:P84"/>
  <sheetViews>
    <sheetView zoomScaleNormal="100" workbookViewId="0">
      <selection activeCell="A2" sqref="A2:A3"/>
    </sheetView>
  </sheetViews>
  <sheetFormatPr defaultRowHeight="12" x14ac:dyDescent="0.2"/>
  <cols>
    <col min="1" max="1" width="18.85546875" style="141" customWidth="1"/>
    <col min="2" max="11" width="11.42578125" style="141" customWidth="1"/>
    <col min="12" max="12" width="9.140625" style="621"/>
    <col min="13" max="16384" width="9.140625" style="141"/>
  </cols>
  <sheetData>
    <row r="1" spans="1:16" ht="18.75" customHeight="1" x14ac:dyDescent="0.2">
      <c r="A1" s="1093" t="s">
        <v>489</v>
      </c>
      <c r="B1" s="1093"/>
      <c r="C1" s="1093"/>
      <c r="D1" s="1093"/>
      <c r="E1" s="1093"/>
      <c r="F1" s="1093"/>
      <c r="G1" s="1093"/>
      <c r="H1" s="1093"/>
      <c r="I1" s="1093"/>
      <c r="J1" s="1093"/>
      <c r="K1" s="1093"/>
      <c r="L1" s="607"/>
    </row>
    <row r="2" spans="1:16" x14ac:dyDescent="0.2">
      <c r="A2" s="1094" t="s">
        <v>562</v>
      </c>
      <c r="B2" s="1094" t="s">
        <v>189</v>
      </c>
      <c r="C2" s="1095" t="s">
        <v>221</v>
      </c>
      <c r="D2" s="1095"/>
      <c r="E2" s="1095"/>
      <c r="F2" s="1095"/>
      <c r="G2" s="1095"/>
      <c r="H2" s="1095"/>
      <c r="I2" s="1095"/>
      <c r="J2" s="1095"/>
      <c r="K2" s="1095"/>
      <c r="L2" s="608"/>
    </row>
    <row r="3" spans="1:16" ht="52.5" customHeight="1" x14ac:dyDescent="0.2">
      <c r="A3" s="1094"/>
      <c r="B3" s="1094"/>
      <c r="C3" s="609" t="s">
        <v>222</v>
      </c>
      <c r="D3" s="609" t="s">
        <v>223</v>
      </c>
      <c r="E3" s="609" t="s">
        <v>224</v>
      </c>
      <c r="F3" s="609" t="s">
        <v>225</v>
      </c>
      <c r="G3" s="609" t="s">
        <v>226</v>
      </c>
      <c r="H3" s="609" t="s">
        <v>227</v>
      </c>
      <c r="I3" s="609" t="s">
        <v>228</v>
      </c>
      <c r="J3" s="609" t="s">
        <v>229</v>
      </c>
      <c r="K3" s="609" t="s">
        <v>230</v>
      </c>
      <c r="L3" s="608"/>
    </row>
    <row r="4" spans="1:16" x14ac:dyDescent="0.2">
      <c r="A4" s="610" t="s">
        <v>328</v>
      </c>
      <c r="B4" s="611">
        <v>338946.29396085406</v>
      </c>
      <c r="C4" s="611">
        <v>19247.291805585533</v>
      </c>
      <c r="D4" s="611">
        <v>53001.25783447038</v>
      </c>
      <c r="E4" s="611">
        <v>5353.9448109235655</v>
      </c>
      <c r="F4" s="611">
        <v>5864.1771493014003</v>
      </c>
      <c r="G4" s="611">
        <v>5467.523927343289</v>
      </c>
      <c r="H4" s="611">
        <v>5481.5028955180242</v>
      </c>
      <c r="I4" s="611">
        <v>217769.60833879269</v>
      </c>
      <c r="J4" s="611">
        <v>25838.375299966319</v>
      </c>
      <c r="K4" s="611">
        <v>922.61189953250755</v>
      </c>
      <c r="L4" s="608"/>
    </row>
    <row r="5" spans="1:16" x14ac:dyDescent="0.2">
      <c r="A5" s="612"/>
      <c r="B5" s="613"/>
      <c r="C5" s="613"/>
      <c r="D5" s="613"/>
      <c r="E5" s="613"/>
      <c r="F5" s="613"/>
      <c r="G5" s="613"/>
      <c r="H5" s="613"/>
      <c r="I5" s="613"/>
      <c r="J5" s="613"/>
      <c r="K5" s="613"/>
      <c r="L5" s="608"/>
    </row>
    <row r="6" spans="1:16" x14ac:dyDescent="0.2">
      <c r="A6" s="592" t="s">
        <v>3</v>
      </c>
      <c r="B6" s="593"/>
      <c r="C6" s="593"/>
      <c r="D6" s="593"/>
      <c r="E6" s="593"/>
      <c r="F6" s="593"/>
      <c r="G6" s="593"/>
      <c r="H6" s="593"/>
      <c r="I6" s="593"/>
      <c r="J6" s="593"/>
      <c r="K6" s="593"/>
      <c r="L6" s="614"/>
      <c r="M6" s="614"/>
      <c r="N6" s="614"/>
      <c r="O6" s="614"/>
      <c r="P6" s="614"/>
    </row>
    <row r="7" spans="1:16" x14ac:dyDescent="0.2">
      <c r="A7" s="615" t="s">
        <v>4</v>
      </c>
      <c r="B7" s="616">
        <v>174436.55436836096</v>
      </c>
      <c r="C7" s="616">
        <v>13713.367779415215</v>
      </c>
      <c r="D7" s="616">
        <v>44271.392209357335</v>
      </c>
      <c r="E7" s="616">
        <v>2427.0983493383833</v>
      </c>
      <c r="F7" s="616">
        <v>2778.3199247286052</v>
      </c>
      <c r="G7" s="616">
        <v>2656.0039531996722</v>
      </c>
      <c r="H7" s="616">
        <v>2318.7613459841855</v>
      </c>
      <c r="I7" s="616">
        <v>93512.307604927308</v>
      </c>
      <c r="J7" s="616">
        <v>12028.902114359624</v>
      </c>
      <c r="K7" s="616">
        <v>730.40108712989854</v>
      </c>
      <c r="L7" s="608"/>
    </row>
    <row r="8" spans="1:16" x14ac:dyDescent="0.2">
      <c r="A8" s="615" t="s">
        <v>5</v>
      </c>
      <c r="B8" s="616">
        <v>164509.73959332879</v>
      </c>
      <c r="C8" s="616">
        <v>5533.9240261732812</v>
      </c>
      <c r="D8" s="616">
        <v>8729.8656251221164</v>
      </c>
      <c r="E8" s="616">
        <v>2926.8464615851667</v>
      </c>
      <c r="F8" s="616">
        <v>3085.8572245727796</v>
      </c>
      <c r="G8" s="616">
        <v>2811.5199741436013</v>
      </c>
      <c r="H8" s="616">
        <v>3162.7415495338232</v>
      </c>
      <c r="I8" s="616">
        <v>124257.30073433155</v>
      </c>
      <c r="J8" s="616">
        <v>13809.47318561652</v>
      </c>
      <c r="K8" s="616">
        <v>192.21081240260372</v>
      </c>
      <c r="L8" s="608"/>
    </row>
    <row r="9" spans="1:16" x14ac:dyDescent="0.2">
      <c r="A9" s="598" t="s">
        <v>53</v>
      </c>
      <c r="B9" s="599"/>
      <c r="C9" s="599"/>
      <c r="D9" s="599"/>
      <c r="E9" s="599"/>
      <c r="F9" s="599"/>
      <c r="G9" s="599"/>
      <c r="H9" s="599"/>
      <c r="I9" s="599"/>
      <c r="J9" s="599"/>
      <c r="K9" s="599"/>
      <c r="L9" s="608"/>
    </row>
    <row r="10" spans="1:16" x14ac:dyDescent="0.2">
      <c r="A10" s="617" t="s">
        <v>329</v>
      </c>
      <c r="B10" s="613">
        <v>21709.337575358208</v>
      </c>
      <c r="C10" s="613">
        <v>644.77990705964544</v>
      </c>
      <c r="D10" s="613">
        <v>941.83298077276845</v>
      </c>
      <c r="E10" s="613">
        <v>263.85302429811929</v>
      </c>
      <c r="F10" s="613">
        <v>258.61091123259376</v>
      </c>
      <c r="G10" s="613">
        <v>263.85302429811929</v>
      </c>
      <c r="H10" s="613">
        <v>408.88481911099228</v>
      </c>
      <c r="I10" s="613">
        <v>16517.898269471327</v>
      </c>
      <c r="J10" s="613">
        <v>2392.1509289015453</v>
      </c>
      <c r="K10" s="613">
        <v>17.473710218418539</v>
      </c>
      <c r="L10" s="608"/>
    </row>
    <row r="11" spans="1:16" x14ac:dyDescent="0.2">
      <c r="A11" s="618" t="s">
        <v>329</v>
      </c>
      <c r="B11" s="616">
        <v>11006.690066582112</v>
      </c>
      <c r="C11" s="616">
        <v>365.2005435649462</v>
      </c>
      <c r="D11" s="616">
        <v>679.72732749648344</v>
      </c>
      <c r="E11" s="616">
        <v>148.52653685655764</v>
      </c>
      <c r="F11" s="616">
        <v>181.72658627155266</v>
      </c>
      <c r="G11" s="616">
        <v>193.95818342444556</v>
      </c>
      <c r="H11" s="616">
        <v>164.25287605313423</v>
      </c>
      <c r="I11" s="616">
        <v>7910.3486158782653</v>
      </c>
      <c r="J11" s="616">
        <v>1347.2230578400893</v>
      </c>
      <c r="K11" s="616">
        <v>15.726339196576685</v>
      </c>
      <c r="L11" s="608"/>
    </row>
    <row r="12" spans="1:16" x14ac:dyDescent="0.2">
      <c r="A12" s="618" t="s">
        <v>330</v>
      </c>
      <c r="B12" s="616">
        <v>10702.647508781622</v>
      </c>
      <c r="C12" s="616">
        <v>279.57936349469588</v>
      </c>
      <c r="D12" s="616">
        <v>262.10565327627745</v>
      </c>
      <c r="E12" s="616">
        <v>115.32648744156252</v>
      </c>
      <c r="F12" s="616">
        <v>76.884324961041656</v>
      </c>
      <c r="G12" s="616">
        <v>69.894840873674227</v>
      </c>
      <c r="H12" s="616">
        <v>244.63194305785902</v>
      </c>
      <c r="I12" s="616">
        <v>8607.5496535931834</v>
      </c>
      <c r="J12" s="616">
        <v>1044.9278710614406</v>
      </c>
      <c r="K12" s="616">
        <v>1.7473710218418539</v>
      </c>
      <c r="L12" s="608"/>
    </row>
    <row r="13" spans="1:16" x14ac:dyDescent="0.2">
      <c r="A13" s="617" t="s">
        <v>328</v>
      </c>
      <c r="B13" s="613">
        <v>94721.488352045679</v>
      </c>
      <c r="C13" s="613">
        <v>8438.0546644745191</v>
      </c>
      <c r="D13" s="613">
        <v>19643.945027543232</v>
      </c>
      <c r="E13" s="613">
        <v>1438.0863509758681</v>
      </c>
      <c r="F13" s="613">
        <v>1798.0447814752995</v>
      </c>
      <c r="G13" s="613">
        <v>1593.6023719197972</v>
      </c>
      <c r="H13" s="613">
        <v>1350.7177998837731</v>
      </c>
      <c r="I13" s="613">
        <v>54165.006935015874</v>
      </c>
      <c r="J13" s="613">
        <v>5878.1561174761355</v>
      </c>
      <c r="K13" s="613">
        <v>415.87430319835966</v>
      </c>
      <c r="L13" s="608"/>
    </row>
    <row r="14" spans="1:16" x14ac:dyDescent="0.2">
      <c r="A14" s="618" t="s">
        <v>328</v>
      </c>
      <c r="B14" s="616">
        <v>86500.107694253864</v>
      </c>
      <c r="C14" s="616">
        <v>8137.5068487177123</v>
      </c>
      <c r="D14" s="616">
        <v>18644.448803050705</v>
      </c>
      <c r="E14" s="616">
        <v>1322.7598635343027</v>
      </c>
      <c r="F14" s="616">
        <v>1673.9814389245246</v>
      </c>
      <c r="G14" s="616">
        <v>1490.5074816311251</v>
      </c>
      <c r="H14" s="616">
        <v>1228.4018283548401</v>
      </c>
      <c r="I14" s="616">
        <v>48534.977502647132</v>
      </c>
      <c r="J14" s="616">
        <v>5063.88122129781</v>
      </c>
      <c r="K14" s="616">
        <v>403.64270604546675</v>
      </c>
      <c r="L14" s="608"/>
    </row>
    <row r="15" spans="1:16" x14ac:dyDescent="0.2">
      <c r="A15" s="618" t="s">
        <v>331</v>
      </c>
      <c r="B15" s="616">
        <v>8221.3806577661235</v>
      </c>
      <c r="C15" s="616">
        <v>300.547815756798</v>
      </c>
      <c r="D15" s="616">
        <v>999.49622449355115</v>
      </c>
      <c r="E15" s="616">
        <v>115.32648744156252</v>
      </c>
      <c r="F15" s="616">
        <v>124.06334255077181</v>
      </c>
      <c r="G15" s="616">
        <v>103.09489028866952</v>
      </c>
      <c r="H15" s="616">
        <v>122.31597152892995</v>
      </c>
      <c r="I15" s="616">
        <v>5630.0294323745857</v>
      </c>
      <c r="J15" s="616">
        <v>814.27489617830975</v>
      </c>
      <c r="K15" s="616">
        <v>12.231597152892977</v>
      </c>
      <c r="L15" s="608"/>
    </row>
    <row r="16" spans="1:16" x14ac:dyDescent="0.2">
      <c r="A16" s="617" t="s">
        <v>332</v>
      </c>
      <c r="B16" s="613">
        <v>17464.973363308651</v>
      </c>
      <c r="C16" s="613">
        <v>985.51725631881595</v>
      </c>
      <c r="D16" s="613">
        <v>2918.1096064759572</v>
      </c>
      <c r="E16" s="613">
        <v>337.24260721547671</v>
      </c>
      <c r="F16" s="613">
        <v>344.23209130284408</v>
      </c>
      <c r="G16" s="613">
        <v>326.75838108442565</v>
      </c>
      <c r="H16" s="613">
        <v>305.78992882232353</v>
      </c>
      <c r="I16" s="613">
        <v>10816.226625201345</v>
      </c>
      <c r="J16" s="613">
        <v>1376.9283652114016</v>
      </c>
      <c r="K16" s="613">
        <v>54.16850167709751</v>
      </c>
      <c r="L16" s="608"/>
    </row>
    <row r="17" spans="1:12" x14ac:dyDescent="0.2">
      <c r="A17" s="618" t="s">
        <v>332</v>
      </c>
      <c r="B17" s="616">
        <v>15455.49668819159</v>
      </c>
      <c r="C17" s="616">
        <v>941.83298077276845</v>
      </c>
      <c r="D17" s="616">
        <v>2872.6779599080678</v>
      </c>
      <c r="E17" s="616">
        <v>307.53729984416537</v>
      </c>
      <c r="F17" s="616">
        <v>302.29518677863985</v>
      </c>
      <c r="G17" s="616">
        <v>297.05307371311432</v>
      </c>
      <c r="H17" s="616">
        <v>272.58987940732851</v>
      </c>
      <c r="I17" s="616">
        <v>9112.5398789054925</v>
      </c>
      <c r="J17" s="616">
        <v>1298.2966692285161</v>
      </c>
      <c r="K17" s="616">
        <v>50.673759633413795</v>
      </c>
      <c r="L17" s="608"/>
    </row>
    <row r="18" spans="1:12" x14ac:dyDescent="0.2">
      <c r="A18" s="618" t="s">
        <v>333</v>
      </c>
      <c r="B18" s="616">
        <v>2009.4766751181694</v>
      </c>
      <c r="C18" s="616">
        <v>43.684275546046365</v>
      </c>
      <c r="D18" s="616">
        <v>45.431646567888222</v>
      </c>
      <c r="E18" s="616">
        <v>29.705307371311516</v>
      </c>
      <c r="F18" s="616">
        <v>41.936904524204508</v>
      </c>
      <c r="G18" s="616">
        <v>29.705307371311516</v>
      </c>
      <c r="H18" s="616">
        <v>33.20004941499522</v>
      </c>
      <c r="I18" s="616">
        <v>1703.6867462958369</v>
      </c>
      <c r="J18" s="616">
        <v>78.631695982883514</v>
      </c>
      <c r="K18" s="616">
        <v>3.4947420436837078</v>
      </c>
      <c r="L18" s="608"/>
    </row>
    <row r="19" spans="1:12" x14ac:dyDescent="0.2">
      <c r="A19" s="617" t="s">
        <v>334</v>
      </c>
      <c r="B19" s="613">
        <v>7269.0634508622879</v>
      </c>
      <c r="C19" s="613">
        <v>318.02152597521643</v>
      </c>
      <c r="D19" s="613">
        <v>484.02177305019154</v>
      </c>
      <c r="E19" s="613">
        <v>125.81071357261366</v>
      </c>
      <c r="F19" s="613">
        <v>157.26339196576686</v>
      </c>
      <c r="G19" s="613">
        <v>106.58963233235323</v>
      </c>
      <c r="H19" s="613">
        <v>82.126438026567229</v>
      </c>
      <c r="I19" s="613">
        <v>5668.4715948551075</v>
      </c>
      <c r="J19" s="613">
        <v>314.52678393153275</v>
      </c>
      <c r="K19" s="613">
        <v>12.231597152892977</v>
      </c>
      <c r="L19" s="608"/>
    </row>
    <row r="20" spans="1:12" x14ac:dyDescent="0.2">
      <c r="A20" s="618" t="s">
        <v>334</v>
      </c>
      <c r="B20" s="616">
        <v>7269.0634508622879</v>
      </c>
      <c r="C20" s="616">
        <v>318.02152597521643</v>
      </c>
      <c r="D20" s="616">
        <v>484.02177305019154</v>
      </c>
      <c r="E20" s="616">
        <v>125.81071357261366</v>
      </c>
      <c r="F20" s="616">
        <v>157.26339196576686</v>
      </c>
      <c r="G20" s="616">
        <v>106.58963233235323</v>
      </c>
      <c r="H20" s="616">
        <v>82.126438026567229</v>
      </c>
      <c r="I20" s="616">
        <v>5668.4715948551075</v>
      </c>
      <c r="J20" s="616">
        <v>314.52678393153275</v>
      </c>
      <c r="K20" s="616">
        <v>12.231597152892977</v>
      </c>
      <c r="L20" s="608"/>
    </row>
    <row r="21" spans="1:12" x14ac:dyDescent="0.2">
      <c r="A21" s="617" t="s">
        <v>335</v>
      </c>
      <c r="B21" s="613">
        <v>4233.8799859229075</v>
      </c>
      <c r="C21" s="613">
        <v>160.75813400945054</v>
      </c>
      <c r="D21" s="613">
        <v>186.96869933707819</v>
      </c>
      <c r="E21" s="613">
        <v>132.80019765998105</v>
      </c>
      <c r="F21" s="613">
        <v>141.53705276919027</v>
      </c>
      <c r="G21" s="613">
        <v>160.75813400945054</v>
      </c>
      <c r="H21" s="613">
        <v>134.5475686818229</v>
      </c>
      <c r="I21" s="613">
        <v>3115.5625319440919</v>
      </c>
      <c r="J21" s="613">
        <v>190.46344138076188</v>
      </c>
      <c r="K21" s="613">
        <v>10.484226131051123</v>
      </c>
      <c r="L21" s="608"/>
    </row>
    <row r="22" spans="1:12" x14ac:dyDescent="0.2">
      <c r="A22" s="618" t="s">
        <v>335</v>
      </c>
      <c r="B22" s="616">
        <v>1680.9709230118922</v>
      </c>
      <c r="C22" s="616">
        <v>62.905356786306797</v>
      </c>
      <c r="D22" s="616">
        <v>106.58963233235323</v>
      </c>
      <c r="E22" s="616">
        <v>43.684275546046365</v>
      </c>
      <c r="F22" s="616">
        <v>36.694791458678935</v>
      </c>
      <c r="G22" s="616">
        <v>45.431646567888222</v>
      </c>
      <c r="H22" s="616">
        <v>47.17901758973008</v>
      </c>
      <c r="I22" s="616">
        <v>1265.09661981352</v>
      </c>
      <c r="J22" s="616">
        <v>66.400098829990512</v>
      </c>
      <c r="K22" s="616">
        <v>6.9894840873674156</v>
      </c>
      <c r="L22" s="608"/>
    </row>
    <row r="23" spans="1:12" x14ac:dyDescent="0.2">
      <c r="A23" s="618" t="s">
        <v>336</v>
      </c>
      <c r="B23" s="616">
        <v>2552.9090629110001</v>
      </c>
      <c r="C23" s="616">
        <v>97.852777223143946</v>
      </c>
      <c r="D23" s="616">
        <v>80.379067004725371</v>
      </c>
      <c r="E23" s="616">
        <v>89.115922113934658</v>
      </c>
      <c r="F23" s="616">
        <v>104.84226131051138</v>
      </c>
      <c r="G23" s="616">
        <v>115.32648744156252</v>
      </c>
      <c r="H23" s="616">
        <v>87.368551092092801</v>
      </c>
      <c r="I23" s="616">
        <v>1850.4659121305565</v>
      </c>
      <c r="J23" s="616">
        <v>124.06334255077181</v>
      </c>
      <c r="K23" s="616">
        <v>3.4947420436837078</v>
      </c>
      <c r="L23" s="608"/>
    </row>
    <row r="24" spans="1:12" x14ac:dyDescent="0.2">
      <c r="A24" s="617" t="s">
        <v>337</v>
      </c>
      <c r="B24" s="613">
        <v>4085.3534490663465</v>
      </c>
      <c r="C24" s="613">
        <v>176.48447320602713</v>
      </c>
      <c r="D24" s="613">
        <v>506.7375963341355</v>
      </c>
      <c r="E24" s="613">
        <v>59.410614742623082</v>
      </c>
      <c r="F24" s="613">
        <v>62.905356786306797</v>
      </c>
      <c r="G24" s="613">
        <v>55.915872698939367</v>
      </c>
      <c r="H24" s="613">
        <v>83.873809048409086</v>
      </c>
      <c r="I24" s="613">
        <v>2594.8459674352057</v>
      </c>
      <c r="J24" s="613">
        <v>522.46393553071243</v>
      </c>
      <c r="K24" s="613">
        <v>22.715823283944101</v>
      </c>
      <c r="L24" s="608"/>
    </row>
    <row r="25" spans="1:12" x14ac:dyDescent="0.2">
      <c r="A25" s="618" t="s">
        <v>337</v>
      </c>
      <c r="B25" s="616">
        <v>3077.1203694635701</v>
      </c>
      <c r="C25" s="616">
        <v>167.74761809681792</v>
      </c>
      <c r="D25" s="616">
        <v>443.83223954782915</v>
      </c>
      <c r="E25" s="616">
        <v>50.673759633413795</v>
      </c>
      <c r="F25" s="616">
        <v>57.663243720781225</v>
      </c>
      <c r="G25" s="616">
        <v>54.16850167709751</v>
      </c>
      <c r="H25" s="616">
        <v>76.884324961041656</v>
      </c>
      <c r="I25" s="616">
        <v>1682.7182940337341</v>
      </c>
      <c r="J25" s="616">
        <v>520.71656450887053</v>
      </c>
      <c r="K25" s="616">
        <v>22.715823283944101</v>
      </c>
      <c r="L25" s="608"/>
    </row>
    <row r="26" spans="1:12" x14ac:dyDescent="0.2">
      <c r="A26" s="618" t="s">
        <v>338</v>
      </c>
      <c r="B26" s="616">
        <v>1008.2330796027607</v>
      </c>
      <c r="C26" s="616">
        <v>8.7368551092092694</v>
      </c>
      <c r="D26" s="616">
        <v>62.905356786306797</v>
      </c>
      <c r="E26" s="616">
        <v>8.7368551092092694</v>
      </c>
      <c r="F26" s="616">
        <v>5.2421130655255617</v>
      </c>
      <c r="G26" s="616">
        <v>1.7473710218418539</v>
      </c>
      <c r="H26" s="616">
        <v>6.9894840873674156</v>
      </c>
      <c r="I26" s="616">
        <v>912.12767340145615</v>
      </c>
      <c r="J26" s="616">
        <v>1.7473710218418539</v>
      </c>
      <c r="K26" s="616">
        <v>0</v>
      </c>
      <c r="L26" s="608"/>
    </row>
    <row r="27" spans="1:12" x14ac:dyDescent="0.2">
      <c r="A27" s="617" t="s">
        <v>339</v>
      </c>
      <c r="B27" s="613">
        <v>7737.3588847159172</v>
      </c>
      <c r="C27" s="613">
        <v>73.389582917357941</v>
      </c>
      <c r="D27" s="613">
        <v>179.97921524971082</v>
      </c>
      <c r="E27" s="613">
        <v>62.905356786306797</v>
      </c>
      <c r="F27" s="613">
        <v>36.694791458678935</v>
      </c>
      <c r="G27" s="613">
        <v>36.694791458678935</v>
      </c>
      <c r="H27" s="613">
        <v>55.915872698939367</v>
      </c>
      <c r="I27" s="613">
        <v>7188.6843838575605</v>
      </c>
      <c r="J27" s="613">
        <v>76.884324961041656</v>
      </c>
      <c r="K27" s="613">
        <v>26.210565327627808</v>
      </c>
      <c r="L27" s="608"/>
    </row>
    <row r="28" spans="1:12" x14ac:dyDescent="0.2">
      <c r="A28" s="618" t="s">
        <v>339</v>
      </c>
      <c r="B28" s="616">
        <v>4723.1438720386395</v>
      </c>
      <c r="C28" s="616">
        <v>57.663243720781225</v>
      </c>
      <c r="D28" s="616">
        <v>162.50550503129239</v>
      </c>
      <c r="E28" s="616">
        <v>52.421130655255652</v>
      </c>
      <c r="F28" s="616">
        <v>31.45267839315337</v>
      </c>
      <c r="G28" s="616">
        <v>33.20004941499522</v>
      </c>
      <c r="H28" s="616">
        <v>48.926388611571937</v>
      </c>
      <c r="I28" s="616">
        <v>4260.090551250536</v>
      </c>
      <c r="J28" s="616">
        <v>57.663243720781225</v>
      </c>
      <c r="K28" s="616">
        <v>19.221081240260393</v>
      </c>
      <c r="L28" s="608"/>
    </row>
    <row r="29" spans="1:12" x14ac:dyDescent="0.2">
      <c r="A29" s="618" t="s">
        <v>340</v>
      </c>
      <c r="B29" s="616">
        <v>3014.2150126772617</v>
      </c>
      <c r="C29" s="616">
        <v>15.726339196576685</v>
      </c>
      <c r="D29" s="616">
        <v>17.473710218418539</v>
      </c>
      <c r="E29" s="616">
        <v>10.484226131051123</v>
      </c>
      <c r="F29" s="616">
        <v>5.2421130655255617</v>
      </c>
      <c r="G29" s="616">
        <v>3.4947420436837078</v>
      </c>
      <c r="H29" s="616">
        <v>6.9894840873674156</v>
      </c>
      <c r="I29" s="616">
        <v>2928.5938326070086</v>
      </c>
      <c r="J29" s="616">
        <v>19.221081240260393</v>
      </c>
      <c r="K29" s="616">
        <v>6.9894840873674156</v>
      </c>
      <c r="L29" s="608"/>
    </row>
    <row r="30" spans="1:12" x14ac:dyDescent="0.2">
      <c r="A30" s="617" t="s">
        <v>341</v>
      </c>
      <c r="B30" s="613">
        <v>12878.124430974787</v>
      </c>
      <c r="C30" s="613">
        <v>709.43263486779574</v>
      </c>
      <c r="D30" s="613">
        <v>1466.0442873253385</v>
      </c>
      <c r="E30" s="613">
        <v>244.63194305785902</v>
      </c>
      <c r="F30" s="613">
        <v>227.15823283944059</v>
      </c>
      <c r="G30" s="613">
        <v>225.41086181759874</v>
      </c>
      <c r="H30" s="613">
        <v>267.34776634180298</v>
      </c>
      <c r="I30" s="613">
        <v>7999.4645379922022</v>
      </c>
      <c r="J30" s="613">
        <v>1728.1499406016235</v>
      </c>
      <c r="K30" s="613">
        <v>10.484226131051123</v>
      </c>
      <c r="L30" s="608"/>
    </row>
    <row r="31" spans="1:12" x14ac:dyDescent="0.2">
      <c r="A31" s="618" t="s">
        <v>341</v>
      </c>
      <c r="B31" s="616">
        <v>9816.7304007077782</v>
      </c>
      <c r="C31" s="616">
        <v>651.76939114701304</v>
      </c>
      <c r="D31" s="616">
        <v>1418.8652697356072</v>
      </c>
      <c r="E31" s="616">
        <v>221.91611977391506</v>
      </c>
      <c r="F31" s="616">
        <v>207.93715159918031</v>
      </c>
      <c r="G31" s="616">
        <v>193.95818342444556</v>
      </c>
      <c r="H31" s="616">
        <v>246.37931407970086</v>
      </c>
      <c r="I31" s="616">
        <v>5764.577001056412</v>
      </c>
      <c r="J31" s="616">
        <v>1104.3384858040652</v>
      </c>
      <c r="K31" s="616">
        <v>6.9894840873674156</v>
      </c>
      <c r="L31" s="608"/>
    </row>
    <row r="32" spans="1:12" x14ac:dyDescent="0.2">
      <c r="A32" s="618" t="s">
        <v>342</v>
      </c>
      <c r="B32" s="616">
        <v>2121.3084205160508</v>
      </c>
      <c r="C32" s="616">
        <v>17.473710218418539</v>
      </c>
      <c r="D32" s="616">
        <v>12.231597152892977</v>
      </c>
      <c r="E32" s="616">
        <v>13.978968174734831</v>
      </c>
      <c r="F32" s="616">
        <v>1.7473710218418539</v>
      </c>
      <c r="G32" s="616">
        <v>17.473710218418539</v>
      </c>
      <c r="H32" s="616">
        <v>12.231597152892977</v>
      </c>
      <c r="I32" s="616">
        <v>1432.8442379103424</v>
      </c>
      <c r="J32" s="616">
        <v>611.57985764464934</v>
      </c>
      <c r="K32" s="616">
        <v>1.7473710218418539</v>
      </c>
      <c r="L32" s="608"/>
    </row>
    <row r="33" spans="1:12" x14ac:dyDescent="0.2">
      <c r="A33" s="618" t="s">
        <v>343</v>
      </c>
      <c r="B33" s="616">
        <v>940.08560975092655</v>
      </c>
      <c r="C33" s="616">
        <v>40.18953350236265</v>
      </c>
      <c r="D33" s="616">
        <v>34.947420436837078</v>
      </c>
      <c r="E33" s="616">
        <v>8.7368551092092694</v>
      </c>
      <c r="F33" s="616">
        <v>17.473710218418539</v>
      </c>
      <c r="G33" s="616">
        <v>13.978968174734831</v>
      </c>
      <c r="H33" s="616">
        <v>8.7368551092092694</v>
      </c>
      <c r="I33" s="616">
        <v>802.04329902541645</v>
      </c>
      <c r="J33" s="616">
        <v>12.231597152892977</v>
      </c>
      <c r="K33" s="616">
        <v>1.7473710218418539</v>
      </c>
      <c r="L33" s="608"/>
    </row>
    <row r="34" spans="1:12" x14ac:dyDescent="0.2">
      <c r="A34" s="617" t="s">
        <v>344</v>
      </c>
      <c r="B34" s="613">
        <v>5483.2502665398661</v>
      </c>
      <c r="C34" s="613">
        <v>104.84226131051138</v>
      </c>
      <c r="D34" s="613">
        <v>539.93764574913143</v>
      </c>
      <c r="E34" s="613">
        <v>36.694791458678935</v>
      </c>
      <c r="F34" s="613">
        <v>38.442162480520793</v>
      </c>
      <c r="G34" s="613">
        <v>52.421130655255652</v>
      </c>
      <c r="H34" s="613">
        <v>68.147469851832369</v>
      </c>
      <c r="I34" s="613">
        <v>4087.1008200881884</v>
      </c>
      <c r="J34" s="613">
        <v>546.92712983649903</v>
      </c>
      <c r="K34" s="613">
        <v>8.7368551092092694</v>
      </c>
      <c r="L34" s="608"/>
    </row>
    <row r="35" spans="1:12" x14ac:dyDescent="0.2">
      <c r="A35" s="618" t="s">
        <v>344</v>
      </c>
      <c r="B35" s="616">
        <v>3994.4901559305677</v>
      </c>
      <c r="C35" s="616">
        <v>94.358035179460231</v>
      </c>
      <c r="D35" s="616">
        <v>525.95867757439623</v>
      </c>
      <c r="E35" s="616">
        <v>31.45267839315337</v>
      </c>
      <c r="F35" s="616">
        <v>27.957936349469662</v>
      </c>
      <c r="G35" s="616">
        <v>41.936904524204508</v>
      </c>
      <c r="H35" s="616">
        <v>59.410614742623082</v>
      </c>
      <c r="I35" s="616">
        <v>2975.7728501967399</v>
      </c>
      <c r="J35" s="616">
        <v>235.8950879486498</v>
      </c>
      <c r="K35" s="616">
        <v>1.7473710218418539</v>
      </c>
      <c r="L35" s="608"/>
    </row>
    <row r="36" spans="1:12" x14ac:dyDescent="0.2">
      <c r="A36" s="618" t="s">
        <v>345</v>
      </c>
      <c r="B36" s="616">
        <v>1488.7601106092832</v>
      </c>
      <c r="C36" s="616">
        <v>10.484226131051123</v>
      </c>
      <c r="D36" s="616">
        <v>13.978968174734831</v>
      </c>
      <c r="E36" s="616">
        <v>5.2421130655255617</v>
      </c>
      <c r="F36" s="616">
        <v>10.484226131051123</v>
      </c>
      <c r="G36" s="616">
        <v>10.484226131051123</v>
      </c>
      <c r="H36" s="616">
        <v>8.7368551092092694</v>
      </c>
      <c r="I36" s="616">
        <v>1111.3279698914328</v>
      </c>
      <c r="J36" s="616">
        <v>311.03204188784906</v>
      </c>
      <c r="K36" s="616">
        <v>6.9894840873674156</v>
      </c>
      <c r="L36" s="608"/>
    </row>
    <row r="37" spans="1:12" x14ac:dyDescent="0.2">
      <c r="A37" s="617" t="s">
        <v>346</v>
      </c>
      <c r="B37" s="613">
        <v>3568.131626601144</v>
      </c>
      <c r="C37" s="613">
        <v>52.421130655255652</v>
      </c>
      <c r="D37" s="613">
        <v>326.75838108442565</v>
      </c>
      <c r="E37" s="613">
        <v>48.926388611571937</v>
      </c>
      <c r="F37" s="613">
        <v>20.968452262102247</v>
      </c>
      <c r="G37" s="613">
        <v>29.705307371311516</v>
      </c>
      <c r="H37" s="613">
        <v>31.45267839315337</v>
      </c>
      <c r="I37" s="613">
        <v>2351.9613953991816</v>
      </c>
      <c r="J37" s="613">
        <v>697.20103771490244</v>
      </c>
      <c r="K37" s="613">
        <v>8.7368551092092694</v>
      </c>
      <c r="L37" s="608"/>
    </row>
    <row r="38" spans="1:12" x14ac:dyDescent="0.2">
      <c r="A38" s="618" t="s">
        <v>346</v>
      </c>
      <c r="B38" s="616">
        <v>2421.8562362728576</v>
      </c>
      <c r="C38" s="616">
        <v>41.936904524204508</v>
      </c>
      <c r="D38" s="616">
        <v>325.01101006258381</v>
      </c>
      <c r="E38" s="616">
        <v>45.431646567888222</v>
      </c>
      <c r="F38" s="616">
        <v>17.473710218418539</v>
      </c>
      <c r="G38" s="616">
        <v>29.705307371311516</v>
      </c>
      <c r="H38" s="616">
        <v>29.705307371311516</v>
      </c>
      <c r="I38" s="616">
        <v>1679.2235519900503</v>
      </c>
      <c r="J38" s="616">
        <v>249.87405612338455</v>
      </c>
      <c r="K38" s="616">
        <v>3.4947420436837078</v>
      </c>
      <c r="L38" s="608"/>
    </row>
    <row r="39" spans="1:12" x14ac:dyDescent="0.2">
      <c r="A39" s="618" t="s">
        <v>347</v>
      </c>
      <c r="B39" s="616">
        <v>1146.2753903282708</v>
      </c>
      <c r="C39" s="616">
        <v>10.484226131051123</v>
      </c>
      <c r="D39" s="616">
        <v>1.7473710218418539</v>
      </c>
      <c r="E39" s="616">
        <v>3.4947420436837078</v>
      </c>
      <c r="F39" s="616">
        <v>3.4947420436837078</v>
      </c>
      <c r="G39" s="616">
        <v>0</v>
      </c>
      <c r="H39" s="616">
        <v>1.7473710218418539</v>
      </c>
      <c r="I39" s="616">
        <v>672.73784340911584</v>
      </c>
      <c r="J39" s="616">
        <v>447.32698159151283</v>
      </c>
      <c r="K39" s="616">
        <v>5.2421130655255617</v>
      </c>
      <c r="L39" s="608"/>
    </row>
    <row r="40" spans="1:12" x14ac:dyDescent="0.2">
      <c r="A40" s="617" t="s">
        <v>348</v>
      </c>
      <c r="B40" s="613">
        <v>10019.425439241439</v>
      </c>
      <c r="C40" s="613">
        <v>351.22157539021146</v>
      </c>
      <c r="D40" s="613">
        <v>366.94791458678804</v>
      </c>
      <c r="E40" s="613">
        <v>148.52653685655764</v>
      </c>
      <c r="F40" s="613">
        <v>120.56860050708809</v>
      </c>
      <c r="G40" s="613">
        <v>97.852777223143946</v>
      </c>
      <c r="H40" s="613">
        <v>82.126438026567229</v>
      </c>
      <c r="I40" s="613">
        <v>8174.2016401763922</v>
      </c>
      <c r="J40" s="613">
        <v>669.24310136543204</v>
      </c>
      <c r="K40" s="613">
        <v>8.7368551092092694</v>
      </c>
      <c r="L40" s="608"/>
    </row>
    <row r="41" spans="1:12" x14ac:dyDescent="0.2">
      <c r="A41" s="618" t="s">
        <v>348</v>
      </c>
      <c r="B41" s="616">
        <v>7365.1688570635924</v>
      </c>
      <c r="C41" s="616">
        <v>318.02152597521643</v>
      </c>
      <c r="D41" s="616">
        <v>300.547815756798</v>
      </c>
      <c r="E41" s="616">
        <v>89.115922113934658</v>
      </c>
      <c r="F41" s="616">
        <v>97.852777223143946</v>
      </c>
      <c r="G41" s="616">
        <v>78.631695982883514</v>
      </c>
      <c r="H41" s="616">
        <v>66.400098829990512</v>
      </c>
      <c r="I41" s="616">
        <v>5755.8401459472025</v>
      </c>
      <c r="J41" s="616">
        <v>650.02202012517114</v>
      </c>
      <c r="K41" s="616">
        <v>8.7368551092092694</v>
      </c>
      <c r="L41" s="608"/>
    </row>
    <row r="42" spans="1:12" x14ac:dyDescent="0.2">
      <c r="A42" s="618" t="s">
        <v>349</v>
      </c>
      <c r="B42" s="616">
        <v>2654.2565821778303</v>
      </c>
      <c r="C42" s="616">
        <v>33.20004941499522</v>
      </c>
      <c r="D42" s="616">
        <v>66.400098829990512</v>
      </c>
      <c r="E42" s="616">
        <v>59.410614742623082</v>
      </c>
      <c r="F42" s="616">
        <v>22.715823283944101</v>
      </c>
      <c r="G42" s="616">
        <v>19.221081240260393</v>
      </c>
      <c r="H42" s="616">
        <v>15.726339196576685</v>
      </c>
      <c r="I42" s="616">
        <v>2418.3614942291738</v>
      </c>
      <c r="J42" s="616">
        <v>19.221081240260393</v>
      </c>
      <c r="K42" s="616">
        <v>0</v>
      </c>
      <c r="L42" s="608"/>
    </row>
    <row r="43" spans="1:12" x14ac:dyDescent="0.2">
      <c r="A43" s="617" t="s">
        <v>350</v>
      </c>
      <c r="B43" s="613">
        <v>8385.6335338192621</v>
      </c>
      <c r="C43" s="613">
        <v>200.94766751181294</v>
      </c>
      <c r="D43" s="613">
        <v>1333.2440896653541</v>
      </c>
      <c r="E43" s="613">
        <v>166.00024707497607</v>
      </c>
      <c r="F43" s="613">
        <v>174.73710218418529</v>
      </c>
      <c r="G43" s="613">
        <v>148.52653685655764</v>
      </c>
      <c r="H43" s="613">
        <v>160.75813400945054</v>
      </c>
      <c r="I43" s="613">
        <v>5759.3348879908863</v>
      </c>
      <c r="J43" s="613">
        <v>403.64270604546675</v>
      </c>
      <c r="K43" s="613">
        <v>38.442162480520793</v>
      </c>
      <c r="L43" s="608"/>
    </row>
    <row r="44" spans="1:12" x14ac:dyDescent="0.2">
      <c r="A44" s="618" t="s">
        <v>350</v>
      </c>
      <c r="B44" s="616">
        <v>5256.0920337004191</v>
      </c>
      <c r="C44" s="616">
        <v>125.81071357261366</v>
      </c>
      <c r="D44" s="616">
        <v>1083.3700335419624</v>
      </c>
      <c r="E44" s="616">
        <v>92.610664157618373</v>
      </c>
      <c r="F44" s="616">
        <v>108.33700335419509</v>
      </c>
      <c r="G44" s="616">
        <v>89.115922113934658</v>
      </c>
      <c r="H44" s="616">
        <v>118.82122948524623</v>
      </c>
      <c r="I44" s="616">
        <v>3299.0364892374914</v>
      </c>
      <c r="J44" s="616">
        <v>314.52678393153275</v>
      </c>
      <c r="K44" s="616">
        <v>24.463194305785954</v>
      </c>
      <c r="L44" s="608"/>
    </row>
    <row r="45" spans="1:12" x14ac:dyDescent="0.2">
      <c r="A45" s="618" t="s">
        <v>351</v>
      </c>
      <c r="B45" s="616">
        <v>3129.5415001188271</v>
      </c>
      <c r="C45" s="616">
        <v>75.136953939199799</v>
      </c>
      <c r="D45" s="616">
        <v>249.87405612338455</v>
      </c>
      <c r="E45" s="616">
        <v>73.389582917357941</v>
      </c>
      <c r="F45" s="616">
        <v>66.400098829990512</v>
      </c>
      <c r="G45" s="616">
        <v>59.410614742623082</v>
      </c>
      <c r="H45" s="616">
        <v>41.936904524204508</v>
      </c>
      <c r="I45" s="616">
        <v>2460.2983987533794</v>
      </c>
      <c r="J45" s="616">
        <v>89.115922113934658</v>
      </c>
      <c r="K45" s="616">
        <v>13.978968174734831</v>
      </c>
      <c r="L45" s="608"/>
    </row>
    <row r="46" spans="1:12" x14ac:dyDescent="0.2">
      <c r="A46" s="617" t="s">
        <v>352</v>
      </c>
      <c r="B46" s="613">
        <v>6038.9142514855903</v>
      </c>
      <c r="C46" s="613">
        <v>160.75813400945054</v>
      </c>
      <c r="D46" s="613">
        <v>440.33749750414546</v>
      </c>
      <c r="E46" s="613">
        <v>145.03179481287395</v>
      </c>
      <c r="F46" s="613">
        <v>262.10565327627745</v>
      </c>
      <c r="G46" s="613">
        <v>132.80019765998105</v>
      </c>
      <c r="H46" s="613">
        <v>127.55808459445552</v>
      </c>
      <c r="I46" s="613">
        <v>4085.3534490663465</v>
      </c>
      <c r="J46" s="613">
        <v>669.24310136543204</v>
      </c>
      <c r="K46" s="613">
        <v>15.726339196576685</v>
      </c>
      <c r="L46" s="608"/>
    </row>
    <row r="47" spans="1:12" x14ac:dyDescent="0.2">
      <c r="A47" s="618" t="s">
        <v>352</v>
      </c>
      <c r="B47" s="616">
        <v>3966.5322195810973</v>
      </c>
      <c r="C47" s="616">
        <v>132.80019765998105</v>
      </c>
      <c r="D47" s="616">
        <v>365.2005435649462</v>
      </c>
      <c r="E47" s="616">
        <v>131.05282663813921</v>
      </c>
      <c r="F47" s="616">
        <v>172.98973116234345</v>
      </c>
      <c r="G47" s="616">
        <v>122.31597152892995</v>
      </c>
      <c r="H47" s="616">
        <v>115.32648744156252</v>
      </c>
      <c r="I47" s="616">
        <v>2591.3512253915219</v>
      </c>
      <c r="J47" s="616">
        <v>319.76889699705828</v>
      </c>
      <c r="K47" s="616">
        <v>15.726339196576685</v>
      </c>
      <c r="L47" s="608"/>
    </row>
    <row r="48" spans="1:12" x14ac:dyDescent="0.2">
      <c r="A48" s="618" t="s">
        <v>353</v>
      </c>
      <c r="B48" s="616">
        <v>2072.3820319044776</v>
      </c>
      <c r="C48" s="616">
        <v>27.957936349469662</v>
      </c>
      <c r="D48" s="616">
        <v>75.136953939199799</v>
      </c>
      <c r="E48" s="616">
        <v>13.978968174734831</v>
      </c>
      <c r="F48" s="616">
        <v>89.115922113934658</v>
      </c>
      <c r="G48" s="616">
        <v>10.484226131051123</v>
      </c>
      <c r="H48" s="616">
        <v>12.231597152892977</v>
      </c>
      <c r="I48" s="616">
        <v>1494.0022236748089</v>
      </c>
      <c r="J48" s="616">
        <v>349.47420436836961</v>
      </c>
      <c r="K48" s="616">
        <v>0</v>
      </c>
      <c r="L48" s="608"/>
    </row>
    <row r="49" spans="1:12" x14ac:dyDescent="0.2">
      <c r="A49" s="617" t="s">
        <v>354</v>
      </c>
      <c r="B49" s="613">
        <v>11039.890115997108</v>
      </c>
      <c r="C49" s="613">
        <v>200.94766751181294</v>
      </c>
      <c r="D49" s="613">
        <v>781.07484676331364</v>
      </c>
      <c r="E49" s="613">
        <v>80.379067004725371</v>
      </c>
      <c r="F49" s="613">
        <v>80.379067004725371</v>
      </c>
      <c r="G49" s="613">
        <v>73.389582917357941</v>
      </c>
      <c r="H49" s="613">
        <v>96.105406201302088</v>
      </c>
      <c r="I49" s="613">
        <v>8635.5075899426538</v>
      </c>
      <c r="J49" s="613">
        <v>1071.1384363890691</v>
      </c>
      <c r="K49" s="613">
        <v>20.968452262102247</v>
      </c>
      <c r="L49" s="608"/>
    </row>
    <row r="50" spans="1:12" x14ac:dyDescent="0.2">
      <c r="A50" s="618" t="s">
        <v>354</v>
      </c>
      <c r="B50" s="616">
        <v>8864.4131938039427</v>
      </c>
      <c r="C50" s="616">
        <v>152.02127890024133</v>
      </c>
      <c r="D50" s="616">
        <v>765.34850756673654</v>
      </c>
      <c r="E50" s="616">
        <v>71.642211895516084</v>
      </c>
      <c r="F50" s="616">
        <v>66.400098829990512</v>
      </c>
      <c r="G50" s="616">
        <v>66.400098829990512</v>
      </c>
      <c r="H50" s="616">
        <v>82.126438026567229</v>
      </c>
      <c r="I50" s="616">
        <v>6757.0837414626112</v>
      </c>
      <c r="J50" s="616">
        <v>891.15922113935335</v>
      </c>
      <c r="K50" s="616">
        <v>12.231597152892977</v>
      </c>
      <c r="L50" s="608"/>
    </row>
    <row r="51" spans="1:12" x14ac:dyDescent="0.2">
      <c r="A51" s="618" t="s">
        <v>355</v>
      </c>
      <c r="B51" s="616">
        <v>2175.4769221931497</v>
      </c>
      <c r="C51" s="616">
        <v>48.926388611571937</v>
      </c>
      <c r="D51" s="616">
        <v>15.726339196576685</v>
      </c>
      <c r="E51" s="616">
        <v>8.7368551092092694</v>
      </c>
      <c r="F51" s="616">
        <v>13.978968174734831</v>
      </c>
      <c r="G51" s="616">
        <v>6.9894840873674156</v>
      </c>
      <c r="H51" s="616">
        <v>13.978968174734831</v>
      </c>
      <c r="I51" s="616">
        <v>1878.4238484800269</v>
      </c>
      <c r="J51" s="616">
        <v>179.97921524971082</v>
      </c>
      <c r="K51" s="616">
        <v>8.7368551092092694</v>
      </c>
      <c r="L51" s="608"/>
    </row>
    <row r="52" spans="1:12" x14ac:dyDescent="0.2">
      <c r="A52" s="617" t="s">
        <v>356</v>
      </c>
      <c r="B52" s="613">
        <v>6320.2409860021362</v>
      </c>
      <c r="C52" s="613">
        <v>284.82147656022141</v>
      </c>
      <c r="D52" s="613">
        <v>148.52653685655764</v>
      </c>
      <c r="E52" s="613">
        <v>103.09489028866952</v>
      </c>
      <c r="F52" s="613">
        <v>115.32648744156252</v>
      </c>
      <c r="G52" s="613">
        <v>85.621180070250944</v>
      </c>
      <c r="H52" s="613">
        <v>120.56860050708809</v>
      </c>
      <c r="I52" s="613">
        <v>5000.9758645115016</v>
      </c>
      <c r="J52" s="613">
        <v>456.06383670072205</v>
      </c>
      <c r="K52" s="613">
        <v>5.2421130655255617</v>
      </c>
      <c r="L52" s="608"/>
    </row>
    <row r="53" spans="1:12" x14ac:dyDescent="0.2">
      <c r="A53" s="618" t="s">
        <v>356</v>
      </c>
      <c r="B53" s="616">
        <v>2446.3194305786442</v>
      </c>
      <c r="C53" s="616">
        <v>45.431646567888222</v>
      </c>
      <c r="D53" s="616">
        <v>48.926388611571937</v>
      </c>
      <c r="E53" s="616">
        <v>31.45267839315337</v>
      </c>
      <c r="F53" s="616">
        <v>36.694791458678935</v>
      </c>
      <c r="G53" s="616">
        <v>22.715823283944101</v>
      </c>
      <c r="H53" s="616">
        <v>43.684275546046365</v>
      </c>
      <c r="I53" s="616">
        <v>2124.8031625597346</v>
      </c>
      <c r="J53" s="616">
        <v>90.863293135776516</v>
      </c>
      <c r="K53" s="616">
        <v>1.7473710218418539</v>
      </c>
      <c r="L53" s="608"/>
    </row>
    <row r="54" spans="1:12" x14ac:dyDescent="0.2">
      <c r="A54" s="618" t="s">
        <v>357</v>
      </c>
      <c r="B54" s="616">
        <v>3873.9215554234765</v>
      </c>
      <c r="C54" s="616">
        <v>239.38982999233349</v>
      </c>
      <c r="D54" s="616">
        <v>99.600148244985803</v>
      </c>
      <c r="E54" s="616">
        <v>71.642211895516084</v>
      </c>
      <c r="F54" s="616">
        <v>78.631695982883514</v>
      </c>
      <c r="G54" s="616">
        <v>62.905356786306797</v>
      </c>
      <c r="H54" s="616">
        <v>76.884324961041656</v>
      </c>
      <c r="I54" s="616">
        <v>2876.1727019517516</v>
      </c>
      <c r="J54" s="616">
        <v>365.2005435649462</v>
      </c>
      <c r="K54" s="616">
        <v>3.4947420436837078</v>
      </c>
      <c r="L54" s="608"/>
    </row>
    <row r="55" spans="1:12" x14ac:dyDescent="0.2">
      <c r="A55" s="617" t="s">
        <v>358</v>
      </c>
      <c r="B55" s="613">
        <v>1845.2237990650308</v>
      </c>
      <c r="C55" s="613">
        <v>22.715823283944101</v>
      </c>
      <c r="D55" s="613">
        <v>200.94766751181294</v>
      </c>
      <c r="E55" s="613">
        <v>6.9894840873674156</v>
      </c>
      <c r="F55" s="613">
        <v>5.2421130655255617</v>
      </c>
      <c r="G55" s="613">
        <v>8.7368551092092694</v>
      </c>
      <c r="H55" s="613">
        <v>1.7473710218418539</v>
      </c>
      <c r="I55" s="613">
        <v>1579.623403745062</v>
      </c>
      <c r="J55" s="613">
        <v>15.726339196576685</v>
      </c>
      <c r="K55" s="613">
        <v>3.4947420436837078</v>
      </c>
      <c r="L55" s="608"/>
    </row>
    <row r="56" spans="1:12" x14ac:dyDescent="0.2">
      <c r="A56" s="618" t="s">
        <v>358</v>
      </c>
      <c r="B56" s="616">
        <v>1845.2237990650308</v>
      </c>
      <c r="C56" s="616">
        <v>22.715823283944101</v>
      </c>
      <c r="D56" s="616">
        <v>200.94766751181294</v>
      </c>
      <c r="E56" s="616">
        <v>6.9894840873674156</v>
      </c>
      <c r="F56" s="616">
        <v>5.2421130655255617</v>
      </c>
      <c r="G56" s="616">
        <v>8.7368551092092694</v>
      </c>
      <c r="H56" s="616">
        <v>1.7473710218418539</v>
      </c>
      <c r="I56" s="616">
        <v>1579.623403745062</v>
      </c>
      <c r="J56" s="616">
        <v>15.726339196576685</v>
      </c>
      <c r="K56" s="616">
        <v>3.4947420436837078</v>
      </c>
      <c r="L56" s="608"/>
    </row>
    <row r="57" spans="1:12" x14ac:dyDescent="0.2">
      <c r="A57" s="617" t="s">
        <v>359</v>
      </c>
      <c r="B57" s="613">
        <v>2724.1514230515063</v>
      </c>
      <c r="C57" s="613">
        <v>113.57911641972066</v>
      </c>
      <c r="D57" s="613">
        <v>108.33700335419509</v>
      </c>
      <c r="E57" s="613">
        <v>45.431646567888222</v>
      </c>
      <c r="F57" s="613">
        <v>50.673759633413795</v>
      </c>
      <c r="G57" s="613">
        <v>47.17901758973008</v>
      </c>
      <c r="H57" s="613">
        <v>41.936904524204508</v>
      </c>
      <c r="I57" s="613">
        <v>2119.5610494942089</v>
      </c>
      <c r="J57" s="613">
        <v>195.70555444628741</v>
      </c>
      <c r="K57" s="613">
        <v>1.7473710218418539</v>
      </c>
      <c r="L57" s="608"/>
    </row>
    <row r="58" spans="1:12" x14ac:dyDescent="0.2">
      <c r="A58" s="618" t="s">
        <v>359</v>
      </c>
      <c r="B58" s="616">
        <v>2171.9821801494659</v>
      </c>
      <c r="C58" s="616">
        <v>92.610664157618373</v>
      </c>
      <c r="D58" s="616">
        <v>104.84226131051138</v>
      </c>
      <c r="E58" s="616">
        <v>38.442162480520793</v>
      </c>
      <c r="F58" s="616">
        <v>43.684275546046365</v>
      </c>
      <c r="G58" s="616">
        <v>43.684275546046365</v>
      </c>
      <c r="H58" s="616">
        <v>38.442162480520793</v>
      </c>
      <c r="I58" s="616">
        <v>1626.8024213347933</v>
      </c>
      <c r="J58" s="616">
        <v>181.72658627155266</v>
      </c>
      <c r="K58" s="616">
        <v>1.7473710218418539</v>
      </c>
      <c r="L58" s="608"/>
    </row>
    <row r="59" spans="1:12" x14ac:dyDescent="0.2">
      <c r="A59" s="618" t="s">
        <v>360</v>
      </c>
      <c r="B59" s="616">
        <v>552.16924290202473</v>
      </c>
      <c r="C59" s="616">
        <v>20.968452262102247</v>
      </c>
      <c r="D59" s="616">
        <v>3.4947420436837078</v>
      </c>
      <c r="E59" s="616">
        <v>6.9894840873674156</v>
      </c>
      <c r="F59" s="616">
        <v>6.9894840873674156</v>
      </c>
      <c r="G59" s="616">
        <v>3.4947420436837078</v>
      </c>
      <c r="H59" s="616">
        <v>3.4947420436837078</v>
      </c>
      <c r="I59" s="616">
        <v>492.75862815940076</v>
      </c>
      <c r="J59" s="616">
        <v>13.978968174734831</v>
      </c>
      <c r="K59" s="616">
        <v>0</v>
      </c>
      <c r="L59" s="608"/>
    </row>
    <row r="60" spans="1:12" x14ac:dyDescent="0.2">
      <c r="A60" s="617" t="s">
        <v>361</v>
      </c>
      <c r="B60" s="613">
        <v>2760.8462145101862</v>
      </c>
      <c r="C60" s="613">
        <v>61.157985764464939</v>
      </c>
      <c r="D60" s="613">
        <v>419.36904524204334</v>
      </c>
      <c r="E60" s="613">
        <v>20.968452262102247</v>
      </c>
      <c r="F60" s="613">
        <v>36.694791458678935</v>
      </c>
      <c r="G60" s="613">
        <v>38.442162480520793</v>
      </c>
      <c r="H60" s="613">
        <v>34.947420436837078</v>
      </c>
      <c r="I60" s="613">
        <v>1708.9288593613626</v>
      </c>
      <c r="J60" s="613">
        <v>438.59012648230362</v>
      </c>
      <c r="K60" s="613">
        <v>1.7473710218418539</v>
      </c>
      <c r="L60" s="608"/>
    </row>
    <row r="61" spans="1:12" x14ac:dyDescent="0.2">
      <c r="A61" s="618" t="s">
        <v>361</v>
      </c>
      <c r="B61" s="616">
        <v>2760.8462145101862</v>
      </c>
      <c r="C61" s="616">
        <v>61.157985764464939</v>
      </c>
      <c r="D61" s="616">
        <v>419.36904524204334</v>
      </c>
      <c r="E61" s="616">
        <v>20.968452262102247</v>
      </c>
      <c r="F61" s="616">
        <v>36.694791458678935</v>
      </c>
      <c r="G61" s="616">
        <v>38.442162480520793</v>
      </c>
      <c r="H61" s="616">
        <v>34.947420436837078</v>
      </c>
      <c r="I61" s="616">
        <v>1708.9288593613626</v>
      </c>
      <c r="J61" s="616">
        <v>438.59012648230362</v>
      </c>
      <c r="K61" s="616">
        <v>1.7473710218418539</v>
      </c>
      <c r="L61" s="608"/>
    </row>
    <row r="62" spans="1:12" x14ac:dyDescent="0.2">
      <c r="A62" s="617" t="s">
        <v>362</v>
      </c>
      <c r="B62" s="613">
        <v>6245.1040320629345</v>
      </c>
      <c r="C62" s="613">
        <v>139.78968174734842</v>
      </c>
      <c r="D62" s="613">
        <v>178.23184422786898</v>
      </c>
      <c r="E62" s="613">
        <v>113.57911641972066</v>
      </c>
      <c r="F62" s="613">
        <v>83.873809048409086</v>
      </c>
      <c r="G62" s="613">
        <v>115.32648744156252</v>
      </c>
      <c r="H62" s="613">
        <v>145.03179481287395</v>
      </c>
      <c r="I62" s="613">
        <v>4578.1120772257618</v>
      </c>
      <c r="J62" s="613">
        <v>880.67499500830195</v>
      </c>
      <c r="K62" s="613">
        <v>10.484226131051123</v>
      </c>
      <c r="L62" s="608"/>
    </row>
    <row r="63" spans="1:12" x14ac:dyDescent="0.2">
      <c r="A63" s="618" t="s">
        <v>362</v>
      </c>
      <c r="B63" s="616">
        <v>1819.0132337374023</v>
      </c>
      <c r="C63" s="616">
        <v>5.2421130655255617</v>
      </c>
      <c r="D63" s="616">
        <v>13.978968174734831</v>
      </c>
      <c r="E63" s="616">
        <v>0</v>
      </c>
      <c r="F63" s="616">
        <v>1.7473710218418539</v>
      </c>
      <c r="G63" s="616">
        <v>6.9894840873674156</v>
      </c>
      <c r="H63" s="616">
        <v>3.4947420436837078</v>
      </c>
      <c r="I63" s="616">
        <v>1632.044534400319</v>
      </c>
      <c r="J63" s="616">
        <v>145.03179481287395</v>
      </c>
      <c r="K63" s="616">
        <v>10.484226131051123</v>
      </c>
      <c r="L63" s="608"/>
    </row>
    <row r="64" spans="1:12" x14ac:dyDescent="0.2">
      <c r="A64" s="618" t="s">
        <v>363</v>
      </c>
      <c r="B64" s="616">
        <v>3052.6571751577835</v>
      </c>
      <c r="C64" s="616">
        <v>89.115922113934658</v>
      </c>
      <c r="D64" s="616">
        <v>134.5475686818229</v>
      </c>
      <c r="E64" s="616">
        <v>89.115922113934658</v>
      </c>
      <c r="F64" s="616">
        <v>62.905356786306797</v>
      </c>
      <c r="G64" s="616">
        <v>69.894840873674227</v>
      </c>
      <c r="H64" s="616">
        <v>99.600148244985803</v>
      </c>
      <c r="I64" s="616">
        <v>1964.04502855028</v>
      </c>
      <c r="J64" s="616">
        <v>543.43238779281523</v>
      </c>
      <c r="K64" s="616">
        <v>0</v>
      </c>
      <c r="L64" s="608"/>
    </row>
    <row r="65" spans="1:12" x14ac:dyDescent="0.2">
      <c r="A65" s="618" t="s">
        <v>364</v>
      </c>
      <c r="B65" s="616">
        <v>1373.4336231677178</v>
      </c>
      <c r="C65" s="616">
        <v>45.431646567888222</v>
      </c>
      <c r="D65" s="616">
        <v>29.705307371311516</v>
      </c>
      <c r="E65" s="616">
        <v>24.463194305785954</v>
      </c>
      <c r="F65" s="616">
        <v>19.221081240260393</v>
      </c>
      <c r="G65" s="616">
        <v>38.442162480520793</v>
      </c>
      <c r="H65" s="616">
        <v>41.936904524204508</v>
      </c>
      <c r="I65" s="616">
        <v>982.02251427513215</v>
      </c>
      <c r="J65" s="616">
        <v>192.21081240260372</v>
      </c>
      <c r="K65" s="616">
        <v>0</v>
      </c>
      <c r="L65" s="608"/>
    </row>
    <row r="66" spans="1:12" x14ac:dyDescent="0.2">
      <c r="A66" s="617" t="s">
        <v>365</v>
      </c>
      <c r="B66" s="613">
        <v>4462.7855897841964</v>
      </c>
      <c r="C66" s="613">
        <v>186.96869933707819</v>
      </c>
      <c r="D66" s="613">
        <v>211.431893642864</v>
      </c>
      <c r="E66" s="613">
        <v>186.96869933707819</v>
      </c>
      <c r="F66" s="613">
        <v>216.67400670838953</v>
      </c>
      <c r="G66" s="613">
        <v>138.04231072550658</v>
      </c>
      <c r="H66" s="613">
        <v>195.70555444628741</v>
      </c>
      <c r="I66" s="613">
        <v>2949.5622848691114</v>
      </c>
      <c r="J66" s="613">
        <v>377.4321407178391</v>
      </c>
      <c r="K66" s="613">
        <v>0</v>
      </c>
      <c r="L66" s="608"/>
    </row>
    <row r="67" spans="1:12" x14ac:dyDescent="0.2">
      <c r="A67" s="618" t="s">
        <v>365</v>
      </c>
      <c r="B67" s="616">
        <v>1305.2861533158837</v>
      </c>
      <c r="C67" s="616">
        <v>10.484226131051123</v>
      </c>
      <c r="D67" s="616">
        <v>5.2421130655255617</v>
      </c>
      <c r="E67" s="616">
        <v>5.2421130655255617</v>
      </c>
      <c r="F67" s="616">
        <v>15.726339196576685</v>
      </c>
      <c r="G67" s="616">
        <v>12.231597152892977</v>
      </c>
      <c r="H67" s="616">
        <v>3.4947420436837078</v>
      </c>
      <c r="I67" s="616">
        <v>1160.254358503006</v>
      </c>
      <c r="J67" s="616">
        <v>92.610664157618373</v>
      </c>
      <c r="K67" s="616">
        <v>0</v>
      </c>
      <c r="L67" s="608"/>
    </row>
    <row r="68" spans="1:12" x14ac:dyDescent="0.2">
      <c r="A68" s="618" t="s">
        <v>366</v>
      </c>
      <c r="B68" s="616">
        <v>3157.4994364682975</v>
      </c>
      <c r="C68" s="616">
        <v>176.48447320602713</v>
      </c>
      <c r="D68" s="616">
        <v>206.18978057733847</v>
      </c>
      <c r="E68" s="616">
        <v>181.72658627155266</v>
      </c>
      <c r="F68" s="616">
        <v>200.94766751181294</v>
      </c>
      <c r="G68" s="616">
        <v>125.81071357261366</v>
      </c>
      <c r="H68" s="616">
        <v>192.21081240260372</v>
      </c>
      <c r="I68" s="616">
        <v>1789.30792636609</v>
      </c>
      <c r="J68" s="616">
        <v>284.82147656022141</v>
      </c>
      <c r="K68" s="616">
        <v>0</v>
      </c>
      <c r="L68" s="608"/>
    </row>
    <row r="69" spans="1:12" x14ac:dyDescent="0.2">
      <c r="A69" s="617" t="s">
        <v>367</v>
      </c>
      <c r="B69" s="613">
        <v>1976.2766257031733</v>
      </c>
      <c r="C69" s="613">
        <v>6.9894840873674156</v>
      </c>
      <c r="D69" s="613">
        <v>10.484226131051123</v>
      </c>
      <c r="E69" s="613">
        <v>8.7368551092092694</v>
      </c>
      <c r="F69" s="613">
        <v>10.484226131051123</v>
      </c>
      <c r="G69" s="613">
        <v>12.231597152892977</v>
      </c>
      <c r="H69" s="613">
        <v>8.7368551092092694</v>
      </c>
      <c r="I69" s="613">
        <v>1881.9185905237107</v>
      </c>
      <c r="J69" s="613">
        <v>34.947420436837078</v>
      </c>
      <c r="K69" s="613">
        <v>1.7473710218418539</v>
      </c>
      <c r="L69" s="608"/>
    </row>
    <row r="70" spans="1:12" x14ac:dyDescent="0.2">
      <c r="A70" s="618" t="s">
        <v>367</v>
      </c>
      <c r="B70" s="616">
        <v>1976.2766257031733</v>
      </c>
      <c r="C70" s="616">
        <v>6.9894840873674156</v>
      </c>
      <c r="D70" s="616">
        <v>10.484226131051123</v>
      </c>
      <c r="E70" s="616">
        <v>8.7368551092092694</v>
      </c>
      <c r="F70" s="616">
        <v>10.484226131051123</v>
      </c>
      <c r="G70" s="616">
        <v>12.231597152892977</v>
      </c>
      <c r="H70" s="616">
        <v>8.7368551092092694</v>
      </c>
      <c r="I70" s="616">
        <v>1881.9185905237107</v>
      </c>
      <c r="J70" s="616">
        <v>34.947420436837078</v>
      </c>
      <c r="K70" s="616">
        <v>1.7473710218418539</v>
      </c>
      <c r="L70" s="608"/>
    </row>
    <row r="71" spans="1:12" x14ac:dyDescent="0.2">
      <c r="A71" s="617" t="s">
        <v>368</v>
      </c>
      <c r="B71" s="613">
        <v>868.44339785540865</v>
      </c>
      <c r="C71" s="613">
        <v>33.20004941499522</v>
      </c>
      <c r="D71" s="613">
        <v>38.442162480520793</v>
      </c>
      <c r="E71" s="613">
        <v>24.463194305785954</v>
      </c>
      <c r="F71" s="613">
        <v>45.431646567888222</v>
      </c>
      <c r="G71" s="613">
        <v>36.694791458678935</v>
      </c>
      <c r="H71" s="613">
        <v>40.18953350236265</v>
      </c>
      <c r="I71" s="613">
        <v>592.35877640438844</v>
      </c>
      <c r="J71" s="613">
        <v>55.915872698939367</v>
      </c>
      <c r="K71" s="613">
        <v>1.7473710218418539</v>
      </c>
      <c r="L71" s="608"/>
    </row>
    <row r="72" spans="1:12" x14ac:dyDescent="0.2">
      <c r="A72" s="618" t="s">
        <v>368</v>
      </c>
      <c r="B72" s="616">
        <v>868.44339785540865</v>
      </c>
      <c r="C72" s="616">
        <v>33.20004941499522</v>
      </c>
      <c r="D72" s="616">
        <v>38.442162480520793</v>
      </c>
      <c r="E72" s="616">
        <v>24.463194305785954</v>
      </c>
      <c r="F72" s="616">
        <v>45.431646567888222</v>
      </c>
      <c r="G72" s="616">
        <v>36.694791458678935</v>
      </c>
      <c r="H72" s="616">
        <v>40.18953350236265</v>
      </c>
      <c r="I72" s="616">
        <v>592.35877640438844</v>
      </c>
      <c r="J72" s="616">
        <v>55.915872698939367</v>
      </c>
      <c r="K72" s="616">
        <v>1.7473710218418539</v>
      </c>
      <c r="L72" s="608"/>
    </row>
    <row r="73" spans="1:12" x14ac:dyDescent="0.2">
      <c r="A73" s="617" t="s">
        <v>369</v>
      </c>
      <c r="B73" s="613">
        <v>8438.0546644745191</v>
      </c>
      <c r="C73" s="613">
        <v>134.5475686818229</v>
      </c>
      <c r="D73" s="613">
        <v>207.93715159918031</v>
      </c>
      <c r="E73" s="613">
        <v>57.663243720781225</v>
      </c>
      <c r="F73" s="613">
        <v>43.684275546046365</v>
      </c>
      <c r="G73" s="613">
        <v>48.926388611571937</v>
      </c>
      <c r="H73" s="613">
        <v>52.421130655255652</v>
      </c>
      <c r="I73" s="613">
        <v>7269.0634508622879</v>
      </c>
      <c r="J73" s="613">
        <v>613.32722866649124</v>
      </c>
      <c r="K73" s="613">
        <v>10.484226131051123</v>
      </c>
      <c r="L73" s="608"/>
    </row>
    <row r="74" spans="1:12" x14ac:dyDescent="0.2">
      <c r="A74" s="618" t="s">
        <v>369</v>
      </c>
      <c r="B74" s="616">
        <v>8438.0546644745191</v>
      </c>
      <c r="C74" s="616">
        <v>134.5475686818229</v>
      </c>
      <c r="D74" s="616">
        <v>207.93715159918031</v>
      </c>
      <c r="E74" s="616">
        <v>57.663243720781225</v>
      </c>
      <c r="F74" s="616">
        <v>43.684275546046365</v>
      </c>
      <c r="G74" s="616">
        <v>48.926388611571937</v>
      </c>
      <c r="H74" s="616">
        <v>52.421130655255652</v>
      </c>
      <c r="I74" s="616">
        <v>7269.0634508622879</v>
      </c>
      <c r="J74" s="616">
        <v>613.32722866649124</v>
      </c>
      <c r="K74" s="616">
        <v>10.484226131051123</v>
      </c>
      <c r="L74" s="608"/>
    </row>
    <row r="75" spans="1:12" x14ac:dyDescent="0.2">
      <c r="A75" s="617" t="s">
        <v>370</v>
      </c>
      <c r="B75" s="613">
        <v>7913.8433579219491</v>
      </c>
      <c r="C75" s="613">
        <v>110.08437437603695</v>
      </c>
      <c r="D75" s="613">
        <v>162.50550503129239</v>
      </c>
      <c r="E75" s="613">
        <v>83.873809048409086</v>
      </c>
      <c r="F75" s="613">
        <v>106.58963233235323</v>
      </c>
      <c r="G75" s="613">
        <v>87.368551092092801</v>
      </c>
      <c r="H75" s="613">
        <v>108.33700335419509</v>
      </c>
      <c r="I75" s="613">
        <v>6666.2204483268324</v>
      </c>
      <c r="J75" s="613">
        <v>587.11666333886274</v>
      </c>
      <c r="K75" s="613">
        <v>1.7473710218418539</v>
      </c>
      <c r="L75" s="608"/>
    </row>
    <row r="76" spans="1:12" x14ac:dyDescent="0.2">
      <c r="A76" s="618" t="s">
        <v>370</v>
      </c>
      <c r="B76" s="616">
        <v>7913.8433579219491</v>
      </c>
      <c r="C76" s="616">
        <v>110.08437437603695</v>
      </c>
      <c r="D76" s="616">
        <v>162.50550503129239</v>
      </c>
      <c r="E76" s="616">
        <v>83.873809048409086</v>
      </c>
      <c r="F76" s="616">
        <v>106.58963233235323</v>
      </c>
      <c r="G76" s="616">
        <v>87.368551092092801</v>
      </c>
      <c r="H76" s="616">
        <v>108.33700335419509</v>
      </c>
      <c r="I76" s="616">
        <v>6666.2204483268324</v>
      </c>
      <c r="J76" s="616">
        <v>587.11666333886274</v>
      </c>
      <c r="K76" s="616">
        <v>1.7473710218418539</v>
      </c>
      <c r="L76" s="608"/>
    </row>
    <row r="77" spans="1:12" x14ac:dyDescent="0.2">
      <c r="A77" s="617" t="s">
        <v>371</v>
      </c>
      <c r="B77" s="613">
        <v>5133.776062171486</v>
      </c>
      <c r="C77" s="613">
        <v>118.82122948524623</v>
      </c>
      <c r="D77" s="613">
        <v>606.33774457912364</v>
      </c>
      <c r="E77" s="613">
        <v>43.684275546046365</v>
      </c>
      <c r="F77" s="613">
        <v>48.926388611571937</v>
      </c>
      <c r="G77" s="613">
        <v>41.936904524204508</v>
      </c>
      <c r="H77" s="613">
        <v>64.652727808148654</v>
      </c>
      <c r="I77" s="613">
        <v>3999.7322689960934</v>
      </c>
      <c r="J77" s="613">
        <v>200.94766751181294</v>
      </c>
      <c r="K77" s="613">
        <v>8.7368551092092694</v>
      </c>
      <c r="L77" s="608"/>
    </row>
    <row r="78" spans="1:12" x14ac:dyDescent="0.2">
      <c r="A78" s="618" t="s">
        <v>371</v>
      </c>
      <c r="B78" s="616">
        <v>5133.776062171486</v>
      </c>
      <c r="C78" s="616">
        <v>118.82122948524623</v>
      </c>
      <c r="D78" s="616">
        <v>606.33774457912364</v>
      </c>
      <c r="E78" s="616">
        <v>43.684275546046365</v>
      </c>
      <c r="F78" s="616">
        <v>48.926388611571937</v>
      </c>
      <c r="G78" s="616">
        <v>41.936904524204508</v>
      </c>
      <c r="H78" s="616">
        <v>64.652727808148654</v>
      </c>
      <c r="I78" s="616">
        <v>3999.7322689960934</v>
      </c>
      <c r="J78" s="616">
        <v>200.94766751181294</v>
      </c>
      <c r="K78" s="616">
        <v>8.7368551092092694</v>
      </c>
      <c r="L78" s="608"/>
    </row>
    <row r="79" spans="1:12" x14ac:dyDescent="0.2">
      <c r="A79" s="617" t="s">
        <v>372</v>
      </c>
      <c r="B79" s="613">
        <v>7473.5058604177902</v>
      </c>
      <c r="C79" s="613">
        <v>248.12668510154271</v>
      </c>
      <c r="D79" s="613">
        <v>358.21105947757883</v>
      </c>
      <c r="E79" s="613">
        <v>115.32648744156252</v>
      </c>
      <c r="F79" s="613">
        <v>153.76864992208317</v>
      </c>
      <c r="G79" s="613">
        <v>179.97921524971082</v>
      </c>
      <c r="H79" s="613">
        <v>174.73710218418529</v>
      </c>
      <c r="I79" s="613">
        <v>5280.5552280062057</v>
      </c>
      <c r="J79" s="613">
        <v>945.32772281645225</v>
      </c>
      <c r="K79" s="613">
        <v>17.473710218418539</v>
      </c>
      <c r="L79" s="608"/>
    </row>
    <row r="80" spans="1:12" x14ac:dyDescent="0.2">
      <c r="A80" s="618" t="s">
        <v>372</v>
      </c>
      <c r="B80" s="616">
        <v>6227.6303218445155</v>
      </c>
      <c r="C80" s="616">
        <v>186.96869933707819</v>
      </c>
      <c r="D80" s="616">
        <v>316.27415495337459</v>
      </c>
      <c r="E80" s="616">
        <v>110.08437437603695</v>
      </c>
      <c r="F80" s="616">
        <v>145.03179481287395</v>
      </c>
      <c r="G80" s="616">
        <v>174.73710218418529</v>
      </c>
      <c r="H80" s="616">
        <v>166.00024707497607</v>
      </c>
      <c r="I80" s="616">
        <v>4202.4273075297533</v>
      </c>
      <c r="J80" s="616">
        <v>915.62241544513995</v>
      </c>
      <c r="K80" s="616">
        <v>10.484226131051123</v>
      </c>
      <c r="L80" s="608"/>
    </row>
    <row r="81" spans="1:12" x14ac:dyDescent="0.2">
      <c r="A81" s="618" t="s">
        <v>373</v>
      </c>
      <c r="B81" s="616">
        <v>1245.8755385732591</v>
      </c>
      <c r="C81" s="616">
        <v>61.157985764464939</v>
      </c>
      <c r="D81" s="616">
        <v>41.936904524204508</v>
      </c>
      <c r="E81" s="616">
        <v>5.2421130655255617</v>
      </c>
      <c r="F81" s="616">
        <v>8.7368551092092694</v>
      </c>
      <c r="G81" s="616">
        <v>5.2421130655255617</v>
      </c>
      <c r="H81" s="616">
        <v>8.7368551092092694</v>
      </c>
      <c r="I81" s="616">
        <v>1078.1279204764367</v>
      </c>
      <c r="J81" s="616">
        <v>29.705307371311516</v>
      </c>
      <c r="K81" s="616">
        <v>6.9894840873674156</v>
      </c>
      <c r="L81" s="608"/>
    </row>
    <row r="82" spans="1:12" x14ac:dyDescent="0.2">
      <c r="A82" s="617" t="s">
        <v>374</v>
      </c>
      <c r="B82" s="613">
        <v>68149.21722281292</v>
      </c>
      <c r="C82" s="613">
        <v>5208.9130161106877</v>
      </c>
      <c r="D82" s="613">
        <v>20234.556432925179</v>
      </c>
      <c r="E82" s="613">
        <v>1252.8650226606267</v>
      </c>
      <c r="F82" s="613">
        <v>1223.1597152893144</v>
      </c>
      <c r="G82" s="613">
        <v>1322.7598635343027</v>
      </c>
      <c r="H82" s="613">
        <v>1237.1386834640496</v>
      </c>
      <c r="I82" s="613">
        <v>32983.375408270411</v>
      </c>
      <c r="J82" s="613">
        <v>4499.4803812428763</v>
      </c>
      <c r="K82" s="613">
        <v>186.96869933707819</v>
      </c>
      <c r="L82" s="608"/>
    </row>
    <row r="83" spans="1:12" ht="12.75" thickBot="1" x14ac:dyDescent="0.25">
      <c r="A83" s="619" t="s">
        <v>374</v>
      </c>
      <c r="B83" s="620">
        <v>68149.21722281292</v>
      </c>
      <c r="C83" s="620">
        <v>5208.9130161106877</v>
      </c>
      <c r="D83" s="620">
        <v>20234.556432925179</v>
      </c>
      <c r="E83" s="620">
        <v>1252.8650226606267</v>
      </c>
      <c r="F83" s="620">
        <v>1223.1597152893144</v>
      </c>
      <c r="G83" s="620">
        <v>1322.7598635343027</v>
      </c>
      <c r="H83" s="620">
        <v>1237.1386834640496</v>
      </c>
      <c r="I83" s="620">
        <v>32983.375408270411</v>
      </c>
      <c r="J83" s="620">
        <v>4499.4803812428763</v>
      </c>
      <c r="K83" s="620">
        <v>186.96869933707819</v>
      </c>
      <c r="L83" s="608"/>
    </row>
    <row r="84" spans="1:12" x14ac:dyDescent="0.2">
      <c r="A84" s="1096"/>
      <c r="B84" s="1096"/>
      <c r="C84" s="1096"/>
      <c r="D84" s="1096"/>
      <c r="E84" s="1096"/>
      <c r="F84" s="1096"/>
      <c r="G84" s="1096"/>
      <c r="H84" s="1096"/>
      <c r="I84" s="1096"/>
      <c r="J84" s="1096"/>
      <c r="K84" s="1096"/>
      <c r="L84" s="608"/>
    </row>
  </sheetData>
  <mergeCells count="5">
    <mergeCell ref="A1:K1"/>
    <mergeCell ref="A2:A3"/>
    <mergeCell ref="B2:B3"/>
    <mergeCell ref="C2:K2"/>
    <mergeCell ref="A84:K84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9690-C898-4BA1-85E1-8B0AFB70F25A}">
  <dimension ref="A1:K85"/>
  <sheetViews>
    <sheetView zoomScale="115" zoomScaleNormal="115" workbookViewId="0">
      <selection activeCell="A2" sqref="A2:A4"/>
    </sheetView>
  </sheetViews>
  <sheetFormatPr defaultRowHeight="12" x14ac:dyDescent="0.2"/>
  <cols>
    <col min="1" max="1" width="18.85546875" style="141" customWidth="1"/>
    <col min="2" max="2" width="16.140625" style="141" customWidth="1"/>
    <col min="3" max="3" width="15.7109375" style="141" customWidth="1"/>
    <col min="4" max="4" width="17.42578125" style="141" customWidth="1"/>
    <col min="5" max="16384" width="9.140625" style="141"/>
  </cols>
  <sheetData>
    <row r="1" spans="1:11" ht="44.25" customHeight="1" x14ac:dyDescent="0.2">
      <c r="A1" s="1097" t="s">
        <v>490</v>
      </c>
      <c r="B1" s="1097"/>
      <c r="C1" s="1097"/>
      <c r="D1" s="1097"/>
    </row>
    <row r="2" spans="1:11" ht="24.75" customHeight="1" x14ac:dyDescent="0.2">
      <c r="A2" s="1098" t="s">
        <v>562</v>
      </c>
      <c r="B2" s="1098" t="s">
        <v>189</v>
      </c>
      <c r="C2" s="1099" t="s">
        <v>491</v>
      </c>
      <c r="D2" s="1099"/>
    </row>
    <row r="3" spans="1:11" ht="15" customHeight="1" x14ac:dyDescent="0.2">
      <c r="A3" s="1098"/>
      <c r="B3" s="1098"/>
      <c r="C3" s="622"/>
      <c r="D3" s="622"/>
    </row>
    <row r="4" spans="1:11" x14ac:dyDescent="0.2">
      <c r="A4" s="1098"/>
      <c r="B4" s="1098"/>
      <c r="C4" s="623" t="s">
        <v>231</v>
      </c>
      <c r="D4" s="624" t="s">
        <v>232</v>
      </c>
    </row>
    <row r="5" spans="1:11" x14ac:dyDescent="0.2">
      <c r="A5" s="625" t="s">
        <v>328</v>
      </c>
      <c r="B5" s="626">
        <v>338946.29396085406</v>
      </c>
      <c r="C5" s="626">
        <v>143467.89774841815</v>
      </c>
      <c r="D5" s="626">
        <v>195478.3962132716</v>
      </c>
    </row>
    <row r="6" spans="1:11" x14ac:dyDescent="0.2">
      <c r="A6" s="627"/>
      <c r="B6" s="628"/>
      <c r="C6" s="628"/>
      <c r="D6" s="628"/>
    </row>
    <row r="7" spans="1:11" x14ac:dyDescent="0.2">
      <c r="A7" s="592" t="s">
        <v>3</v>
      </c>
      <c r="B7" s="593"/>
      <c r="C7" s="593"/>
      <c r="D7" s="593"/>
      <c r="E7" s="614"/>
      <c r="F7" s="614"/>
      <c r="G7" s="614"/>
      <c r="H7" s="614"/>
      <c r="I7" s="614"/>
      <c r="J7" s="614"/>
      <c r="K7" s="614"/>
    </row>
    <row r="8" spans="1:11" x14ac:dyDescent="0.2">
      <c r="A8" s="629" t="s">
        <v>4</v>
      </c>
      <c r="B8" s="630">
        <v>174436.55436836096</v>
      </c>
      <c r="C8" s="630">
        <v>87047.034824092087</v>
      </c>
      <c r="D8" s="630">
        <v>87389.519544374169</v>
      </c>
    </row>
    <row r="9" spans="1:11" x14ac:dyDescent="0.2">
      <c r="A9" s="629" t="s">
        <v>5</v>
      </c>
      <c r="B9" s="630">
        <v>164509.73959332879</v>
      </c>
      <c r="C9" s="630">
        <v>56420.862924211418</v>
      </c>
      <c r="D9" s="630">
        <v>108088.87666917796</v>
      </c>
    </row>
    <row r="10" spans="1:11" x14ac:dyDescent="0.2">
      <c r="A10" s="598" t="s">
        <v>53</v>
      </c>
      <c r="B10" s="593"/>
      <c r="C10" s="593"/>
      <c r="D10" s="593"/>
      <c r="E10" s="631"/>
      <c r="F10" s="631"/>
      <c r="G10" s="631"/>
      <c r="H10" s="631"/>
    </row>
    <row r="11" spans="1:11" x14ac:dyDescent="0.2">
      <c r="A11" s="632" t="s">
        <v>329</v>
      </c>
      <c r="B11" s="628">
        <v>21709.337575358208</v>
      </c>
      <c r="C11" s="628">
        <v>8046.6435555819335</v>
      </c>
      <c r="D11" s="628">
        <v>13662.6940197818</v>
      </c>
    </row>
    <row r="12" spans="1:11" x14ac:dyDescent="0.2">
      <c r="A12" s="633" t="s">
        <v>329</v>
      </c>
      <c r="B12" s="630">
        <v>11006.690066582112</v>
      </c>
      <c r="C12" s="630">
        <v>3658.9949197369228</v>
      </c>
      <c r="D12" s="630">
        <v>7347.6951468451734</v>
      </c>
    </row>
    <row r="13" spans="1:11" x14ac:dyDescent="0.2">
      <c r="A13" s="633" t="s">
        <v>330</v>
      </c>
      <c r="B13" s="630">
        <v>10702.647508781622</v>
      </c>
      <c r="C13" s="630">
        <v>4387.6486358449947</v>
      </c>
      <c r="D13" s="630">
        <v>6314.9988729366105</v>
      </c>
    </row>
    <row r="14" spans="1:11" x14ac:dyDescent="0.2">
      <c r="A14" s="632" t="s">
        <v>328</v>
      </c>
      <c r="B14" s="628">
        <v>94721.488352045679</v>
      </c>
      <c r="C14" s="628">
        <v>46787.606480807051</v>
      </c>
      <c r="D14" s="628">
        <v>47933.881871134145</v>
      </c>
    </row>
    <row r="15" spans="1:11" x14ac:dyDescent="0.2">
      <c r="A15" s="633" t="s">
        <v>328</v>
      </c>
      <c r="B15" s="630">
        <v>86500.107694253864</v>
      </c>
      <c r="C15" s="630">
        <v>43521.77004098794</v>
      </c>
      <c r="D15" s="630">
        <v>42978.337653195675</v>
      </c>
    </row>
    <row r="16" spans="1:11" x14ac:dyDescent="0.2">
      <c r="A16" s="633" t="s">
        <v>331</v>
      </c>
      <c r="B16" s="630">
        <v>8221.3806577661235</v>
      </c>
      <c r="C16" s="630">
        <v>3265.8364398224953</v>
      </c>
      <c r="D16" s="630">
        <v>4955.5442179436122</v>
      </c>
    </row>
    <row r="17" spans="1:4" x14ac:dyDescent="0.2">
      <c r="A17" s="632" t="s">
        <v>332</v>
      </c>
      <c r="B17" s="628">
        <v>17464.973363308651</v>
      </c>
      <c r="C17" s="628">
        <v>8048.3909266037754</v>
      </c>
      <c r="D17" s="628">
        <v>9416.5824367059831</v>
      </c>
    </row>
    <row r="18" spans="1:4" x14ac:dyDescent="0.2">
      <c r="A18" s="633" t="s">
        <v>332</v>
      </c>
      <c r="B18" s="630">
        <v>15455.49668819159</v>
      </c>
      <c r="C18" s="630">
        <v>7085.5894935688884</v>
      </c>
      <c r="D18" s="630">
        <v>8369.907194622685</v>
      </c>
    </row>
    <row r="19" spans="1:4" x14ac:dyDescent="0.2">
      <c r="A19" s="633" t="s">
        <v>333</v>
      </c>
      <c r="B19" s="630">
        <v>2009.4766751181694</v>
      </c>
      <c r="C19" s="630">
        <v>962.80143303487125</v>
      </c>
      <c r="D19" s="630">
        <v>1046.6752420832825</v>
      </c>
    </row>
    <row r="20" spans="1:4" x14ac:dyDescent="0.2">
      <c r="A20" s="632" t="s">
        <v>334</v>
      </c>
      <c r="B20" s="628">
        <v>7269.0634508622879</v>
      </c>
      <c r="C20" s="628">
        <v>2886.656928082803</v>
      </c>
      <c r="D20" s="628">
        <v>4382.406522779469</v>
      </c>
    </row>
    <row r="21" spans="1:4" x14ac:dyDescent="0.2">
      <c r="A21" s="633" t="s">
        <v>334</v>
      </c>
      <c r="B21" s="630">
        <v>7269.0634508622879</v>
      </c>
      <c r="C21" s="630">
        <v>2886.656928082803</v>
      </c>
      <c r="D21" s="630">
        <v>4382.406522779469</v>
      </c>
    </row>
    <row r="22" spans="1:4" x14ac:dyDescent="0.2">
      <c r="A22" s="632" t="s">
        <v>335</v>
      </c>
      <c r="B22" s="628">
        <v>4233.8799859229075</v>
      </c>
      <c r="C22" s="628">
        <v>1535.9391281990145</v>
      </c>
      <c r="D22" s="628">
        <v>2697.9408577238778</v>
      </c>
    </row>
    <row r="23" spans="1:4" x14ac:dyDescent="0.2">
      <c r="A23" s="633" t="s">
        <v>335</v>
      </c>
      <c r="B23" s="630">
        <v>1680.9709230118922</v>
      </c>
      <c r="C23" s="630">
        <v>809.03278311278405</v>
      </c>
      <c r="D23" s="630">
        <v>871.93813989909245</v>
      </c>
    </row>
    <row r="24" spans="1:4" x14ac:dyDescent="0.2">
      <c r="A24" s="633" t="s">
        <v>336</v>
      </c>
      <c r="B24" s="630">
        <v>2552.9090629110001</v>
      </c>
      <c r="C24" s="630">
        <v>726.90634508621474</v>
      </c>
      <c r="D24" s="630">
        <v>1826.0027178247699</v>
      </c>
    </row>
    <row r="25" spans="1:4" x14ac:dyDescent="0.2">
      <c r="A25" s="632" t="s">
        <v>337</v>
      </c>
      <c r="B25" s="628">
        <v>4085.3534490663465</v>
      </c>
      <c r="C25" s="628">
        <v>1064.1489523017015</v>
      </c>
      <c r="D25" s="628">
        <v>3021.2044967646293</v>
      </c>
    </row>
    <row r="26" spans="1:4" x14ac:dyDescent="0.2">
      <c r="A26" s="633" t="s">
        <v>337</v>
      </c>
      <c r="B26" s="630">
        <v>3077.1203694635701</v>
      </c>
      <c r="C26" s="630">
        <v>1001.2435955153931</v>
      </c>
      <c r="D26" s="630">
        <v>2075.8767739481614</v>
      </c>
    </row>
    <row r="27" spans="1:4" x14ac:dyDescent="0.2">
      <c r="A27" s="633" t="s">
        <v>338</v>
      </c>
      <c r="B27" s="630">
        <v>1008.2330796027607</v>
      </c>
      <c r="C27" s="630">
        <v>62.905356786306797</v>
      </c>
      <c r="D27" s="630">
        <v>945.32772281645225</v>
      </c>
    </row>
    <row r="28" spans="1:4" x14ac:dyDescent="0.2">
      <c r="A28" s="632" t="s">
        <v>339</v>
      </c>
      <c r="B28" s="628">
        <v>7737.3588847159172</v>
      </c>
      <c r="C28" s="628">
        <v>1289.5598141193066</v>
      </c>
      <c r="D28" s="628">
        <v>6447.7990705965949</v>
      </c>
    </row>
    <row r="29" spans="1:4" x14ac:dyDescent="0.2">
      <c r="A29" s="633" t="s">
        <v>339</v>
      </c>
      <c r="B29" s="630">
        <v>4723.1438720386395</v>
      </c>
      <c r="C29" s="630">
        <v>1044.9278710614406</v>
      </c>
      <c r="D29" s="630">
        <v>3678.2160009771837</v>
      </c>
    </row>
    <row r="30" spans="1:4" x14ac:dyDescent="0.2">
      <c r="A30" s="633" t="s">
        <v>340</v>
      </c>
      <c r="B30" s="630">
        <v>3014.2150126772617</v>
      </c>
      <c r="C30" s="630">
        <v>244.63194305785902</v>
      </c>
      <c r="D30" s="630">
        <v>2769.5830696193957</v>
      </c>
    </row>
    <row r="31" spans="1:4" x14ac:dyDescent="0.2">
      <c r="A31" s="632" t="s">
        <v>341</v>
      </c>
      <c r="B31" s="628">
        <v>12878.124430974787</v>
      </c>
      <c r="C31" s="628">
        <v>5058.6391082322843</v>
      </c>
      <c r="D31" s="628">
        <v>7819.4853227424865</v>
      </c>
    </row>
    <row r="32" spans="1:4" x14ac:dyDescent="0.2">
      <c r="A32" s="633" t="s">
        <v>341</v>
      </c>
      <c r="B32" s="630">
        <v>9816.7304007077782</v>
      </c>
      <c r="C32" s="630">
        <v>3947.3111383408364</v>
      </c>
      <c r="D32" s="630">
        <v>5869.419262366926</v>
      </c>
    </row>
    <row r="33" spans="1:4" x14ac:dyDescent="0.2">
      <c r="A33" s="633" t="s">
        <v>342</v>
      </c>
      <c r="B33" s="630">
        <v>2121.3084205160508</v>
      </c>
      <c r="C33" s="630">
        <v>1022.2120477774959</v>
      </c>
      <c r="D33" s="630">
        <v>1099.0963727385395</v>
      </c>
    </row>
    <row r="34" spans="1:4" x14ac:dyDescent="0.2">
      <c r="A34" s="633" t="s">
        <v>343</v>
      </c>
      <c r="B34" s="630">
        <v>940.08560975092655</v>
      </c>
      <c r="C34" s="630">
        <v>89.115922113934658</v>
      </c>
      <c r="D34" s="630">
        <v>850.96968763698965</v>
      </c>
    </row>
    <row r="35" spans="1:4" x14ac:dyDescent="0.2">
      <c r="A35" s="632" t="s">
        <v>344</v>
      </c>
      <c r="B35" s="628">
        <v>5483.2502665398661</v>
      </c>
      <c r="C35" s="628">
        <v>2496.9931902120593</v>
      </c>
      <c r="D35" s="628">
        <v>2986.2570763277913</v>
      </c>
    </row>
    <row r="36" spans="1:4" x14ac:dyDescent="0.2">
      <c r="A36" s="633" t="s">
        <v>344</v>
      </c>
      <c r="B36" s="630">
        <v>3994.4901559305677</v>
      </c>
      <c r="C36" s="630">
        <v>1766.5921030821453</v>
      </c>
      <c r="D36" s="630">
        <v>2227.8980528484067</v>
      </c>
    </row>
    <row r="37" spans="1:4" x14ac:dyDescent="0.2">
      <c r="A37" s="633" t="s">
        <v>345</v>
      </c>
      <c r="B37" s="630">
        <v>1488.7601106092832</v>
      </c>
      <c r="C37" s="630">
        <v>730.40108712989854</v>
      </c>
      <c r="D37" s="630">
        <v>758.35902347936894</v>
      </c>
    </row>
    <row r="38" spans="1:4" x14ac:dyDescent="0.2">
      <c r="A38" s="632" t="s">
        <v>346</v>
      </c>
      <c r="B38" s="628">
        <v>3568.131626601144</v>
      </c>
      <c r="C38" s="628">
        <v>1025.7067898211797</v>
      </c>
      <c r="D38" s="628">
        <v>2542.4248367799487</v>
      </c>
    </row>
    <row r="39" spans="1:4" x14ac:dyDescent="0.2">
      <c r="A39" s="633" t="s">
        <v>346</v>
      </c>
      <c r="B39" s="630">
        <v>2421.8562362728576</v>
      </c>
      <c r="C39" s="630">
        <v>660.50624625622254</v>
      </c>
      <c r="D39" s="630">
        <v>1761.3499900166196</v>
      </c>
    </row>
    <row r="40" spans="1:4" x14ac:dyDescent="0.2">
      <c r="A40" s="633" t="s">
        <v>347</v>
      </c>
      <c r="B40" s="630">
        <v>1146.2753903282708</v>
      </c>
      <c r="C40" s="630">
        <v>365.2005435649462</v>
      </c>
      <c r="D40" s="630">
        <v>781.07484676331364</v>
      </c>
    </row>
    <row r="41" spans="1:4" x14ac:dyDescent="0.2">
      <c r="A41" s="632" t="s">
        <v>348</v>
      </c>
      <c r="B41" s="628">
        <v>10019.425439241439</v>
      </c>
      <c r="C41" s="628">
        <v>2444.5720595568023</v>
      </c>
      <c r="D41" s="628">
        <v>7574.8533796846204</v>
      </c>
    </row>
    <row r="42" spans="1:4" x14ac:dyDescent="0.2">
      <c r="A42" s="633" t="s">
        <v>348</v>
      </c>
      <c r="B42" s="630">
        <v>7365.1688570635924</v>
      </c>
      <c r="C42" s="630">
        <v>1703.6867462958369</v>
      </c>
      <c r="D42" s="630">
        <v>5661.4821107677399</v>
      </c>
    </row>
    <row r="43" spans="1:4" x14ac:dyDescent="0.2">
      <c r="A43" s="633" t="s">
        <v>349</v>
      </c>
      <c r="B43" s="630">
        <v>2654.2565821778303</v>
      </c>
      <c r="C43" s="630">
        <v>740.88531326094994</v>
      </c>
      <c r="D43" s="630">
        <v>1913.3712689168649</v>
      </c>
    </row>
    <row r="44" spans="1:4" x14ac:dyDescent="0.2">
      <c r="A44" s="634" t="s">
        <v>350</v>
      </c>
      <c r="B44" s="628">
        <v>8385.6335338192621</v>
      </c>
      <c r="C44" s="628">
        <v>2635.0355009375694</v>
      </c>
      <c r="D44" s="628">
        <v>5750.5980328816768</v>
      </c>
    </row>
    <row r="45" spans="1:4" x14ac:dyDescent="0.2">
      <c r="A45" s="633" t="s">
        <v>350</v>
      </c>
      <c r="B45" s="630">
        <v>5256.0920337004191</v>
      </c>
      <c r="C45" s="630">
        <v>1584.8655168105877</v>
      </c>
      <c r="D45" s="630">
        <v>3671.2265168898161</v>
      </c>
    </row>
    <row r="46" spans="1:4" x14ac:dyDescent="0.2">
      <c r="A46" s="633" t="s">
        <v>351</v>
      </c>
      <c r="B46" s="630">
        <v>3129.5415001188271</v>
      </c>
      <c r="C46" s="630">
        <v>1050.1699841269663</v>
      </c>
      <c r="D46" s="630">
        <v>2079.3715159918452</v>
      </c>
    </row>
    <row r="47" spans="1:4" x14ac:dyDescent="0.2">
      <c r="A47" s="632" t="s">
        <v>352</v>
      </c>
      <c r="B47" s="628">
        <v>6038.9142514855903</v>
      </c>
      <c r="C47" s="628">
        <v>2144.0242437999955</v>
      </c>
      <c r="D47" s="628">
        <v>3894.8900076855793</v>
      </c>
    </row>
    <row r="48" spans="1:4" x14ac:dyDescent="0.2">
      <c r="A48" s="633" t="s">
        <v>352</v>
      </c>
      <c r="B48" s="630">
        <v>3966.5322195810973</v>
      </c>
      <c r="C48" s="630">
        <v>1492.254852652967</v>
      </c>
      <c r="D48" s="630">
        <v>2474.2773669281146</v>
      </c>
    </row>
    <row r="49" spans="1:4" x14ac:dyDescent="0.2">
      <c r="A49" s="633" t="s">
        <v>353</v>
      </c>
      <c r="B49" s="630">
        <v>2072.3820319044776</v>
      </c>
      <c r="C49" s="630">
        <v>651.76939114701304</v>
      </c>
      <c r="D49" s="630">
        <v>1420.6126407574491</v>
      </c>
    </row>
    <row r="50" spans="1:4" x14ac:dyDescent="0.2">
      <c r="A50" s="632" t="s">
        <v>354</v>
      </c>
      <c r="B50" s="628">
        <v>11039.890115997108</v>
      </c>
      <c r="C50" s="628">
        <v>4288.0484876000064</v>
      </c>
      <c r="D50" s="628">
        <v>6751.8416283970855</v>
      </c>
    </row>
    <row r="51" spans="1:4" x14ac:dyDescent="0.2">
      <c r="A51" s="633" t="s">
        <v>354</v>
      </c>
      <c r="B51" s="630">
        <v>8864.4131938039427</v>
      </c>
      <c r="C51" s="630">
        <v>3748.1108418508597</v>
      </c>
      <c r="D51" s="630">
        <v>5116.302351953067</v>
      </c>
    </row>
    <row r="52" spans="1:4" x14ac:dyDescent="0.2">
      <c r="A52" s="633" t="s">
        <v>355</v>
      </c>
      <c r="B52" s="630">
        <v>2175.4769221931497</v>
      </c>
      <c r="C52" s="630">
        <v>539.93764574913143</v>
      </c>
      <c r="D52" s="630">
        <v>1635.5392764440028</v>
      </c>
    </row>
    <row r="53" spans="1:4" x14ac:dyDescent="0.2">
      <c r="A53" s="632" t="s">
        <v>356</v>
      </c>
      <c r="B53" s="628">
        <v>6320.2409860021362</v>
      </c>
      <c r="C53" s="628">
        <v>1644.2761315532123</v>
      </c>
      <c r="D53" s="628">
        <v>4675.9648544489082</v>
      </c>
    </row>
    <row r="54" spans="1:4" x14ac:dyDescent="0.2">
      <c r="A54" s="633" t="s">
        <v>356</v>
      </c>
      <c r="B54" s="630">
        <v>2446.3194305786442</v>
      </c>
      <c r="C54" s="630">
        <v>515.47445144334483</v>
      </c>
      <c r="D54" s="630">
        <v>1930.8449791352839</v>
      </c>
    </row>
    <row r="55" spans="1:4" x14ac:dyDescent="0.2">
      <c r="A55" s="633" t="s">
        <v>357</v>
      </c>
      <c r="B55" s="630">
        <v>3873.9215554234765</v>
      </c>
      <c r="C55" s="630">
        <v>1128.8016801098518</v>
      </c>
      <c r="D55" s="630">
        <v>2745.1198753136091</v>
      </c>
    </row>
    <row r="56" spans="1:4" x14ac:dyDescent="0.2">
      <c r="A56" s="632" t="s">
        <v>358</v>
      </c>
      <c r="B56" s="628">
        <v>1845.2237990650308</v>
      </c>
      <c r="C56" s="628">
        <v>580.12717925149514</v>
      </c>
      <c r="D56" s="628">
        <v>1265.09661981352</v>
      </c>
    </row>
    <row r="57" spans="1:4" x14ac:dyDescent="0.2">
      <c r="A57" s="633" t="s">
        <v>358</v>
      </c>
      <c r="B57" s="630">
        <v>1845.2237990650308</v>
      </c>
      <c r="C57" s="630">
        <v>580.12717925149514</v>
      </c>
      <c r="D57" s="630">
        <v>1265.09661981352</v>
      </c>
    </row>
    <row r="58" spans="1:4" x14ac:dyDescent="0.2">
      <c r="A58" s="632" t="s">
        <v>359</v>
      </c>
      <c r="B58" s="628">
        <v>2724.1514230515063</v>
      </c>
      <c r="C58" s="628">
        <v>646.52727808148734</v>
      </c>
      <c r="D58" s="628">
        <v>2077.6241449700033</v>
      </c>
    </row>
    <row r="59" spans="1:4" x14ac:dyDescent="0.2">
      <c r="A59" s="633" t="s">
        <v>359</v>
      </c>
      <c r="B59" s="630">
        <v>2171.9821801494659</v>
      </c>
      <c r="C59" s="630">
        <v>622.06408377570074</v>
      </c>
      <c r="D59" s="630">
        <v>1549.9180963737497</v>
      </c>
    </row>
    <row r="60" spans="1:4" x14ac:dyDescent="0.2">
      <c r="A60" s="633" t="s">
        <v>360</v>
      </c>
      <c r="B60" s="630">
        <v>552.16924290202473</v>
      </c>
      <c r="C60" s="630">
        <v>24.463194305785954</v>
      </c>
      <c r="D60" s="630">
        <v>527.70604859623813</v>
      </c>
    </row>
    <row r="61" spans="1:4" x14ac:dyDescent="0.2">
      <c r="A61" s="632" t="s">
        <v>361</v>
      </c>
      <c r="B61" s="628">
        <v>2760.8462145101862</v>
      </c>
      <c r="C61" s="628">
        <v>1004.7383375590769</v>
      </c>
      <c r="D61" s="628">
        <v>1756.1078769510939</v>
      </c>
    </row>
    <row r="62" spans="1:4" x14ac:dyDescent="0.2">
      <c r="A62" s="633" t="s">
        <v>361</v>
      </c>
      <c r="B62" s="630">
        <v>2760.8462145101862</v>
      </c>
      <c r="C62" s="630">
        <v>1004.7383375590769</v>
      </c>
      <c r="D62" s="630">
        <v>1756.1078769510939</v>
      </c>
    </row>
    <row r="63" spans="1:4" x14ac:dyDescent="0.2">
      <c r="A63" s="632" t="s">
        <v>362</v>
      </c>
      <c r="B63" s="628">
        <v>6245.1040320629345</v>
      </c>
      <c r="C63" s="628">
        <v>2053.1609506642167</v>
      </c>
      <c r="D63" s="628">
        <v>4191.9430813987019</v>
      </c>
    </row>
    <row r="64" spans="1:4" x14ac:dyDescent="0.2">
      <c r="A64" s="633" t="s">
        <v>362</v>
      </c>
      <c r="B64" s="630">
        <v>1819.0132337374023</v>
      </c>
      <c r="C64" s="630">
        <v>442.0848685259873</v>
      </c>
      <c r="D64" s="630">
        <v>1376.9283652114016</v>
      </c>
    </row>
    <row r="65" spans="1:4" x14ac:dyDescent="0.2">
      <c r="A65" s="633" t="s">
        <v>363</v>
      </c>
      <c r="B65" s="630">
        <v>3052.6571751577835</v>
      </c>
      <c r="C65" s="630">
        <v>1268.5913618572038</v>
      </c>
      <c r="D65" s="630">
        <v>1784.0658133005643</v>
      </c>
    </row>
    <row r="66" spans="1:4" x14ac:dyDescent="0.2">
      <c r="A66" s="633" t="s">
        <v>364</v>
      </c>
      <c r="B66" s="630">
        <v>1373.4336231677178</v>
      </c>
      <c r="C66" s="630">
        <v>342.48472028100224</v>
      </c>
      <c r="D66" s="630">
        <v>1030.9489028867054</v>
      </c>
    </row>
    <row r="67" spans="1:4" x14ac:dyDescent="0.2">
      <c r="A67" s="632" t="s">
        <v>365</v>
      </c>
      <c r="B67" s="628">
        <v>4462.7855897841964</v>
      </c>
      <c r="C67" s="628">
        <v>2865.6884758207002</v>
      </c>
      <c r="D67" s="628">
        <v>1597.097113963481</v>
      </c>
    </row>
    <row r="68" spans="1:4" x14ac:dyDescent="0.2">
      <c r="A68" s="633" t="s">
        <v>365</v>
      </c>
      <c r="B68" s="630">
        <v>1305.2861533158837</v>
      </c>
      <c r="C68" s="630">
        <v>798.54855698173264</v>
      </c>
      <c r="D68" s="630">
        <v>506.7375963341355</v>
      </c>
    </row>
    <row r="69" spans="1:4" x14ac:dyDescent="0.2">
      <c r="A69" s="633" t="s">
        <v>366</v>
      </c>
      <c r="B69" s="630">
        <v>3157.4994364682975</v>
      </c>
      <c r="C69" s="630">
        <v>2067.1399188389519</v>
      </c>
      <c r="D69" s="630">
        <v>1090.35951762933</v>
      </c>
    </row>
    <row r="70" spans="1:4" x14ac:dyDescent="0.2">
      <c r="A70" s="632" t="s">
        <v>367</v>
      </c>
      <c r="B70" s="628">
        <v>1976.2766257031733</v>
      </c>
      <c r="C70" s="628">
        <v>823.01175128751925</v>
      </c>
      <c r="D70" s="628">
        <v>1153.2648744156384</v>
      </c>
    </row>
    <row r="71" spans="1:4" x14ac:dyDescent="0.2">
      <c r="A71" s="633" t="s">
        <v>367</v>
      </c>
      <c r="B71" s="630">
        <v>1976.2766257031733</v>
      </c>
      <c r="C71" s="630">
        <v>823.01175128751925</v>
      </c>
      <c r="D71" s="630">
        <v>1153.2648744156384</v>
      </c>
    </row>
    <row r="72" spans="1:4" x14ac:dyDescent="0.2">
      <c r="A72" s="632" t="s">
        <v>368</v>
      </c>
      <c r="B72" s="628">
        <v>868.44339785540865</v>
      </c>
      <c r="C72" s="628">
        <v>286.56884758206326</v>
      </c>
      <c r="D72" s="628">
        <v>581.87455027333704</v>
      </c>
    </row>
    <row r="73" spans="1:4" x14ac:dyDescent="0.2">
      <c r="A73" s="633" t="s">
        <v>368</v>
      </c>
      <c r="B73" s="630">
        <v>868.44339785540865</v>
      </c>
      <c r="C73" s="630">
        <v>286.56884758206326</v>
      </c>
      <c r="D73" s="630">
        <v>581.87455027333704</v>
      </c>
    </row>
    <row r="74" spans="1:4" x14ac:dyDescent="0.2">
      <c r="A74" s="632" t="s">
        <v>369</v>
      </c>
      <c r="B74" s="628">
        <v>8438.0546644745191</v>
      </c>
      <c r="C74" s="628">
        <v>2476.0247379499565</v>
      </c>
      <c r="D74" s="628">
        <v>5962.0299265245467</v>
      </c>
    </row>
    <row r="75" spans="1:4" x14ac:dyDescent="0.2">
      <c r="A75" s="633" t="s">
        <v>369</v>
      </c>
      <c r="B75" s="630">
        <v>8438.0546644745191</v>
      </c>
      <c r="C75" s="630">
        <v>2476.0247379499565</v>
      </c>
      <c r="D75" s="630">
        <v>5962.0299265245467</v>
      </c>
    </row>
    <row r="76" spans="1:4" x14ac:dyDescent="0.2">
      <c r="A76" s="632" t="s">
        <v>370</v>
      </c>
      <c r="B76" s="628">
        <v>7913.8433579219491</v>
      </c>
      <c r="C76" s="628">
        <v>2676.972405461775</v>
      </c>
      <c r="D76" s="628">
        <v>5236.8709524601582</v>
      </c>
    </row>
    <row r="77" spans="1:4" x14ac:dyDescent="0.2">
      <c r="A77" s="633" t="s">
        <v>370</v>
      </c>
      <c r="B77" s="630">
        <v>7913.8433579219491</v>
      </c>
      <c r="C77" s="630">
        <v>2676.972405461775</v>
      </c>
      <c r="D77" s="630">
        <v>5236.8709524601582</v>
      </c>
    </row>
    <row r="78" spans="1:4" x14ac:dyDescent="0.2">
      <c r="A78" s="632" t="s">
        <v>371</v>
      </c>
      <c r="B78" s="628">
        <v>5133.776062171486</v>
      </c>
      <c r="C78" s="628">
        <v>2046.1714665768493</v>
      </c>
      <c r="D78" s="628">
        <v>3087.6045955946215</v>
      </c>
    </row>
    <row r="79" spans="1:4" x14ac:dyDescent="0.2">
      <c r="A79" s="633" t="s">
        <v>371</v>
      </c>
      <c r="B79" s="630">
        <v>5133.776062171486</v>
      </c>
      <c r="C79" s="630">
        <v>2046.1714665768493</v>
      </c>
      <c r="D79" s="630">
        <v>3087.6045955946215</v>
      </c>
    </row>
    <row r="80" spans="1:4" x14ac:dyDescent="0.2">
      <c r="A80" s="632" t="s">
        <v>372</v>
      </c>
      <c r="B80" s="628">
        <v>7473.5058604177902</v>
      </c>
      <c r="C80" s="628">
        <v>2383.4140737923358</v>
      </c>
      <c r="D80" s="628">
        <v>5090.0917866254385</v>
      </c>
    </row>
    <row r="81" spans="1:4" x14ac:dyDescent="0.2">
      <c r="A81" s="633" t="s">
        <v>372</v>
      </c>
      <c r="B81" s="630">
        <v>6227.6303218445155</v>
      </c>
      <c r="C81" s="630">
        <v>2033.939869423956</v>
      </c>
      <c r="D81" s="630">
        <v>4193.6904524205438</v>
      </c>
    </row>
    <row r="82" spans="1:4" x14ac:dyDescent="0.2">
      <c r="A82" s="633" t="s">
        <v>373</v>
      </c>
      <c r="B82" s="630">
        <v>1245.8755385732591</v>
      </c>
      <c r="C82" s="630">
        <v>349.47420436836961</v>
      </c>
      <c r="D82" s="630">
        <v>896.40133420487905</v>
      </c>
    </row>
    <row r="83" spans="1:4" x14ac:dyDescent="0.2">
      <c r="A83" s="632" t="s">
        <v>374</v>
      </c>
      <c r="B83" s="628">
        <v>68149.21722281292</v>
      </c>
      <c r="C83" s="628">
        <v>34229.250946842389</v>
      </c>
      <c r="D83" s="628">
        <v>33919.966275976694</v>
      </c>
    </row>
    <row r="84" spans="1:4" x14ac:dyDescent="0.2">
      <c r="A84" s="633" t="s">
        <v>374</v>
      </c>
      <c r="B84" s="630">
        <v>68149.21722281292</v>
      </c>
      <c r="C84" s="630">
        <v>34229.250946842389</v>
      </c>
      <c r="D84" s="630">
        <v>33919.966275976694</v>
      </c>
    </row>
    <row r="85" spans="1:4" x14ac:dyDescent="0.2">
      <c r="A85" s="1100"/>
      <c r="B85" s="1100"/>
      <c r="C85" s="1100"/>
      <c r="D85" s="1100"/>
    </row>
  </sheetData>
  <mergeCells count="5">
    <mergeCell ref="A1:D1"/>
    <mergeCell ref="A2:A4"/>
    <mergeCell ref="B2:B4"/>
    <mergeCell ref="C2:D2"/>
    <mergeCell ref="A85:D85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21D8-AEA7-4742-B7E2-739AA8F8E2E6}">
  <dimension ref="A1:F84"/>
  <sheetViews>
    <sheetView zoomScale="120" zoomScaleNormal="120" workbookViewId="0">
      <selection sqref="A1:XFD1"/>
    </sheetView>
  </sheetViews>
  <sheetFormatPr defaultRowHeight="12" x14ac:dyDescent="0.2"/>
  <cols>
    <col min="1" max="1" width="17.5703125" style="141" customWidth="1"/>
    <col min="2" max="4" width="16.42578125" style="141" customWidth="1"/>
    <col min="5" max="16384" width="9.140625" style="141"/>
  </cols>
  <sheetData>
    <row r="1" spans="1:6" ht="34.5" customHeight="1" x14ac:dyDescent="0.2">
      <c r="A1" s="1101" t="s">
        <v>495</v>
      </c>
      <c r="B1" s="1101"/>
      <c r="C1" s="1101"/>
      <c r="D1" s="1101"/>
      <c r="E1" s="657"/>
      <c r="F1" s="657"/>
    </row>
    <row r="2" spans="1:6" ht="25.5" customHeight="1" x14ac:dyDescent="0.2">
      <c r="A2" s="1102" t="s">
        <v>562</v>
      </c>
      <c r="B2" s="1103" t="s">
        <v>189</v>
      </c>
      <c r="C2" s="1104" t="s">
        <v>496</v>
      </c>
      <c r="D2" s="1104"/>
    </row>
    <row r="3" spans="1:6" x14ac:dyDescent="0.2">
      <c r="A3" s="1102"/>
      <c r="B3" s="1103"/>
      <c r="C3" s="658" t="s">
        <v>238</v>
      </c>
      <c r="D3" s="658" t="s">
        <v>239</v>
      </c>
    </row>
    <row r="4" spans="1:6" ht="15" customHeight="1" x14ac:dyDescent="0.2">
      <c r="A4" s="659" t="s">
        <v>328</v>
      </c>
      <c r="B4" s="660">
        <v>338946.29396085406</v>
      </c>
      <c r="C4" s="660">
        <v>289434.53605722153</v>
      </c>
      <c r="D4" s="660">
        <v>49511.757903855738</v>
      </c>
    </row>
    <row r="5" spans="1:6" ht="15" customHeight="1" x14ac:dyDescent="0.2">
      <c r="A5" s="661"/>
      <c r="B5" s="662"/>
      <c r="C5" s="662"/>
      <c r="D5" s="662"/>
    </row>
    <row r="6" spans="1:6" ht="15" customHeight="1" x14ac:dyDescent="0.2">
      <c r="A6" s="592" t="s">
        <v>3</v>
      </c>
      <c r="B6" s="593"/>
      <c r="C6" s="593"/>
      <c r="D6" s="593"/>
      <c r="E6" s="663"/>
      <c r="F6" s="664"/>
    </row>
    <row r="7" spans="1:6" ht="15" customHeight="1" x14ac:dyDescent="0.2">
      <c r="A7" s="665" t="s">
        <v>4</v>
      </c>
      <c r="B7" s="666">
        <v>174436.55436836096</v>
      </c>
      <c r="C7" s="666">
        <v>150055.48650072783</v>
      </c>
      <c r="D7" s="666">
        <v>24381.067867751692</v>
      </c>
    </row>
    <row r="8" spans="1:6" x14ac:dyDescent="0.2">
      <c r="A8" s="665" t="s">
        <v>5</v>
      </c>
      <c r="B8" s="666">
        <v>164509.73959332879</v>
      </c>
      <c r="C8" s="666">
        <v>139379.04955732939</v>
      </c>
      <c r="D8" s="666">
        <v>25130.690036121086</v>
      </c>
    </row>
    <row r="9" spans="1:6" x14ac:dyDescent="0.2">
      <c r="A9" s="598" t="s">
        <v>53</v>
      </c>
      <c r="B9" s="593"/>
      <c r="C9" s="593"/>
      <c r="D9" s="593"/>
      <c r="E9" s="667"/>
    </row>
    <row r="10" spans="1:6" x14ac:dyDescent="0.2">
      <c r="A10" s="668" t="s">
        <v>329</v>
      </c>
      <c r="B10" s="662">
        <v>21709.337575358208</v>
      </c>
      <c r="C10" s="662">
        <v>19311.944533393616</v>
      </c>
      <c r="D10" s="662">
        <v>2397.393041967071</v>
      </c>
    </row>
    <row r="11" spans="1:6" x14ac:dyDescent="0.2">
      <c r="A11" s="669" t="s">
        <v>329</v>
      </c>
      <c r="B11" s="666">
        <v>11006.690066582112</v>
      </c>
      <c r="C11" s="666">
        <v>9699.6565422443709</v>
      </c>
      <c r="D11" s="666">
        <v>1307.0335243377256</v>
      </c>
    </row>
    <row r="12" spans="1:6" x14ac:dyDescent="0.2">
      <c r="A12" s="669" t="s">
        <v>330</v>
      </c>
      <c r="B12" s="666">
        <v>10702.647508781622</v>
      </c>
      <c r="C12" s="666">
        <v>9612.2879911522759</v>
      </c>
      <c r="D12" s="666">
        <v>1090.35951762933</v>
      </c>
    </row>
    <row r="13" spans="1:6" x14ac:dyDescent="0.2">
      <c r="A13" s="668" t="s">
        <v>328</v>
      </c>
      <c r="B13" s="662">
        <v>94721.488352045679</v>
      </c>
      <c r="C13" s="662">
        <v>81230.036692362235</v>
      </c>
      <c r="D13" s="662">
        <v>13491.451659641294</v>
      </c>
    </row>
    <row r="14" spans="1:6" x14ac:dyDescent="0.2">
      <c r="A14" s="669" t="s">
        <v>328</v>
      </c>
      <c r="B14" s="666">
        <v>86500.107694253864</v>
      </c>
      <c r="C14" s="666">
        <v>74093.773439137629</v>
      </c>
      <c r="D14" s="666">
        <v>12406.334255077474</v>
      </c>
    </row>
    <row r="15" spans="1:6" x14ac:dyDescent="0.2">
      <c r="A15" s="669" t="s">
        <v>331</v>
      </c>
      <c r="B15" s="666">
        <v>8221.3806577661235</v>
      </c>
      <c r="C15" s="666">
        <v>7136.2632532023035</v>
      </c>
      <c r="D15" s="666">
        <v>1085.1174045638043</v>
      </c>
    </row>
    <row r="16" spans="1:6" x14ac:dyDescent="0.2">
      <c r="A16" s="668" t="s">
        <v>332</v>
      </c>
      <c r="B16" s="662">
        <v>17464.973363308651</v>
      </c>
      <c r="C16" s="662">
        <v>14800.232555000877</v>
      </c>
      <c r="D16" s="662">
        <v>2664.7408083088817</v>
      </c>
    </row>
    <row r="17" spans="1:4" x14ac:dyDescent="0.2">
      <c r="A17" s="669" t="s">
        <v>332</v>
      </c>
      <c r="B17" s="666">
        <v>15455.49668819159</v>
      </c>
      <c r="C17" s="666">
        <v>13024.903596809507</v>
      </c>
      <c r="D17" s="666">
        <v>2430.5930913820671</v>
      </c>
    </row>
    <row r="18" spans="1:4" ht="15" customHeight="1" x14ac:dyDescent="0.2">
      <c r="A18" s="669" t="s">
        <v>333</v>
      </c>
      <c r="B18" s="666">
        <v>2009.4766751181694</v>
      </c>
      <c r="C18" s="666">
        <v>1775.3289581913548</v>
      </c>
      <c r="D18" s="666">
        <v>234.14771692680796</v>
      </c>
    </row>
    <row r="19" spans="1:4" ht="15" customHeight="1" x14ac:dyDescent="0.2">
      <c r="A19" s="668" t="s">
        <v>334</v>
      </c>
      <c r="B19" s="662">
        <v>7269.0634508622879</v>
      </c>
      <c r="C19" s="662">
        <v>6124.5354315558434</v>
      </c>
      <c r="D19" s="662">
        <v>1144.5280193064289</v>
      </c>
    </row>
    <row r="20" spans="1:4" x14ac:dyDescent="0.2">
      <c r="A20" s="669" t="s">
        <v>334</v>
      </c>
      <c r="B20" s="666">
        <v>7269.0634508622879</v>
      </c>
      <c r="C20" s="666">
        <v>6124.5354315558434</v>
      </c>
      <c r="D20" s="666">
        <v>1144.5280193064289</v>
      </c>
    </row>
    <row r="21" spans="1:4" x14ac:dyDescent="0.2">
      <c r="A21" s="668" t="s">
        <v>335</v>
      </c>
      <c r="B21" s="662">
        <v>4233.8799859229075</v>
      </c>
      <c r="C21" s="662">
        <v>3382.9102982859026</v>
      </c>
      <c r="D21" s="662">
        <v>850.96968763698965</v>
      </c>
    </row>
    <row r="22" spans="1:4" x14ac:dyDescent="0.2">
      <c r="A22" s="669" t="s">
        <v>335</v>
      </c>
      <c r="B22" s="666">
        <v>1680.9709230118922</v>
      </c>
      <c r="C22" s="666">
        <v>1390.9073333861368</v>
      </c>
      <c r="D22" s="666">
        <v>290.06358962574694</v>
      </c>
    </row>
    <row r="23" spans="1:4" x14ac:dyDescent="0.2">
      <c r="A23" s="669" t="s">
        <v>336</v>
      </c>
      <c r="B23" s="666">
        <v>2552.9090629110001</v>
      </c>
      <c r="C23" s="666">
        <v>1992.0029648997504</v>
      </c>
      <c r="D23" s="666">
        <v>560.90609801123423</v>
      </c>
    </row>
    <row r="24" spans="1:4" x14ac:dyDescent="0.2">
      <c r="A24" s="668" t="s">
        <v>337</v>
      </c>
      <c r="B24" s="662">
        <v>4085.3534490663465</v>
      </c>
      <c r="C24" s="662">
        <v>3508.7210118585194</v>
      </c>
      <c r="D24" s="662">
        <v>576.63243720781134</v>
      </c>
    </row>
    <row r="25" spans="1:4" x14ac:dyDescent="0.2">
      <c r="A25" s="669" t="s">
        <v>337</v>
      </c>
      <c r="B25" s="666">
        <v>3077.1203694635701</v>
      </c>
      <c r="C25" s="666">
        <v>2572.130144151261</v>
      </c>
      <c r="D25" s="666">
        <v>504.99022531229366</v>
      </c>
    </row>
    <row r="26" spans="1:4" x14ac:dyDescent="0.2">
      <c r="A26" s="669" t="s">
        <v>338</v>
      </c>
      <c r="B26" s="666">
        <v>1008.2330796027607</v>
      </c>
      <c r="C26" s="666">
        <v>936.59086770724275</v>
      </c>
      <c r="D26" s="666">
        <v>71.642211895516084</v>
      </c>
    </row>
    <row r="27" spans="1:4" x14ac:dyDescent="0.2">
      <c r="A27" s="668" t="s">
        <v>339</v>
      </c>
      <c r="B27" s="662">
        <v>7737.3588847159172</v>
      </c>
      <c r="C27" s="662">
        <v>7213.1475781633471</v>
      </c>
      <c r="D27" s="662">
        <v>524.21130655255433</v>
      </c>
    </row>
    <row r="28" spans="1:4" x14ac:dyDescent="0.2">
      <c r="A28" s="669" t="s">
        <v>339</v>
      </c>
      <c r="B28" s="666">
        <v>4723.1438720386395</v>
      </c>
      <c r="C28" s="666">
        <v>4368.4275546047338</v>
      </c>
      <c r="D28" s="666">
        <v>354.71631743389514</v>
      </c>
    </row>
    <row r="29" spans="1:4" ht="15" customHeight="1" x14ac:dyDescent="0.2">
      <c r="A29" s="669" t="s">
        <v>340</v>
      </c>
      <c r="B29" s="666">
        <v>3014.2150126772617</v>
      </c>
      <c r="C29" s="666">
        <v>2844.7200235585974</v>
      </c>
      <c r="D29" s="666">
        <v>169.49498911865976</v>
      </c>
    </row>
    <row r="30" spans="1:4" ht="15" customHeight="1" x14ac:dyDescent="0.2">
      <c r="A30" s="668" t="s">
        <v>341</v>
      </c>
      <c r="B30" s="662">
        <v>12878.124430974787</v>
      </c>
      <c r="C30" s="662">
        <v>10603.047360536633</v>
      </c>
      <c r="D30" s="662">
        <v>2275.077070438138</v>
      </c>
    </row>
    <row r="31" spans="1:4" x14ac:dyDescent="0.2">
      <c r="A31" s="669" t="s">
        <v>341</v>
      </c>
      <c r="B31" s="666">
        <v>9816.7304007077782</v>
      </c>
      <c r="C31" s="666">
        <v>7978.4960857300994</v>
      </c>
      <c r="D31" s="666">
        <v>1838.2343149776632</v>
      </c>
    </row>
    <row r="32" spans="1:4" x14ac:dyDescent="0.2">
      <c r="A32" s="669" t="s">
        <v>342</v>
      </c>
      <c r="B32" s="666">
        <v>2121.3084205160508</v>
      </c>
      <c r="C32" s="666">
        <v>1810.2763786281928</v>
      </c>
      <c r="D32" s="666">
        <v>311.03204188784906</v>
      </c>
    </row>
    <row r="33" spans="1:4" x14ac:dyDescent="0.2">
      <c r="A33" s="669" t="s">
        <v>343</v>
      </c>
      <c r="B33" s="666">
        <v>940.08560975092655</v>
      </c>
      <c r="C33" s="666">
        <v>814.27489617830975</v>
      </c>
      <c r="D33" s="666">
        <v>125.81071357261366</v>
      </c>
    </row>
    <row r="34" spans="1:4" x14ac:dyDescent="0.2">
      <c r="A34" s="668" t="s">
        <v>344</v>
      </c>
      <c r="B34" s="662">
        <v>5483.2502665398661</v>
      </c>
      <c r="C34" s="662">
        <v>5027.1864298391301</v>
      </c>
      <c r="D34" s="662">
        <v>456.06383670072205</v>
      </c>
    </row>
    <row r="35" spans="1:4" x14ac:dyDescent="0.2">
      <c r="A35" s="669" t="s">
        <v>344</v>
      </c>
      <c r="B35" s="666">
        <v>3994.4901559305677</v>
      </c>
      <c r="C35" s="666">
        <v>3625.7948703219267</v>
      </c>
      <c r="D35" s="666">
        <v>368.69528560862989</v>
      </c>
    </row>
    <row r="36" spans="1:4" ht="15" customHeight="1" x14ac:dyDescent="0.2">
      <c r="A36" s="669" t="s">
        <v>345</v>
      </c>
      <c r="B36" s="666">
        <v>1488.7601106092832</v>
      </c>
      <c r="C36" s="666">
        <v>1401.3915595171882</v>
      </c>
      <c r="D36" s="666">
        <v>87.368551092092801</v>
      </c>
    </row>
    <row r="37" spans="1:4" ht="15" customHeight="1" x14ac:dyDescent="0.2">
      <c r="A37" s="668" t="s">
        <v>346</v>
      </c>
      <c r="B37" s="662">
        <v>3568.131626601144</v>
      </c>
      <c r="C37" s="662">
        <v>3099.8361927475148</v>
      </c>
      <c r="D37" s="662">
        <v>468.29543385361495</v>
      </c>
    </row>
    <row r="38" spans="1:4" x14ac:dyDescent="0.2">
      <c r="A38" s="669" t="s">
        <v>346</v>
      </c>
      <c r="B38" s="666">
        <v>2421.8562362728576</v>
      </c>
      <c r="C38" s="666">
        <v>2100.339968253948</v>
      </c>
      <c r="D38" s="666">
        <v>321.51626801890012</v>
      </c>
    </row>
    <row r="39" spans="1:4" ht="15" customHeight="1" x14ac:dyDescent="0.2">
      <c r="A39" s="669" t="s">
        <v>347</v>
      </c>
      <c r="B39" s="666">
        <v>1146.2753903282708</v>
      </c>
      <c r="C39" s="666">
        <v>999.49622449355115</v>
      </c>
      <c r="D39" s="666">
        <v>146.7791658347158</v>
      </c>
    </row>
    <row r="40" spans="1:4" ht="15" customHeight="1" x14ac:dyDescent="0.2">
      <c r="A40" s="668" t="s">
        <v>348</v>
      </c>
      <c r="B40" s="662">
        <v>10019.425439241439</v>
      </c>
      <c r="C40" s="662">
        <v>8742.0972222750097</v>
      </c>
      <c r="D40" s="662">
        <v>1277.3282169664133</v>
      </c>
    </row>
    <row r="41" spans="1:4" ht="24" x14ac:dyDescent="0.2">
      <c r="A41" s="669" t="s">
        <v>348</v>
      </c>
      <c r="B41" s="666">
        <v>7365.1688570635924</v>
      </c>
      <c r="C41" s="666">
        <v>6440.8095865092273</v>
      </c>
      <c r="D41" s="666">
        <v>924.35927055434945</v>
      </c>
    </row>
    <row r="42" spans="1:4" x14ac:dyDescent="0.2">
      <c r="A42" s="669" t="s">
        <v>349</v>
      </c>
      <c r="B42" s="666">
        <v>2654.2565821778303</v>
      </c>
      <c r="C42" s="666">
        <v>2301.2876357657665</v>
      </c>
      <c r="D42" s="666">
        <v>352.9689464120533</v>
      </c>
    </row>
    <row r="43" spans="1:4" x14ac:dyDescent="0.2">
      <c r="A43" s="668" t="s">
        <v>350</v>
      </c>
      <c r="B43" s="662">
        <v>8385.6335338192621</v>
      </c>
      <c r="C43" s="662">
        <v>7043.6525890446828</v>
      </c>
      <c r="D43" s="662">
        <v>1341.9809447745636</v>
      </c>
    </row>
    <row r="44" spans="1:4" x14ac:dyDescent="0.2">
      <c r="A44" s="669" t="s">
        <v>350</v>
      </c>
      <c r="B44" s="666">
        <v>5256.0920337004191</v>
      </c>
      <c r="C44" s="666">
        <v>4370.1749256265757</v>
      </c>
      <c r="D44" s="666">
        <v>885.91710807382765</v>
      </c>
    </row>
    <row r="45" spans="1:4" ht="15" customHeight="1" x14ac:dyDescent="0.2">
      <c r="A45" s="669" t="s">
        <v>351</v>
      </c>
      <c r="B45" s="666">
        <v>3129.5415001188271</v>
      </c>
      <c r="C45" s="666">
        <v>2673.4776634180912</v>
      </c>
      <c r="D45" s="666">
        <v>456.06383670072205</v>
      </c>
    </row>
    <row r="46" spans="1:4" ht="15" customHeight="1" x14ac:dyDescent="0.2">
      <c r="A46" s="668" t="s">
        <v>352</v>
      </c>
      <c r="B46" s="662">
        <v>6038.9142514855903</v>
      </c>
      <c r="C46" s="662">
        <v>5084.8496735599128</v>
      </c>
      <c r="D46" s="662">
        <v>954.06457792566175</v>
      </c>
    </row>
    <row r="47" spans="1:4" x14ac:dyDescent="0.2">
      <c r="A47" s="669" t="s">
        <v>352</v>
      </c>
      <c r="B47" s="666">
        <v>3966.5322195810973</v>
      </c>
      <c r="C47" s="666">
        <v>3264.0890688006534</v>
      </c>
      <c r="D47" s="666">
        <v>702.44315078042814</v>
      </c>
    </row>
    <row r="48" spans="1:4" ht="15" customHeight="1" x14ac:dyDescent="0.2">
      <c r="A48" s="669" t="s">
        <v>353</v>
      </c>
      <c r="B48" s="666">
        <v>2072.3820319044776</v>
      </c>
      <c r="C48" s="666">
        <v>1820.7606047592442</v>
      </c>
      <c r="D48" s="666">
        <v>251.62142714522639</v>
      </c>
    </row>
    <row r="49" spans="1:4" ht="15" customHeight="1" x14ac:dyDescent="0.2">
      <c r="A49" s="668" t="s">
        <v>354</v>
      </c>
      <c r="B49" s="662">
        <v>11039.890115997108</v>
      </c>
      <c r="C49" s="662">
        <v>9316.9822884609948</v>
      </c>
      <c r="D49" s="662">
        <v>1722.9078275360978</v>
      </c>
    </row>
    <row r="50" spans="1:4" x14ac:dyDescent="0.2">
      <c r="A50" s="669" t="s">
        <v>354</v>
      </c>
      <c r="B50" s="666">
        <v>8864.4131938039427</v>
      </c>
      <c r="C50" s="666">
        <v>7531.1691041385729</v>
      </c>
      <c r="D50" s="666">
        <v>1333.2440896653541</v>
      </c>
    </row>
    <row r="51" spans="1:4" x14ac:dyDescent="0.2">
      <c r="A51" s="669" t="s">
        <v>355</v>
      </c>
      <c r="B51" s="666">
        <v>2175.4769221931497</v>
      </c>
      <c r="C51" s="666">
        <v>1785.8131843224062</v>
      </c>
      <c r="D51" s="666">
        <v>389.66373787073201</v>
      </c>
    </row>
    <row r="52" spans="1:4" x14ac:dyDescent="0.2">
      <c r="A52" s="668" t="s">
        <v>356</v>
      </c>
      <c r="B52" s="662">
        <v>6320.2409860021362</v>
      </c>
      <c r="C52" s="662">
        <v>4857.6914407204658</v>
      </c>
      <c r="D52" s="662">
        <v>1462.5495452816547</v>
      </c>
    </row>
    <row r="53" spans="1:4" x14ac:dyDescent="0.2">
      <c r="A53" s="669" t="s">
        <v>356</v>
      </c>
      <c r="B53" s="666">
        <v>2446.3194305786442</v>
      </c>
      <c r="C53" s="666">
        <v>2199.9401164989363</v>
      </c>
      <c r="D53" s="666">
        <v>246.37931407970086</v>
      </c>
    </row>
    <row r="54" spans="1:4" x14ac:dyDescent="0.2">
      <c r="A54" s="669" t="s">
        <v>357</v>
      </c>
      <c r="B54" s="666">
        <v>3873.9215554234765</v>
      </c>
      <c r="C54" s="666">
        <v>2657.7513242215141</v>
      </c>
      <c r="D54" s="666">
        <v>1216.1702312019468</v>
      </c>
    </row>
    <row r="55" spans="1:4" x14ac:dyDescent="0.2">
      <c r="A55" s="668" t="s">
        <v>358</v>
      </c>
      <c r="B55" s="662">
        <v>1845.2237990650308</v>
      </c>
      <c r="C55" s="662">
        <v>1591.8550008979553</v>
      </c>
      <c r="D55" s="662">
        <v>253.36879816706823</v>
      </c>
    </row>
    <row r="56" spans="1:4" x14ac:dyDescent="0.2">
      <c r="A56" s="669" t="s">
        <v>358</v>
      </c>
      <c r="B56" s="666">
        <v>1845.2237990650308</v>
      </c>
      <c r="C56" s="666">
        <v>1591.8550008979553</v>
      </c>
      <c r="D56" s="666">
        <v>253.36879816706823</v>
      </c>
    </row>
    <row r="57" spans="1:4" x14ac:dyDescent="0.2">
      <c r="A57" s="668" t="s">
        <v>359</v>
      </c>
      <c r="B57" s="662">
        <v>2724.1514230515063</v>
      </c>
      <c r="C57" s="662">
        <v>2310.024490874976</v>
      </c>
      <c r="D57" s="662">
        <v>414.12693217651781</v>
      </c>
    </row>
    <row r="58" spans="1:4" x14ac:dyDescent="0.2">
      <c r="A58" s="669" t="s">
        <v>359</v>
      </c>
      <c r="B58" s="666">
        <v>2171.9821801494659</v>
      </c>
      <c r="C58" s="666">
        <v>1892.4028166547621</v>
      </c>
      <c r="D58" s="666">
        <v>279.57936349469588</v>
      </c>
    </row>
    <row r="59" spans="1:4" x14ac:dyDescent="0.2">
      <c r="A59" s="669" t="s">
        <v>360</v>
      </c>
      <c r="B59" s="666">
        <v>552.16924290202473</v>
      </c>
      <c r="C59" s="666">
        <v>417.6216742202015</v>
      </c>
      <c r="D59" s="666">
        <v>134.5475686818229</v>
      </c>
    </row>
    <row r="60" spans="1:4" x14ac:dyDescent="0.2">
      <c r="A60" s="668" t="s">
        <v>361</v>
      </c>
      <c r="B60" s="662">
        <v>2760.8462145101862</v>
      </c>
      <c r="C60" s="662">
        <v>2303.0350067876084</v>
      </c>
      <c r="D60" s="662">
        <v>457.81120772256389</v>
      </c>
    </row>
    <row r="61" spans="1:4" x14ac:dyDescent="0.2">
      <c r="A61" s="669" t="s">
        <v>361</v>
      </c>
      <c r="B61" s="666">
        <v>2760.8462145101862</v>
      </c>
      <c r="C61" s="666">
        <v>2303.0350067876084</v>
      </c>
      <c r="D61" s="666">
        <v>457.81120772256389</v>
      </c>
    </row>
    <row r="62" spans="1:4" x14ac:dyDescent="0.2">
      <c r="A62" s="668" t="s">
        <v>362</v>
      </c>
      <c r="B62" s="662">
        <v>6245.1040320629345</v>
      </c>
      <c r="C62" s="662">
        <v>4628.7858368591769</v>
      </c>
      <c r="D62" s="662">
        <v>1616.3181952037419</v>
      </c>
    </row>
    <row r="63" spans="1:4" x14ac:dyDescent="0.2">
      <c r="A63" s="669" t="s">
        <v>362</v>
      </c>
      <c r="B63" s="666">
        <v>1819.0132337374023</v>
      </c>
      <c r="C63" s="666">
        <v>1296.5492982066742</v>
      </c>
      <c r="D63" s="666">
        <v>522.46393553071243</v>
      </c>
    </row>
    <row r="64" spans="1:4" x14ac:dyDescent="0.2">
      <c r="A64" s="669" t="s">
        <v>363</v>
      </c>
      <c r="B64" s="666">
        <v>3052.6571751577835</v>
      </c>
      <c r="C64" s="666">
        <v>2355.4561374428654</v>
      </c>
      <c r="D64" s="666">
        <v>697.20103771490244</v>
      </c>
    </row>
    <row r="65" spans="1:4" ht="15" customHeight="1" x14ac:dyDescent="0.2">
      <c r="A65" s="669" t="s">
        <v>364</v>
      </c>
      <c r="B65" s="666">
        <v>1373.4336231677178</v>
      </c>
      <c r="C65" s="666">
        <v>976.78040120960645</v>
      </c>
      <c r="D65" s="666">
        <v>396.65322195809938</v>
      </c>
    </row>
    <row r="66" spans="1:4" ht="15" customHeight="1" x14ac:dyDescent="0.2">
      <c r="A66" s="668" t="s">
        <v>365</v>
      </c>
      <c r="B66" s="662">
        <v>4462.7855897841964</v>
      </c>
      <c r="C66" s="662">
        <v>3624.0474993000848</v>
      </c>
      <c r="D66" s="662">
        <v>838.73809048409635</v>
      </c>
    </row>
    <row r="67" spans="1:4" x14ac:dyDescent="0.2">
      <c r="A67" s="669" t="s">
        <v>365</v>
      </c>
      <c r="B67" s="666">
        <v>1305.2861533158837</v>
      </c>
      <c r="C67" s="666">
        <v>1193.4544079180021</v>
      </c>
      <c r="D67" s="666">
        <v>111.83174539787881</v>
      </c>
    </row>
    <row r="68" spans="1:4" ht="15" customHeight="1" x14ac:dyDescent="0.2">
      <c r="A68" s="669" t="s">
        <v>366</v>
      </c>
      <c r="B68" s="666">
        <v>3157.4994364682975</v>
      </c>
      <c r="C68" s="666">
        <v>2430.5930913820671</v>
      </c>
      <c r="D68" s="666">
        <v>726.90634508621474</v>
      </c>
    </row>
    <row r="69" spans="1:4" ht="15" customHeight="1" x14ac:dyDescent="0.2">
      <c r="A69" s="668" t="s">
        <v>367</v>
      </c>
      <c r="B69" s="662">
        <v>1976.2766257031733</v>
      </c>
      <c r="C69" s="662">
        <v>1749.1183928637263</v>
      </c>
      <c r="D69" s="662">
        <v>227.15823283944059</v>
      </c>
    </row>
    <row r="70" spans="1:4" x14ac:dyDescent="0.2">
      <c r="A70" s="669" t="s">
        <v>367</v>
      </c>
      <c r="B70" s="666">
        <v>1976.2766257031733</v>
      </c>
      <c r="C70" s="666">
        <v>1749.1183928637263</v>
      </c>
      <c r="D70" s="666">
        <v>227.15823283944059</v>
      </c>
    </row>
    <row r="71" spans="1:4" x14ac:dyDescent="0.2">
      <c r="A71" s="668" t="s">
        <v>368</v>
      </c>
      <c r="B71" s="662">
        <v>868.44339785540865</v>
      </c>
      <c r="C71" s="662">
        <v>700.69577975858624</v>
      </c>
      <c r="D71" s="662">
        <v>167.74761809681792</v>
      </c>
    </row>
    <row r="72" spans="1:4" ht="15" customHeight="1" x14ac:dyDescent="0.2">
      <c r="A72" s="669" t="s">
        <v>368</v>
      </c>
      <c r="B72" s="666">
        <v>868.44339785540865</v>
      </c>
      <c r="C72" s="666">
        <v>700.69577975858624</v>
      </c>
      <c r="D72" s="666">
        <v>167.74761809681792</v>
      </c>
    </row>
    <row r="73" spans="1:4" ht="15" customHeight="1" x14ac:dyDescent="0.2">
      <c r="A73" s="668" t="s">
        <v>369</v>
      </c>
      <c r="B73" s="662">
        <v>8438.0546644745191</v>
      </c>
      <c r="C73" s="662">
        <v>7842.2011460264312</v>
      </c>
      <c r="D73" s="662">
        <v>595.85351844807224</v>
      </c>
    </row>
    <row r="74" spans="1:4" x14ac:dyDescent="0.2">
      <c r="A74" s="669" t="s">
        <v>369</v>
      </c>
      <c r="B74" s="666">
        <v>8438.0546644745191</v>
      </c>
      <c r="C74" s="666">
        <v>7842.2011460264312</v>
      </c>
      <c r="D74" s="666">
        <v>595.85351844807224</v>
      </c>
    </row>
    <row r="75" spans="1:4" x14ac:dyDescent="0.2">
      <c r="A75" s="668" t="s">
        <v>370</v>
      </c>
      <c r="B75" s="662">
        <v>7913.8433579219491</v>
      </c>
      <c r="C75" s="662">
        <v>7169.4633026172996</v>
      </c>
      <c r="D75" s="662">
        <v>744.38005530463374</v>
      </c>
    </row>
    <row r="76" spans="1:4" ht="15" customHeight="1" x14ac:dyDescent="0.2">
      <c r="A76" s="669" t="s">
        <v>370</v>
      </c>
      <c r="B76" s="666">
        <v>7913.8433579219491</v>
      </c>
      <c r="C76" s="666">
        <v>7169.4633026172996</v>
      </c>
      <c r="D76" s="666">
        <v>744.38005530463374</v>
      </c>
    </row>
    <row r="77" spans="1:4" ht="15" customHeight="1" x14ac:dyDescent="0.2">
      <c r="A77" s="668" t="s">
        <v>371</v>
      </c>
      <c r="B77" s="662">
        <v>5133.776062171486</v>
      </c>
      <c r="C77" s="662">
        <v>4506.4698653302439</v>
      </c>
      <c r="D77" s="662">
        <v>627.30619684122644</v>
      </c>
    </row>
    <row r="78" spans="1:4" ht="15" customHeight="1" x14ac:dyDescent="0.2">
      <c r="A78" s="669" t="s">
        <v>371</v>
      </c>
      <c r="B78" s="666">
        <v>5133.776062171486</v>
      </c>
      <c r="C78" s="666">
        <v>4506.4698653302439</v>
      </c>
      <c r="D78" s="666">
        <v>627.30619684122644</v>
      </c>
    </row>
    <row r="79" spans="1:4" ht="15" customHeight="1" x14ac:dyDescent="0.2">
      <c r="A79" s="668" t="s">
        <v>372</v>
      </c>
      <c r="B79" s="662">
        <v>7473.5058604177902</v>
      </c>
      <c r="C79" s="662">
        <v>5932.3246191532344</v>
      </c>
      <c r="D79" s="662">
        <v>1541.1812412645402</v>
      </c>
    </row>
    <row r="80" spans="1:4" x14ac:dyDescent="0.2">
      <c r="A80" s="669" t="s">
        <v>372</v>
      </c>
      <c r="B80" s="666">
        <v>6227.6303218445155</v>
      </c>
      <c r="C80" s="666">
        <v>5025.4390588172882</v>
      </c>
      <c r="D80" s="666">
        <v>1202.1912630272116</v>
      </c>
    </row>
    <row r="81" spans="1:4" x14ac:dyDescent="0.2">
      <c r="A81" s="669" t="s">
        <v>373</v>
      </c>
      <c r="B81" s="666">
        <v>1245.8755385732591</v>
      </c>
      <c r="C81" s="666">
        <v>906.88556033593045</v>
      </c>
      <c r="D81" s="666">
        <v>338.98997823731855</v>
      </c>
    </row>
    <row r="82" spans="1:4" x14ac:dyDescent="0.2">
      <c r="A82" s="668" t="s">
        <v>374</v>
      </c>
      <c r="B82" s="662">
        <v>68149.21722281292</v>
      </c>
      <c r="C82" s="662">
        <v>57729.643819569639</v>
      </c>
      <c r="D82" s="662">
        <v>10419.573403243234</v>
      </c>
    </row>
    <row r="83" spans="1:4" ht="15.75" customHeight="1" thickBot="1" x14ac:dyDescent="0.25">
      <c r="A83" s="670" t="s">
        <v>374</v>
      </c>
      <c r="B83" s="671">
        <v>68149.21722281292</v>
      </c>
      <c r="C83" s="671">
        <v>57729.643819569639</v>
      </c>
      <c r="D83" s="671">
        <v>10419.573403243234</v>
      </c>
    </row>
    <row r="84" spans="1:4" x14ac:dyDescent="0.2">
      <c r="A84" s="1105"/>
      <c r="B84" s="1105"/>
      <c r="C84" s="1105"/>
      <c r="D84" s="1105"/>
    </row>
  </sheetData>
  <mergeCells count="5">
    <mergeCell ref="A1:D1"/>
    <mergeCell ref="A2:A3"/>
    <mergeCell ref="B2:B3"/>
    <mergeCell ref="C2:D2"/>
    <mergeCell ref="A84:D8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308F-2B7B-40C7-92E7-4C5F08932148}">
  <dimension ref="A1:F85"/>
  <sheetViews>
    <sheetView zoomScale="130" zoomScaleNormal="130" workbookViewId="0">
      <selection activeCell="A2" sqref="A2:A3"/>
    </sheetView>
  </sheetViews>
  <sheetFormatPr defaultRowHeight="12" x14ac:dyDescent="0.2"/>
  <cols>
    <col min="1" max="1" width="18.7109375" style="141" customWidth="1"/>
    <col min="2" max="2" width="12.28515625" style="141" customWidth="1"/>
    <col min="3" max="5" width="15.28515625" style="141" customWidth="1"/>
    <col min="6" max="6" width="19.28515625" style="141" customWidth="1"/>
    <col min="7" max="16384" width="9.140625" style="141"/>
  </cols>
  <sheetData>
    <row r="1" spans="1:6" ht="30" customHeight="1" x14ac:dyDescent="0.2">
      <c r="A1" s="1106" t="s">
        <v>492</v>
      </c>
      <c r="B1" s="1106"/>
      <c r="C1" s="1106"/>
      <c r="D1" s="1106"/>
      <c r="E1" s="1106"/>
      <c r="F1" s="1106"/>
    </row>
    <row r="2" spans="1:6" ht="15" customHeight="1" x14ac:dyDescent="0.2">
      <c r="A2" s="1107" t="s">
        <v>562</v>
      </c>
      <c r="B2" s="1107" t="s">
        <v>233</v>
      </c>
      <c r="C2" s="1108" t="s">
        <v>493</v>
      </c>
      <c r="D2" s="1108"/>
      <c r="E2" s="1108"/>
      <c r="F2" s="635"/>
    </row>
    <row r="3" spans="1:6" ht="36" x14ac:dyDescent="0.2">
      <c r="A3" s="1107"/>
      <c r="B3" s="1107"/>
      <c r="C3" s="636" t="s">
        <v>234</v>
      </c>
      <c r="D3" s="636" t="s">
        <v>235</v>
      </c>
      <c r="E3" s="636" t="s">
        <v>236</v>
      </c>
      <c r="F3" s="637" t="s">
        <v>237</v>
      </c>
    </row>
    <row r="4" spans="1:6" x14ac:dyDescent="0.2">
      <c r="A4" s="638" t="s">
        <v>328</v>
      </c>
      <c r="B4" s="639">
        <v>338946.29396085406</v>
      </c>
      <c r="C4" s="639">
        <v>32742.23820725648</v>
      </c>
      <c r="D4" s="639">
        <v>61823.734123740949</v>
      </c>
      <c r="E4" s="639">
        <v>244380.32163028448</v>
      </c>
      <c r="F4" s="640">
        <f>C4+D4</f>
        <v>94565.972330997436</v>
      </c>
    </row>
    <row r="5" spans="1:6" x14ac:dyDescent="0.2">
      <c r="A5" s="641"/>
      <c r="B5" s="642"/>
      <c r="C5" s="642"/>
      <c r="D5" s="642"/>
      <c r="E5" s="642"/>
      <c r="F5" s="643"/>
    </row>
    <row r="6" spans="1:6" x14ac:dyDescent="0.2">
      <c r="A6" s="592" t="s">
        <v>3</v>
      </c>
      <c r="B6" s="593"/>
      <c r="C6" s="593"/>
      <c r="D6" s="593"/>
      <c r="E6" s="644"/>
      <c r="F6" s="645"/>
    </row>
    <row r="7" spans="1:6" x14ac:dyDescent="0.2">
      <c r="A7" s="646" t="s">
        <v>4</v>
      </c>
      <c r="B7" s="647">
        <v>174436.55436836096</v>
      </c>
      <c r="C7" s="647">
        <v>22988.413163345147</v>
      </c>
      <c r="D7" s="647">
        <v>49333.52605962805</v>
      </c>
      <c r="E7" s="647">
        <v>102114.61514548185</v>
      </c>
      <c r="F7" s="648">
        <f t="shared" ref="F7:F71" si="0">C7+D7</f>
        <v>72321.939222973189</v>
      </c>
    </row>
    <row r="8" spans="1:6" x14ac:dyDescent="0.2">
      <c r="A8" s="646" t="s">
        <v>5</v>
      </c>
      <c r="B8" s="647">
        <v>164509.73959332879</v>
      </c>
      <c r="C8" s="647">
        <v>9753.8250439214698</v>
      </c>
      <c r="D8" s="647">
        <v>12490.208064125885</v>
      </c>
      <c r="E8" s="647">
        <v>142265.70648539718</v>
      </c>
      <c r="F8" s="648">
        <f t="shared" si="0"/>
        <v>22244.033108047355</v>
      </c>
    </row>
    <row r="9" spans="1:6" x14ac:dyDescent="0.2">
      <c r="A9" s="598" t="s">
        <v>53</v>
      </c>
      <c r="B9" s="593"/>
      <c r="C9" s="593"/>
      <c r="D9" s="593"/>
      <c r="E9" s="649"/>
      <c r="F9" s="650"/>
    </row>
    <row r="10" spans="1:6" x14ac:dyDescent="0.2">
      <c r="A10" s="651" t="s">
        <v>329</v>
      </c>
      <c r="B10" s="642">
        <v>21709.337575358208</v>
      </c>
      <c r="C10" s="642">
        <v>809.03278311278405</v>
      </c>
      <c r="D10" s="642">
        <v>1324.5072345561446</v>
      </c>
      <c r="E10" s="642">
        <v>19575.797557691469</v>
      </c>
      <c r="F10" s="643">
        <f t="shared" si="0"/>
        <v>2133.5400176689286</v>
      </c>
    </row>
    <row r="11" spans="1:6" x14ac:dyDescent="0.2">
      <c r="A11" s="652" t="s">
        <v>329</v>
      </c>
      <c r="B11" s="647">
        <v>11006.690066582112</v>
      </c>
      <c r="C11" s="647">
        <v>566.14821107675994</v>
      </c>
      <c r="D11" s="647">
        <v>742.63268428279184</v>
      </c>
      <c r="E11" s="647">
        <v>9697.909171222529</v>
      </c>
      <c r="F11" s="648">
        <f t="shared" si="0"/>
        <v>1308.7808953595518</v>
      </c>
    </row>
    <row r="12" spans="1:6" x14ac:dyDescent="0.2">
      <c r="A12" s="652" t="s">
        <v>330</v>
      </c>
      <c r="B12" s="647">
        <v>10702.647508781622</v>
      </c>
      <c r="C12" s="647">
        <v>242.88457203601718</v>
      </c>
      <c r="D12" s="647">
        <v>581.87455027333704</v>
      </c>
      <c r="E12" s="647">
        <v>9877.8883864722447</v>
      </c>
      <c r="F12" s="648">
        <f t="shared" si="0"/>
        <v>824.75912230935421</v>
      </c>
    </row>
    <row r="13" spans="1:6" x14ac:dyDescent="0.2">
      <c r="A13" s="651" t="s">
        <v>328</v>
      </c>
      <c r="B13" s="642">
        <v>94721.488352045679</v>
      </c>
      <c r="C13" s="642">
        <v>14924.295897551652</v>
      </c>
      <c r="D13" s="642">
        <v>34917.715129447381</v>
      </c>
      <c r="E13" s="642">
        <v>44879.477324957683</v>
      </c>
      <c r="F13" s="643">
        <f t="shared" si="0"/>
        <v>49842.011026999033</v>
      </c>
    </row>
    <row r="14" spans="1:6" x14ac:dyDescent="0.2">
      <c r="A14" s="652" t="s">
        <v>328</v>
      </c>
      <c r="B14" s="647">
        <v>86500.107694253864</v>
      </c>
      <c r="C14" s="647">
        <v>14557.347982964853</v>
      </c>
      <c r="D14" s="647">
        <v>34501.840826249441</v>
      </c>
      <c r="E14" s="647">
        <v>37440.918884984458</v>
      </c>
      <c r="F14" s="648">
        <f t="shared" si="0"/>
        <v>49059.188809214291</v>
      </c>
    </row>
    <row r="15" spans="1:6" x14ac:dyDescent="0.2">
      <c r="A15" s="652" t="s">
        <v>331</v>
      </c>
      <c r="B15" s="647">
        <v>8221.3806577661235</v>
      </c>
      <c r="C15" s="647">
        <v>366.94791458678804</v>
      </c>
      <c r="D15" s="647">
        <v>415.87430319835966</v>
      </c>
      <c r="E15" s="647">
        <v>7438.5584399809522</v>
      </c>
      <c r="F15" s="648">
        <f t="shared" si="0"/>
        <v>782.8222177851477</v>
      </c>
    </row>
    <row r="16" spans="1:6" x14ac:dyDescent="0.2">
      <c r="A16" s="651" t="s">
        <v>332</v>
      </c>
      <c r="B16" s="642">
        <v>17464.973363308651</v>
      </c>
      <c r="C16" s="642">
        <v>1231.8965703985239</v>
      </c>
      <c r="D16" s="642">
        <v>1214.4228601801049</v>
      </c>
      <c r="E16" s="642">
        <v>15018.653932731115</v>
      </c>
      <c r="F16" s="643">
        <f t="shared" si="0"/>
        <v>2446.3194305786287</v>
      </c>
    </row>
    <row r="17" spans="1:6" x14ac:dyDescent="0.2">
      <c r="A17" s="652" t="s">
        <v>332</v>
      </c>
      <c r="B17" s="647">
        <v>15455.49668819159</v>
      </c>
      <c r="C17" s="647">
        <v>1111.3279698914328</v>
      </c>
      <c r="D17" s="647">
        <v>1100.8437437603814</v>
      </c>
      <c r="E17" s="647">
        <v>13243.324974539744</v>
      </c>
      <c r="F17" s="648">
        <f t="shared" si="0"/>
        <v>2212.1717136518141</v>
      </c>
    </row>
    <row r="18" spans="1:6" x14ac:dyDescent="0.2">
      <c r="A18" s="652" t="s">
        <v>333</v>
      </c>
      <c r="B18" s="647">
        <v>2009.4766751181694</v>
      </c>
      <c r="C18" s="647">
        <v>120.56860050708809</v>
      </c>
      <c r="D18" s="647">
        <v>113.57911641972066</v>
      </c>
      <c r="E18" s="647">
        <v>1775.3289581913548</v>
      </c>
      <c r="F18" s="648">
        <f t="shared" si="0"/>
        <v>234.14771692680876</v>
      </c>
    </row>
    <row r="19" spans="1:6" x14ac:dyDescent="0.2">
      <c r="A19" s="651" t="s">
        <v>334</v>
      </c>
      <c r="B19" s="642">
        <v>7269.0634508622879</v>
      </c>
      <c r="C19" s="642">
        <v>358.21105947757883</v>
      </c>
      <c r="D19" s="642">
        <v>1146.2753903282708</v>
      </c>
      <c r="E19" s="642">
        <v>5764.577001056412</v>
      </c>
      <c r="F19" s="643">
        <f t="shared" si="0"/>
        <v>1504.4864498058496</v>
      </c>
    </row>
    <row r="20" spans="1:6" x14ac:dyDescent="0.2">
      <c r="A20" s="652" t="s">
        <v>334</v>
      </c>
      <c r="B20" s="647">
        <v>7269.0634508622879</v>
      </c>
      <c r="C20" s="647">
        <v>358.21105947757883</v>
      </c>
      <c r="D20" s="647">
        <v>1146.2753903282708</v>
      </c>
      <c r="E20" s="647">
        <v>5764.577001056412</v>
      </c>
      <c r="F20" s="648">
        <f t="shared" si="0"/>
        <v>1504.4864498058496</v>
      </c>
    </row>
    <row r="21" spans="1:6" x14ac:dyDescent="0.2">
      <c r="A21" s="651" t="s">
        <v>335</v>
      </c>
      <c r="B21" s="642">
        <v>4233.8799859229075</v>
      </c>
      <c r="C21" s="642">
        <v>401.89533502362491</v>
      </c>
      <c r="D21" s="642">
        <v>428.10590035125256</v>
      </c>
      <c r="E21" s="642">
        <v>3403.8787505480054</v>
      </c>
      <c r="F21" s="643">
        <f t="shared" si="0"/>
        <v>830.00123537487752</v>
      </c>
    </row>
    <row r="22" spans="1:6" x14ac:dyDescent="0.2">
      <c r="A22" s="652" t="s">
        <v>335</v>
      </c>
      <c r="B22" s="647">
        <v>1680.9709230118922</v>
      </c>
      <c r="C22" s="647">
        <v>172.98973116234345</v>
      </c>
      <c r="D22" s="647">
        <v>148.52653685655764</v>
      </c>
      <c r="E22" s="647">
        <v>1359.4546549929826</v>
      </c>
      <c r="F22" s="648">
        <f t="shared" si="0"/>
        <v>321.51626801890109</v>
      </c>
    </row>
    <row r="23" spans="1:6" x14ac:dyDescent="0.2">
      <c r="A23" s="652" t="s">
        <v>336</v>
      </c>
      <c r="B23" s="647">
        <v>2552.9090629110001</v>
      </c>
      <c r="C23" s="647">
        <v>228.90560386128243</v>
      </c>
      <c r="D23" s="647">
        <v>279.57936349469588</v>
      </c>
      <c r="E23" s="647">
        <v>2044.4240955550074</v>
      </c>
      <c r="F23" s="648">
        <f t="shared" si="0"/>
        <v>508.48496735597831</v>
      </c>
    </row>
    <row r="24" spans="1:6" x14ac:dyDescent="0.2">
      <c r="A24" s="651" t="s">
        <v>337</v>
      </c>
      <c r="B24" s="642">
        <v>4085.3534490663465</v>
      </c>
      <c r="C24" s="642">
        <v>253.36879816706823</v>
      </c>
      <c r="D24" s="642">
        <v>784.56958880699744</v>
      </c>
      <c r="E24" s="642">
        <v>3047.4150620922578</v>
      </c>
      <c r="F24" s="643">
        <f t="shared" si="0"/>
        <v>1037.9383869740657</v>
      </c>
    </row>
    <row r="25" spans="1:6" x14ac:dyDescent="0.2">
      <c r="A25" s="652" t="s">
        <v>337</v>
      </c>
      <c r="B25" s="647">
        <v>3077.1203694635701</v>
      </c>
      <c r="C25" s="647">
        <v>232.40034590496612</v>
      </c>
      <c r="D25" s="647">
        <v>758.35902347936894</v>
      </c>
      <c r="E25" s="647">
        <v>2086.3610000792128</v>
      </c>
      <c r="F25" s="648">
        <f t="shared" si="0"/>
        <v>990.75936938433506</v>
      </c>
    </row>
    <row r="26" spans="1:6" x14ac:dyDescent="0.2">
      <c r="A26" s="652" t="s">
        <v>338</v>
      </c>
      <c r="B26" s="647">
        <v>1008.2330796027607</v>
      </c>
      <c r="C26" s="647">
        <v>20.968452262102247</v>
      </c>
      <c r="D26" s="647">
        <v>26.210565327627808</v>
      </c>
      <c r="E26" s="647">
        <v>961.05406201302935</v>
      </c>
      <c r="F26" s="648">
        <f t="shared" si="0"/>
        <v>47.179017589730051</v>
      </c>
    </row>
    <row r="27" spans="1:6" x14ac:dyDescent="0.2">
      <c r="A27" s="651" t="s">
        <v>339</v>
      </c>
      <c r="B27" s="642">
        <v>7737.3588847159172</v>
      </c>
      <c r="C27" s="642">
        <v>167.74761809681792</v>
      </c>
      <c r="D27" s="642">
        <v>145.03179481287395</v>
      </c>
      <c r="E27" s="642">
        <v>7424.579471806217</v>
      </c>
      <c r="F27" s="643">
        <f t="shared" si="0"/>
        <v>312.77941290969187</v>
      </c>
    </row>
    <row r="28" spans="1:6" x14ac:dyDescent="0.2">
      <c r="A28" s="652" t="s">
        <v>339</v>
      </c>
      <c r="B28" s="647">
        <v>4723.1438720386395</v>
      </c>
      <c r="C28" s="647">
        <v>148.52653685655764</v>
      </c>
      <c r="D28" s="647">
        <v>113.57911641972066</v>
      </c>
      <c r="E28" s="647">
        <v>4461.0382187623545</v>
      </c>
      <c r="F28" s="643">
        <f t="shared" si="0"/>
        <v>262.1056532762783</v>
      </c>
    </row>
    <row r="29" spans="1:6" x14ac:dyDescent="0.2">
      <c r="A29" s="652" t="s">
        <v>340</v>
      </c>
      <c r="B29" s="647">
        <v>3014.2150126772617</v>
      </c>
      <c r="C29" s="647">
        <v>19.221081240260393</v>
      </c>
      <c r="D29" s="647">
        <v>31.45267839315337</v>
      </c>
      <c r="E29" s="647">
        <v>2963.5412530438466</v>
      </c>
      <c r="F29" s="643">
        <f t="shared" si="0"/>
        <v>50.673759633413766</v>
      </c>
    </row>
    <row r="30" spans="1:6" x14ac:dyDescent="0.2">
      <c r="A30" s="651" t="s">
        <v>341</v>
      </c>
      <c r="B30" s="642">
        <v>12878.124430974787</v>
      </c>
      <c r="C30" s="642">
        <v>1216.1702312019468</v>
      </c>
      <c r="D30" s="642">
        <v>1563.8970645484849</v>
      </c>
      <c r="E30" s="642">
        <v>10098.057135224324</v>
      </c>
      <c r="F30" s="643">
        <f t="shared" si="0"/>
        <v>2780.0672957504316</v>
      </c>
    </row>
    <row r="31" spans="1:6" x14ac:dyDescent="0.2">
      <c r="A31" s="652" t="s">
        <v>341</v>
      </c>
      <c r="B31" s="647">
        <v>9816.7304007077782</v>
      </c>
      <c r="C31" s="647">
        <v>1106.0858568259071</v>
      </c>
      <c r="D31" s="647">
        <v>1275.5808459445714</v>
      </c>
      <c r="E31" s="647">
        <v>7435.0636979372684</v>
      </c>
      <c r="F31" s="648">
        <f t="shared" si="0"/>
        <v>2381.6667027704784</v>
      </c>
    </row>
    <row r="32" spans="1:6" x14ac:dyDescent="0.2">
      <c r="A32" s="652" t="s">
        <v>342</v>
      </c>
      <c r="B32" s="647">
        <v>2121.3084205160508</v>
      </c>
      <c r="C32" s="647">
        <v>48.926388611571937</v>
      </c>
      <c r="D32" s="647">
        <v>256.86354021075192</v>
      </c>
      <c r="E32" s="647">
        <v>1815.5184916937185</v>
      </c>
      <c r="F32" s="648">
        <f t="shared" si="0"/>
        <v>305.78992882232387</v>
      </c>
    </row>
    <row r="33" spans="1:6" x14ac:dyDescent="0.2">
      <c r="A33" s="652" t="s">
        <v>343</v>
      </c>
      <c r="B33" s="647">
        <v>940.08560975092655</v>
      </c>
      <c r="C33" s="647">
        <v>61.157985764464939</v>
      </c>
      <c r="D33" s="647">
        <v>31.45267839315337</v>
      </c>
      <c r="E33" s="647">
        <v>847.47494559330585</v>
      </c>
      <c r="F33" s="648">
        <f t="shared" si="0"/>
        <v>92.610664157618316</v>
      </c>
    </row>
    <row r="34" spans="1:6" x14ac:dyDescent="0.2">
      <c r="A34" s="651" t="s">
        <v>344</v>
      </c>
      <c r="B34" s="642">
        <v>5483.2502665398661</v>
      </c>
      <c r="C34" s="642">
        <v>314.52678393153275</v>
      </c>
      <c r="D34" s="642">
        <v>332.00049414995118</v>
      </c>
      <c r="E34" s="642">
        <v>4836.722988458363</v>
      </c>
      <c r="F34" s="643">
        <f t="shared" si="0"/>
        <v>646.52727808148393</v>
      </c>
    </row>
    <row r="35" spans="1:6" x14ac:dyDescent="0.2">
      <c r="A35" s="652" t="s">
        <v>344</v>
      </c>
      <c r="B35" s="647">
        <v>3994.4901559305677</v>
      </c>
      <c r="C35" s="647">
        <v>256.86354021075192</v>
      </c>
      <c r="D35" s="647">
        <v>255.11616918891008</v>
      </c>
      <c r="E35" s="647">
        <v>3482.5104465308909</v>
      </c>
      <c r="F35" s="648">
        <f t="shared" si="0"/>
        <v>511.979709399662</v>
      </c>
    </row>
    <row r="36" spans="1:6" x14ac:dyDescent="0.2">
      <c r="A36" s="652" t="s">
        <v>345</v>
      </c>
      <c r="B36" s="647">
        <v>1488.7601106092832</v>
      </c>
      <c r="C36" s="647">
        <v>57.663243720781225</v>
      </c>
      <c r="D36" s="647">
        <v>76.884324961041656</v>
      </c>
      <c r="E36" s="647">
        <v>1354.2125419274569</v>
      </c>
      <c r="F36" s="648">
        <f t="shared" si="0"/>
        <v>134.5475686818229</v>
      </c>
    </row>
    <row r="37" spans="1:6" x14ac:dyDescent="0.2">
      <c r="A37" s="651" t="s">
        <v>346</v>
      </c>
      <c r="B37" s="642">
        <v>3568.131626601144</v>
      </c>
      <c r="C37" s="642">
        <v>274.33725042917035</v>
      </c>
      <c r="D37" s="642">
        <v>141.53705276919027</v>
      </c>
      <c r="E37" s="642">
        <v>3152.2573234027718</v>
      </c>
      <c r="F37" s="643">
        <f t="shared" si="0"/>
        <v>415.87430319836062</v>
      </c>
    </row>
    <row r="38" spans="1:6" x14ac:dyDescent="0.2">
      <c r="A38" s="652" t="s">
        <v>346</v>
      </c>
      <c r="B38" s="647">
        <v>2421.8562362728576</v>
      </c>
      <c r="C38" s="647">
        <v>253.36879816706823</v>
      </c>
      <c r="D38" s="647">
        <v>129.30545561629737</v>
      </c>
      <c r="E38" s="647">
        <v>2039.1819824894817</v>
      </c>
      <c r="F38" s="648">
        <f t="shared" si="0"/>
        <v>382.6742537833656</v>
      </c>
    </row>
    <row r="39" spans="1:6" x14ac:dyDescent="0.2">
      <c r="A39" s="652" t="s">
        <v>347</v>
      </c>
      <c r="B39" s="647">
        <v>1146.2753903282708</v>
      </c>
      <c r="C39" s="647">
        <v>20.968452262102247</v>
      </c>
      <c r="D39" s="647">
        <v>12.231597152892977</v>
      </c>
      <c r="E39" s="647">
        <v>1113.0753409132747</v>
      </c>
      <c r="F39" s="648">
        <f t="shared" si="0"/>
        <v>33.20004941499522</v>
      </c>
    </row>
    <row r="40" spans="1:6" x14ac:dyDescent="0.2">
      <c r="A40" s="651" t="s">
        <v>348</v>
      </c>
      <c r="B40" s="642">
        <v>10019.425439241439</v>
      </c>
      <c r="C40" s="642">
        <v>337.24260721547671</v>
      </c>
      <c r="D40" s="642">
        <v>459.55857874440574</v>
      </c>
      <c r="E40" s="642">
        <v>9222.6242532815322</v>
      </c>
      <c r="F40" s="643">
        <f t="shared" si="0"/>
        <v>796.80118595988245</v>
      </c>
    </row>
    <row r="41" spans="1:6" ht="24" x14ac:dyDescent="0.2">
      <c r="A41" s="652" t="s">
        <v>348</v>
      </c>
      <c r="B41" s="647">
        <v>7365.1688570635924</v>
      </c>
      <c r="C41" s="647">
        <v>279.57936349469588</v>
      </c>
      <c r="D41" s="647">
        <v>386.16899582704832</v>
      </c>
      <c r="E41" s="647">
        <v>6699.4204977418285</v>
      </c>
      <c r="F41" s="648">
        <f t="shared" si="0"/>
        <v>665.74835932174415</v>
      </c>
    </row>
    <row r="42" spans="1:6" x14ac:dyDescent="0.2">
      <c r="A42" s="652" t="s">
        <v>349</v>
      </c>
      <c r="B42" s="647">
        <v>2654.2565821778303</v>
      </c>
      <c r="C42" s="647">
        <v>57.663243720781225</v>
      </c>
      <c r="D42" s="647">
        <v>73.389582917357941</v>
      </c>
      <c r="E42" s="647">
        <v>2523.2037555396878</v>
      </c>
      <c r="F42" s="648">
        <f t="shared" si="0"/>
        <v>131.05282663813915</v>
      </c>
    </row>
    <row r="43" spans="1:6" x14ac:dyDescent="0.2">
      <c r="A43" s="651" t="s">
        <v>350</v>
      </c>
      <c r="B43" s="642">
        <v>8385.6335338192621</v>
      </c>
      <c r="C43" s="642">
        <v>637.79042297227784</v>
      </c>
      <c r="D43" s="642">
        <v>877.18025296461815</v>
      </c>
      <c r="E43" s="642">
        <v>6870.6628578823347</v>
      </c>
      <c r="F43" s="643">
        <f t="shared" si="0"/>
        <v>1514.970675936896</v>
      </c>
    </row>
    <row r="44" spans="1:6" x14ac:dyDescent="0.2">
      <c r="A44" s="652" t="s">
        <v>350</v>
      </c>
      <c r="B44" s="647">
        <v>5256.0920337004191</v>
      </c>
      <c r="C44" s="647">
        <v>471.79017589729864</v>
      </c>
      <c r="D44" s="647">
        <v>739.13794223910804</v>
      </c>
      <c r="E44" s="647">
        <v>4045.1639155639828</v>
      </c>
      <c r="F44" s="648">
        <f t="shared" si="0"/>
        <v>1210.9281181364067</v>
      </c>
    </row>
    <row r="45" spans="1:6" x14ac:dyDescent="0.2">
      <c r="A45" s="652" t="s">
        <v>351</v>
      </c>
      <c r="B45" s="647">
        <v>3129.5415001188271</v>
      </c>
      <c r="C45" s="647">
        <v>166.00024707497607</v>
      </c>
      <c r="D45" s="647">
        <v>138.04231072550658</v>
      </c>
      <c r="E45" s="647">
        <v>2825.4989423183365</v>
      </c>
      <c r="F45" s="648">
        <f t="shared" si="0"/>
        <v>304.04255780048265</v>
      </c>
    </row>
    <row r="46" spans="1:6" x14ac:dyDescent="0.2">
      <c r="A46" s="651" t="s">
        <v>352</v>
      </c>
      <c r="B46" s="642">
        <v>6038.9142514855903</v>
      </c>
      <c r="C46" s="642">
        <v>545.17975881465713</v>
      </c>
      <c r="D46" s="642">
        <v>859.70654274619915</v>
      </c>
      <c r="E46" s="642">
        <v>4634.0279499247026</v>
      </c>
      <c r="F46" s="643">
        <f t="shared" si="0"/>
        <v>1404.8863015608563</v>
      </c>
    </row>
    <row r="47" spans="1:6" x14ac:dyDescent="0.2">
      <c r="A47" s="652" t="s">
        <v>352</v>
      </c>
      <c r="B47" s="647">
        <v>3966.5322195810973</v>
      </c>
      <c r="C47" s="647">
        <v>396.65322195809938</v>
      </c>
      <c r="D47" s="647">
        <v>609.83248662280744</v>
      </c>
      <c r="E47" s="647">
        <v>2960.0465110001628</v>
      </c>
      <c r="F47" s="648">
        <f t="shared" si="0"/>
        <v>1006.4857085809068</v>
      </c>
    </row>
    <row r="48" spans="1:6" x14ac:dyDescent="0.2">
      <c r="A48" s="652" t="s">
        <v>353</v>
      </c>
      <c r="B48" s="647">
        <v>2072.3820319044776</v>
      </c>
      <c r="C48" s="647">
        <v>148.52653685655764</v>
      </c>
      <c r="D48" s="647">
        <v>249.87405612338455</v>
      </c>
      <c r="E48" s="647">
        <v>1673.9814389245246</v>
      </c>
      <c r="F48" s="648">
        <f t="shared" si="0"/>
        <v>398.40059297994219</v>
      </c>
    </row>
    <row r="49" spans="1:6" x14ac:dyDescent="0.2">
      <c r="A49" s="651" t="s">
        <v>354</v>
      </c>
      <c r="B49" s="642">
        <v>11039.890115997108</v>
      </c>
      <c r="C49" s="642">
        <v>265.60039531996114</v>
      </c>
      <c r="D49" s="642">
        <v>325.01101006258381</v>
      </c>
      <c r="E49" s="642">
        <v>10449.278710614546</v>
      </c>
      <c r="F49" s="643">
        <f t="shared" si="0"/>
        <v>590.61140538254494</v>
      </c>
    </row>
    <row r="50" spans="1:6" x14ac:dyDescent="0.2">
      <c r="A50" s="652" t="s">
        <v>354</v>
      </c>
      <c r="B50" s="647">
        <v>8864.4131938039427</v>
      </c>
      <c r="C50" s="647">
        <v>192.21081240260372</v>
      </c>
      <c r="D50" s="647">
        <v>283.07410553837957</v>
      </c>
      <c r="E50" s="647">
        <v>8389.1282758629459</v>
      </c>
      <c r="F50" s="648">
        <f t="shared" si="0"/>
        <v>475.28491794098329</v>
      </c>
    </row>
    <row r="51" spans="1:6" x14ac:dyDescent="0.2">
      <c r="A51" s="652" t="s">
        <v>355</v>
      </c>
      <c r="B51" s="647">
        <v>2175.4769221931497</v>
      </c>
      <c r="C51" s="647">
        <v>73.389582917357941</v>
      </c>
      <c r="D51" s="647">
        <v>41.936904524204508</v>
      </c>
      <c r="E51" s="647">
        <v>2060.1504347515843</v>
      </c>
      <c r="F51" s="648">
        <f t="shared" si="0"/>
        <v>115.32648744156245</v>
      </c>
    </row>
    <row r="52" spans="1:6" x14ac:dyDescent="0.2">
      <c r="A52" s="651" t="s">
        <v>356</v>
      </c>
      <c r="B52" s="642">
        <v>6320.2409860021362</v>
      </c>
      <c r="C52" s="642">
        <v>297.05307371311432</v>
      </c>
      <c r="D52" s="642">
        <v>354.71631743389514</v>
      </c>
      <c r="E52" s="642">
        <v>5668.4715948551075</v>
      </c>
      <c r="F52" s="643">
        <f t="shared" si="0"/>
        <v>651.7693911470094</v>
      </c>
    </row>
    <row r="53" spans="1:6" x14ac:dyDescent="0.2">
      <c r="A53" s="652" t="s">
        <v>356</v>
      </c>
      <c r="B53" s="647">
        <v>2446.3194305786442</v>
      </c>
      <c r="C53" s="647">
        <v>97.852777223143946</v>
      </c>
      <c r="D53" s="647">
        <v>99.600148244985803</v>
      </c>
      <c r="E53" s="647">
        <v>2248.8665051105095</v>
      </c>
      <c r="F53" s="648">
        <f t="shared" si="0"/>
        <v>197.45292546812976</v>
      </c>
    </row>
    <row r="54" spans="1:6" x14ac:dyDescent="0.2">
      <c r="A54" s="652" t="s">
        <v>357</v>
      </c>
      <c r="B54" s="647">
        <v>3873.9215554234765</v>
      </c>
      <c r="C54" s="647">
        <v>199.20029648997109</v>
      </c>
      <c r="D54" s="647">
        <v>255.11616918891008</v>
      </c>
      <c r="E54" s="647">
        <v>3419.6050897445825</v>
      </c>
      <c r="F54" s="648">
        <f t="shared" si="0"/>
        <v>454.31646567888117</v>
      </c>
    </row>
    <row r="55" spans="1:6" x14ac:dyDescent="0.2">
      <c r="A55" s="651" t="s">
        <v>359</v>
      </c>
      <c r="B55" s="642">
        <v>1845.2237990650308</v>
      </c>
      <c r="C55" s="642">
        <v>10.484226131051123</v>
      </c>
      <c r="D55" s="642">
        <v>19.221081240260393</v>
      </c>
      <c r="E55" s="642">
        <v>1815.5184916937185</v>
      </c>
      <c r="F55" s="643">
        <f t="shared" si="0"/>
        <v>29.705307371311516</v>
      </c>
    </row>
    <row r="56" spans="1:6" x14ac:dyDescent="0.2">
      <c r="A56" s="652" t="s">
        <v>358</v>
      </c>
      <c r="B56" s="647">
        <v>1845.2237990650308</v>
      </c>
      <c r="C56" s="647">
        <v>10.484226131051123</v>
      </c>
      <c r="D56" s="647">
        <v>19.221081240260393</v>
      </c>
      <c r="E56" s="647">
        <v>1815.5184916937185</v>
      </c>
      <c r="F56" s="648">
        <f t="shared" si="0"/>
        <v>29.705307371311516</v>
      </c>
    </row>
    <row r="57" spans="1:6" x14ac:dyDescent="0.2">
      <c r="A57" s="652" t="s">
        <v>472</v>
      </c>
      <c r="B57" s="647">
        <v>2724.1514230515063</v>
      </c>
      <c r="C57" s="647">
        <v>162.50550503129239</v>
      </c>
      <c r="D57" s="647">
        <v>104.84226131051138</v>
      </c>
      <c r="E57" s="647">
        <v>2456.8036567096956</v>
      </c>
      <c r="F57" s="648">
        <f t="shared" si="0"/>
        <v>267.34776634180378</v>
      </c>
    </row>
    <row r="58" spans="1:6" x14ac:dyDescent="0.2">
      <c r="A58" s="652" t="s">
        <v>359</v>
      </c>
      <c r="B58" s="647">
        <v>2171.9821801494659</v>
      </c>
      <c r="C58" s="647">
        <v>145.03179481287395</v>
      </c>
      <c r="D58" s="647">
        <v>101.34751926682766</v>
      </c>
      <c r="E58" s="647">
        <v>1925.6028660697582</v>
      </c>
      <c r="F58" s="648">
        <f t="shared" si="0"/>
        <v>246.3793140797016</v>
      </c>
    </row>
    <row r="59" spans="1:6" x14ac:dyDescent="0.2">
      <c r="A59" s="652" t="s">
        <v>360</v>
      </c>
      <c r="B59" s="647">
        <v>552.16924290202473</v>
      </c>
      <c r="C59" s="647">
        <v>17.473710218418539</v>
      </c>
      <c r="D59" s="647">
        <v>3.4947420436837078</v>
      </c>
      <c r="E59" s="647">
        <v>531.20079063992193</v>
      </c>
      <c r="F59" s="648">
        <f t="shared" si="0"/>
        <v>20.968452262102247</v>
      </c>
    </row>
    <row r="60" spans="1:6" x14ac:dyDescent="0.2">
      <c r="A60" s="651" t="s">
        <v>361</v>
      </c>
      <c r="B60" s="642">
        <v>2760.8462145101862</v>
      </c>
      <c r="C60" s="642">
        <v>111.83174539787881</v>
      </c>
      <c r="D60" s="642">
        <v>89.115922113934658</v>
      </c>
      <c r="E60" s="642">
        <v>2559.8985469983677</v>
      </c>
      <c r="F60" s="643">
        <f t="shared" si="0"/>
        <v>200.94766751181345</v>
      </c>
    </row>
    <row r="61" spans="1:6" x14ac:dyDescent="0.2">
      <c r="A61" s="652" t="s">
        <v>361</v>
      </c>
      <c r="B61" s="647">
        <v>2760.8462145101862</v>
      </c>
      <c r="C61" s="647">
        <v>111.83174539787881</v>
      </c>
      <c r="D61" s="647">
        <v>89.115922113934658</v>
      </c>
      <c r="E61" s="647">
        <v>2559.8985469983677</v>
      </c>
      <c r="F61" s="648">
        <f t="shared" si="0"/>
        <v>200.94766751181345</v>
      </c>
    </row>
    <row r="62" spans="1:6" x14ac:dyDescent="0.2">
      <c r="A62" s="651" t="s">
        <v>362</v>
      </c>
      <c r="B62" s="642">
        <v>6245.1040320629345</v>
      </c>
      <c r="C62" s="642">
        <v>300.547815756798</v>
      </c>
      <c r="D62" s="642">
        <v>284.82147656022141</v>
      </c>
      <c r="E62" s="642">
        <v>5659.734739745898</v>
      </c>
      <c r="F62" s="643">
        <f t="shared" si="0"/>
        <v>585.36929231701947</v>
      </c>
    </row>
    <row r="63" spans="1:6" x14ac:dyDescent="0.2">
      <c r="A63" s="652" t="s">
        <v>362</v>
      </c>
      <c r="B63" s="647">
        <v>1819.0132337374023</v>
      </c>
      <c r="C63" s="647">
        <v>10.484226131051123</v>
      </c>
      <c r="D63" s="647">
        <v>20.968452262102247</v>
      </c>
      <c r="E63" s="647">
        <v>1787.5605553442481</v>
      </c>
      <c r="F63" s="648">
        <f t="shared" si="0"/>
        <v>31.45267839315337</v>
      </c>
    </row>
    <row r="64" spans="1:6" x14ac:dyDescent="0.2">
      <c r="A64" s="652" t="s">
        <v>363</v>
      </c>
      <c r="B64" s="647">
        <v>3052.6571751577835</v>
      </c>
      <c r="C64" s="647">
        <v>206.18978057733847</v>
      </c>
      <c r="D64" s="647">
        <v>202.69503853365478</v>
      </c>
      <c r="E64" s="647">
        <v>2643.7723560467789</v>
      </c>
      <c r="F64" s="648">
        <f t="shared" si="0"/>
        <v>408.88481911099325</v>
      </c>
    </row>
    <row r="65" spans="1:6" x14ac:dyDescent="0.2">
      <c r="A65" s="652" t="s">
        <v>364</v>
      </c>
      <c r="B65" s="647">
        <v>1373.4336231677178</v>
      </c>
      <c r="C65" s="647">
        <v>83.873809048409086</v>
      </c>
      <c r="D65" s="647">
        <v>61.157985764464939</v>
      </c>
      <c r="E65" s="647">
        <v>1228.4018283548401</v>
      </c>
      <c r="F65" s="648">
        <f t="shared" si="0"/>
        <v>145.03179481287401</v>
      </c>
    </row>
    <row r="66" spans="1:6" x14ac:dyDescent="0.2">
      <c r="A66" s="651" t="s">
        <v>365</v>
      </c>
      <c r="B66" s="642">
        <v>4462.7855897841964</v>
      </c>
      <c r="C66" s="642">
        <v>484.02177305019154</v>
      </c>
      <c r="D66" s="642">
        <v>560.90609801123423</v>
      </c>
      <c r="E66" s="642">
        <v>3417.8577187227406</v>
      </c>
      <c r="F66" s="643">
        <f t="shared" si="0"/>
        <v>1044.9278710614258</v>
      </c>
    </row>
    <row r="67" spans="1:6" x14ac:dyDescent="0.2">
      <c r="A67" s="652" t="s">
        <v>365</v>
      </c>
      <c r="B67" s="647">
        <v>1305.2861533158837</v>
      </c>
      <c r="C67" s="647">
        <v>20.968452262102247</v>
      </c>
      <c r="D67" s="647">
        <v>33.20004941499522</v>
      </c>
      <c r="E67" s="647">
        <v>1251.1176516387848</v>
      </c>
      <c r="F67" s="648">
        <f t="shared" si="0"/>
        <v>54.168501677097467</v>
      </c>
    </row>
    <row r="68" spans="1:6" x14ac:dyDescent="0.2">
      <c r="A68" s="652" t="s">
        <v>366</v>
      </c>
      <c r="B68" s="647">
        <v>3157.4994364682975</v>
      </c>
      <c r="C68" s="647">
        <v>463.05332078808942</v>
      </c>
      <c r="D68" s="647">
        <v>527.70604859623813</v>
      </c>
      <c r="E68" s="647">
        <v>2166.7400670839402</v>
      </c>
      <c r="F68" s="648">
        <f t="shared" si="0"/>
        <v>990.75936938432756</v>
      </c>
    </row>
    <row r="69" spans="1:6" x14ac:dyDescent="0.2">
      <c r="A69" s="651" t="s">
        <v>367</v>
      </c>
      <c r="B69" s="642">
        <v>1976.2766257031733</v>
      </c>
      <c r="C69" s="642">
        <v>31.45267839315337</v>
      </c>
      <c r="D69" s="642">
        <v>31.45267839315337</v>
      </c>
      <c r="E69" s="642">
        <v>1913.3712689168649</v>
      </c>
      <c r="F69" s="643">
        <f t="shared" si="0"/>
        <v>62.90535678630674</v>
      </c>
    </row>
    <row r="70" spans="1:6" x14ac:dyDescent="0.2">
      <c r="A70" s="652" t="s">
        <v>367</v>
      </c>
      <c r="B70" s="647">
        <v>1976.2766257031733</v>
      </c>
      <c r="C70" s="647">
        <v>31.45267839315337</v>
      </c>
      <c r="D70" s="647">
        <v>31.45267839315337</v>
      </c>
      <c r="E70" s="647">
        <v>1913.3712689168649</v>
      </c>
      <c r="F70" s="648">
        <f t="shared" si="0"/>
        <v>62.90535678630674</v>
      </c>
    </row>
    <row r="71" spans="1:6" x14ac:dyDescent="0.2">
      <c r="A71" s="651" t="s">
        <v>368</v>
      </c>
      <c r="B71" s="642">
        <v>868.44339785540865</v>
      </c>
      <c r="C71" s="642">
        <v>106.58963233235323</v>
      </c>
      <c r="D71" s="642">
        <v>97.852777223143946</v>
      </c>
      <c r="E71" s="642">
        <v>664.00098829990634</v>
      </c>
      <c r="F71" s="643">
        <f t="shared" si="0"/>
        <v>204.44240955549719</v>
      </c>
    </row>
    <row r="72" spans="1:6" x14ac:dyDescent="0.2">
      <c r="A72" s="652" t="s">
        <v>368</v>
      </c>
      <c r="B72" s="647">
        <v>868.44339785540865</v>
      </c>
      <c r="C72" s="647">
        <v>106.58963233235323</v>
      </c>
      <c r="D72" s="647">
        <v>97.852777223143946</v>
      </c>
      <c r="E72" s="647">
        <v>664.00098829990634</v>
      </c>
      <c r="F72" s="648">
        <f t="shared" ref="F72:F83" si="1">C72+D72</f>
        <v>204.44240955549719</v>
      </c>
    </row>
    <row r="73" spans="1:6" x14ac:dyDescent="0.2">
      <c r="A73" s="651" t="s">
        <v>494</v>
      </c>
      <c r="B73" s="642">
        <v>8438.0546644745191</v>
      </c>
      <c r="C73" s="642">
        <v>305.78992882232353</v>
      </c>
      <c r="D73" s="642">
        <v>436.84275546046177</v>
      </c>
      <c r="E73" s="642">
        <v>7695.4219801917116</v>
      </c>
      <c r="F73" s="643">
        <f t="shared" si="1"/>
        <v>742.63268428278525</v>
      </c>
    </row>
    <row r="74" spans="1:6" x14ac:dyDescent="0.2">
      <c r="A74" s="652" t="s">
        <v>369</v>
      </c>
      <c r="B74" s="647">
        <v>8438.0546644745191</v>
      </c>
      <c r="C74" s="647">
        <v>305.78992882232353</v>
      </c>
      <c r="D74" s="647">
        <v>436.84275546046177</v>
      </c>
      <c r="E74" s="647">
        <v>7695.4219801917116</v>
      </c>
      <c r="F74" s="648">
        <f t="shared" si="1"/>
        <v>742.63268428278525</v>
      </c>
    </row>
    <row r="75" spans="1:6" x14ac:dyDescent="0.2">
      <c r="A75" s="651" t="s">
        <v>370</v>
      </c>
      <c r="B75" s="642">
        <v>7913.8433579219491</v>
      </c>
      <c r="C75" s="642">
        <v>365.2005435649462</v>
      </c>
      <c r="D75" s="642">
        <v>407.13744808915044</v>
      </c>
      <c r="E75" s="642">
        <v>7141.5053662678292</v>
      </c>
      <c r="F75" s="643">
        <f t="shared" si="1"/>
        <v>772.33799165409664</v>
      </c>
    </row>
    <row r="76" spans="1:6" x14ac:dyDescent="0.2">
      <c r="A76" s="652" t="s">
        <v>370</v>
      </c>
      <c r="B76" s="647">
        <v>7913.8433579219491</v>
      </c>
      <c r="C76" s="647">
        <v>365.2005435649462</v>
      </c>
      <c r="D76" s="647">
        <v>407.13744808915044</v>
      </c>
      <c r="E76" s="647">
        <v>7141.5053662678292</v>
      </c>
      <c r="F76" s="648">
        <f t="shared" si="1"/>
        <v>772.33799165409664</v>
      </c>
    </row>
    <row r="77" spans="1:6" x14ac:dyDescent="0.2">
      <c r="A77" s="651" t="s">
        <v>371</v>
      </c>
      <c r="B77" s="642">
        <v>5133.776062171486</v>
      </c>
      <c r="C77" s="642">
        <v>221.91611977391506</v>
      </c>
      <c r="D77" s="642">
        <v>195.70555444628741</v>
      </c>
      <c r="E77" s="642">
        <v>4716.1543879512719</v>
      </c>
      <c r="F77" s="643">
        <f t="shared" si="1"/>
        <v>417.62167422020246</v>
      </c>
    </row>
    <row r="78" spans="1:6" x14ac:dyDescent="0.2">
      <c r="A78" s="652" t="s">
        <v>371</v>
      </c>
      <c r="B78" s="647">
        <v>5133.776062171486</v>
      </c>
      <c r="C78" s="647">
        <v>221.91611977391506</v>
      </c>
      <c r="D78" s="647">
        <v>195.70555444628741</v>
      </c>
      <c r="E78" s="647">
        <v>4716.1543879512719</v>
      </c>
      <c r="F78" s="648">
        <f t="shared" si="1"/>
        <v>417.62167422020246</v>
      </c>
    </row>
    <row r="79" spans="1:6" x14ac:dyDescent="0.2">
      <c r="A79" s="651" t="s">
        <v>372</v>
      </c>
      <c r="B79" s="642">
        <v>7473.5058604177902</v>
      </c>
      <c r="C79" s="642">
        <v>653.51676216885494</v>
      </c>
      <c r="D79" s="642">
        <v>798.54855698173264</v>
      </c>
      <c r="E79" s="642">
        <v>6021.4405412671713</v>
      </c>
      <c r="F79" s="643">
        <f t="shared" si="1"/>
        <v>1452.0653191505876</v>
      </c>
    </row>
    <row r="80" spans="1:6" x14ac:dyDescent="0.2">
      <c r="A80" s="652" t="s">
        <v>372</v>
      </c>
      <c r="B80" s="647">
        <v>6227.6303218445155</v>
      </c>
      <c r="C80" s="647">
        <v>566.14821107675994</v>
      </c>
      <c r="D80" s="647">
        <v>662.25361727806444</v>
      </c>
      <c r="E80" s="647">
        <v>4999.2284934896597</v>
      </c>
      <c r="F80" s="648">
        <f t="shared" si="1"/>
        <v>1228.4018283548244</v>
      </c>
    </row>
    <row r="81" spans="1:6" x14ac:dyDescent="0.2">
      <c r="A81" s="652" t="s">
        <v>373</v>
      </c>
      <c r="B81" s="647">
        <v>1245.8755385732591</v>
      </c>
      <c r="C81" s="647">
        <v>87.368551092092801</v>
      </c>
      <c r="D81" s="647">
        <v>136.29493970366474</v>
      </c>
      <c r="E81" s="647">
        <v>1022.2120477774959</v>
      </c>
      <c r="F81" s="648">
        <f t="shared" si="1"/>
        <v>223.66349079575753</v>
      </c>
    </row>
    <row r="82" spans="1:6" x14ac:dyDescent="0.2">
      <c r="A82" s="651" t="s">
        <v>374</v>
      </c>
      <c r="B82" s="642">
        <v>68149.21722281292</v>
      </c>
      <c r="C82" s="642">
        <v>7954.0328914243128</v>
      </c>
      <c r="D82" s="642">
        <v>13923.052302036243</v>
      </c>
      <c r="E82" s="642">
        <v>46272.132029364227</v>
      </c>
      <c r="F82" s="643">
        <f t="shared" si="1"/>
        <v>21877.085193460556</v>
      </c>
    </row>
    <row r="83" spans="1:6" ht="12.75" thickBot="1" x14ac:dyDescent="0.25">
      <c r="A83" s="653" t="s">
        <v>374</v>
      </c>
      <c r="B83" s="654">
        <v>68149.21722281292</v>
      </c>
      <c r="C83" s="654">
        <v>7954.0328914243128</v>
      </c>
      <c r="D83" s="654">
        <v>13923.052302036243</v>
      </c>
      <c r="E83" s="654">
        <v>46272.132029364227</v>
      </c>
      <c r="F83" s="655">
        <f t="shared" si="1"/>
        <v>21877.085193460556</v>
      </c>
    </row>
    <row r="84" spans="1:6" x14ac:dyDescent="0.2">
      <c r="A84" s="1109"/>
      <c r="B84" s="1109"/>
      <c r="C84" s="1109"/>
      <c r="D84" s="1109"/>
      <c r="E84" s="1109"/>
      <c r="F84" s="656"/>
    </row>
    <row r="85" spans="1:6" x14ac:dyDescent="0.2">
      <c r="F85" s="656"/>
    </row>
  </sheetData>
  <mergeCells count="5">
    <mergeCell ref="A1:F1"/>
    <mergeCell ref="A2:A3"/>
    <mergeCell ref="B2:B3"/>
    <mergeCell ref="C2:E2"/>
    <mergeCell ref="A84:E8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C5B6-64C3-4EEF-8EBD-A8EB244F4CC1}">
  <dimension ref="A1:R84"/>
  <sheetViews>
    <sheetView zoomScaleNormal="100" workbookViewId="0">
      <selection activeCell="A2" sqref="A2:A3"/>
    </sheetView>
  </sheetViews>
  <sheetFormatPr defaultRowHeight="12" x14ac:dyDescent="0.2"/>
  <cols>
    <col min="1" max="1" width="18.140625" style="141" customWidth="1"/>
    <col min="2" max="2" width="11.85546875" style="141" customWidth="1"/>
    <col min="3" max="14" width="12.140625" style="141" customWidth="1"/>
    <col min="15" max="16384" width="9.140625" style="141"/>
  </cols>
  <sheetData>
    <row r="1" spans="1:18" ht="19.5" customHeight="1" x14ac:dyDescent="0.2">
      <c r="A1" s="1110" t="s">
        <v>497</v>
      </c>
      <c r="B1" s="1110"/>
      <c r="C1" s="1110"/>
      <c r="D1" s="1110"/>
      <c r="E1" s="1110"/>
      <c r="F1" s="1110"/>
      <c r="G1" s="1110"/>
      <c r="H1" s="1110"/>
      <c r="I1" s="1110"/>
      <c r="J1" s="1110"/>
      <c r="K1" s="1110"/>
      <c r="L1" s="1110"/>
      <c r="M1" s="1110"/>
      <c r="N1" s="1110"/>
      <c r="O1" s="681"/>
      <c r="P1" s="681"/>
      <c r="Q1" s="681"/>
      <c r="R1" s="681"/>
    </row>
    <row r="2" spans="1:18" x14ac:dyDescent="0.2">
      <c r="A2" s="1111" t="s">
        <v>562</v>
      </c>
      <c r="B2" s="1111" t="s">
        <v>189</v>
      </c>
      <c r="C2" s="1112" t="s">
        <v>498</v>
      </c>
      <c r="D2" s="1112"/>
      <c r="E2" s="1112"/>
      <c r="F2" s="1112"/>
      <c r="G2" s="1112"/>
      <c r="H2" s="1112"/>
      <c r="I2" s="1112"/>
      <c r="J2" s="1112"/>
      <c r="K2" s="1112"/>
      <c r="L2" s="1112"/>
      <c r="M2" s="1112"/>
      <c r="N2" s="1112"/>
    </row>
    <row r="3" spans="1:18" ht="60" x14ac:dyDescent="0.2">
      <c r="A3" s="1111"/>
      <c r="B3" s="1111"/>
      <c r="C3" s="672" t="s">
        <v>240</v>
      </c>
      <c r="D3" s="672" t="s">
        <v>241</v>
      </c>
      <c r="E3" s="672" t="s">
        <v>242</v>
      </c>
      <c r="F3" s="672" t="s">
        <v>243</v>
      </c>
      <c r="G3" s="672" t="s">
        <v>244</v>
      </c>
      <c r="H3" s="672" t="s">
        <v>245</v>
      </c>
      <c r="I3" s="672" t="s">
        <v>246</v>
      </c>
      <c r="J3" s="672" t="s">
        <v>247</v>
      </c>
      <c r="K3" s="672" t="s">
        <v>248</v>
      </c>
      <c r="L3" s="672" t="s">
        <v>249</v>
      </c>
      <c r="M3" s="672" t="s">
        <v>250</v>
      </c>
      <c r="N3" s="672" t="s">
        <v>251</v>
      </c>
    </row>
    <row r="4" spans="1:18" ht="13.5" customHeight="1" x14ac:dyDescent="0.2">
      <c r="A4" s="673" t="s">
        <v>328</v>
      </c>
      <c r="B4" s="682">
        <v>338946.29396085406</v>
      </c>
      <c r="C4" s="682">
        <v>75175.396101661143</v>
      </c>
      <c r="D4" s="682">
        <v>44802.592999996719</v>
      </c>
      <c r="E4" s="682">
        <v>4101.0797882629231</v>
      </c>
      <c r="F4" s="682">
        <v>22745.528591309376</v>
      </c>
      <c r="G4" s="682">
        <v>3963.0374775374135</v>
      </c>
      <c r="H4" s="682">
        <v>52805.552280024291</v>
      </c>
      <c r="I4" s="682">
        <v>43446.633087048816</v>
      </c>
      <c r="J4" s="682">
        <v>4046.9112865858247</v>
      </c>
      <c r="K4" s="682">
        <v>13304.482960304211</v>
      </c>
      <c r="L4" s="682">
        <v>366.94791458678804</v>
      </c>
      <c r="M4" s="682">
        <v>68283.764791495167</v>
      </c>
      <c r="N4" s="682">
        <v>5904.366682803764</v>
      </c>
    </row>
    <row r="5" spans="1:18" ht="13.5" customHeight="1" x14ac:dyDescent="0.2">
      <c r="A5" s="674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8" ht="13.5" customHeight="1" x14ac:dyDescent="0.2">
      <c r="A6" s="592" t="s">
        <v>3</v>
      </c>
      <c r="B6" s="682"/>
      <c r="C6" s="682"/>
      <c r="D6" s="682"/>
      <c r="E6" s="683"/>
      <c r="F6" s="683"/>
      <c r="G6" s="683"/>
      <c r="H6" s="683"/>
      <c r="I6" s="683"/>
      <c r="J6" s="683"/>
      <c r="K6" s="683"/>
      <c r="L6" s="683"/>
      <c r="M6" s="683"/>
      <c r="N6" s="683"/>
    </row>
    <row r="7" spans="1:18" ht="13.5" customHeight="1" x14ac:dyDescent="0.2">
      <c r="A7" s="676" t="s">
        <v>4</v>
      </c>
      <c r="B7" s="35">
        <v>174436.55436836096</v>
      </c>
      <c r="C7" s="35">
        <v>60626.784973780494</v>
      </c>
      <c r="D7" s="35">
        <v>32841.838355501364</v>
      </c>
      <c r="E7" s="35">
        <v>3258.8469557351277</v>
      </c>
      <c r="F7" s="35">
        <v>9699.6565422443709</v>
      </c>
      <c r="G7" s="35">
        <v>1013.4751926682864</v>
      </c>
      <c r="H7" s="35">
        <v>36630.13873085066</v>
      </c>
      <c r="I7" s="35">
        <v>19252.533918651054</v>
      </c>
      <c r="J7" s="35">
        <v>667.49573034359014</v>
      </c>
      <c r="K7" s="35">
        <v>1448.5705771069195</v>
      </c>
      <c r="L7" s="35">
        <v>104.84226131051138</v>
      </c>
      <c r="M7" s="35">
        <v>5816.998131711669</v>
      </c>
      <c r="N7" s="35">
        <v>3075.3729984417282</v>
      </c>
    </row>
    <row r="8" spans="1:18" ht="13.5" customHeight="1" x14ac:dyDescent="0.2">
      <c r="A8" s="676" t="s">
        <v>5</v>
      </c>
      <c r="B8" s="35">
        <v>164509.73959332879</v>
      </c>
      <c r="C8" s="35">
        <v>14548.611127855644</v>
      </c>
      <c r="D8" s="35">
        <v>11960.75464450779</v>
      </c>
      <c r="E8" s="35">
        <v>842.23283252778015</v>
      </c>
      <c r="F8" s="35">
        <v>13045.87204907161</v>
      </c>
      <c r="G8" s="35">
        <v>2949.5622848691114</v>
      </c>
      <c r="H8" s="35">
        <v>16175.413549190453</v>
      </c>
      <c r="I8" s="35">
        <v>24194.099168414803</v>
      </c>
      <c r="J8" s="35">
        <v>3379.4155562422188</v>
      </c>
      <c r="K8" s="35">
        <v>11855.912383197276</v>
      </c>
      <c r="L8" s="35">
        <v>262.10565327627745</v>
      </c>
      <c r="M8" s="35">
        <v>62466.766659778099</v>
      </c>
      <c r="N8" s="35">
        <v>2828.9936843620203</v>
      </c>
    </row>
    <row r="9" spans="1:18" ht="13.5" customHeight="1" x14ac:dyDescent="0.2">
      <c r="A9" s="598" t="s">
        <v>53</v>
      </c>
      <c r="B9" s="682"/>
      <c r="C9" s="682"/>
      <c r="D9" s="682"/>
      <c r="E9" s="684"/>
      <c r="F9" s="684"/>
      <c r="G9" s="684"/>
      <c r="H9" s="684"/>
      <c r="I9" s="684"/>
      <c r="J9" s="684"/>
      <c r="K9" s="684"/>
      <c r="L9" s="684"/>
      <c r="M9" s="684"/>
      <c r="N9" s="684"/>
    </row>
    <row r="10" spans="1:18" ht="13.5" customHeight="1" x14ac:dyDescent="0.2">
      <c r="A10" s="678" t="s">
        <v>329</v>
      </c>
      <c r="B10" s="73">
        <v>21709.337575358208</v>
      </c>
      <c r="C10" s="73">
        <v>1036.1910159522311</v>
      </c>
      <c r="D10" s="73">
        <v>992.50674040618355</v>
      </c>
      <c r="E10" s="73">
        <v>5.2421130655255617</v>
      </c>
      <c r="F10" s="73">
        <v>2537.182723714423</v>
      </c>
      <c r="G10" s="73">
        <v>704.19052180227004</v>
      </c>
      <c r="H10" s="73">
        <v>4329.985392124212</v>
      </c>
      <c r="I10" s="73">
        <v>2178.9716642368335</v>
      </c>
      <c r="J10" s="73">
        <v>435.09538443861993</v>
      </c>
      <c r="K10" s="73">
        <v>1436.3389799540262</v>
      </c>
      <c r="L10" s="73">
        <v>24.463194305785954</v>
      </c>
      <c r="M10" s="73">
        <v>7831.7169198953798</v>
      </c>
      <c r="N10" s="73">
        <v>197.45292546812925</v>
      </c>
    </row>
    <row r="11" spans="1:18" ht="13.5" customHeight="1" x14ac:dyDescent="0.2">
      <c r="A11" s="679" t="s">
        <v>329</v>
      </c>
      <c r="B11" s="35">
        <v>11006.690066582112</v>
      </c>
      <c r="C11" s="35">
        <v>639.53779399411974</v>
      </c>
      <c r="D11" s="35">
        <v>690.21155362753484</v>
      </c>
      <c r="E11" s="35">
        <v>5.2421130655255617</v>
      </c>
      <c r="F11" s="35">
        <v>601.09563151359794</v>
      </c>
      <c r="G11" s="35">
        <v>73.389582917357941</v>
      </c>
      <c r="H11" s="35">
        <v>3028.1939808519969</v>
      </c>
      <c r="I11" s="35">
        <v>1331.4967186435122</v>
      </c>
      <c r="J11" s="35">
        <v>293.55833166943063</v>
      </c>
      <c r="K11" s="35">
        <v>690.21155362753484</v>
      </c>
      <c r="L11" s="35">
        <v>13.978968174734831</v>
      </c>
      <c r="M11" s="35">
        <v>3547.1631743390412</v>
      </c>
      <c r="N11" s="35">
        <v>92.610664157618373</v>
      </c>
    </row>
    <row r="12" spans="1:18" ht="13.5" customHeight="1" x14ac:dyDescent="0.2">
      <c r="A12" s="679" t="s">
        <v>330</v>
      </c>
      <c r="B12" s="35">
        <v>10702.647508781622</v>
      </c>
      <c r="C12" s="35">
        <v>396.65322195809938</v>
      </c>
      <c r="D12" s="35">
        <v>302.29518677863985</v>
      </c>
      <c r="E12" s="685">
        <v>0</v>
      </c>
      <c r="F12" s="35">
        <v>1936.0870922008096</v>
      </c>
      <c r="G12" s="35">
        <v>630.80093888491024</v>
      </c>
      <c r="H12" s="35">
        <v>1301.7914112721999</v>
      </c>
      <c r="I12" s="35">
        <v>847.47494559330585</v>
      </c>
      <c r="J12" s="35">
        <v>141.53705276919027</v>
      </c>
      <c r="K12" s="35">
        <v>746.12742632647564</v>
      </c>
      <c r="L12" s="35">
        <v>10.484226131051123</v>
      </c>
      <c r="M12" s="35">
        <v>4284.5537455563226</v>
      </c>
      <c r="N12" s="35">
        <v>104.84226131051138</v>
      </c>
    </row>
    <row r="13" spans="1:18" ht="13.5" customHeight="1" x14ac:dyDescent="0.2">
      <c r="A13" s="678" t="s">
        <v>328</v>
      </c>
      <c r="B13" s="73">
        <v>94721.488352045679</v>
      </c>
      <c r="C13" s="73">
        <v>44912.677374372644</v>
      </c>
      <c r="D13" s="73">
        <v>20891.56793713705</v>
      </c>
      <c r="E13" s="73">
        <v>726.90634508621474</v>
      </c>
      <c r="F13" s="73">
        <v>2718.9093099859806</v>
      </c>
      <c r="G13" s="73">
        <v>996.00148244986735</v>
      </c>
      <c r="H13" s="73">
        <v>10580.331537252689</v>
      </c>
      <c r="I13" s="73">
        <v>7015.6946526952124</v>
      </c>
      <c r="J13" s="73">
        <v>534.69553268360573</v>
      </c>
      <c r="K13" s="73">
        <v>781.07484676331364</v>
      </c>
      <c r="L13" s="73">
        <v>68.147469851832369</v>
      </c>
      <c r="M13" s="73">
        <v>3996.2375269524096</v>
      </c>
      <c r="N13" s="73">
        <v>1499.2443367403346</v>
      </c>
    </row>
    <row r="14" spans="1:18" ht="13.5" customHeight="1" x14ac:dyDescent="0.2">
      <c r="A14" s="679" t="s">
        <v>328</v>
      </c>
      <c r="B14" s="35">
        <v>86500.107694253864</v>
      </c>
      <c r="C14" s="35">
        <v>44456.613537672383</v>
      </c>
      <c r="D14" s="35">
        <v>20505.398941310392</v>
      </c>
      <c r="E14" s="35">
        <v>726.90634508621474</v>
      </c>
      <c r="F14" s="35">
        <v>2290.8034096347151</v>
      </c>
      <c r="G14" s="35">
        <v>426.35852932941071</v>
      </c>
      <c r="H14" s="35">
        <v>9053.1292641628679</v>
      </c>
      <c r="I14" s="35">
        <v>5173.9655956738497</v>
      </c>
      <c r="J14" s="35">
        <v>412.37956115467597</v>
      </c>
      <c r="K14" s="35">
        <v>354.71631743389514</v>
      </c>
      <c r="L14" s="35">
        <v>45.431646567888222</v>
      </c>
      <c r="M14" s="35">
        <v>1948.3186893537029</v>
      </c>
      <c r="N14" s="35">
        <v>1106.0858568259071</v>
      </c>
    </row>
    <row r="15" spans="1:18" ht="13.5" customHeight="1" x14ac:dyDescent="0.2">
      <c r="A15" s="679" t="s">
        <v>331</v>
      </c>
      <c r="B15" s="35">
        <v>8221.3806577661235</v>
      </c>
      <c r="C15" s="35">
        <v>456.06383670072205</v>
      </c>
      <c r="D15" s="35">
        <v>386.16899582704832</v>
      </c>
      <c r="E15" s="685">
        <v>0</v>
      </c>
      <c r="F15" s="35">
        <v>428.10590035125256</v>
      </c>
      <c r="G15" s="35">
        <v>569.64295312044374</v>
      </c>
      <c r="H15" s="35">
        <v>1527.202273089805</v>
      </c>
      <c r="I15" s="35">
        <v>1841.729057021347</v>
      </c>
      <c r="J15" s="35">
        <v>122.31597152892995</v>
      </c>
      <c r="K15" s="35">
        <v>426.35852932941071</v>
      </c>
      <c r="L15" s="35">
        <v>22.715823283944101</v>
      </c>
      <c r="M15" s="35">
        <v>2047.9188375986912</v>
      </c>
      <c r="N15" s="35">
        <v>393.15847991441569</v>
      </c>
    </row>
    <row r="16" spans="1:18" ht="13.5" customHeight="1" x14ac:dyDescent="0.2">
      <c r="A16" s="678" t="s">
        <v>332</v>
      </c>
      <c r="B16" s="73">
        <v>17464.973363308651</v>
      </c>
      <c r="C16" s="73">
        <v>1528.9496441116469</v>
      </c>
      <c r="D16" s="73">
        <v>1308.7808953595675</v>
      </c>
      <c r="E16" s="73">
        <v>162.50550503129239</v>
      </c>
      <c r="F16" s="73">
        <v>4057.3955127168761</v>
      </c>
      <c r="G16" s="73">
        <v>342.48472028100224</v>
      </c>
      <c r="H16" s="73">
        <v>3816.2583117026938</v>
      </c>
      <c r="I16" s="73">
        <v>2804.5304900562337</v>
      </c>
      <c r="J16" s="73">
        <v>57.663243720781225</v>
      </c>
      <c r="K16" s="73">
        <v>195.70555444628741</v>
      </c>
      <c r="L16" s="73">
        <v>19.221081240260393</v>
      </c>
      <c r="M16" s="73">
        <v>2178.9716642368335</v>
      </c>
      <c r="N16" s="73">
        <v>992.50674040618355</v>
      </c>
    </row>
    <row r="17" spans="1:14" ht="13.5" customHeight="1" x14ac:dyDescent="0.2">
      <c r="A17" s="679" t="s">
        <v>332</v>
      </c>
      <c r="B17" s="35">
        <v>15455.49668819159</v>
      </c>
      <c r="C17" s="35">
        <v>1415.3705276919234</v>
      </c>
      <c r="D17" s="35">
        <v>1175.9806976995831</v>
      </c>
      <c r="E17" s="35">
        <v>162.50550503129239</v>
      </c>
      <c r="F17" s="35">
        <v>3784.8056333095396</v>
      </c>
      <c r="G17" s="35">
        <v>330.25312312810934</v>
      </c>
      <c r="H17" s="35">
        <v>3700.9318242611284</v>
      </c>
      <c r="I17" s="35">
        <v>2701.4355997675616</v>
      </c>
      <c r="J17" s="35">
        <v>55.915872698939367</v>
      </c>
      <c r="K17" s="35">
        <v>174.73710218418529</v>
      </c>
      <c r="L17" s="35">
        <v>15.726339196576685</v>
      </c>
      <c r="M17" s="35">
        <v>1037.938386974073</v>
      </c>
      <c r="N17" s="35">
        <v>899.89607624856285</v>
      </c>
    </row>
    <row r="18" spans="1:14" ht="13.5" customHeight="1" x14ac:dyDescent="0.2">
      <c r="A18" s="679" t="s">
        <v>333</v>
      </c>
      <c r="B18" s="35">
        <v>2009.4766751181694</v>
      </c>
      <c r="C18" s="35">
        <v>113.57911641972066</v>
      </c>
      <c r="D18" s="35">
        <v>132.80019765998105</v>
      </c>
      <c r="E18" s="685">
        <v>0</v>
      </c>
      <c r="F18" s="35">
        <v>272.58987940732851</v>
      </c>
      <c r="G18" s="35">
        <v>12.231597152892977</v>
      </c>
      <c r="H18" s="35">
        <v>115.32648744156252</v>
      </c>
      <c r="I18" s="35">
        <v>103.09489028866952</v>
      </c>
      <c r="J18" s="35">
        <v>1.7473710218418539</v>
      </c>
      <c r="K18" s="35">
        <v>20.968452262102247</v>
      </c>
      <c r="L18" s="35">
        <v>3.4947420436837078</v>
      </c>
      <c r="M18" s="35">
        <v>1141.0332772627451</v>
      </c>
      <c r="N18" s="35">
        <v>92.610664157618373</v>
      </c>
    </row>
    <row r="19" spans="1:14" ht="13.5" customHeight="1" x14ac:dyDescent="0.2">
      <c r="A19" s="678" t="s">
        <v>334</v>
      </c>
      <c r="B19" s="73">
        <v>7269.0634508622879</v>
      </c>
      <c r="C19" s="73">
        <v>1270.3387328790457</v>
      </c>
      <c r="D19" s="73">
        <v>740.88531326094994</v>
      </c>
      <c r="E19" s="73">
        <v>5.2421130655255617</v>
      </c>
      <c r="F19" s="73">
        <v>277.83199247285404</v>
      </c>
      <c r="G19" s="73">
        <v>1.7473710218418539</v>
      </c>
      <c r="H19" s="73">
        <v>162.50550503129239</v>
      </c>
      <c r="I19" s="73">
        <v>50.673759633413795</v>
      </c>
      <c r="J19" s="73">
        <v>75.136953939199799</v>
      </c>
      <c r="K19" s="73">
        <v>1413.6231566700815</v>
      </c>
      <c r="L19" s="73">
        <v>8.7368551092092694</v>
      </c>
      <c r="M19" s="73">
        <v>3201.183712014345</v>
      </c>
      <c r="N19" s="73">
        <v>61.157985764464939</v>
      </c>
    </row>
    <row r="20" spans="1:14" ht="13.5" customHeight="1" x14ac:dyDescent="0.2">
      <c r="A20" s="679" t="s">
        <v>334</v>
      </c>
      <c r="B20" s="35">
        <v>7269.0634508622879</v>
      </c>
      <c r="C20" s="35">
        <v>1270.3387328790457</v>
      </c>
      <c r="D20" s="35">
        <v>740.88531326094994</v>
      </c>
      <c r="E20" s="35">
        <v>5.2421130655255617</v>
      </c>
      <c r="F20" s="35">
        <v>277.83199247285404</v>
      </c>
      <c r="G20" s="35">
        <v>1.7473710218418539</v>
      </c>
      <c r="H20" s="35">
        <v>162.50550503129239</v>
      </c>
      <c r="I20" s="35">
        <v>50.673759633413795</v>
      </c>
      <c r="J20" s="35">
        <v>75.136953939199799</v>
      </c>
      <c r="K20" s="35">
        <v>1413.6231566700815</v>
      </c>
      <c r="L20" s="35">
        <v>8.7368551092092694</v>
      </c>
      <c r="M20" s="35">
        <v>3201.183712014345</v>
      </c>
      <c r="N20" s="35">
        <v>61.157985764464939</v>
      </c>
    </row>
    <row r="21" spans="1:14" ht="13.5" customHeight="1" x14ac:dyDescent="0.2">
      <c r="A21" s="678" t="s">
        <v>335</v>
      </c>
      <c r="B21" s="73">
        <v>4233.8799859229075</v>
      </c>
      <c r="C21" s="73">
        <v>567.89558209860184</v>
      </c>
      <c r="D21" s="73">
        <v>529.45341961808003</v>
      </c>
      <c r="E21" s="73">
        <v>12.231597152892977</v>
      </c>
      <c r="F21" s="73">
        <v>253.36879816706823</v>
      </c>
      <c r="G21" s="73">
        <v>1.7473710218418539</v>
      </c>
      <c r="H21" s="73">
        <v>52.421130655255652</v>
      </c>
      <c r="I21" s="73">
        <v>174.73710218418529</v>
      </c>
      <c r="J21" s="73">
        <v>92.610664157618373</v>
      </c>
      <c r="K21" s="73">
        <v>230.65297488312427</v>
      </c>
      <c r="L21" s="73">
        <v>12.231597152892977</v>
      </c>
      <c r="M21" s="73">
        <v>2261.0981022634028</v>
      </c>
      <c r="N21" s="73">
        <v>45.431646567888222</v>
      </c>
    </row>
    <row r="22" spans="1:14" ht="13.5" customHeight="1" x14ac:dyDescent="0.2">
      <c r="A22" s="679" t="s">
        <v>335</v>
      </c>
      <c r="B22" s="35">
        <v>1680.9709230118922</v>
      </c>
      <c r="C22" s="35">
        <v>172.98973116234345</v>
      </c>
      <c r="D22" s="35">
        <v>172.98973116234345</v>
      </c>
      <c r="E22" s="35">
        <v>12.231597152892977</v>
      </c>
      <c r="F22" s="35">
        <v>251.62142714522639</v>
      </c>
      <c r="G22" s="35">
        <v>1.7473710218418539</v>
      </c>
      <c r="H22" s="35">
        <v>36.694791458678935</v>
      </c>
      <c r="I22" s="35">
        <v>34.947420436837078</v>
      </c>
      <c r="J22" s="35">
        <v>27.957936349469662</v>
      </c>
      <c r="K22" s="35">
        <v>26.210565327627808</v>
      </c>
      <c r="L22" s="35">
        <v>1.7473710218418539</v>
      </c>
      <c r="M22" s="35">
        <v>901.64344727040475</v>
      </c>
      <c r="N22" s="35">
        <v>40.18953350236265</v>
      </c>
    </row>
    <row r="23" spans="1:14" ht="13.5" customHeight="1" x14ac:dyDescent="0.2">
      <c r="A23" s="679" t="s">
        <v>336</v>
      </c>
      <c r="B23" s="35">
        <v>2552.9090629110001</v>
      </c>
      <c r="C23" s="35">
        <v>394.90585093625754</v>
      </c>
      <c r="D23" s="35">
        <v>356.46368845573699</v>
      </c>
      <c r="E23" s="685">
        <v>0</v>
      </c>
      <c r="F23" s="35">
        <v>1.7473710218418539</v>
      </c>
      <c r="G23" s="685">
        <v>0</v>
      </c>
      <c r="H23" s="35">
        <v>15.726339196576685</v>
      </c>
      <c r="I23" s="35">
        <v>139.78968174734842</v>
      </c>
      <c r="J23" s="35">
        <v>64.652727808148654</v>
      </c>
      <c r="K23" s="35">
        <v>204.44240955549662</v>
      </c>
      <c r="L23" s="35">
        <v>10.484226131051123</v>
      </c>
      <c r="M23" s="35">
        <v>1359.4546549929826</v>
      </c>
      <c r="N23" s="35">
        <v>5.2421130655255617</v>
      </c>
    </row>
    <row r="24" spans="1:14" ht="13.5" customHeight="1" x14ac:dyDescent="0.2">
      <c r="A24" s="678" t="s">
        <v>337</v>
      </c>
      <c r="B24" s="73">
        <v>4085.3534490663465</v>
      </c>
      <c r="C24" s="73">
        <v>636.04305195043594</v>
      </c>
      <c r="D24" s="73">
        <v>503.24285429045182</v>
      </c>
      <c r="E24" s="73">
        <v>8.7368551092092694</v>
      </c>
      <c r="F24" s="73">
        <v>379.17951173968095</v>
      </c>
      <c r="G24" s="73">
        <v>1.7473710218418539</v>
      </c>
      <c r="H24" s="73">
        <v>354.71631743389514</v>
      </c>
      <c r="I24" s="73">
        <v>330.25312312810934</v>
      </c>
      <c r="J24" s="73">
        <v>5.2421130655255617</v>
      </c>
      <c r="K24" s="73">
        <v>185.22132831523635</v>
      </c>
      <c r="L24" s="73">
        <v>8.7368551092092694</v>
      </c>
      <c r="M24" s="73">
        <v>1661.7498417716313</v>
      </c>
      <c r="N24" s="73">
        <v>10.484226131051123</v>
      </c>
    </row>
    <row r="25" spans="1:14" ht="13.5" customHeight="1" x14ac:dyDescent="0.2">
      <c r="A25" s="679" t="s">
        <v>337</v>
      </c>
      <c r="B25" s="35">
        <v>3077.1203694635701</v>
      </c>
      <c r="C25" s="35">
        <v>601.09563151359794</v>
      </c>
      <c r="D25" s="35">
        <v>484.02177305019154</v>
      </c>
      <c r="E25" s="35">
        <v>8.7368551092092694</v>
      </c>
      <c r="F25" s="35">
        <v>375.68476969599726</v>
      </c>
      <c r="G25" s="35">
        <v>1.7473710218418539</v>
      </c>
      <c r="H25" s="35">
        <v>351.22157539021146</v>
      </c>
      <c r="I25" s="35">
        <v>330.25312312810934</v>
      </c>
      <c r="J25" s="35">
        <v>5.2421130655255617</v>
      </c>
      <c r="K25" s="35">
        <v>185.22132831523635</v>
      </c>
      <c r="L25" s="35">
        <v>8.7368551092092694</v>
      </c>
      <c r="M25" s="35">
        <v>723.41160304253094</v>
      </c>
      <c r="N25" s="35">
        <v>1.7473710218418539</v>
      </c>
    </row>
    <row r="26" spans="1:14" ht="13.5" customHeight="1" x14ac:dyDescent="0.2">
      <c r="A26" s="679" t="s">
        <v>338</v>
      </c>
      <c r="B26" s="35">
        <v>1008.2330796027607</v>
      </c>
      <c r="C26" s="35">
        <v>34.947420436837078</v>
      </c>
      <c r="D26" s="35">
        <v>19.221081240260393</v>
      </c>
      <c r="E26" s="685">
        <v>0</v>
      </c>
      <c r="F26" s="35">
        <v>3.4947420436837078</v>
      </c>
      <c r="G26" s="685">
        <v>0</v>
      </c>
      <c r="H26" s="35">
        <v>3.4947420436837078</v>
      </c>
      <c r="I26" s="685">
        <v>0</v>
      </c>
      <c r="J26" s="685">
        <v>0</v>
      </c>
      <c r="K26" s="685">
        <v>0</v>
      </c>
      <c r="L26" s="685">
        <v>0</v>
      </c>
      <c r="M26" s="35">
        <v>938.33823872908465</v>
      </c>
      <c r="N26" s="35">
        <v>8.7368551092092694</v>
      </c>
    </row>
    <row r="27" spans="1:14" ht="13.5" customHeight="1" x14ac:dyDescent="0.2">
      <c r="A27" s="678" t="s">
        <v>339</v>
      </c>
      <c r="B27" s="73">
        <v>7737.3588847159172</v>
      </c>
      <c r="C27" s="73">
        <v>202.69503853365478</v>
      </c>
      <c r="D27" s="73">
        <v>148.52653685655764</v>
      </c>
      <c r="E27" s="73">
        <v>8.7368551092092694</v>
      </c>
      <c r="F27" s="73">
        <v>197.45292546812925</v>
      </c>
      <c r="G27" s="73">
        <v>3.4947420436837078</v>
      </c>
      <c r="H27" s="73">
        <v>788.06433085068124</v>
      </c>
      <c r="I27" s="73">
        <v>2444.5720595568023</v>
      </c>
      <c r="J27" s="73">
        <v>323.26363904074196</v>
      </c>
      <c r="K27" s="73">
        <v>1107.833227847749</v>
      </c>
      <c r="L27" s="73">
        <v>8.7368551092092694</v>
      </c>
      <c r="M27" s="73">
        <v>2469.0352538625889</v>
      </c>
      <c r="N27" s="73">
        <v>34.947420436837078</v>
      </c>
    </row>
    <row r="28" spans="1:14" ht="13.5" customHeight="1" x14ac:dyDescent="0.2">
      <c r="A28" s="679" t="s">
        <v>339</v>
      </c>
      <c r="B28" s="35">
        <v>4723.1438720386395</v>
      </c>
      <c r="C28" s="35">
        <v>179.97921524971082</v>
      </c>
      <c r="D28" s="35">
        <v>129.30545561629737</v>
      </c>
      <c r="E28" s="35">
        <v>8.7368551092092694</v>
      </c>
      <c r="F28" s="35">
        <v>197.45292546812925</v>
      </c>
      <c r="G28" s="35">
        <v>3.4947420436837078</v>
      </c>
      <c r="H28" s="35">
        <v>623.81145479754264</v>
      </c>
      <c r="I28" s="35">
        <v>1341.9809447745636</v>
      </c>
      <c r="J28" s="35">
        <v>244.63194305785902</v>
      </c>
      <c r="K28" s="35">
        <v>599.34826049175604</v>
      </c>
      <c r="L28" s="35">
        <v>8.7368551092092694</v>
      </c>
      <c r="M28" s="35">
        <v>1354.2125419274569</v>
      </c>
      <c r="N28" s="35">
        <v>31.45267839315337</v>
      </c>
    </row>
    <row r="29" spans="1:14" ht="13.5" customHeight="1" x14ac:dyDescent="0.2">
      <c r="A29" s="679" t="s">
        <v>340</v>
      </c>
      <c r="B29" s="35">
        <v>3014.2150126772617</v>
      </c>
      <c r="C29" s="35">
        <v>22.715823283944101</v>
      </c>
      <c r="D29" s="35">
        <v>19.221081240260393</v>
      </c>
      <c r="E29" s="685">
        <v>0</v>
      </c>
      <c r="F29" s="685">
        <v>0</v>
      </c>
      <c r="G29" s="685">
        <v>0</v>
      </c>
      <c r="H29" s="35">
        <v>164.25287605313423</v>
      </c>
      <c r="I29" s="35">
        <v>1102.5911147822233</v>
      </c>
      <c r="J29" s="35">
        <v>78.631695982883514</v>
      </c>
      <c r="K29" s="35">
        <v>508.48496735597735</v>
      </c>
      <c r="L29" s="685">
        <v>0</v>
      </c>
      <c r="M29" s="35">
        <v>1114.8227119351166</v>
      </c>
      <c r="N29" s="35">
        <v>3.4947420436837078</v>
      </c>
    </row>
    <row r="30" spans="1:14" ht="13.5" customHeight="1" x14ac:dyDescent="0.2">
      <c r="A30" s="678" t="s">
        <v>341</v>
      </c>
      <c r="B30" s="73">
        <v>12878.124430974787</v>
      </c>
      <c r="C30" s="73">
        <v>1749.1183928637263</v>
      </c>
      <c r="D30" s="73">
        <v>1128.8016801098518</v>
      </c>
      <c r="E30" s="73">
        <v>31.45267839315337</v>
      </c>
      <c r="F30" s="73">
        <v>2804.5304900562337</v>
      </c>
      <c r="G30" s="73">
        <v>167.74761809681792</v>
      </c>
      <c r="H30" s="73">
        <v>2918.1096064759572</v>
      </c>
      <c r="I30" s="73">
        <v>1838.2343149776632</v>
      </c>
      <c r="J30" s="73">
        <v>157.26339196576686</v>
      </c>
      <c r="K30" s="73">
        <v>337.24260721547671</v>
      </c>
      <c r="L30" s="73">
        <v>20.968452262102247</v>
      </c>
      <c r="M30" s="73">
        <v>1630.2971633784771</v>
      </c>
      <c r="N30" s="73">
        <v>94.358035179460231</v>
      </c>
    </row>
    <row r="31" spans="1:14" ht="13.5" customHeight="1" x14ac:dyDescent="0.2">
      <c r="A31" s="679" t="s">
        <v>341</v>
      </c>
      <c r="B31" s="35">
        <v>9816.7304007077782</v>
      </c>
      <c r="C31" s="35">
        <v>1672.2340679026827</v>
      </c>
      <c r="D31" s="35">
        <v>1025.7067898211797</v>
      </c>
      <c r="E31" s="35">
        <v>29.705307371311516</v>
      </c>
      <c r="F31" s="35">
        <v>2722.4040520296644</v>
      </c>
      <c r="G31" s="35">
        <v>78.631695982883514</v>
      </c>
      <c r="H31" s="35">
        <v>2058.4030637297424</v>
      </c>
      <c r="I31" s="35">
        <v>1109.5805988695909</v>
      </c>
      <c r="J31" s="35">
        <v>59.410614742623082</v>
      </c>
      <c r="K31" s="35">
        <v>55.915872698939367</v>
      </c>
      <c r="L31" s="35">
        <v>20.968452262102247</v>
      </c>
      <c r="M31" s="35">
        <v>919.11715748882375</v>
      </c>
      <c r="N31" s="35">
        <v>64.652727808148654</v>
      </c>
    </row>
    <row r="32" spans="1:14" ht="13.5" customHeight="1" x14ac:dyDescent="0.2">
      <c r="A32" s="679" t="s">
        <v>342</v>
      </c>
      <c r="B32" s="35">
        <v>2121.3084205160508</v>
      </c>
      <c r="C32" s="35">
        <v>31.45267839315337</v>
      </c>
      <c r="D32" s="35">
        <v>57.663243720781225</v>
      </c>
      <c r="E32" s="685">
        <v>0</v>
      </c>
      <c r="F32" s="35">
        <v>80.379067004725371</v>
      </c>
      <c r="G32" s="35">
        <v>22.715823283944101</v>
      </c>
      <c r="H32" s="35">
        <v>856.21180070251535</v>
      </c>
      <c r="I32" s="35">
        <v>578.37980822965324</v>
      </c>
      <c r="J32" s="35">
        <v>96.105406201302088</v>
      </c>
      <c r="K32" s="35">
        <v>117.07385846340438</v>
      </c>
      <c r="L32" s="685">
        <v>0</v>
      </c>
      <c r="M32" s="35">
        <v>269.09513736364482</v>
      </c>
      <c r="N32" s="35">
        <v>12.231597152892977</v>
      </c>
    </row>
    <row r="33" spans="1:14" ht="13.5" customHeight="1" x14ac:dyDescent="0.2">
      <c r="A33" s="679" t="s">
        <v>343</v>
      </c>
      <c r="B33" s="35">
        <v>940.08560975092655</v>
      </c>
      <c r="C33" s="35">
        <v>45.431646567888222</v>
      </c>
      <c r="D33" s="35">
        <v>45.431646567888222</v>
      </c>
      <c r="E33" s="35">
        <v>1.7473710218418539</v>
      </c>
      <c r="F33" s="35">
        <v>1.7473710218418539</v>
      </c>
      <c r="G33" s="35">
        <v>66.400098829990512</v>
      </c>
      <c r="H33" s="35">
        <v>3.4947420436837078</v>
      </c>
      <c r="I33" s="35">
        <v>150.27390787839948</v>
      </c>
      <c r="J33" s="35">
        <v>1.7473710218418539</v>
      </c>
      <c r="K33" s="35">
        <v>164.25287605313423</v>
      </c>
      <c r="L33" s="685">
        <v>0</v>
      </c>
      <c r="M33" s="35">
        <v>442.0848685259873</v>
      </c>
      <c r="N33" s="35">
        <v>17.473710218418539</v>
      </c>
    </row>
    <row r="34" spans="1:14" ht="13.5" customHeight="1" x14ac:dyDescent="0.2">
      <c r="A34" s="678" t="s">
        <v>344</v>
      </c>
      <c r="B34" s="73">
        <v>5483.2502665398661</v>
      </c>
      <c r="C34" s="73">
        <v>230.65297488312427</v>
      </c>
      <c r="D34" s="73">
        <v>199.20029648997109</v>
      </c>
      <c r="E34" s="73">
        <v>1.7473710218418539</v>
      </c>
      <c r="F34" s="73">
        <v>496.25337020308444</v>
      </c>
      <c r="G34" s="73">
        <v>10.484226131051123</v>
      </c>
      <c r="H34" s="73">
        <v>562.65346903307614</v>
      </c>
      <c r="I34" s="73">
        <v>892.90659216119525</v>
      </c>
      <c r="J34" s="73">
        <v>62.905356786306797</v>
      </c>
      <c r="K34" s="73">
        <v>48.926388611571937</v>
      </c>
      <c r="L34" s="73">
        <v>10.484226131051123</v>
      </c>
      <c r="M34" s="73">
        <v>2916.3622354541153</v>
      </c>
      <c r="N34" s="73">
        <v>50.673759633413795</v>
      </c>
    </row>
    <row r="35" spans="1:14" ht="13.5" customHeight="1" x14ac:dyDescent="0.2">
      <c r="A35" s="679" t="s">
        <v>344</v>
      </c>
      <c r="B35" s="35">
        <v>3994.4901559305677</v>
      </c>
      <c r="C35" s="35">
        <v>202.69503853365478</v>
      </c>
      <c r="D35" s="35">
        <v>157.26339196576686</v>
      </c>
      <c r="E35" s="685">
        <v>0</v>
      </c>
      <c r="F35" s="35">
        <v>496.25337020308444</v>
      </c>
      <c r="G35" s="35">
        <v>10.484226131051123</v>
      </c>
      <c r="H35" s="35">
        <v>394.90585093625754</v>
      </c>
      <c r="I35" s="35">
        <v>775.83273369778794</v>
      </c>
      <c r="J35" s="35">
        <v>43.684275546046365</v>
      </c>
      <c r="K35" s="35">
        <v>38.442162480520793</v>
      </c>
      <c r="L35" s="35">
        <v>5.2421130655255617</v>
      </c>
      <c r="M35" s="35">
        <v>1822.5079757810861</v>
      </c>
      <c r="N35" s="35">
        <v>47.17901758973008</v>
      </c>
    </row>
    <row r="36" spans="1:14" ht="13.5" customHeight="1" x14ac:dyDescent="0.2">
      <c r="A36" s="679" t="s">
        <v>345</v>
      </c>
      <c r="B36" s="35">
        <v>1488.7601106092832</v>
      </c>
      <c r="C36" s="35">
        <v>27.957936349469662</v>
      </c>
      <c r="D36" s="35">
        <v>41.936904524204508</v>
      </c>
      <c r="E36" s="35">
        <v>1.7473710218418539</v>
      </c>
      <c r="F36" s="685">
        <v>0</v>
      </c>
      <c r="G36" s="685">
        <v>0</v>
      </c>
      <c r="H36" s="35">
        <v>167.74761809681792</v>
      </c>
      <c r="I36" s="35">
        <v>117.07385846340438</v>
      </c>
      <c r="J36" s="35">
        <v>19.221081240260393</v>
      </c>
      <c r="K36" s="35">
        <v>10.484226131051123</v>
      </c>
      <c r="L36" s="35">
        <v>5.2421130655255617</v>
      </c>
      <c r="M36" s="35">
        <v>1093.8542596730138</v>
      </c>
      <c r="N36" s="35">
        <v>3.4947420436837078</v>
      </c>
    </row>
    <row r="37" spans="1:14" ht="13.5" customHeight="1" x14ac:dyDescent="0.2">
      <c r="A37" s="678" t="s">
        <v>346</v>
      </c>
      <c r="B37" s="73">
        <v>3568.131626601144</v>
      </c>
      <c r="C37" s="73">
        <v>300.547815756798</v>
      </c>
      <c r="D37" s="73">
        <v>134.5475686818229</v>
      </c>
      <c r="E37" s="73">
        <v>1.7473710218418539</v>
      </c>
      <c r="F37" s="73">
        <v>1259.8545067479943</v>
      </c>
      <c r="G37" s="73">
        <v>6.9894840873674156</v>
      </c>
      <c r="H37" s="73">
        <v>55.915872698939367</v>
      </c>
      <c r="I37" s="73">
        <v>155.51602094392501</v>
      </c>
      <c r="J37" s="73">
        <v>75.136953939199799</v>
      </c>
      <c r="K37" s="73">
        <v>75.136953939199799</v>
      </c>
      <c r="L37" s="73">
        <v>5.2421130655255617</v>
      </c>
      <c r="M37" s="73">
        <v>1492.254852652967</v>
      </c>
      <c r="N37" s="73">
        <v>5.2421130655255617</v>
      </c>
    </row>
    <row r="38" spans="1:14" ht="13.5" customHeight="1" x14ac:dyDescent="0.2">
      <c r="A38" s="679" t="s">
        <v>346</v>
      </c>
      <c r="B38" s="35">
        <v>2421.8562362728576</v>
      </c>
      <c r="C38" s="35">
        <v>298.80044473495616</v>
      </c>
      <c r="D38" s="35">
        <v>124.06334255077181</v>
      </c>
      <c r="E38" s="35">
        <v>1.7473710218418539</v>
      </c>
      <c r="F38" s="35">
        <v>1137.5385352190613</v>
      </c>
      <c r="G38" s="35">
        <v>5.2421130655255617</v>
      </c>
      <c r="H38" s="35">
        <v>54.16850167709751</v>
      </c>
      <c r="I38" s="35">
        <v>155.51602094392501</v>
      </c>
      <c r="J38" s="35">
        <v>64.652727808148654</v>
      </c>
      <c r="K38" s="35">
        <v>34.947420436837078</v>
      </c>
      <c r="L38" s="35">
        <v>1.7473710218418539</v>
      </c>
      <c r="M38" s="35">
        <v>538.19027472728953</v>
      </c>
      <c r="N38" s="35">
        <v>5.2421130655255617</v>
      </c>
    </row>
    <row r="39" spans="1:14" ht="13.5" customHeight="1" x14ac:dyDescent="0.2">
      <c r="A39" s="679" t="s">
        <v>347</v>
      </c>
      <c r="B39" s="35">
        <v>1146.2753903282708</v>
      </c>
      <c r="C39" s="35">
        <v>1.7473710218418539</v>
      </c>
      <c r="D39" s="35">
        <v>10.484226131051123</v>
      </c>
      <c r="E39" s="685">
        <v>0</v>
      </c>
      <c r="F39" s="35">
        <v>122.31597152892995</v>
      </c>
      <c r="G39" s="35">
        <v>1.7473710218418539</v>
      </c>
      <c r="H39" s="35">
        <v>1.7473710218418539</v>
      </c>
      <c r="I39" s="685">
        <v>0</v>
      </c>
      <c r="J39" s="35">
        <v>10.484226131051123</v>
      </c>
      <c r="K39" s="35">
        <v>40.18953350236265</v>
      </c>
      <c r="L39" s="35">
        <v>3.4947420436837078</v>
      </c>
      <c r="M39" s="35">
        <v>954.06457792566175</v>
      </c>
      <c r="N39" s="685">
        <v>0</v>
      </c>
    </row>
    <row r="40" spans="1:14" ht="13.5" customHeight="1" x14ac:dyDescent="0.2">
      <c r="A40" s="678" t="s">
        <v>348</v>
      </c>
      <c r="B40" s="73">
        <v>10019.425439241439</v>
      </c>
      <c r="C40" s="73">
        <v>393.15847991441569</v>
      </c>
      <c r="D40" s="73">
        <v>400.14796400178307</v>
      </c>
      <c r="E40" s="73">
        <v>20.968452262102247</v>
      </c>
      <c r="F40" s="73">
        <v>94.358035179460231</v>
      </c>
      <c r="G40" s="73">
        <v>34.947420436837078</v>
      </c>
      <c r="H40" s="73">
        <v>2117.813678472367</v>
      </c>
      <c r="I40" s="73">
        <v>2166.7400670839402</v>
      </c>
      <c r="J40" s="73">
        <v>330.25312312810934</v>
      </c>
      <c r="K40" s="73">
        <v>809.03278311278405</v>
      </c>
      <c r="L40" s="73">
        <v>6.9894840873674156</v>
      </c>
      <c r="M40" s="73">
        <v>3636.2790964529781</v>
      </c>
      <c r="N40" s="73">
        <v>8.7368551092092694</v>
      </c>
    </row>
    <row r="41" spans="1:14" ht="13.5" customHeight="1" x14ac:dyDescent="0.2">
      <c r="A41" s="679" t="s">
        <v>348</v>
      </c>
      <c r="B41" s="35">
        <v>7365.1688570635924</v>
      </c>
      <c r="C41" s="35">
        <v>312.7794129096909</v>
      </c>
      <c r="D41" s="35">
        <v>323.26363904074196</v>
      </c>
      <c r="E41" s="35">
        <v>20.968452262102247</v>
      </c>
      <c r="F41" s="35">
        <v>85.621180070250944</v>
      </c>
      <c r="G41" s="35">
        <v>34.947420436837078</v>
      </c>
      <c r="H41" s="35">
        <v>929.60138361987515</v>
      </c>
      <c r="I41" s="35">
        <v>1415.3705276919234</v>
      </c>
      <c r="J41" s="35">
        <v>307.53729984416537</v>
      </c>
      <c r="K41" s="35">
        <v>800.29592800357455</v>
      </c>
      <c r="L41" s="35">
        <v>5.2421130655255617</v>
      </c>
      <c r="M41" s="35">
        <v>3126.0467580751433</v>
      </c>
      <c r="N41" s="35">
        <v>3.4947420436837078</v>
      </c>
    </row>
    <row r="42" spans="1:14" ht="13.5" customHeight="1" x14ac:dyDescent="0.2">
      <c r="A42" s="679" t="s">
        <v>349</v>
      </c>
      <c r="B42" s="35">
        <v>2654.2565821778303</v>
      </c>
      <c r="C42" s="35">
        <v>80.379067004725371</v>
      </c>
      <c r="D42" s="35">
        <v>76.884324961041656</v>
      </c>
      <c r="E42" s="685">
        <v>0</v>
      </c>
      <c r="F42" s="35">
        <v>8.7368551092092694</v>
      </c>
      <c r="G42" s="685">
        <v>0</v>
      </c>
      <c r="H42" s="35">
        <v>1188.2122948524764</v>
      </c>
      <c r="I42" s="35">
        <v>751.36953939200134</v>
      </c>
      <c r="J42" s="35">
        <v>22.715823283944101</v>
      </c>
      <c r="K42" s="35">
        <v>8.7368551092092694</v>
      </c>
      <c r="L42" s="35">
        <v>1.7473710218418539</v>
      </c>
      <c r="M42" s="35">
        <v>510.23233837781919</v>
      </c>
      <c r="N42" s="35">
        <v>5.2421130655255617</v>
      </c>
    </row>
    <row r="43" spans="1:14" ht="13.5" customHeight="1" x14ac:dyDescent="0.2">
      <c r="A43" s="678" t="s">
        <v>350</v>
      </c>
      <c r="B43" s="73">
        <v>8385.6335338192621</v>
      </c>
      <c r="C43" s="73">
        <v>1317.517750468777</v>
      </c>
      <c r="D43" s="73">
        <v>775.83273369778794</v>
      </c>
      <c r="E43" s="73">
        <v>1.7473710218418539</v>
      </c>
      <c r="F43" s="73">
        <v>1399.6441884953463</v>
      </c>
      <c r="G43" s="73">
        <v>8.7368551092092694</v>
      </c>
      <c r="H43" s="73">
        <v>1265.09661981352</v>
      </c>
      <c r="I43" s="73">
        <v>1427.6021248448167</v>
      </c>
      <c r="J43" s="73">
        <v>83.873809048409086</v>
      </c>
      <c r="K43" s="73">
        <v>199.20029648997109</v>
      </c>
      <c r="L43" s="73">
        <v>5.2421130655255617</v>
      </c>
      <c r="M43" s="73">
        <v>1801.5395235189833</v>
      </c>
      <c r="N43" s="73">
        <v>99.600148244985803</v>
      </c>
    </row>
    <row r="44" spans="1:14" ht="13.5" customHeight="1" x14ac:dyDescent="0.2">
      <c r="A44" s="679" t="s">
        <v>350</v>
      </c>
      <c r="B44" s="35">
        <v>5256.0920337004191</v>
      </c>
      <c r="C44" s="35">
        <v>1097.3490017166976</v>
      </c>
      <c r="D44" s="35">
        <v>566.14821107675994</v>
      </c>
      <c r="E44" s="35">
        <v>1.7473710218418539</v>
      </c>
      <c r="F44" s="35">
        <v>1224.9070863111563</v>
      </c>
      <c r="G44" s="35">
        <v>6.9894840873674156</v>
      </c>
      <c r="H44" s="35">
        <v>1060.6542102580177</v>
      </c>
      <c r="I44" s="35">
        <v>919.11715748882375</v>
      </c>
      <c r="J44" s="35">
        <v>13.978968174734831</v>
      </c>
      <c r="K44" s="35">
        <v>45.431646567888222</v>
      </c>
      <c r="L44" s="685">
        <v>0</v>
      </c>
      <c r="M44" s="35">
        <v>234.14771692680796</v>
      </c>
      <c r="N44" s="35">
        <v>85.621180070250944</v>
      </c>
    </row>
    <row r="45" spans="1:14" ht="13.5" customHeight="1" x14ac:dyDescent="0.2">
      <c r="A45" s="679" t="s">
        <v>351</v>
      </c>
      <c r="B45" s="35">
        <v>3129.5415001188271</v>
      </c>
      <c r="C45" s="35">
        <v>220.16874875207321</v>
      </c>
      <c r="D45" s="35">
        <v>209.68452262102215</v>
      </c>
      <c r="E45" s="685">
        <v>0</v>
      </c>
      <c r="F45" s="35">
        <v>174.73710218418529</v>
      </c>
      <c r="G45" s="35">
        <v>1.7473710218418539</v>
      </c>
      <c r="H45" s="35">
        <v>204.44240955549662</v>
      </c>
      <c r="I45" s="35">
        <v>508.48496735597735</v>
      </c>
      <c r="J45" s="35">
        <v>69.894840873674227</v>
      </c>
      <c r="K45" s="35">
        <v>153.76864992208317</v>
      </c>
      <c r="L45" s="35">
        <v>5.2421130655255617</v>
      </c>
      <c r="M45" s="35">
        <v>1567.3918065921687</v>
      </c>
      <c r="N45" s="35">
        <v>13.978968174734831</v>
      </c>
    </row>
    <row r="46" spans="1:14" ht="13.5" customHeight="1" x14ac:dyDescent="0.2">
      <c r="A46" s="678" t="s">
        <v>352</v>
      </c>
      <c r="B46" s="73">
        <v>6038.9142514855903</v>
      </c>
      <c r="C46" s="73">
        <v>1067.6436943453853</v>
      </c>
      <c r="D46" s="73">
        <v>644.77990705964544</v>
      </c>
      <c r="E46" s="73">
        <v>5.2421130655255617</v>
      </c>
      <c r="F46" s="73">
        <v>917.36978646698185</v>
      </c>
      <c r="G46" s="73">
        <v>179.97921524971082</v>
      </c>
      <c r="H46" s="73">
        <v>365.2005435649462</v>
      </c>
      <c r="I46" s="73">
        <v>174.73710218418529</v>
      </c>
      <c r="J46" s="73">
        <v>337.24260721547671</v>
      </c>
      <c r="K46" s="73">
        <v>228.90560386128243</v>
      </c>
      <c r="L46" s="73">
        <v>6.9894840873674156</v>
      </c>
      <c r="M46" s="73">
        <v>2089.8557421228966</v>
      </c>
      <c r="N46" s="73">
        <v>20.968452262102247</v>
      </c>
    </row>
    <row r="47" spans="1:14" ht="13.5" customHeight="1" x14ac:dyDescent="0.2">
      <c r="A47" s="679" t="s">
        <v>352</v>
      </c>
      <c r="B47" s="35">
        <v>3966.5322195810973</v>
      </c>
      <c r="C47" s="35">
        <v>892.90659216119525</v>
      </c>
      <c r="D47" s="35">
        <v>601.09563151359794</v>
      </c>
      <c r="E47" s="35">
        <v>1.7473710218418539</v>
      </c>
      <c r="F47" s="35">
        <v>532.94816166176383</v>
      </c>
      <c r="G47" s="35">
        <v>10.484226131051123</v>
      </c>
      <c r="H47" s="35">
        <v>181.72658627155266</v>
      </c>
      <c r="I47" s="35">
        <v>68.147469851832369</v>
      </c>
      <c r="J47" s="35">
        <v>263.85302429811929</v>
      </c>
      <c r="K47" s="35">
        <v>199.20029648997109</v>
      </c>
      <c r="L47" s="35">
        <v>3.4947420436837078</v>
      </c>
      <c r="M47" s="35">
        <v>1189.9596658743183</v>
      </c>
      <c r="N47" s="35">
        <v>20.968452262102247</v>
      </c>
    </row>
    <row r="48" spans="1:14" ht="13.5" customHeight="1" x14ac:dyDescent="0.2">
      <c r="A48" s="679" t="s">
        <v>353</v>
      </c>
      <c r="B48" s="35">
        <v>2072.3820319044776</v>
      </c>
      <c r="C48" s="35">
        <v>174.73710218418529</v>
      </c>
      <c r="D48" s="35">
        <v>43.684275546046365</v>
      </c>
      <c r="E48" s="35">
        <v>3.4947420436837078</v>
      </c>
      <c r="F48" s="35">
        <v>384.42162480520648</v>
      </c>
      <c r="G48" s="35">
        <v>169.49498911865976</v>
      </c>
      <c r="H48" s="35">
        <v>183.47395729339451</v>
      </c>
      <c r="I48" s="35">
        <v>106.58963233235323</v>
      </c>
      <c r="J48" s="35">
        <v>73.389582917357941</v>
      </c>
      <c r="K48" s="35">
        <v>29.705307371311516</v>
      </c>
      <c r="L48" s="35">
        <v>3.4947420436837078</v>
      </c>
      <c r="M48" s="35">
        <v>899.89607624856285</v>
      </c>
      <c r="N48" s="685">
        <v>0</v>
      </c>
    </row>
    <row r="49" spans="1:14" ht="13.5" customHeight="1" x14ac:dyDescent="0.2">
      <c r="A49" s="678" t="s">
        <v>354</v>
      </c>
      <c r="B49" s="73">
        <v>11039.890115997108</v>
      </c>
      <c r="C49" s="73">
        <v>347.72683334652777</v>
      </c>
      <c r="D49" s="73">
        <v>277.83199247285404</v>
      </c>
      <c r="E49" s="73">
        <v>10.484226131051123</v>
      </c>
      <c r="F49" s="73">
        <v>8.7368551092092694</v>
      </c>
      <c r="G49" s="73">
        <v>5.2421130655255617</v>
      </c>
      <c r="H49" s="73">
        <v>2488.2563351028498</v>
      </c>
      <c r="I49" s="73">
        <v>6222.3882087789898</v>
      </c>
      <c r="J49" s="73">
        <v>178.23184422786898</v>
      </c>
      <c r="K49" s="73">
        <v>616.82197071017504</v>
      </c>
      <c r="L49" s="73">
        <v>3.4947420436837078</v>
      </c>
      <c r="M49" s="73">
        <v>854.46442968067345</v>
      </c>
      <c r="N49" s="73">
        <v>26.210565327627808</v>
      </c>
    </row>
    <row r="50" spans="1:14" ht="13.5" customHeight="1" x14ac:dyDescent="0.2">
      <c r="A50" s="679" t="s">
        <v>354</v>
      </c>
      <c r="B50" s="35">
        <v>8864.4131938039427</v>
      </c>
      <c r="C50" s="35">
        <v>269.09513736364482</v>
      </c>
      <c r="D50" s="35">
        <v>237.64245897049165</v>
      </c>
      <c r="E50" s="35">
        <v>10.484226131051123</v>
      </c>
      <c r="F50" s="35">
        <v>8.7368551092092694</v>
      </c>
      <c r="G50" s="35">
        <v>3.4947420436837078</v>
      </c>
      <c r="H50" s="35">
        <v>2192.9506324115687</v>
      </c>
      <c r="I50" s="35">
        <v>5229.8814683727906</v>
      </c>
      <c r="J50" s="35">
        <v>26.210565327627808</v>
      </c>
      <c r="K50" s="35">
        <v>216.67400670838953</v>
      </c>
      <c r="L50" s="35">
        <v>1.7473710218418539</v>
      </c>
      <c r="M50" s="35">
        <v>643.03253603780354</v>
      </c>
      <c r="N50" s="35">
        <v>24.463194305785954</v>
      </c>
    </row>
    <row r="51" spans="1:14" ht="13.5" customHeight="1" x14ac:dyDescent="0.2">
      <c r="A51" s="679" t="s">
        <v>355</v>
      </c>
      <c r="B51" s="35">
        <v>2175.4769221931497</v>
      </c>
      <c r="C51" s="35">
        <v>78.631695982883514</v>
      </c>
      <c r="D51" s="35">
        <v>40.18953350236265</v>
      </c>
      <c r="E51" s="685">
        <v>0</v>
      </c>
      <c r="F51" s="685">
        <v>0</v>
      </c>
      <c r="G51" s="35">
        <v>1.7473710218418539</v>
      </c>
      <c r="H51" s="35">
        <v>295.30570269127247</v>
      </c>
      <c r="I51" s="35">
        <v>992.50674040618355</v>
      </c>
      <c r="J51" s="35">
        <v>152.02127890024133</v>
      </c>
      <c r="K51" s="35">
        <v>400.14796400178307</v>
      </c>
      <c r="L51" s="35">
        <v>1.7473710218418539</v>
      </c>
      <c r="M51" s="35">
        <v>211.431893642864</v>
      </c>
      <c r="N51" s="35">
        <v>1.7473710218418539</v>
      </c>
    </row>
    <row r="52" spans="1:14" ht="13.5" customHeight="1" x14ac:dyDescent="0.2">
      <c r="A52" s="678" t="s">
        <v>356</v>
      </c>
      <c r="B52" s="73">
        <v>6320.2409860021362</v>
      </c>
      <c r="C52" s="73">
        <v>422.86378728572703</v>
      </c>
      <c r="D52" s="73">
        <v>384.42162480520648</v>
      </c>
      <c r="E52" s="73">
        <v>31.45267839315337</v>
      </c>
      <c r="F52" s="73">
        <v>19.221081240260393</v>
      </c>
      <c r="G52" s="686">
        <v>0</v>
      </c>
      <c r="H52" s="73">
        <v>27.957936349469662</v>
      </c>
      <c r="I52" s="73">
        <v>36.694791458678935</v>
      </c>
      <c r="J52" s="73">
        <v>26.210565327627808</v>
      </c>
      <c r="K52" s="73">
        <v>345.97946232468593</v>
      </c>
      <c r="L52" s="73">
        <v>29.705307371311516</v>
      </c>
      <c r="M52" s="73">
        <v>4976.512670205715</v>
      </c>
      <c r="N52" s="73">
        <v>19.221081240260393</v>
      </c>
    </row>
    <row r="53" spans="1:14" ht="13.5" customHeight="1" x14ac:dyDescent="0.2">
      <c r="A53" s="679" t="s">
        <v>356</v>
      </c>
      <c r="B53" s="35">
        <v>2446.3194305786442</v>
      </c>
      <c r="C53" s="35">
        <v>152.02127890024133</v>
      </c>
      <c r="D53" s="35">
        <v>117.07385846340438</v>
      </c>
      <c r="E53" s="685">
        <v>0</v>
      </c>
      <c r="F53" s="35">
        <v>3.4947420436837078</v>
      </c>
      <c r="G53" s="685">
        <v>0</v>
      </c>
      <c r="H53" s="35">
        <v>3.4947420436837078</v>
      </c>
      <c r="I53" s="35">
        <v>15.726339196576685</v>
      </c>
      <c r="J53" s="35">
        <v>8.7368551092092694</v>
      </c>
      <c r="K53" s="35">
        <v>155.51602094392501</v>
      </c>
      <c r="L53" s="35">
        <v>3.4947420436837078</v>
      </c>
      <c r="M53" s="35">
        <v>1983.2661097905409</v>
      </c>
      <c r="N53" s="35">
        <v>3.4947420436837078</v>
      </c>
    </row>
    <row r="54" spans="1:14" ht="13.5" customHeight="1" x14ac:dyDescent="0.2">
      <c r="A54" s="679" t="s">
        <v>357</v>
      </c>
      <c r="B54" s="35">
        <v>3873.9215554234765</v>
      </c>
      <c r="C54" s="35">
        <v>270.84250838548667</v>
      </c>
      <c r="D54" s="35">
        <v>267.34776634180298</v>
      </c>
      <c r="E54" s="35">
        <v>31.45267839315337</v>
      </c>
      <c r="F54" s="35">
        <v>15.726339196576685</v>
      </c>
      <c r="G54" s="685">
        <v>0</v>
      </c>
      <c r="H54" s="35">
        <v>24.463194305785954</v>
      </c>
      <c r="I54" s="35">
        <v>20.968452262102247</v>
      </c>
      <c r="J54" s="35">
        <v>17.473710218418539</v>
      </c>
      <c r="K54" s="35">
        <v>190.46344138076188</v>
      </c>
      <c r="L54" s="35">
        <v>26.210565327627808</v>
      </c>
      <c r="M54" s="35">
        <v>2993.2465604151589</v>
      </c>
      <c r="N54" s="35">
        <v>15.726339196576685</v>
      </c>
    </row>
    <row r="55" spans="1:14" ht="13.5" customHeight="1" x14ac:dyDescent="0.2">
      <c r="A55" s="678" t="s">
        <v>358</v>
      </c>
      <c r="B55" s="73">
        <v>1845.2237990650308</v>
      </c>
      <c r="C55" s="73">
        <v>13.978968174734831</v>
      </c>
      <c r="D55" s="73">
        <v>24.463194305785954</v>
      </c>
      <c r="E55" s="73">
        <v>1.7473710218418539</v>
      </c>
      <c r="F55" s="73">
        <v>1.7473710218418539</v>
      </c>
      <c r="G55" s="686">
        <v>0</v>
      </c>
      <c r="H55" s="73">
        <v>82.126438026567229</v>
      </c>
      <c r="I55" s="73">
        <v>431.60064239493624</v>
      </c>
      <c r="J55" s="73">
        <v>90.863293135776516</v>
      </c>
      <c r="K55" s="73">
        <v>152.02127890024133</v>
      </c>
      <c r="L55" s="73">
        <v>13.978968174734831</v>
      </c>
      <c r="M55" s="73">
        <v>1027.4541608430216</v>
      </c>
      <c r="N55" s="73">
        <v>5.2421130655255617</v>
      </c>
    </row>
    <row r="56" spans="1:14" ht="13.5" customHeight="1" x14ac:dyDescent="0.2">
      <c r="A56" s="679" t="s">
        <v>358</v>
      </c>
      <c r="B56" s="35">
        <v>1845.2237990650308</v>
      </c>
      <c r="C56" s="35">
        <v>13.978968174734831</v>
      </c>
      <c r="D56" s="35">
        <v>24.463194305785954</v>
      </c>
      <c r="E56" s="35">
        <v>1.7473710218418539</v>
      </c>
      <c r="F56" s="35">
        <v>1.7473710218418539</v>
      </c>
      <c r="G56" s="685">
        <v>0</v>
      </c>
      <c r="H56" s="35">
        <v>82.126438026567229</v>
      </c>
      <c r="I56" s="35">
        <v>431.60064239493624</v>
      </c>
      <c r="J56" s="35">
        <v>90.863293135776516</v>
      </c>
      <c r="K56" s="35">
        <v>152.02127890024133</v>
      </c>
      <c r="L56" s="35">
        <v>13.978968174734831</v>
      </c>
      <c r="M56" s="35">
        <v>1027.4541608430216</v>
      </c>
      <c r="N56" s="35">
        <v>5.2421130655255617</v>
      </c>
    </row>
    <row r="57" spans="1:14" ht="13.5" customHeight="1" x14ac:dyDescent="0.2">
      <c r="A57" s="678" t="s">
        <v>359</v>
      </c>
      <c r="B57" s="73">
        <v>2724.1514230515063</v>
      </c>
      <c r="C57" s="73">
        <v>139.78968174734842</v>
      </c>
      <c r="D57" s="73">
        <v>174.73710218418529</v>
      </c>
      <c r="E57" s="73">
        <v>3.4947420436837078</v>
      </c>
      <c r="F57" s="73">
        <v>359.95843049942067</v>
      </c>
      <c r="G57" s="73">
        <v>118.82122948524623</v>
      </c>
      <c r="H57" s="73">
        <v>52.421130655255652</v>
      </c>
      <c r="I57" s="73">
        <v>178.23184422786898</v>
      </c>
      <c r="J57" s="73">
        <v>17.473710218418539</v>
      </c>
      <c r="K57" s="73">
        <v>90.863293135776516</v>
      </c>
      <c r="L57" s="73">
        <v>13.978968174734831</v>
      </c>
      <c r="M57" s="73">
        <v>1514.9706759369117</v>
      </c>
      <c r="N57" s="73">
        <v>59.410614742623082</v>
      </c>
    </row>
    <row r="58" spans="1:14" ht="13.5" customHeight="1" x14ac:dyDescent="0.2">
      <c r="A58" s="679" t="s">
        <v>359</v>
      </c>
      <c r="B58" s="35">
        <v>2171.9821801494659</v>
      </c>
      <c r="C58" s="35">
        <v>131.05282663813921</v>
      </c>
      <c r="D58" s="35">
        <v>153.76864992208317</v>
      </c>
      <c r="E58" s="35">
        <v>3.4947420436837078</v>
      </c>
      <c r="F58" s="35">
        <v>359.95843049942067</v>
      </c>
      <c r="G58" s="35">
        <v>118.82122948524623</v>
      </c>
      <c r="H58" s="35">
        <v>50.673759633413795</v>
      </c>
      <c r="I58" s="35">
        <v>160.75813400945054</v>
      </c>
      <c r="J58" s="35">
        <v>8.7368551092092694</v>
      </c>
      <c r="K58" s="35">
        <v>43.684275546046365</v>
      </c>
      <c r="L58" s="35">
        <v>13.978968174734831</v>
      </c>
      <c r="M58" s="35">
        <v>1067.6436943453853</v>
      </c>
      <c r="N58" s="35">
        <v>59.410614742623082</v>
      </c>
    </row>
    <row r="59" spans="1:14" ht="13.5" customHeight="1" x14ac:dyDescent="0.2">
      <c r="A59" s="679" t="s">
        <v>360</v>
      </c>
      <c r="B59" s="35">
        <v>552.16924290202473</v>
      </c>
      <c r="C59" s="35">
        <v>8.7368551092092694</v>
      </c>
      <c r="D59" s="35">
        <v>20.968452262102247</v>
      </c>
      <c r="E59" s="685">
        <v>0</v>
      </c>
      <c r="F59" s="35">
        <v>0</v>
      </c>
      <c r="G59" s="685">
        <v>0</v>
      </c>
      <c r="H59" s="35">
        <v>1.7473710218418539</v>
      </c>
      <c r="I59" s="35">
        <v>17.473710218418539</v>
      </c>
      <c r="J59" s="35">
        <v>8.7368551092092694</v>
      </c>
      <c r="K59" s="35">
        <v>47.17901758973008</v>
      </c>
      <c r="L59" s="685">
        <v>0</v>
      </c>
      <c r="M59" s="35">
        <v>447.32698159151283</v>
      </c>
      <c r="N59" s="685">
        <v>0</v>
      </c>
    </row>
    <row r="60" spans="1:14" ht="13.5" customHeight="1" x14ac:dyDescent="0.2">
      <c r="A60" s="678" t="s">
        <v>361</v>
      </c>
      <c r="B60" s="73">
        <v>2760.8462145101862</v>
      </c>
      <c r="C60" s="73">
        <v>199.20029648997109</v>
      </c>
      <c r="D60" s="73">
        <v>122.31597152892995</v>
      </c>
      <c r="E60" s="73">
        <v>1.7473710218418539</v>
      </c>
      <c r="F60" s="73">
        <v>711.18000588963764</v>
      </c>
      <c r="G60" s="686">
        <v>0</v>
      </c>
      <c r="H60" s="73">
        <v>730.40108712989854</v>
      </c>
      <c r="I60" s="73">
        <v>347.72683334652777</v>
      </c>
      <c r="J60" s="73">
        <v>92.610664157618373</v>
      </c>
      <c r="K60" s="73">
        <v>167.74761809681792</v>
      </c>
      <c r="L60" s="73">
        <v>1.7473710218418539</v>
      </c>
      <c r="M60" s="73">
        <v>372.19002765231357</v>
      </c>
      <c r="N60" s="73">
        <v>13.978968174734831</v>
      </c>
    </row>
    <row r="61" spans="1:14" ht="13.5" customHeight="1" x14ac:dyDescent="0.2">
      <c r="A61" s="679" t="s">
        <v>361</v>
      </c>
      <c r="B61" s="35">
        <v>2760.8462145101862</v>
      </c>
      <c r="C61" s="35">
        <v>199.20029648997109</v>
      </c>
      <c r="D61" s="35">
        <v>122.31597152892995</v>
      </c>
      <c r="E61" s="35">
        <v>1.7473710218418539</v>
      </c>
      <c r="F61" s="35">
        <v>711.18000588963764</v>
      </c>
      <c r="G61" s="685">
        <v>0</v>
      </c>
      <c r="H61" s="35">
        <v>730.40108712989854</v>
      </c>
      <c r="I61" s="35">
        <v>347.72683334652777</v>
      </c>
      <c r="J61" s="35">
        <v>92.610664157618373</v>
      </c>
      <c r="K61" s="35">
        <v>167.74761809681792</v>
      </c>
      <c r="L61" s="35">
        <v>1.7473710218418539</v>
      </c>
      <c r="M61" s="35">
        <v>372.19002765231357</v>
      </c>
      <c r="N61" s="35">
        <v>13.978968174734831</v>
      </c>
    </row>
    <row r="62" spans="1:14" ht="13.5" customHeight="1" x14ac:dyDescent="0.2">
      <c r="A62" s="678" t="s">
        <v>362</v>
      </c>
      <c r="B62" s="73">
        <v>6245.1040320629345</v>
      </c>
      <c r="C62" s="73">
        <v>445.57961056967099</v>
      </c>
      <c r="D62" s="73">
        <v>393.15847991441569</v>
      </c>
      <c r="E62" s="73">
        <v>15.726339196576685</v>
      </c>
      <c r="F62" s="73">
        <v>225.41086181759874</v>
      </c>
      <c r="G62" s="73">
        <v>3.4947420436837078</v>
      </c>
      <c r="H62" s="73">
        <v>436.84275546046177</v>
      </c>
      <c r="I62" s="73">
        <v>2416.6141232073319</v>
      </c>
      <c r="J62" s="73">
        <v>22.715823283944101</v>
      </c>
      <c r="K62" s="73">
        <v>515.47445144334483</v>
      </c>
      <c r="L62" s="73">
        <v>1.7473710218418539</v>
      </c>
      <c r="M62" s="73">
        <v>1679.2235519900503</v>
      </c>
      <c r="N62" s="73">
        <v>89.115922113934658</v>
      </c>
    </row>
    <row r="63" spans="1:14" ht="13.5" customHeight="1" x14ac:dyDescent="0.2">
      <c r="A63" s="679" t="s">
        <v>362</v>
      </c>
      <c r="B63" s="35">
        <v>1819.0132337374023</v>
      </c>
      <c r="C63" s="35">
        <v>38.442162480520793</v>
      </c>
      <c r="D63" s="35">
        <v>13.978968174734831</v>
      </c>
      <c r="E63" s="685">
        <v>0</v>
      </c>
      <c r="F63" s="35">
        <v>213.17926466470584</v>
      </c>
      <c r="G63" s="685">
        <v>0</v>
      </c>
      <c r="H63" s="35">
        <v>12.231597152892977</v>
      </c>
      <c r="I63" s="35">
        <v>1062.4015812798596</v>
      </c>
      <c r="J63" s="35">
        <v>8.7368551092092694</v>
      </c>
      <c r="K63" s="35">
        <v>204.44240955549662</v>
      </c>
      <c r="L63" s="685">
        <v>0</v>
      </c>
      <c r="M63" s="35">
        <v>181.72658627155266</v>
      </c>
      <c r="N63" s="35">
        <v>83.873809048409086</v>
      </c>
    </row>
    <row r="64" spans="1:14" ht="13.5" customHeight="1" x14ac:dyDescent="0.2">
      <c r="A64" s="679" t="s">
        <v>363</v>
      </c>
      <c r="B64" s="35">
        <v>3052.6571751577835</v>
      </c>
      <c r="C64" s="35">
        <v>290.06358962574694</v>
      </c>
      <c r="D64" s="35">
        <v>281.32673451653773</v>
      </c>
      <c r="E64" s="35">
        <v>5.2421130655255617</v>
      </c>
      <c r="F64" s="35">
        <v>1.7473710218418539</v>
      </c>
      <c r="G64" s="685">
        <v>0</v>
      </c>
      <c r="H64" s="35">
        <v>218.42137773023137</v>
      </c>
      <c r="I64" s="35">
        <v>864.94865581172485</v>
      </c>
      <c r="J64" s="35">
        <v>10.484226131051123</v>
      </c>
      <c r="K64" s="35">
        <v>265.60039531996114</v>
      </c>
      <c r="L64" s="685">
        <v>0</v>
      </c>
      <c r="M64" s="35">
        <v>1111.3279698914328</v>
      </c>
      <c r="N64" s="35">
        <v>3.4947420436837078</v>
      </c>
    </row>
    <row r="65" spans="1:14" ht="13.5" customHeight="1" x14ac:dyDescent="0.2">
      <c r="A65" s="679" t="s">
        <v>364</v>
      </c>
      <c r="B65" s="35">
        <v>1373.4336231677178</v>
      </c>
      <c r="C65" s="35">
        <v>117.07385846340438</v>
      </c>
      <c r="D65" s="35">
        <v>97.852777223143946</v>
      </c>
      <c r="E65" s="35">
        <v>10.484226131051123</v>
      </c>
      <c r="F65" s="35">
        <v>10.484226131051123</v>
      </c>
      <c r="G65" s="35">
        <v>3.4947420436837078</v>
      </c>
      <c r="H65" s="35">
        <v>206.18978057733847</v>
      </c>
      <c r="I65" s="35">
        <v>489.26388611571707</v>
      </c>
      <c r="J65" s="35">
        <v>3.4947420436837078</v>
      </c>
      <c r="K65" s="35">
        <v>45.431646567888222</v>
      </c>
      <c r="L65" s="35">
        <v>1.7473710218418539</v>
      </c>
      <c r="M65" s="35">
        <v>386.16899582704832</v>
      </c>
      <c r="N65" s="35">
        <v>1.7473710218418539</v>
      </c>
    </row>
    <row r="66" spans="1:14" ht="13.5" customHeight="1" x14ac:dyDescent="0.2">
      <c r="A66" s="678" t="s">
        <v>365</v>
      </c>
      <c r="B66" s="73">
        <v>4462.7855897841964</v>
      </c>
      <c r="C66" s="73">
        <v>754.86428143568514</v>
      </c>
      <c r="D66" s="73">
        <v>749.62216837015944</v>
      </c>
      <c r="E66" s="686">
        <v>0</v>
      </c>
      <c r="F66" s="73">
        <v>185.22132831523635</v>
      </c>
      <c r="G66" s="73">
        <v>68.147469851832369</v>
      </c>
      <c r="H66" s="73">
        <v>64.652727808148654</v>
      </c>
      <c r="I66" s="73">
        <v>193.95818342444556</v>
      </c>
      <c r="J66" s="73">
        <v>48.926388611571937</v>
      </c>
      <c r="K66" s="73">
        <v>153.76864992208317</v>
      </c>
      <c r="L66" s="73">
        <v>3.4947420436837078</v>
      </c>
      <c r="M66" s="73">
        <v>1787.5605553442481</v>
      </c>
      <c r="N66" s="73">
        <v>452.56909465703836</v>
      </c>
    </row>
    <row r="67" spans="1:14" ht="13.5" customHeight="1" x14ac:dyDescent="0.2">
      <c r="A67" s="679" t="s">
        <v>365</v>
      </c>
      <c r="B67" s="35">
        <v>1305.2861533158837</v>
      </c>
      <c r="C67" s="35">
        <v>45.431646567888222</v>
      </c>
      <c r="D67" s="35">
        <v>29.705307371311516</v>
      </c>
      <c r="E67" s="685">
        <v>0</v>
      </c>
      <c r="F67" s="35">
        <v>179.97921524971082</v>
      </c>
      <c r="G67" s="35">
        <v>68.147469851832369</v>
      </c>
      <c r="H67" s="35">
        <v>5.2421130655255617</v>
      </c>
      <c r="I67" s="35">
        <v>192.21081240260372</v>
      </c>
      <c r="J67" s="35">
        <v>20.968452262102247</v>
      </c>
      <c r="K67" s="35">
        <v>48.926388611571937</v>
      </c>
      <c r="L67" s="35">
        <v>1.7473710218418539</v>
      </c>
      <c r="M67" s="35">
        <v>267.34776634180298</v>
      </c>
      <c r="N67" s="35">
        <v>445.57961056967099</v>
      </c>
    </row>
    <row r="68" spans="1:14" ht="13.5" customHeight="1" x14ac:dyDescent="0.2">
      <c r="A68" s="679" t="s">
        <v>366</v>
      </c>
      <c r="B68" s="35">
        <v>3157.4994364682975</v>
      </c>
      <c r="C68" s="35">
        <v>709.43263486779574</v>
      </c>
      <c r="D68" s="35">
        <v>719.91686099884714</v>
      </c>
      <c r="E68" s="685">
        <v>0</v>
      </c>
      <c r="F68" s="35">
        <v>5.2421130655255617</v>
      </c>
      <c r="G68" s="685">
        <v>0</v>
      </c>
      <c r="H68" s="35">
        <v>59.410614742623082</v>
      </c>
      <c r="I68" s="35">
        <v>1.7473710218418539</v>
      </c>
      <c r="J68" s="35">
        <v>27.957936349469662</v>
      </c>
      <c r="K68" s="35">
        <v>104.84226131051138</v>
      </c>
      <c r="L68" s="35">
        <v>1.7473710218418539</v>
      </c>
      <c r="M68" s="35">
        <v>1520.2127890024374</v>
      </c>
      <c r="N68" s="35">
        <v>6.9894840873674156</v>
      </c>
    </row>
    <row r="69" spans="1:14" ht="13.5" customHeight="1" x14ac:dyDescent="0.2">
      <c r="A69" s="678" t="s">
        <v>367</v>
      </c>
      <c r="B69" s="73">
        <v>1976.2766257031733</v>
      </c>
      <c r="C69" s="73">
        <v>29.705307371311516</v>
      </c>
      <c r="D69" s="73">
        <v>41.936904524204508</v>
      </c>
      <c r="E69" s="686">
        <v>0</v>
      </c>
      <c r="F69" s="686">
        <v>0</v>
      </c>
      <c r="G69" s="686">
        <v>0</v>
      </c>
      <c r="H69" s="73">
        <v>127.55808459445552</v>
      </c>
      <c r="I69" s="73">
        <v>335.49523619363487</v>
      </c>
      <c r="J69" s="73">
        <v>75.136953939199799</v>
      </c>
      <c r="K69" s="73">
        <v>665.74835932174824</v>
      </c>
      <c r="L69" s="686">
        <v>0</v>
      </c>
      <c r="M69" s="73">
        <v>445.57961056967099</v>
      </c>
      <c r="N69" s="73">
        <v>255.11616918891008</v>
      </c>
    </row>
    <row r="70" spans="1:14" ht="13.5" customHeight="1" x14ac:dyDescent="0.2">
      <c r="A70" s="679" t="s">
        <v>367</v>
      </c>
      <c r="B70" s="35">
        <v>1976.2766257031733</v>
      </c>
      <c r="C70" s="35">
        <v>29.705307371311516</v>
      </c>
      <c r="D70" s="35">
        <v>41.936904524204508</v>
      </c>
      <c r="E70" s="685">
        <v>0</v>
      </c>
      <c r="F70" s="685">
        <v>0</v>
      </c>
      <c r="G70" s="685">
        <v>0</v>
      </c>
      <c r="H70" s="35">
        <v>127.55808459445552</v>
      </c>
      <c r="I70" s="35">
        <v>335.49523619363487</v>
      </c>
      <c r="J70" s="35">
        <v>75.136953939199799</v>
      </c>
      <c r="K70" s="35">
        <v>665.74835932174824</v>
      </c>
      <c r="L70" s="685">
        <v>0</v>
      </c>
      <c r="M70" s="35">
        <v>445.57961056967099</v>
      </c>
      <c r="N70" s="35">
        <v>255.11616918891008</v>
      </c>
    </row>
    <row r="71" spans="1:14" ht="13.5" customHeight="1" x14ac:dyDescent="0.2">
      <c r="A71" s="678" t="s">
        <v>368</v>
      </c>
      <c r="B71" s="73">
        <v>868.44339785540865</v>
      </c>
      <c r="C71" s="73">
        <v>176.48447320602713</v>
      </c>
      <c r="D71" s="73">
        <v>136.29493970366474</v>
      </c>
      <c r="E71" s="686">
        <v>0</v>
      </c>
      <c r="F71" s="686">
        <v>0</v>
      </c>
      <c r="G71" s="686">
        <v>0</v>
      </c>
      <c r="H71" s="686">
        <v>0</v>
      </c>
      <c r="I71" s="73">
        <v>8.7368551092092694</v>
      </c>
      <c r="J71" s="686">
        <v>0</v>
      </c>
      <c r="K71" s="73">
        <v>80.379067004725371</v>
      </c>
      <c r="L71" s="686">
        <v>0</v>
      </c>
      <c r="M71" s="73">
        <v>466.54806283177311</v>
      </c>
      <c r="N71" s="686">
        <v>0</v>
      </c>
    </row>
    <row r="72" spans="1:14" ht="13.5" customHeight="1" x14ac:dyDescent="0.2">
      <c r="A72" s="679" t="s">
        <v>368</v>
      </c>
      <c r="B72" s="35">
        <v>868.44339785540865</v>
      </c>
      <c r="C72" s="35">
        <v>176.48447320602713</v>
      </c>
      <c r="D72" s="35">
        <v>136.29493970366474</v>
      </c>
      <c r="E72" s="685">
        <v>0</v>
      </c>
      <c r="F72" s="685">
        <v>0</v>
      </c>
      <c r="G72" s="685">
        <v>0</v>
      </c>
      <c r="H72" s="685">
        <v>0</v>
      </c>
      <c r="I72" s="35">
        <v>8.7368551092092694</v>
      </c>
      <c r="J72" s="685">
        <v>0</v>
      </c>
      <c r="K72" s="35">
        <v>80.379067004725371</v>
      </c>
      <c r="L72" s="685">
        <v>0</v>
      </c>
      <c r="M72" s="35">
        <v>466.54806283177311</v>
      </c>
      <c r="N72" s="685">
        <v>0</v>
      </c>
    </row>
    <row r="73" spans="1:14" ht="13.5" customHeight="1" x14ac:dyDescent="0.2">
      <c r="A73" s="678" t="s">
        <v>369</v>
      </c>
      <c r="B73" s="73">
        <v>8438.0546644745191</v>
      </c>
      <c r="C73" s="73">
        <v>235.8950879486498</v>
      </c>
      <c r="D73" s="73">
        <v>209.68452262102215</v>
      </c>
      <c r="E73" s="686">
        <v>0</v>
      </c>
      <c r="F73" s="73">
        <v>328.50575210626749</v>
      </c>
      <c r="G73" s="73">
        <v>3.4947420436837078</v>
      </c>
      <c r="H73" s="73">
        <v>711.18000588963764</v>
      </c>
      <c r="I73" s="73">
        <v>370.44265663047173</v>
      </c>
      <c r="J73" s="73">
        <v>207.93715159918031</v>
      </c>
      <c r="K73" s="73">
        <v>1434.5916089321843</v>
      </c>
      <c r="L73" s="73">
        <v>36.694791458678935</v>
      </c>
      <c r="M73" s="73">
        <v>4834.9756174365211</v>
      </c>
      <c r="N73" s="73">
        <v>64.652727808148654</v>
      </c>
    </row>
    <row r="74" spans="1:14" ht="13.5" customHeight="1" x14ac:dyDescent="0.2">
      <c r="A74" s="679" t="s">
        <v>369</v>
      </c>
      <c r="B74" s="35">
        <v>8438.0546644745191</v>
      </c>
      <c r="C74" s="35">
        <v>235.8950879486498</v>
      </c>
      <c r="D74" s="35">
        <v>209.68452262102215</v>
      </c>
      <c r="E74" s="685">
        <v>0</v>
      </c>
      <c r="F74" s="35">
        <v>328.50575210626749</v>
      </c>
      <c r="G74" s="35">
        <v>3.4947420436837078</v>
      </c>
      <c r="H74" s="35">
        <v>711.18000588963764</v>
      </c>
      <c r="I74" s="35">
        <v>370.44265663047173</v>
      </c>
      <c r="J74" s="35">
        <v>207.93715159918031</v>
      </c>
      <c r="K74" s="35">
        <v>1434.5916089321843</v>
      </c>
      <c r="L74" s="35">
        <v>36.694791458678935</v>
      </c>
      <c r="M74" s="35">
        <v>4834.9756174365211</v>
      </c>
      <c r="N74" s="35">
        <v>64.652727808148654</v>
      </c>
    </row>
    <row r="75" spans="1:14" ht="13.5" customHeight="1" x14ac:dyDescent="0.2">
      <c r="A75" s="678" t="s">
        <v>370</v>
      </c>
      <c r="B75" s="73">
        <v>7913.8433579219491</v>
      </c>
      <c r="C75" s="73">
        <v>379.17951173968095</v>
      </c>
      <c r="D75" s="73">
        <v>382.67425378336463</v>
      </c>
      <c r="E75" s="686">
        <v>0</v>
      </c>
      <c r="F75" s="73">
        <v>457.81120772256389</v>
      </c>
      <c r="G75" s="73">
        <v>10.484226131051123</v>
      </c>
      <c r="H75" s="73">
        <v>31.45267839315337</v>
      </c>
      <c r="I75" s="73">
        <v>141.53705276919027</v>
      </c>
      <c r="J75" s="73">
        <v>80.379067004725371</v>
      </c>
      <c r="K75" s="73">
        <v>718.16948997700524</v>
      </c>
      <c r="L75" s="73">
        <v>10.484226131051123</v>
      </c>
      <c r="M75" s="73">
        <v>5687.6926760953684</v>
      </c>
      <c r="N75" s="73">
        <v>13.978968174734831</v>
      </c>
    </row>
    <row r="76" spans="1:14" ht="13.5" customHeight="1" x14ac:dyDescent="0.2">
      <c r="A76" s="679" t="s">
        <v>370</v>
      </c>
      <c r="B76" s="35">
        <v>7913.8433579219491</v>
      </c>
      <c r="C76" s="35">
        <v>379.17951173968095</v>
      </c>
      <c r="D76" s="35">
        <v>382.67425378336463</v>
      </c>
      <c r="E76" s="685">
        <v>0</v>
      </c>
      <c r="F76" s="35">
        <v>457.81120772256389</v>
      </c>
      <c r="G76" s="35">
        <v>10.484226131051123</v>
      </c>
      <c r="H76" s="35">
        <v>31.45267839315337</v>
      </c>
      <c r="I76" s="35">
        <v>141.53705276919027</v>
      </c>
      <c r="J76" s="35">
        <v>80.379067004725371</v>
      </c>
      <c r="K76" s="35">
        <v>718.16948997700524</v>
      </c>
      <c r="L76" s="35">
        <v>10.484226131051123</v>
      </c>
      <c r="M76" s="35">
        <v>5687.6926760953684</v>
      </c>
      <c r="N76" s="35">
        <v>13.978968174734831</v>
      </c>
    </row>
    <row r="77" spans="1:14" ht="13.5" customHeight="1" x14ac:dyDescent="0.2">
      <c r="A77" s="678" t="s">
        <v>371</v>
      </c>
      <c r="B77" s="73">
        <v>5133.776062171486</v>
      </c>
      <c r="C77" s="73">
        <v>228.90560386128243</v>
      </c>
      <c r="D77" s="73">
        <v>220.16874875207321</v>
      </c>
      <c r="E77" s="73">
        <v>574.88506618596944</v>
      </c>
      <c r="F77" s="73">
        <v>707.68526384595384</v>
      </c>
      <c r="G77" s="73">
        <v>338.98997823731855</v>
      </c>
      <c r="H77" s="73">
        <v>366.94791458678804</v>
      </c>
      <c r="I77" s="73">
        <v>887.66447909566955</v>
      </c>
      <c r="J77" s="73">
        <v>6.9894840873674156</v>
      </c>
      <c r="K77" s="73">
        <v>83.873809048409086</v>
      </c>
      <c r="L77" s="73">
        <v>3.4947420436837078</v>
      </c>
      <c r="M77" s="73">
        <v>1219.6649732456306</v>
      </c>
      <c r="N77" s="73">
        <v>494.5059991812426</v>
      </c>
    </row>
    <row r="78" spans="1:14" ht="13.5" customHeight="1" x14ac:dyDescent="0.2">
      <c r="A78" s="679" t="s">
        <v>371</v>
      </c>
      <c r="B78" s="35">
        <v>5133.776062171486</v>
      </c>
      <c r="C78" s="35">
        <v>228.90560386128243</v>
      </c>
      <c r="D78" s="35">
        <v>220.16874875207321</v>
      </c>
      <c r="E78" s="35">
        <v>574.88506618596944</v>
      </c>
      <c r="F78" s="35">
        <v>707.68526384595384</v>
      </c>
      <c r="G78" s="35">
        <v>338.98997823731855</v>
      </c>
      <c r="H78" s="35">
        <v>366.94791458678804</v>
      </c>
      <c r="I78" s="35">
        <v>887.66447909566955</v>
      </c>
      <c r="J78" s="35">
        <v>6.9894840873674156</v>
      </c>
      <c r="K78" s="35">
        <v>83.873809048409086</v>
      </c>
      <c r="L78" s="35">
        <v>3.4947420436837078</v>
      </c>
      <c r="M78" s="35">
        <v>1219.6649732456306</v>
      </c>
      <c r="N78" s="35">
        <v>494.5059991812426</v>
      </c>
    </row>
    <row r="79" spans="1:14" ht="13.5" customHeight="1" x14ac:dyDescent="0.2">
      <c r="A79" s="678" t="s">
        <v>372</v>
      </c>
      <c r="B79" s="73">
        <v>7473.5058604177902</v>
      </c>
      <c r="C79" s="73">
        <v>836.99071946225445</v>
      </c>
      <c r="D79" s="73">
        <v>608.08511560096554</v>
      </c>
      <c r="E79" s="73">
        <v>12.231597152892977</v>
      </c>
      <c r="F79" s="73">
        <v>968.04354610039695</v>
      </c>
      <c r="G79" s="73">
        <v>380.92688276152279</v>
      </c>
      <c r="H79" s="73">
        <v>597.60088946991414</v>
      </c>
      <c r="I79" s="73">
        <v>477.03228896282417</v>
      </c>
      <c r="J79" s="73">
        <v>347.72683334652777</v>
      </c>
      <c r="K79" s="73">
        <v>580.12717925149514</v>
      </c>
      <c r="L79" s="73">
        <v>8.7368551092092694</v>
      </c>
      <c r="M79" s="73">
        <v>2628.0460168502018</v>
      </c>
      <c r="N79" s="73">
        <v>27.957936349469662</v>
      </c>
    </row>
    <row r="80" spans="1:14" ht="13.5" customHeight="1" x14ac:dyDescent="0.2">
      <c r="A80" s="679" t="s">
        <v>372</v>
      </c>
      <c r="B80" s="35">
        <v>6227.6303218445155</v>
      </c>
      <c r="C80" s="35">
        <v>749.62216837015944</v>
      </c>
      <c r="D80" s="35">
        <v>545.17975881465713</v>
      </c>
      <c r="E80" s="35">
        <v>6.9894840873674156</v>
      </c>
      <c r="F80" s="35">
        <v>653.51676216885494</v>
      </c>
      <c r="G80" s="35">
        <v>363.45317254310436</v>
      </c>
      <c r="H80" s="35">
        <v>513.72708042150293</v>
      </c>
      <c r="I80" s="35">
        <v>445.57961056967099</v>
      </c>
      <c r="J80" s="35">
        <v>269.09513736364482</v>
      </c>
      <c r="K80" s="35">
        <v>431.60064239493624</v>
      </c>
      <c r="L80" s="35">
        <v>3.4947420436837078</v>
      </c>
      <c r="M80" s="35">
        <v>2219.1611977391972</v>
      </c>
      <c r="N80" s="35">
        <v>26.210565327627808</v>
      </c>
    </row>
    <row r="81" spans="1:14" ht="13.5" customHeight="1" x14ac:dyDescent="0.2">
      <c r="A81" s="679" t="s">
        <v>373</v>
      </c>
      <c r="B81" s="35">
        <v>1245.8755385732591</v>
      </c>
      <c r="C81" s="35">
        <v>87.368551092092801</v>
      </c>
      <c r="D81" s="35">
        <v>62.905356786306797</v>
      </c>
      <c r="E81" s="35">
        <v>5.2421130655255617</v>
      </c>
      <c r="F81" s="35">
        <v>314.52678393153275</v>
      </c>
      <c r="G81" s="35">
        <v>17.473710218418539</v>
      </c>
      <c r="H81" s="35">
        <v>83.873809048409086</v>
      </c>
      <c r="I81" s="35">
        <v>31.45267839315337</v>
      </c>
      <c r="J81" s="35">
        <v>78.631695982883514</v>
      </c>
      <c r="K81" s="35">
        <v>148.52653685655764</v>
      </c>
      <c r="L81" s="35">
        <v>5.2421130655255617</v>
      </c>
      <c r="M81" s="35">
        <v>408.88481911099228</v>
      </c>
      <c r="N81" s="35">
        <v>1.7473710218418539</v>
      </c>
    </row>
    <row r="82" spans="1:14" ht="13.5" customHeight="1" x14ac:dyDescent="0.2">
      <c r="A82" s="678" t="s">
        <v>374</v>
      </c>
      <c r="B82" s="73">
        <v>68149.21722281292</v>
      </c>
      <c r="C82" s="73">
        <v>15750.802390882871</v>
      </c>
      <c r="D82" s="73">
        <v>12678.924134484811</v>
      </c>
      <c r="E82" s="73">
        <v>2456.8036567096956</v>
      </c>
      <c r="F82" s="73">
        <v>1378.6757362332435</v>
      </c>
      <c r="G82" s="73">
        <v>573.13769516412754</v>
      </c>
      <c r="H82" s="73">
        <v>19719.081981482355</v>
      </c>
      <c r="I82" s="73">
        <v>9743.3408177904184</v>
      </c>
      <c r="J82" s="73">
        <v>281.32673451653773</v>
      </c>
      <c r="K82" s="73">
        <v>650.02202012517114</v>
      </c>
      <c r="L82" s="73">
        <v>33.20004941499522</v>
      </c>
      <c r="M82" s="73">
        <v>3622.3001282782429</v>
      </c>
      <c r="N82" s="73">
        <v>1261.6018777698362</v>
      </c>
    </row>
    <row r="83" spans="1:14" ht="13.5" customHeight="1" thickBot="1" x14ac:dyDescent="0.25">
      <c r="A83" s="680" t="s">
        <v>374</v>
      </c>
      <c r="B83" s="37">
        <v>68149.21722281292</v>
      </c>
      <c r="C83" s="37">
        <v>15750.802390882871</v>
      </c>
      <c r="D83" s="37">
        <v>12678.924134484811</v>
      </c>
      <c r="E83" s="37">
        <v>2456.8036567096956</v>
      </c>
      <c r="F83" s="37">
        <v>1378.6757362332435</v>
      </c>
      <c r="G83" s="37">
        <v>573.13769516412754</v>
      </c>
      <c r="H83" s="37">
        <v>19719.081981482355</v>
      </c>
      <c r="I83" s="37">
        <v>9743.3408177904184</v>
      </c>
      <c r="J83" s="37">
        <v>281.32673451653773</v>
      </c>
      <c r="K83" s="37">
        <v>650.02202012517114</v>
      </c>
      <c r="L83" s="37">
        <v>33.20004941499522</v>
      </c>
      <c r="M83" s="37">
        <v>3622.3001282782429</v>
      </c>
      <c r="N83" s="37">
        <v>1261.6018777698362</v>
      </c>
    </row>
    <row r="84" spans="1:14" x14ac:dyDescent="0.2">
      <c r="A84" s="1113"/>
      <c r="B84" s="1113"/>
      <c r="C84" s="1113"/>
      <c r="D84" s="1113"/>
      <c r="E84" s="1113"/>
      <c r="F84" s="1113"/>
      <c r="G84" s="1113"/>
      <c r="H84" s="1113"/>
      <c r="I84" s="1113"/>
      <c r="J84" s="1113"/>
      <c r="K84" s="1113"/>
      <c r="L84" s="1113"/>
      <c r="M84" s="1113"/>
      <c r="N84" s="1113"/>
    </row>
  </sheetData>
  <mergeCells count="5">
    <mergeCell ref="A1:N1"/>
    <mergeCell ref="A2:A3"/>
    <mergeCell ref="B2:B3"/>
    <mergeCell ref="C2:N2"/>
    <mergeCell ref="A84:N8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A02B-62E9-4064-96ED-1C0EBED10E46}">
  <dimension ref="A1:I83"/>
  <sheetViews>
    <sheetView zoomScale="130" zoomScaleNormal="130" workbookViewId="0">
      <selection activeCell="A2" sqref="A2:A3"/>
    </sheetView>
  </sheetViews>
  <sheetFormatPr defaultRowHeight="12" x14ac:dyDescent="0.2"/>
  <cols>
    <col min="1" max="1" width="19.140625" style="141" customWidth="1"/>
    <col min="2" max="5" width="14.140625" style="141" customWidth="1"/>
    <col min="6" max="16384" width="9.140625" style="141"/>
  </cols>
  <sheetData>
    <row r="1" spans="1:9" ht="23.25" customHeight="1" x14ac:dyDescent="0.2">
      <c r="A1" s="1114" t="s">
        <v>499</v>
      </c>
      <c r="B1" s="1114"/>
      <c r="C1" s="1114"/>
      <c r="D1" s="1114"/>
      <c r="E1" s="1114"/>
      <c r="F1" s="687"/>
    </row>
    <row r="2" spans="1:9" ht="38.25" customHeight="1" x14ac:dyDescent="0.2">
      <c r="A2" s="1111" t="s">
        <v>562</v>
      </c>
      <c r="B2" s="1115" t="s">
        <v>189</v>
      </c>
      <c r="C2" s="1116" t="s">
        <v>500</v>
      </c>
      <c r="D2" s="1116"/>
      <c r="E2" s="1116"/>
      <c r="F2" s="688"/>
    </row>
    <row r="3" spans="1:9" x14ac:dyDescent="0.2">
      <c r="A3" s="1111"/>
      <c r="B3" s="1115"/>
      <c r="C3" s="689" t="s">
        <v>252</v>
      </c>
      <c r="D3" s="689" t="s">
        <v>253</v>
      </c>
      <c r="E3" s="689" t="s">
        <v>50</v>
      </c>
      <c r="F3" s="688"/>
    </row>
    <row r="4" spans="1:9" x14ac:dyDescent="0.2">
      <c r="A4" s="690" t="s">
        <v>328</v>
      </c>
      <c r="B4" s="691">
        <v>338946.29396085406</v>
      </c>
      <c r="C4" s="691">
        <v>156473.58026391972</v>
      </c>
      <c r="D4" s="691">
        <v>181972.96558552585</v>
      </c>
      <c r="E4" s="692">
        <v>499.74811224676813</v>
      </c>
      <c r="F4" s="688"/>
    </row>
    <row r="5" spans="1:9" x14ac:dyDescent="0.2">
      <c r="A5" s="693"/>
      <c r="B5" s="694"/>
      <c r="C5" s="694"/>
      <c r="D5" s="694"/>
      <c r="E5" s="695"/>
      <c r="F5" s="688"/>
    </row>
    <row r="6" spans="1:9" x14ac:dyDescent="0.2">
      <c r="A6" s="592" t="s">
        <v>3</v>
      </c>
      <c r="B6" s="593"/>
      <c r="C6" s="593"/>
      <c r="D6" s="593"/>
      <c r="E6" s="675"/>
      <c r="F6" s="696"/>
      <c r="G6" s="696"/>
      <c r="H6" s="696"/>
      <c r="I6" s="696"/>
    </row>
    <row r="7" spans="1:9" x14ac:dyDescent="0.2">
      <c r="A7" s="697" t="s">
        <v>4</v>
      </c>
      <c r="B7" s="698">
        <v>174436.55436836096</v>
      </c>
      <c r="C7" s="698">
        <v>47909.418676828383</v>
      </c>
      <c r="D7" s="698">
        <v>126163.68251916702</v>
      </c>
      <c r="E7" s="699">
        <v>363.45317254310436</v>
      </c>
      <c r="F7" s="688"/>
    </row>
    <row r="8" spans="1:9" x14ac:dyDescent="0.2">
      <c r="A8" s="697" t="s">
        <v>5</v>
      </c>
      <c r="B8" s="698">
        <v>164509.73959332879</v>
      </c>
      <c r="C8" s="698">
        <v>108564.16158712044</v>
      </c>
      <c r="D8" s="698">
        <v>55809.28306656739</v>
      </c>
      <c r="E8" s="699">
        <v>136.29493970366474</v>
      </c>
      <c r="F8" s="688"/>
    </row>
    <row r="9" spans="1:9" x14ac:dyDescent="0.2">
      <c r="A9" s="598" t="s">
        <v>53</v>
      </c>
      <c r="B9" s="593"/>
      <c r="C9" s="593"/>
      <c r="D9" s="593"/>
      <c r="E9" s="677"/>
      <c r="F9" s="700"/>
      <c r="G9" s="700"/>
    </row>
    <row r="10" spans="1:9" x14ac:dyDescent="0.2">
      <c r="A10" s="701" t="s">
        <v>329</v>
      </c>
      <c r="B10" s="694">
        <v>21709.337575358208</v>
      </c>
      <c r="C10" s="694">
        <v>13751.809941895737</v>
      </c>
      <c r="D10" s="694">
        <v>7952.2855204024709</v>
      </c>
      <c r="E10" s="695">
        <v>5.2421130655255617</v>
      </c>
      <c r="F10" s="688"/>
    </row>
    <row r="11" spans="1:9" x14ac:dyDescent="0.2">
      <c r="A11" s="702" t="s">
        <v>329</v>
      </c>
      <c r="B11" s="698">
        <v>11006.690066582112</v>
      </c>
      <c r="C11" s="698">
        <v>6491.4833461426424</v>
      </c>
      <c r="D11" s="698">
        <v>4509.9646073739277</v>
      </c>
      <c r="E11" s="699">
        <v>5.2421130655255617</v>
      </c>
      <c r="F11" s="688"/>
    </row>
    <row r="12" spans="1:9" x14ac:dyDescent="0.2">
      <c r="A12" s="702" t="s">
        <v>330</v>
      </c>
      <c r="B12" s="698">
        <v>10702.647508781622</v>
      </c>
      <c r="C12" s="698">
        <v>7260.3265957530784</v>
      </c>
      <c r="D12" s="698">
        <v>3442.3209130285272</v>
      </c>
      <c r="E12" s="699">
        <v>0</v>
      </c>
      <c r="F12" s="688"/>
    </row>
    <row r="13" spans="1:9" x14ac:dyDescent="0.2">
      <c r="A13" s="701" t="s">
        <v>328</v>
      </c>
      <c r="B13" s="694">
        <v>94721.488352045679</v>
      </c>
      <c r="C13" s="694">
        <v>24450.962708625295</v>
      </c>
      <c r="D13" s="694">
        <v>70050.356894582845</v>
      </c>
      <c r="E13" s="695">
        <v>220.16874875207321</v>
      </c>
      <c r="F13" s="688"/>
    </row>
    <row r="14" spans="1:9" x14ac:dyDescent="0.2">
      <c r="A14" s="702" t="s">
        <v>328</v>
      </c>
      <c r="B14" s="698">
        <v>86500.107694253864</v>
      </c>
      <c r="C14" s="698">
        <v>20086.029896068772</v>
      </c>
      <c r="D14" s="698">
        <v>66200.898533453117</v>
      </c>
      <c r="E14" s="699">
        <v>213.17926466470584</v>
      </c>
      <c r="F14" s="688"/>
    </row>
    <row r="15" spans="1:9" x14ac:dyDescent="0.2">
      <c r="A15" s="702" t="s">
        <v>331</v>
      </c>
      <c r="B15" s="698">
        <v>8221.3806577661235</v>
      </c>
      <c r="C15" s="698">
        <v>4364.93281256105</v>
      </c>
      <c r="D15" s="698">
        <v>3849.4583611176899</v>
      </c>
      <c r="E15" s="699">
        <v>6.9894840873674156</v>
      </c>
      <c r="F15" s="688"/>
    </row>
    <row r="16" spans="1:9" x14ac:dyDescent="0.2">
      <c r="A16" s="701" t="s">
        <v>332</v>
      </c>
      <c r="B16" s="694">
        <v>17464.973363308651</v>
      </c>
      <c r="C16" s="694">
        <v>9846.4357080790905</v>
      </c>
      <c r="D16" s="694">
        <v>7609.8008001214585</v>
      </c>
      <c r="E16" s="695">
        <v>8.7368551092092694</v>
      </c>
      <c r="F16" s="688"/>
    </row>
    <row r="17" spans="1:6" x14ac:dyDescent="0.2">
      <c r="A17" s="702" t="s">
        <v>332</v>
      </c>
      <c r="B17" s="698">
        <v>15455.49668819159</v>
      </c>
      <c r="C17" s="698">
        <v>8418.8335832342582</v>
      </c>
      <c r="D17" s="698">
        <v>7027.9262498481057</v>
      </c>
      <c r="E17" s="699">
        <v>8.7368551092092694</v>
      </c>
      <c r="F17" s="688"/>
    </row>
    <row r="18" spans="1:6" x14ac:dyDescent="0.2">
      <c r="A18" s="702" t="s">
        <v>333</v>
      </c>
      <c r="B18" s="698">
        <v>2009.4766751181694</v>
      </c>
      <c r="C18" s="698">
        <v>1427.6021248448167</v>
      </c>
      <c r="D18" s="698">
        <v>581.87455027333704</v>
      </c>
      <c r="E18" s="699">
        <v>0</v>
      </c>
      <c r="F18" s="688"/>
    </row>
    <row r="19" spans="1:6" x14ac:dyDescent="0.2">
      <c r="A19" s="701" t="s">
        <v>334</v>
      </c>
      <c r="B19" s="694">
        <v>7269.0634508622879</v>
      </c>
      <c r="C19" s="694">
        <v>4536.1751727015562</v>
      </c>
      <c r="D19" s="694">
        <v>2729.393536117032</v>
      </c>
      <c r="E19" s="695">
        <v>3.4947420436837078</v>
      </c>
      <c r="F19" s="688"/>
    </row>
    <row r="20" spans="1:6" x14ac:dyDescent="0.2">
      <c r="A20" s="702" t="s">
        <v>334</v>
      </c>
      <c r="B20" s="698">
        <v>7269.0634508622879</v>
      </c>
      <c r="C20" s="698">
        <v>4536.1751727015562</v>
      </c>
      <c r="D20" s="698">
        <v>2729.393536117032</v>
      </c>
      <c r="E20" s="699">
        <v>3.4947420436837078</v>
      </c>
      <c r="F20" s="688"/>
    </row>
    <row r="21" spans="1:6" x14ac:dyDescent="0.2">
      <c r="A21" s="701" t="s">
        <v>335</v>
      </c>
      <c r="B21" s="694">
        <v>4233.8799859229075</v>
      </c>
      <c r="C21" s="694">
        <v>2591.3512253915219</v>
      </c>
      <c r="D21" s="694">
        <v>1642.5287605313704</v>
      </c>
      <c r="E21" s="695">
        <v>0</v>
      </c>
      <c r="F21" s="688"/>
    </row>
    <row r="22" spans="1:6" x14ac:dyDescent="0.2">
      <c r="A22" s="702" t="s">
        <v>335</v>
      </c>
      <c r="B22" s="698">
        <v>1680.9709230118922</v>
      </c>
      <c r="C22" s="698">
        <v>1025.7067898211797</v>
      </c>
      <c r="D22" s="698">
        <v>655.26413319069684</v>
      </c>
      <c r="E22" s="699">
        <v>0</v>
      </c>
      <c r="F22" s="688"/>
    </row>
    <row r="23" spans="1:6" x14ac:dyDescent="0.2">
      <c r="A23" s="702" t="s">
        <v>336</v>
      </c>
      <c r="B23" s="698">
        <v>2552.9090629110001</v>
      </c>
      <c r="C23" s="698">
        <v>1565.6444355703268</v>
      </c>
      <c r="D23" s="698">
        <v>987.26462734065785</v>
      </c>
      <c r="E23" s="699">
        <v>0</v>
      </c>
      <c r="F23" s="688"/>
    </row>
    <row r="24" spans="1:6" x14ac:dyDescent="0.2">
      <c r="A24" s="701" t="s">
        <v>337</v>
      </c>
      <c r="B24" s="694">
        <v>4085.3534490663465</v>
      </c>
      <c r="C24" s="694">
        <v>2484.761593059166</v>
      </c>
      <c r="D24" s="694">
        <v>1598.8444849853229</v>
      </c>
      <c r="E24" s="695">
        <v>1.7473710218418539</v>
      </c>
      <c r="F24" s="688"/>
    </row>
    <row r="25" spans="1:6" x14ac:dyDescent="0.2">
      <c r="A25" s="702" t="s">
        <v>337</v>
      </c>
      <c r="B25" s="698">
        <v>3077.1203694635701</v>
      </c>
      <c r="C25" s="698">
        <v>1925.6028660697582</v>
      </c>
      <c r="D25" s="698">
        <v>1151.5175033937965</v>
      </c>
      <c r="E25" s="699">
        <v>0</v>
      </c>
      <c r="F25" s="688"/>
    </row>
    <row r="26" spans="1:6" x14ac:dyDescent="0.2">
      <c r="A26" s="702" t="s">
        <v>338</v>
      </c>
      <c r="B26" s="698">
        <v>1008.2330796027607</v>
      </c>
      <c r="C26" s="698">
        <v>559.15872698939233</v>
      </c>
      <c r="D26" s="698">
        <v>447.32698159151283</v>
      </c>
      <c r="E26" s="699">
        <v>1.7473710218418539</v>
      </c>
      <c r="F26" s="688"/>
    </row>
    <row r="27" spans="1:6" x14ac:dyDescent="0.2">
      <c r="A27" s="701" t="s">
        <v>339</v>
      </c>
      <c r="B27" s="694">
        <v>7737.3588847159172</v>
      </c>
      <c r="C27" s="694">
        <v>6262.5777422813535</v>
      </c>
      <c r="D27" s="694">
        <v>1474.781142434548</v>
      </c>
      <c r="E27" s="695">
        <v>0</v>
      </c>
      <c r="F27" s="688"/>
    </row>
    <row r="28" spans="1:6" x14ac:dyDescent="0.2">
      <c r="A28" s="702" t="s">
        <v>339</v>
      </c>
      <c r="B28" s="698">
        <v>4723.1438720386395</v>
      </c>
      <c r="C28" s="698">
        <v>3608.3211601035077</v>
      </c>
      <c r="D28" s="698">
        <v>1114.8227119351166</v>
      </c>
      <c r="E28" s="699">
        <v>0</v>
      </c>
      <c r="F28" s="688"/>
    </row>
    <row r="29" spans="1:6" x14ac:dyDescent="0.2">
      <c r="A29" s="702" t="s">
        <v>340</v>
      </c>
      <c r="B29" s="698">
        <v>3014.2150126772617</v>
      </c>
      <c r="C29" s="698">
        <v>2654.2565821778303</v>
      </c>
      <c r="D29" s="698">
        <v>359.95843049942067</v>
      </c>
      <c r="E29" s="699">
        <v>0</v>
      </c>
      <c r="F29" s="688"/>
    </row>
    <row r="30" spans="1:6" x14ac:dyDescent="0.2">
      <c r="A30" s="701" t="s">
        <v>341</v>
      </c>
      <c r="B30" s="694">
        <v>12878.124430974787</v>
      </c>
      <c r="C30" s="694">
        <v>8249.3385941155939</v>
      </c>
      <c r="D30" s="694">
        <v>4555.3962539418171</v>
      </c>
      <c r="E30" s="695">
        <v>73.389582917357941</v>
      </c>
      <c r="F30" s="688"/>
    </row>
    <row r="31" spans="1:6" x14ac:dyDescent="0.2">
      <c r="A31" s="702" t="s">
        <v>341</v>
      </c>
      <c r="B31" s="698">
        <v>9816.7304007077782</v>
      </c>
      <c r="C31" s="698">
        <v>6010.9563151361199</v>
      </c>
      <c r="D31" s="698">
        <v>3769.0792941129625</v>
      </c>
      <c r="E31" s="699">
        <v>36.694791458678935</v>
      </c>
      <c r="F31" s="688"/>
    </row>
    <row r="32" spans="1:6" x14ac:dyDescent="0.2">
      <c r="A32" s="702" t="s">
        <v>342</v>
      </c>
      <c r="B32" s="698">
        <v>2121.3084205160508</v>
      </c>
      <c r="C32" s="698">
        <v>1494.0022236748089</v>
      </c>
      <c r="D32" s="698">
        <v>616.82197071017504</v>
      </c>
      <c r="E32" s="699">
        <v>10.484226131051123</v>
      </c>
      <c r="F32" s="688"/>
    </row>
    <row r="33" spans="1:6" x14ac:dyDescent="0.2">
      <c r="A33" s="702" t="s">
        <v>343</v>
      </c>
      <c r="B33" s="698">
        <v>940.08560975092655</v>
      </c>
      <c r="C33" s="698">
        <v>744.38005530463374</v>
      </c>
      <c r="D33" s="698">
        <v>169.49498911865976</v>
      </c>
      <c r="E33" s="699">
        <v>26.210565327627808</v>
      </c>
      <c r="F33" s="688"/>
    </row>
    <row r="34" spans="1:6" x14ac:dyDescent="0.2">
      <c r="A34" s="701" t="s">
        <v>344</v>
      </c>
      <c r="B34" s="694">
        <v>5483.2502665398661</v>
      </c>
      <c r="C34" s="694">
        <v>4300.2800847528997</v>
      </c>
      <c r="D34" s="694">
        <v>1182.9701817869507</v>
      </c>
      <c r="E34" s="695">
        <v>0</v>
      </c>
      <c r="F34" s="688"/>
    </row>
    <row r="35" spans="1:6" x14ac:dyDescent="0.2">
      <c r="A35" s="702" t="s">
        <v>344</v>
      </c>
      <c r="B35" s="698">
        <v>3994.4901559305677</v>
      </c>
      <c r="C35" s="698">
        <v>3127.7941290969852</v>
      </c>
      <c r="D35" s="698">
        <v>866.69602683356675</v>
      </c>
      <c r="E35" s="699">
        <v>0</v>
      </c>
      <c r="F35" s="688"/>
    </row>
    <row r="36" spans="1:6" x14ac:dyDescent="0.2">
      <c r="A36" s="702" t="s">
        <v>345</v>
      </c>
      <c r="B36" s="698">
        <v>1488.7601106092832</v>
      </c>
      <c r="C36" s="698">
        <v>1172.4859556558993</v>
      </c>
      <c r="D36" s="698">
        <v>316.27415495337459</v>
      </c>
      <c r="E36" s="699">
        <v>0</v>
      </c>
      <c r="F36" s="688"/>
    </row>
    <row r="37" spans="1:6" x14ac:dyDescent="0.2">
      <c r="A37" s="701" t="s">
        <v>346</v>
      </c>
      <c r="B37" s="694">
        <v>3568.131626601144</v>
      </c>
      <c r="C37" s="694">
        <v>2039.1819824894817</v>
      </c>
      <c r="D37" s="694">
        <v>1527.202273089805</v>
      </c>
      <c r="E37" s="695">
        <v>1.7473710218418539</v>
      </c>
      <c r="F37" s="688"/>
    </row>
    <row r="38" spans="1:6" x14ac:dyDescent="0.2">
      <c r="A38" s="702" t="s">
        <v>346</v>
      </c>
      <c r="B38" s="698">
        <v>2421.8562362728576</v>
      </c>
      <c r="C38" s="698">
        <v>1361.2020260148245</v>
      </c>
      <c r="D38" s="698">
        <v>1058.9068392361758</v>
      </c>
      <c r="E38" s="699">
        <v>1.7473710218418539</v>
      </c>
      <c r="F38" s="688"/>
    </row>
    <row r="39" spans="1:6" x14ac:dyDescent="0.2">
      <c r="A39" s="702" t="s">
        <v>347</v>
      </c>
      <c r="B39" s="698">
        <v>1146.2753903282708</v>
      </c>
      <c r="C39" s="698">
        <v>677.97995647464154</v>
      </c>
      <c r="D39" s="698">
        <v>468.29543385361495</v>
      </c>
      <c r="E39" s="699">
        <v>0</v>
      </c>
      <c r="F39" s="688"/>
    </row>
    <row r="40" spans="1:6" x14ac:dyDescent="0.2">
      <c r="A40" s="701" t="s">
        <v>348</v>
      </c>
      <c r="B40" s="694">
        <v>10019.425439241439</v>
      </c>
      <c r="C40" s="694">
        <v>7297.0213872117583</v>
      </c>
      <c r="D40" s="694">
        <v>2715.4145679422968</v>
      </c>
      <c r="E40" s="695">
        <v>6.9894840873674156</v>
      </c>
      <c r="F40" s="688"/>
    </row>
    <row r="41" spans="1:6" x14ac:dyDescent="0.2">
      <c r="A41" s="702" t="s">
        <v>348</v>
      </c>
      <c r="B41" s="698">
        <v>7365.1688570635924</v>
      </c>
      <c r="C41" s="698">
        <v>5163.4813695427983</v>
      </c>
      <c r="D41" s="698">
        <v>2198.1927454770944</v>
      </c>
      <c r="E41" s="699">
        <v>3.4947420436837078</v>
      </c>
      <c r="F41" s="688"/>
    </row>
    <row r="42" spans="1:6" x14ac:dyDescent="0.2">
      <c r="A42" s="702" t="s">
        <v>349</v>
      </c>
      <c r="B42" s="698">
        <v>2654.2565821778303</v>
      </c>
      <c r="C42" s="698">
        <v>2133.5400176689441</v>
      </c>
      <c r="D42" s="698">
        <v>517.22182246518673</v>
      </c>
      <c r="E42" s="699">
        <v>3.4947420436837078</v>
      </c>
      <c r="F42" s="688"/>
    </row>
    <row r="43" spans="1:6" x14ac:dyDescent="0.2">
      <c r="A43" s="701" t="s">
        <v>350</v>
      </c>
      <c r="B43" s="694">
        <v>8385.6335338192621</v>
      </c>
      <c r="C43" s="694">
        <v>4831.4808753928373</v>
      </c>
      <c r="D43" s="694">
        <v>3540.1736902516736</v>
      </c>
      <c r="E43" s="695">
        <v>13.978968174734831</v>
      </c>
      <c r="F43" s="688"/>
    </row>
    <row r="44" spans="1:6" x14ac:dyDescent="0.2">
      <c r="A44" s="702" t="s">
        <v>350</v>
      </c>
      <c r="B44" s="698">
        <v>5256.0920337004191</v>
      </c>
      <c r="C44" s="698">
        <v>2961.7938820220047</v>
      </c>
      <c r="D44" s="698">
        <v>2289.0560386128732</v>
      </c>
      <c r="E44" s="699">
        <v>5.2421130655255617</v>
      </c>
      <c r="F44" s="688"/>
    </row>
    <row r="45" spans="1:6" x14ac:dyDescent="0.2">
      <c r="A45" s="702" t="s">
        <v>351</v>
      </c>
      <c r="B45" s="698">
        <v>3129.5415001188271</v>
      </c>
      <c r="C45" s="698">
        <v>1869.6869933708174</v>
      </c>
      <c r="D45" s="698">
        <v>1251.1176516387848</v>
      </c>
      <c r="E45" s="699">
        <v>8.7368551092092694</v>
      </c>
      <c r="F45" s="688"/>
    </row>
    <row r="46" spans="1:6" x14ac:dyDescent="0.2">
      <c r="A46" s="701" t="s">
        <v>352</v>
      </c>
      <c r="B46" s="694">
        <v>6038.9142514855903</v>
      </c>
      <c r="C46" s="694">
        <v>3877.4162974671603</v>
      </c>
      <c r="D46" s="694">
        <v>2161.4979540184145</v>
      </c>
      <c r="E46" s="695">
        <v>0</v>
      </c>
      <c r="F46" s="688"/>
    </row>
    <row r="47" spans="1:6" x14ac:dyDescent="0.2">
      <c r="A47" s="702" t="s">
        <v>352</v>
      </c>
      <c r="B47" s="698">
        <v>3966.5322195810973</v>
      </c>
      <c r="C47" s="698">
        <v>2365.9403635739168</v>
      </c>
      <c r="D47" s="698">
        <v>1600.5918560071648</v>
      </c>
      <c r="E47" s="699">
        <v>0</v>
      </c>
      <c r="F47" s="688"/>
    </row>
    <row r="48" spans="1:6" x14ac:dyDescent="0.2">
      <c r="A48" s="702" t="s">
        <v>353</v>
      </c>
      <c r="B48" s="698">
        <v>2072.3820319044776</v>
      </c>
      <c r="C48" s="698">
        <v>1511.4759338932279</v>
      </c>
      <c r="D48" s="698">
        <v>560.90609801123423</v>
      </c>
      <c r="E48" s="699">
        <v>0</v>
      </c>
      <c r="F48" s="688"/>
    </row>
    <row r="49" spans="1:6" x14ac:dyDescent="0.2">
      <c r="A49" s="701" t="s">
        <v>354</v>
      </c>
      <c r="B49" s="694">
        <v>11039.890115997108</v>
      </c>
      <c r="C49" s="694">
        <v>5939.314103240602</v>
      </c>
      <c r="D49" s="694">
        <v>5097.0812707128061</v>
      </c>
      <c r="E49" s="695">
        <v>3.4947420436837078</v>
      </c>
      <c r="F49" s="688"/>
    </row>
    <row r="50" spans="1:6" x14ac:dyDescent="0.2">
      <c r="A50" s="702" t="s">
        <v>354</v>
      </c>
      <c r="B50" s="698">
        <v>8864.4131938039427</v>
      </c>
      <c r="C50" s="698">
        <v>4686.4490805799596</v>
      </c>
      <c r="D50" s="698">
        <v>4174.4693711802829</v>
      </c>
      <c r="E50" s="699">
        <v>3.4947420436837078</v>
      </c>
      <c r="F50" s="688"/>
    </row>
    <row r="51" spans="1:6" x14ac:dyDescent="0.2">
      <c r="A51" s="702" t="s">
        <v>355</v>
      </c>
      <c r="B51" s="698">
        <v>2175.4769221931497</v>
      </c>
      <c r="C51" s="698">
        <v>1252.8650226606267</v>
      </c>
      <c r="D51" s="698">
        <v>922.61189953250755</v>
      </c>
      <c r="E51" s="699">
        <v>0</v>
      </c>
      <c r="F51" s="688"/>
    </row>
    <row r="52" spans="1:6" x14ac:dyDescent="0.2">
      <c r="A52" s="701" t="s">
        <v>356</v>
      </c>
      <c r="B52" s="694">
        <v>6320.2409860021362</v>
      </c>
      <c r="C52" s="694">
        <v>3861.6899582705832</v>
      </c>
      <c r="D52" s="694">
        <v>2456.8036567096956</v>
      </c>
      <c r="E52" s="695">
        <v>1.7473710218418539</v>
      </c>
      <c r="F52" s="688"/>
    </row>
    <row r="53" spans="1:6" x14ac:dyDescent="0.2">
      <c r="A53" s="702" t="s">
        <v>356</v>
      </c>
      <c r="B53" s="698">
        <v>2446.3194305786442</v>
      </c>
      <c r="C53" s="698">
        <v>1707.1814883395207</v>
      </c>
      <c r="D53" s="698">
        <v>739.13794223910804</v>
      </c>
      <c r="E53" s="699">
        <v>0</v>
      </c>
      <c r="F53" s="688"/>
    </row>
    <row r="54" spans="1:6" x14ac:dyDescent="0.2">
      <c r="A54" s="702" t="s">
        <v>357</v>
      </c>
      <c r="B54" s="698">
        <v>3873.9215554234765</v>
      </c>
      <c r="C54" s="698">
        <v>2154.5084699310469</v>
      </c>
      <c r="D54" s="698">
        <v>1717.6657144705721</v>
      </c>
      <c r="E54" s="699">
        <v>1.7473710218418539</v>
      </c>
      <c r="F54" s="688"/>
    </row>
    <row r="55" spans="1:6" x14ac:dyDescent="0.2">
      <c r="A55" s="701" t="s">
        <v>358</v>
      </c>
      <c r="B55" s="694">
        <v>1845.2237990650308</v>
      </c>
      <c r="C55" s="694">
        <v>644.77990705964544</v>
      </c>
      <c r="D55" s="694">
        <v>1200.4438920053697</v>
      </c>
      <c r="E55" s="695">
        <v>0</v>
      </c>
      <c r="F55" s="688"/>
    </row>
    <row r="56" spans="1:6" x14ac:dyDescent="0.2">
      <c r="A56" s="702" t="s">
        <v>358</v>
      </c>
      <c r="B56" s="698">
        <v>1845.2237990650308</v>
      </c>
      <c r="C56" s="698">
        <v>644.77990705964544</v>
      </c>
      <c r="D56" s="698">
        <v>1200.4438920053697</v>
      </c>
      <c r="E56" s="699">
        <v>0</v>
      </c>
      <c r="F56" s="688"/>
    </row>
    <row r="57" spans="1:6" x14ac:dyDescent="0.2">
      <c r="A57" s="701" t="s">
        <v>359</v>
      </c>
      <c r="B57" s="694">
        <v>2724.1514230515063</v>
      </c>
      <c r="C57" s="694">
        <v>1581.3707747669039</v>
      </c>
      <c r="D57" s="694">
        <v>1139.2859062409032</v>
      </c>
      <c r="E57" s="695">
        <v>3.4947420436837078</v>
      </c>
      <c r="F57" s="688"/>
    </row>
    <row r="58" spans="1:6" x14ac:dyDescent="0.2">
      <c r="A58" s="702" t="s">
        <v>359</v>
      </c>
      <c r="B58" s="698">
        <v>2171.9821801494659</v>
      </c>
      <c r="C58" s="698">
        <v>1334.991460687196</v>
      </c>
      <c r="D58" s="698">
        <v>833.49597741857065</v>
      </c>
      <c r="E58" s="699">
        <v>3.4947420436837078</v>
      </c>
      <c r="F58" s="688"/>
    </row>
    <row r="59" spans="1:6" x14ac:dyDescent="0.2">
      <c r="A59" s="702" t="s">
        <v>360</v>
      </c>
      <c r="B59" s="698">
        <v>552.16924290202473</v>
      </c>
      <c r="C59" s="698">
        <v>246.37931407970086</v>
      </c>
      <c r="D59" s="698">
        <v>305.78992882232353</v>
      </c>
      <c r="E59" s="699">
        <v>0</v>
      </c>
      <c r="F59" s="688"/>
    </row>
    <row r="60" spans="1:6" x14ac:dyDescent="0.2">
      <c r="A60" s="701" t="s">
        <v>361</v>
      </c>
      <c r="B60" s="694">
        <v>2760.8462145101862</v>
      </c>
      <c r="C60" s="694">
        <v>1705.4341173176788</v>
      </c>
      <c r="D60" s="694">
        <v>1055.412097192492</v>
      </c>
      <c r="E60" s="695">
        <v>0</v>
      </c>
      <c r="F60" s="688"/>
    </row>
    <row r="61" spans="1:6" x14ac:dyDescent="0.2">
      <c r="A61" s="702" t="s">
        <v>361</v>
      </c>
      <c r="B61" s="698">
        <v>2760.8462145101862</v>
      </c>
      <c r="C61" s="698">
        <v>1705.4341173176788</v>
      </c>
      <c r="D61" s="698">
        <v>1055.412097192492</v>
      </c>
      <c r="E61" s="699">
        <v>0</v>
      </c>
      <c r="F61" s="688"/>
    </row>
    <row r="62" spans="1:6" x14ac:dyDescent="0.2">
      <c r="A62" s="701" t="s">
        <v>362</v>
      </c>
      <c r="B62" s="694">
        <v>6245.1040320629345</v>
      </c>
      <c r="C62" s="694">
        <v>3610.0685311253496</v>
      </c>
      <c r="D62" s="694">
        <v>2615.8144196973085</v>
      </c>
      <c r="E62" s="695">
        <v>19.221081240260393</v>
      </c>
      <c r="F62" s="688"/>
    </row>
    <row r="63" spans="1:6" x14ac:dyDescent="0.2">
      <c r="A63" s="702" t="s">
        <v>362</v>
      </c>
      <c r="B63" s="698">
        <v>1819.0132337374023</v>
      </c>
      <c r="C63" s="698">
        <v>1067.6436943453853</v>
      </c>
      <c r="D63" s="698">
        <v>749.62216837015944</v>
      </c>
      <c r="E63" s="699">
        <v>1.7473710218418539</v>
      </c>
      <c r="F63" s="688"/>
    </row>
    <row r="64" spans="1:6" x14ac:dyDescent="0.2">
      <c r="A64" s="702" t="s">
        <v>363</v>
      </c>
      <c r="B64" s="698">
        <v>3052.6571751577835</v>
      </c>
      <c r="C64" s="698">
        <v>1728.1499406016235</v>
      </c>
      <c r="D64" s="698">
        <v>1308.7808953595675</v>
      </c>
      <c r="E64" s="699">
        <v>15.726339196576685</v>
      </c>
      <c r="F64" s="688"/>
    </row>
    <row r="65" spans="1:6" x14ac:dyDescent="0.2">
      <c r="A65" s="702" t="s">
        <v>364</v>
      </c>
      <c r="B65" s="698">
        <v>1373.4336231677178</v>
      </c>
      <c r="C65" s="698">
        <v>814.27489617830975</v>
      </c>
      <c r="D65" s="698">
        <v>557.41135596755043</v>
      </c>
      <c r="E65" s="699">
        <v>1.7473710218418539</v>
      </c>
      <c r="F65" s="688"/>
    </row>
    <row r="66" spans="1:6" x14ac:dyDescent="0.2">
      <c r="A66" s="701" t="s">
        <v>365</v>
      </c>
      <c r="B66" s="694">
        <v>4462.7855897841964</v>
      </c>
      <c r="C66" s="694">
        <v>2953.0570269127952</v>
      </c>
      <c r="D66" s="694">
        <v>1507.9811918495441</v>
      </c>
      <c r="E66" s="695">
        <v>1.7473710218418539</v>
      </c>
      <c r="F66" s="688"/>
    </row>
    <row r="67" spans="1:6" x14ac:dyDescent="0.2">
      <c r="A67" s="702" t="s">
        <v>365</v>
      </c>
      <c r="B67" s="698">
        <v>1305.2861533158837</v>
      </c>
      <c r="C67" s="698">
        <v>821.26438026567735</v>
      </c>
      <c r="D67" s="698">
        <v>484.02177305019154</v>
      </c>
      <c r="E67" s="699">
        <v>0</v>
      </c>
      <c r="F67" s="688"/>
    </row>
    <row r="68" spans="1:6" x14ac:dyDescent="0.2">
      <c r="A68" s="702" t="s">
        <v>366</v>
      </c>
      <c r="B68" s="698">
        <v>3157.4994364682975</v>
      </c>
      <c r="C68" s="698">
        <v>2131.7926466471022</v>
      </c>
      <c r="D68" s="698">
        <v>1023.9594187993378</v>
      </c>
      <c r="E68" s="699">
        <v>1.7473710218418539</v>
      </c>
      <c r="F68" s="688"/>
    </row>
    <row r="69" spans="1:6" x14ac:dyDescent="0.2">
      <c r="A69" s="701" t="s">
        <v>367</v>
      </c>
      <c r="B69" s="694">
        <v>1976.2766257031733</v>
      </c>
      <c r="C69" s="694">
        <v>1397.8968174735044</v>
      </c>
      <c r="D69" s="694">
        <v>576.63243720781134</v>
      </c>
      <c r="E69" s="695">
        <v>1.7473710218418539</v>
      </c>
      <c r="F69" s="688"/>
    </row>
    <row r="70" spans="1:6" x14ac:dyDescent="0.2">
      <c r="A70" s="702" t="s">
        <v>367</v>
      </c>
      <c r="B70" s="698">
        <v>1976.2766257031733</v>
      </c>
      <c r="C70" s="698">
        <v>1397.8968174735044</v>
      </c>
      <c r="D70" s="698">
        <v>576.63243720781134</v>
      </c>
      <c r="E70" s="699">
        <v>1.7473710218418539</v>
      </c>
      <c r="F70" s="688"/>
    </row>
    <row r="71" spans="1:6" x14ac:dyDescent="0.2">
      <c r="A71" s="701" t="s">
        <v>368</v>
      </c>
      <c r="B71" s="694">
        <v>868.44339785540865</v>
      </c>
      <c r="C71" s="694">
        <v>653.51676216885494</v>
      </c>
      <c r="D71" s="694">
        <v>214.92663568654768</v>
      </c>
      <c r="E71" s="695">
        <v>0</v>
      </c>
      <c r="F71" s="688"/>
    </row>
    <row r="72" spans="1:6" x14ac:dyDescent="0.2">
      <c r="A72" s="702" t="s">
        <v>368</v>
      </c>
      <c r="B72" s="698">
        <v>868.44339785540865</v>
      </c>
      <c r="C72" s="698">
        <v>653.51676216885494</v>
      </c>
      <c r="D72" s="698">
        <v>214.92663568654768</v>
      </c>
      <c r="E72" s="699">
        <v>0</v>
      </c>
      <c r="F72" s="688"/>
    </row>
    <row r="73" spans="1:6" x14ac:dyDescent="0.2">
      <c r="A73" s="701" t="s">
        <v>369</v>
      </c>
      <c r="B73" s="694">
        <v>8438.0546644745191</v>
      </c>
      <c r="C73" s="694">
        <v>6171.7144491455747</v>
      </c>
      <c r="D73" s="694">
        <v>2266.3402153289285</v>
      </c>
      <c r="E73" s="695">
        <v>0</v>
      </c>
      <c r="F73" s="688"/>
    </row>
    <row r="74" spans="1:6" x14ac:dyDescent="0.2">
      <c r="A74" s="702" t="s">
        <v>369</v>
      </c>
      <c r="B74" s="698">
        <v>8438.0546644745191</v>
      </c>
      <c r="C74" s="698">
        <v>6171.7144491455747</v>
      </c>
      <c r="D74" s="698">
        <v>2266.3402153289285</v>
      </c>
      <c r="E74" s="699">
        <v>0</v>
      </c>
      <c r="F74" s="688"/>
    </row>
    <row r="75" spans="1:6" x14ac:dyDescent="0.2">
      <c r="A75" s="701" t="s">
        <v>370</v>
      </c>
      <c r="B75" s="694">
        <v>7913.8433579219491</v>
      </c>
      <c r="C75" s="694">
        <v>6369.1673746137094</v>
      </c>
      <c r="D75" s="694">
        <v>1542.9286122863821</v>
      </c>
      <c r="E75" s="695">
        <v>1.7473710218418539</v>
      </c>
      <c r="F75" s="688"/>
    </row>
    <row r="76" spans="1:6" x14ac:dyDescent="0.2">
      <c r="A76" s="702" t="s">
        <v>370</v>
      </c>
      <c r="B76" s="698">
        <v>7913.8433579219491</v>
      </c>
      <c r="C76" s="698">
        <v>6369.1673746137094</v>
      </c>
      <c r="D76" s="698">
        <v>1542.9286122863821</v>
      </c>
      <c r="E76" s="699">
        <v>1.7473710218418539</v>
      </c>
      <c r="F76" s="688"/>
    </row>
    <row r="77" spans="1:6" x14ac:dyDescent="0.2">
      <c r="A77" s="701" t="s">
        <v>371</v>
      </c>
      <c r="B77" s="694">
        <v>5133.776062171486</v>
      </c>
      <c r="C77" s="694">
        <v>3091.0993376383053</v>
      </c>
      <c r="D77" s="694">
        <v>2039.1819824894817</v>
      </c>
      <c r="E77" s="695">
        <v>3.4947420436837078</v>
      </c>
      <c r="F77" s="688"/>
    </row>
    <row r="78" spans="1:6" x14ac:dyDescent="0.2">
      <c r="A78" s="702" t="s">
        <v>371</v>
      </c>
      <c r="B78" s="698">
        <v>5133.776062171486</v>
      </c>
      <c r="C78" s="698">
        <v>3091.0993376383053</v>
      </c>
      <c r="D78" s="698">
        <v>2039.1819824894817</v>
      </c>
      <c r="E78" s="699">
        <v>3.4947420436837078</v>
      </c>
      <c r="F78" s="688"/>
    </row>
    <row r="79" spans="1:6" x14ac:dyDescent="0.2">
      <c r="A79" s="701" t="s">
        <v>372</v>
      </c>
      <c r="B79" s="694">
        <v>7473.5058604177902</v>
      </c>
      <c r="C79" s="694">
        <v>4841.9651015238887</v>
      </c>
      <c r="D79" s="694">
        <v>2608.8249356099409</v>
      </c>
      <c r="E79" s="695">
        <v>22.715823283944101</v>
      </c>
      <c r="F79" s="688"/>
    </row>
    <row r="80" spans="1:6" x14ac:dyDescent="0.2">
      <c r="A80" s="702" t="s">
        <v>372</v>
      </c>
      <c r="B80" s="698">
        <v>6227.6303218445155</v>
      </c>
      <c r="C80" s="698">
        <v>4143.0166927871287</v>
      </c>
      <c r="D80" s="698">
        <v>2063.6451767952681</v>
      </c>
      <c r="E80" s="699">
        <v>20.968452262102247</v>
      </c>
      <c r="F80" s="688"/>
    </row>
    <row r="81" spans="1:6" x14ac:dyDescent="0.2">
      <c r="A81" s="702" t="s">
        <v>373</v>
      </c>
      <c r="B81" s="698">
        <v>1245.8755385732591</v>
      </c>
      <c r="C81" s="698">
        <v>698.94840873674434</v>
      </c>
      <c r="D81" s="698">
        <v>545.17975881465713</v>
      </c>
      <c r="E81" s="699">
        <v>1.7473710218418539</v>
      </c>
      <c r="F81" s="688"/>
    </row>
    <row r="82" spans="1:6" x14ac:dyDescent="0.2">
      <c r="A82" s="701" t="s">
        <v>374</v>
      </c>
      <c r="B82" s="694">
        <v>68149.21722281292</v>
      </c>
      <c r="C82" s="694">
        <v>19133.712689165928</v>
      </c>
      <c r="D82" s="694">
        <v>48910.66227234275</v>
      </c>
      <c r="E82" s="695">
        <v>104.84226131051138</v>
      </c>
      <c r="F82" s="688"/>
    </row>
    <row r="83" spans="1:6" ht="12.75" thickBot="1" x14ac:dyDescent="0.25">
      <c r="A83" s="703" t="s">
        <v>374</v>
      </c>
      <c r="B83" s="704">
        <v>68149.21722281292</v>
      </c>
      <c r="C83" s="704">
        <v>19133.712689165928</v>
      </c>
      <c r="D83" s="704">
        <v>48910.66227234275</v>
      </c>
      <c r="E83" s="705">
        <v>104.84226131051138</v>
      </c>
      <c r="F83" s="688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8CA3-40EE-44E3-9FF2-C6F92988F7E1}">
  <dimension ref="A1:L83"/>
  <sheetViews>
    <sheetView workbookViewId="0">
      <selection activeCell="A2" sqref="A2:A3"/>
    </sheetView>
  </sheetViews>
  <sheetFormatPr defaultRowHeight="12" x14ac:dyDescent="0.2"/>
  <cols>
    <col min="1" max="1" width="19.140625" style="141" customWidth="1"/>
    <col min="2" max="5" width="16.28515625" style="141" customWidth="1"/>
    <col min="6" max="6" width="18.85546875" style="141" customWidth="1"/>
    <col min="7" max="12" width="16.28515625" style="141" customWidth="1"/>
    <col min="13" max="16384" width="9.140625" style="141"/>
  </cols>
  <sheetData>
    <row r="1" spans="1:12" ht="21.75" customHeight="1" x14ac:dyDescent="0.2">
      <c r="A1" s="1117" t="s">
        <v>501</v>
      </c>
      <c r="B1" s="1117"/>
      <c r="C1" s="1117"/>
      <c r="D1" s="1117"/>
      <c r="E1" s="1117"/>
      <c r="F1" s="1117"/>
      <c r="G1" s="1117"/>
      <c r="H1" s="1117"/>
      <c r="I1" s="1117"/>
      <c r="J1" s="1117"/>
      <c r="K1" s="1117"/>
      <c r="L1" s="1117"/>
    </row>
    <row r="2" spans="1:12" x14ac:dyDescent="0.2">
      <c r="A2" s="1118" t="s">
        <v>562</v>
      </c>
      <c r="B2" s="1118" t="s">
        <v>189</v>
      </c>
      <c r="C2" s="1118" t="s">
        <v>502</v>
      </c>
      <c r="D2" s="1119" t="s">
        <v>503</v>
      </c>
      <c r="E2" s="1119"/>
      <c r="F2" s="1119"/>
      <c r="G2" s="1119"/>
      <c r="H2" s="1119"/>
      <c r="I2" s="1119"/>
      <c r="J2" s="1119"/>
      <c r="K2" s="1119"/>
      <c r="L2" s="1119"/>
    </row>
    <row r="3" spans="1:12" ht="57" customHeight="1" x14ac:dyDescent="0.2">
      <c r="A3" s="1118"/>
      <c r="B3" s="1118"/>
      <c r="C3" s="1118"/>
      <c r="D3" s="706" t="s">
        <v>254</v>
      </c>
      <c r="E3" s="706" t="s">
        <v>255</v>
      </c>
      <c r="F3" s="706" t="s">
        <v>256</v>
      </c>
      <c r="G3" s="706" t="s">
        <v>257</v>
      </c>
      <c r="H3" s="706" t="s">
        <v>258</v>
      </c>
      <c r="I3" s="706" t="s">
        <v>259</v>
      </c>
      <c r="J3" s="706" t="s">
        <v>260</v>
      </c>
      <c r="K3" s="706" t="s">
        <v>261</v>
      </c>
      <c r="L3" s="706" t="s">
        <v>262</v>
      </c>
    </row>
    <row r="4" spans="1:12" x14ac:dyDescent="0.2">
      <c r="A4" s="707" t="s">
        <v>328</v>
      </c>
      <c r="B4" s="708">
        <v>338946.29396085406</v>
      </c>
      <c r="C4" s="708">
        <v>156473.58026391972</v>
      </c>
      <c r="D4" s="708">
        <v>71327.685111553263</v>
      </c>
      <c r="E4" s="708">
        <v>662.25361727806444</v>
      </c>
      <c r="F4" s="708">
        <v>12621.260890764028</v>
      </c>
      <c r="G4" s="708">
        <v>683.22206954016724</v>
      </c>
      <c r="H4" s="708">
        <v>23423.508547783327</v>
      </c>
      <c r="I4" s="708">
        <v>7857.9274852230083</v>
      </c>
      <c r="J4" s="708">
        <v>18824.428018300234</v>
      </c>
      <c r="K4" s="708">
        <v>782.82221778515554</v>
      </c>
      <c r="L4" s="708">
        <v>20290.472305624062</v>
      </c>
    </row>
    <row r="5" spans="1:12" x14ac:dyDescent="0.2">
      <c r="A5" s="709"/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</row>
    <row r="6" spans="1:12" x14ac:dyDescent="0.2">
      <c r="A6" s="592" t="s">
        <v>3</v>
      </c>
      <c r="B6" s="593"/>
      <c r="C6" s="593"/>
      <c r="D6" s="593"/>
      <c r="E6" s="711"/>
      <c r="F6" s="708"/>
      <c r="G6" s="708"/>
      <c r="H6" s="708"/>
      <c r="I6" s="708"/>
      <c r="J6" s="708"/>
      <c r="K6" s="708"/>
      <c r="L6" s="708"/>
    </row>
    <row r="7" spans="1:12" x14ac:dyDescent="0.2">
      <c r="A7" s="712" t="s">
        <v>4</v>
      </c>
      <c r="B7" s="713">
        <v>174436.55436836096</v>
      </c>
      <c r="C7" s="713">
        <v>47909.418676828383</v>
      </c>
      <c r="D7" s="713">
        <v>17622.236755274258</v>
      </c>
      <c r="E7" s="713">
        <v>408.88481911099228</v>
      </c>
      <c r="F7" s="713">
        <v>5743.6085487943092</v>
      </c>
      <c r="G7" s="713">
        <v>510.23233837781919</v>
      </c>
      <c r="H7" s="713">
        <v>3306.025973324859</v>
      </c>
      <c r="I7" s="713">
        <v>6255.5882581939859</v>
      </c>
      <c r="J7" s="713">
        <v>4993.986380424134</v>
      </c>
      <c r="K7" s="713">
        <v>524.21130655255433</v>
      </c>
      <c r="L7" s="713">
        <v>8544.644296806875</v>
      </c>
    </row>
    <row r="8" spans="1:12" x14ac:dyDescent="0.2">
      <c r="A8" s="712" t="s">
        <v>5</v>
      </c>
      <c r="B8" s="713">
        <v>164509.73959332879</v>
      </c>
      <c r="C8" s="713">
        <v>108564.16158712044</v>
      </c>
      <c r="D8" s="713">
        <v>53705.448356271932</v>
      </c>
      <c r="E8" s="713">
        <v>253.36879816706823</v>
      </c>
      <c r="F8" s="713">
        <v>6877.6523419697023</v>
      </c>
      <c r="G8" s="713">
        <v>172.98973116234345</v>
      </c>
      <c r="H8" s="713">
        <v>20117.482574461894</v>
      </c>
      <c r="I8" s="713">
        <v>1602.3392270290067</v>
      </c>
      <c r="J8" s="713">
        <v>13830.441637878623</v>
      </c>
      <c r="K8" s="713">
        <v>258.61091123259376</v>
      </c>
      <c r="L8" s="713">
        <v>11745.828008821236</v>
      </c>
    </row>
    <row r="9" spans="1:12" x14ac:dyDescent="0.2">
      <c r="A9" s="598" t="s">
        <v>53</v>
      </c>
      <c r="B9" s="593"/>
      <c r="C9" s="593"/>
      <c r="D9" s="593"/>
      <c r="E9" s="677"/>
      <c r="F9" s="714"/>
      <c r="G9" s="714"/>
      <c r="H9" s="714"/>
      <c r="I9" s="714"/>
      <c r="J9" s="714"/>
      <c r="K9" s="714"/>
      <c r="L9" s="714"/>
    </row>
    <row r="10" spans="1:12" x14ac:dyDescent="0.2">
      <c r="A10" s="715" t="s">
        <v>329</v>
      </c>
      <c r="B10" s="716">
        <v>21709.337575358208</v>
      </c>
      <c r="C10" s="716">
        <v>13751.809941895737</v>
      </c>
      <c r="D10" s="716">
        <v>6652.2414801520972</v>
      </c>
      <c r="E10" s="716">
        <v>6.9894840873674156</v>
      </c>
      <c r="F10" s="716">
        <v>1766.5921030821453</v>
      </c>
      <c r="G10" s="716">
        <v>155.51602094392501</v>
      </c>
      <c r="H10" s="716">
        <v>884.16973705198575</v>
      </c>
      <c r="I10" s="716">
        <v>311.03204188784906</v>
      </c>
      <c r="J10" s="716">
        <v>2809.7726031217594</v>
      </c>
      <c r="K10" s="716">
        <v>75.136953939199799</v>
      </c>
      <c r="L10" s="716">
        <v>1090.35951762933</v>
      </c>
    </row>
    <row r="11" spans="1:12" x14ac:dyDescent="0.2">
      <c r="A11" s="717" t="s">
        <v>329</v>
      </c>
      <c r="B11" s="713">
        <v>11006.690066582112</v>
      </c>
      <c r="C11" s="713">
        <v>6491.4833461426424</v>
      </c>
      <c r="D11" s="713">
        <v>2427.0983493383833</v>
      </c>
      <c r="E11" s="713">
        <v>3.4947420436837078</v>
      </c>
      <c r="F11" s="713">
        <v>1247.622909595101</v>
      </c>
      <c r="G11" s="713">
        <v>152.02127890024133</v>
      </c>
      <c r="H11" s="713">
        <v>272.58987940732851</v>
      </c>
      <c r="I11" s="713">
        <v>246.37931407970086</v>
      </c>
      <c r="J11" s="713">
        <v>1441.5810930195519</v>
      </c>
      <c r="K11" s="713">
        <v>61.157985764464939</v>
      </c>
      <c r="L11" s="713">
        <v>639.53779399411974</v>
      </c>
    </row>
    <row r="12" spans="1:12" x14ac:dyDescent="0.2">
      <c r="A12" s="717" t="s">
        <v>330</v>
      </c>
      <c r="B12" s="713">
        <v>10702.647508781622</v>
      </c>
      <c r="C12" s="713">
        <v>7260.3265957530784</v>
      </c>
      <c r="D12" s="713">
        <v>4225.143130813698</v>
      </c>
      <c r="E12" s="713">
        <v>3.4947420436837078</v>
      </c>
      <c r="F12" s="713">
        <v>518.96919348702863</v>
      </c>
      <c r="G12" s="713">
        <v>3.4947420436837078</v>
      </c>
      <c r="H12" s="713">
        <v>611.57985764464934</v>
      </c>
      <c r="I12" s="713">
        <v>64.652727808148654</v>
      </c>
      <c r="J12" s="713">
        <v>1368.1915101021921</v>
      </c>
      <c r="K12" s="713">
        <v>13.978968174734831</v>
      </c>
      <c r="L12" s="713">
        <v>450.82172363519652</v>
      </c>
    </row>
    <row r="13" spans="1:12" x14ac:dyDescent="0.2">
      <c r="A13" s="715" t="s">
        <v>328</v>
      </c>
      <c r="B13" s="716">
        <v>94721.488352045679</v>
      </c>
      <c r="C13" s="716">
        <v>24450.962708625295</v>
      </c>
      <c r="D13" s="716">
        <v>10760.310752502404</v>
      </c>
      <c r="E13" s="716">
        <v>195.70555444628741</v>
      </c>
      <c r="F13" s="716">
        <v>2123.0557915378927</v>
      </c>
      <c r="G13" s="716">
        <v>218.42137773023137</v>
      </c>
      <c r="H13" s="716">
        <v>1317.517750468777</v>
      </c>
      <c r="I13" s="716">
        <v>2755.6041014446605</v>
      </c>
      <c r="J13" s="716">
        <v>1899.3923007421297</v>
      </c>
      <c r="K13" s="716">
        <v>197.45292546812925</v>
      </c>
      <c r="L13" s="716">
        <v>4983.5021542930826</v>
      </c>
    </row>
    <row r="14" spans="1:12" x14ac:dyDescent="0.2">
      <c r="A14" s="717" t="s">
        <v>328</v>
      </c>
      <c r="B14" s="713">
        <v>86500.107694253864</v>
      </c>
      <c r="C14" s="713">
        <v>20086.029896068772</v>
      </c>
      <c r="D14" s="713">
        <v>8703.6550597944879</v>
      </c>
      <c r="E14" s="713">
        <v>185.22132831523635</v>
      </c>
      <c r="F14" s="713">
        <v>1785.8131843224062</v>
      </c>
      <c r="G14" s="713">
        <v>188.71607035892004</v>
      </c>
      <c r="H14" s="713">
        <v>646.52727808148734</v>
      </c>
      <c r="I14" s="713">
        <v>2586.1091123259962</v>
      </c>
      <c r="J14" s="713">
        <v>1368.1915101021921</v>
      </c>
      <c r="K14" s="713">
        <v>166.00024707497607</v>
      </c>
      <c r="L14" s="713">
        <v>4455.7961056968288</v>
      </c>
    </row>
    <row r="15" spans="1:12" x14ac:dyDescent="0.2">
      <c r="A15" s="717" t="s">
        <v>331</v>
      </c>
      <c r="B15" s="713">
        <v>8221.3806577661235</v>
      </c>
      <c r="C15" s="713">
        <v>4364.93281256105</v>
      </c>
      <c r="D15" s="713">
        <v>2056.6556927079005</v>
      </c>
      <c r="E15" s="713">
        <v>10.484226131051123</v>
      </c>
      <c r="F15" s="713">
        <v>337.24260721547671</v>
      </c>
      <c r="G15" s="713">
        <v>29.705307371311516</v>
      </c>
      <c r="H15" s="713">
        <v>670.99047238727394</v>
      </c>
      <c r="I15" s="713">
        <v>169.49498911865976</v>
      </c>
      <c r="J15" s="713">
        <v>531.20079063992193</v>
      </c>
      <c r="K15" s="713">
        <v>31.45267839315337</v>
      </c>
      <c r="L15" s="713">
        <v>527.70604859623813</v>
      </c>
    </row>
    <row r="16" spans="1:12" x14ac:dyDescent="0.2">
      <c r="A16" s="715" t="s">
        <v>332</v>
      </c>
      <c r="B16" s="716">
        <v>17464.973363308651</v>
      </c>
      <c r="C16" s="716">
        <v>9846.4357080790905</v>
      </c>
      <c r="D16" s="716">
        <v>2271.5823283944542</v>
      </c>
      <c r="E16" s="716">
        <v>110.08437437603695</v>
      </c>
      <c r="F16" s="716">
        <v>2215.6664556955134</v>
      </c>
      <c r="G16" s="716">
        <v>68.147469851832369</v>
      </c>
      <c r="H16" s="716">
        <v>1303.5387822940418</v>
      </c>
      <c r="I16" s="716">
        <v>470.0428048754568</v>
      </c>
      <c r="J16" s="716">
        <v>1965.7923995721219</v>
      </c>
      <c r="K16" s="716">
        <v>152.02127890024133</v>
      </c>
      <c r="L16" s="716">
        <v>1289.5598141193066</v>
      </c>
    </row>
    <row r="17" spans="1:12" x14ac:dyDescent="0.2">
      <c r="A17" s="717" t="s">
        <v>332</v>
      </c>
      <c r="B17" s="713">
        <v>15455.49668819159</v>
      </c>
      <c r="C17" s="713">
        <v>8418.8335832342582</v>
      </c>
      <c r="D17" s="713">
        <v>1614.5708241819</v>
      </c>
      <c r="E17" s="713">
        <v>108.33700335419509</v>
      </c>
      <c r="F17" s="713">
        <v>2086.3610000792128</v>
      </c>
      <c r="G17" s="713">
        <v>66.400098829990512</v>
      </c>
      <c r="H17" s="713">
        <v>1002.990966537235</v>
      </c>
      <c r="I17" s="713">
        <v>415.87430319835966</v>
      </c>
      <c r="J17" s="713">
        <v>1852.2132831523984</v>
      </c>
      <c r="K17" s="713">
        <v>150.27390787839948</v>
      </c>
      <c r="L17" s="713">
        <v>1121.8121960224842</v>
      </c>
    </row>
    <row r="18" spans="1:12" x14ac:dyDescent="0.2">
      <c r="A18" s="717" t="s">
        <v>333</v>
      </c>
      <c r="B18" s="713">
        <v>2009.4766751181694</v>
      </c>
      <c r="C18" s="713">
        <v>1427.6021248448167</v>
      </c>
      <c r="D18" s="713">
        <v>657.01150421253874</v>
      </c>
      <c r="E18" s="713">
        <v>1.7473710218418539</v>
      </c>
      <c r="F18" s="713">
        <v>129.30545561629737</v>
      </c>
      <c r="G18" s="713">
        <v>1.7473710218418539</v>
      </c>
      <c r="H18" s="713">
        <v>300.547815756798</v>
      </c>
      <c r="I18" s="713">
        <v>54.16850167709751</v>
      </c>
      <c r="J18" s="713">
        <v>113.57911641972066</v>
      </c>
      <c r="K18" s="713">
        <v>1.7473710218418539</v>
      </c>
      <c r="L18" s="713">
        <v>167.74761809681792</v>
      </c>
    </row>
    <row r="19" spans="1:12" x14ac:dyDescent="0.2">
      <c r="A19" s="715" t="s">
        <v>334</v>
      </c>
      <c r="B19" s="716">
        <v>7269.0634508622879</v>
      </c>
      <c r="C19" s="716">
        <v>4536.1751727015562</v>
      </c>
      <c r="D19" s="716">
        <v>1431.0968668885005</v>
      </c>
      <c r="E19" s="716">
        <v>8.7368551092092694</v>
      </c>
      <c r="F19" s="716">
        <v>237.64245897049165</v>
      </c>
      <c r="G19" s="716">
        <v>6.9894840873674156</v>
      </c>
      <c r="H19" s="716">
        <v>1364.6967680585083</v>
      </c>
      <c r="I19" s="716">
        <v>83.873809048409086</v>
      </c>
      <c r="J19" s="716">
        <v>983.76988529697405</v>
      </c>
      <c r="K19" s="716">
        <v>26.210565327627808</v>
      </c>
      <c r="L19" s="716">
        <v>393.15847991441569</v>
      </c>
    </row>
    <row r="20" spans="1:12" x14ac:dyDescent="0.2">
      <c r="A20" s="717" t="s">
        <v>334</v>
      </c>
      <c r="B20" s="713">
        <v>7269.0634508622879</v>
      </c>
      <c r="C20" s="713">
        <v>4536.1751727015562</v>
      </c>
      <c r="D20" s="713">
        <v>1431.0968668885005</v>
      </c>
      <c r="E20" s="713">
        <v>8.7368551092092694</v>
      </c>
      <c r="F20" s="713">
        <v>237.64245897049165</v>
      </c>
      <c r="G20" s="713">
        <v>6.9894840873674156</v>
      </c>
      <c r="H20" s="713">
        <v>1364.6967680585083</v>
      </c>
      <c r="I20" s="713">
        <v>83.873809048409086</v>
      </c>
      <c r="J20" s="713">
        <v>983.76988529697405</v>
      </c>
      <c r="K20" s="713">
        <v>26.210565327627808</v>
      </c>
      <c r="L20" s="713">
        <v>393.15847991441569</v>
      </c>
    </row>
    <row r="21" spans="1:12" x14ac:dyDescent="0.2">
      <c r="A21" s="715" t="s">
        <v>335</v>
      </c>
      <c r="B21" s="716">
        <v>4233.8799859229075</v>
      </c>
      <c r="C21" s="716">
        <v>2591.3512253915219</v>
      </c>
      <c r="D21" s="716">
        <v>810.78015413462595</v>
      </c>
      <c r="E21" s="716">
        <v>5.2421130655255617</v>
      </c>
      <c r="F21" s="716">
        <v>13.978968174734831</v>
      </c>
      <c r="G21" s="718">
        <v>0</v>
      </c>
      <c r="H21" s="716">
        <v>823.01175128751925</v>
      </c>
      <c r="I21" s="716">
        <v>48.926388611571937</v>
      </c>
      <c r="J21" s="716">
        <v>185.22132831523635</v>
      </c>
      <c r="K21" s="716">
        <v>3.4947420436837078</v>
      </c>
      <c r="L21" s="716">
        <v>700.69577975858624</v>
      </c>
    </row>
    <row r="22" spans="1:12" x14ac:dyDescent="0.2">
      <c r="A22" s="717" t="s">
        <v>335</v>
      </c>
      <c r="B22" s="713">
        <v>1680.9709230118922</v>
      </c>
      <c r="C22" s="713">
        <v>1025.7067898211797</v>
      </c>
      <c r="D22" s="713">
        <v>522.46393553071243</v>
      </c>
      <c r="E22" s="713">
        <v>3.4947420436837078</v>
      </c>
      <c r="F22" s="713">
        <v>12.231597152892977</v>
      </c>
      <c r="G22" s="719">
        <v>0</v>
      </c>
      <c r="H22" s="713">
        <v>120.56860050708809</v>
      </c>
      <c r="I22" s="713">
        <v>33.20004941499522</v>
      </c>
      <c r="J22" s="713">
        <v>178.23184422786898</v>
      </c>
      <c r="K22" s="713">
        <v>3.4947420436837078</v>
      </c>
      <c r="L22" s="713">
        <v>152.02127890024133</v>
      </c>
    </row>
    <row r="23" spans="1:12" x14ac:dyDescent="0.2">
      <c r="A23" s="717" t="s">
        <v>336</v>
      </c>
      <c r="B23" s="713">
        <v>2552.9090629110001</v>
      </c>
      <c r="C23" s="713">
        <v>1565.6444355703268</v>
      </c>
      <c r="D23" s="713">
        <v>288.3162186039051</v>
      </c>
      <c r="E23" s="720">
        <v>1.7473710218418539</v>
      </c>
      <c r="F23" s="720">
        <v>1.7473710218418539</v>
      </c>
      <c r="G23" s="720">
        <v>0</v>
      </c>
      <c r="H23" s="720">
        <v>702.44315078042814</v>
      </c>
      <c r="I23" s="720">
        <v>15.726339196576685</v>
      </c>
      <c r="J23" s="720">
        <v>6.9894840873674156</v>
      </c>
      <c r="K23" s="720">
        <v>0</v>
      </c>
      <c r="L23" s="713">
        <v>548.67450085834093</v>
      </c>
    </row>
    <row r="24" spans="1:12" x14ac:dyDescent="0.2">
      <c r="A24" s="715" t="s">
        <v>337</v>
      </c>
      <c r="B24" s="716">
        <v>4085.3534490663465</v>
      </c>
      <c r="C24" s="716">
        <v>2484.761593059166</v>
      </c>
      <c r="D24" s="716">
        <v>920.86452851066565</v>
      </c>
      <c r="E24" s="721">
        <v>8.7368551092092694</v>
      </c>
      <c r="F24" s="721">
        <v>202.69503853365478</v>
      </c>
      <c r="G24" s="721">
        <v>1.7473710218418539</v>
      </c>
      <c r="H24" s="721">
        <v>931.34875464171705</v>
      </c>
      <c r="I24" s="721">
        <v>26.210565327627808</v>
      </c>
      <c r="J24" s="721">
        <v>83.873809048409086</v>
      </c>
      <c r="K24" s="721">
        <v>0</v>
      </c>
      <c r="L24" s="716">
        <v>309.28467086600722</v>
      </c>
    </row>
    <row r="25" spans="1:12" x14ac:dyDescent="0.2">
      <c r="A25" s="717" t="s">
        <v>337</v>
      </c>
      <c r="B25" s="713">
        <v>3077.1203694635701</v>
      </c>
      <c r="C25" s="713">
        <v>1925.6028660697582</v>
      </c>
      <c r="D25" s="713">
        <v>809.03278311278405</v>
      </c>
      <c r="E25" s="720">
        <v>8.7368551092092694</v>
      </c>
      <c r="F25" s="720">
        <v>195.70555444628741</v>
      </c>
      <c r="G25" s="720">
        <v>1.7473710218418539</v>
      </c>
      <c r="H25" s="720">
        <v>534.69553268360573</v>
      </c>
      <c r="I25" s="720">
        <v>26.210565327627808</v>
      </c>
      <c r="J25" s="720">
        <v>80.379067004725371</v>
      </c>
      <c r="K25" s="720">
        <v>0</v>
      </c>
      <c r="L25" s="713">
        <v>269.09513736364482</v>
      </c>
    </row>
    <row r="26" spans="1:12" x14ac:dyDescent="0.2">
      <c r="A26" s="717" t="s">
        <v>338</v>
      </c>
      <c r="B26" s="713">
        <v>1008.2330796027607</v>
      </c>
      <c r="C26" s="713">
        <v>559.15872698939233</v>
      </c>
      <c r="D26" s="713">
        <v>111.83174539787881</v>
      </c>
      <c r="E26" s="720">
        <v>0</v>
      </c>
      <c r="F26" s="720">
        <v>6.9894840873674156</v>
      </c>
      <c r="G26" s="720">
        <v>0</v>
      </c>
      <c r="H26" s="720">
        <v>396.65322195809938</v>
      </c>
      <c r="I26" s="720">
        <v>0</v>
      </c>
      <c r="J26" s="720">
        <v>3.4947420436837078</v>
      </c>
      <c r="K26" s="720">
        <v>0</v>
      </c>
      <c r="L26" s="713">
        <v>40.18953350236265</v>
      </c>
    </row>
    <row r="27" spans="1:12" x14ac:dyDescent="0.2">
      <c r="A27" s="715" t="s">
        <v>339</v>
      </c>
      <c r="B27" s="716">
        <v>7737.3588847159172</v>
      </c>
      <c r="C27" s="716">
        <v>6262.5777422813535</v>
      </c>
      <c r="D27" s="716">
        <v>4244.3642120539589</v>
      </c>
      <c r="E27" s="721">
        <v>10.484226131051123</v>
      </c>
      <c r="F27" s="721">
        <v>69.894840873674227</v>
      </c>
      <c r="G27" s="721">
        <v>0</v>
      </c>
      <c r="H27" s="721">
        <v>1062.4015812798596</v>
      </c>
      <c r="I27" s="721">
        <v>124.06334255077181</v>
      </c>
      <c r="J27" s="721">
        <v>585.36929231702084</v>
      </c>
      <c r="K27" s="721">
        <v>8.7368551092092694</v>
      </c>
      <c r="L27" s="716">
        <v>157.26339196576686</v>
      </c>
    </row>
    <row r="28" spans="1:12" x14ac:dyDescent="0.2">
      <c r="A28" s="717" t="s">
        <v>339</v>
      </c>
      <c r="B28" s="713">
        <v>4723.1438720386395</v>
      </c>
      <c r="C28" s="713">
        <v>3608.3211601035077</v>
      </c>
      <c r="D28" s="713">
        <v>2105.5820813194737</v>
      </c>
      <c r="E28" s="720">
        <v>6.9894840873674156</v>
      </c>
      <c r="F28" s="720">
        <v>62.905356786306797</v>
      </c>
      <c r="G28" s="720">
        <v>0</v>
      </c>
      <c r="H28" s="720">
        <v>690.21155362753484</v>
      </c>
      <c r="I28" s="720">
        <v>99.600148244985803</v>
      </c>
      <c r="J28" s="720">
        <v>504.99022531229366</v>
      </c>
      <c r="K28" s="720">
        <v>8.7368551092092694</v>
      </c>
      <c r="L28" s="713">
        <v>129.30545561629737</v>
      </c>
    </row>
    <row r="29" spans="1:12" x14ac:dyDescent="0.2">
      <c r="A29" s="717" t="s">
        <v>340</v>
      </c>
      <c r="B29" s="713">
        <v>3014.2150126772617</v>
      </c>
      <c r="C29" s="713">
        <v>2654.2565821778303</v>
      </c>
      <c r="D29" s="713">
        <v>2138.7821307344698</v>
      </c>
      <c r="E29" s="720">
        <v>3.4947420436837078</v>
      </c>
      <c r="F29" s="720">
        <v>6.9894840873674156</v>
      </c>
      <c r="G29" s="720">
        <v>0</v>
      </c>
      <c r="H29" s="713">
        <v>372.19002765231357</v>
      </c>
      <c r="I29" s="720">
        <v>24.463194305785954</v>
      </c>
      <c r="J29" s="720">
        <v>80.379067004725371</v>
      </c>
      <c r="K29" s="720">
        <v>0</v>
      </c>
      <c r="L29" s="713">
        <v>27.957936349469662</v>
      </c>
    </row>
    <row r="30" spans="1:12" x14ac:dyDescent="0.2">
      <c r="A30" s="715" t="s">
        <v>341</v>
      </c>
      <c r="B30" s="716">
        <v>12878.124430974787</v>
      </c>
      <c r="C30" s="716">
        <v>8249.3385941155939</v>
      </c>
      <c r="D30" s="716">
        <v>4777.3123737157384</v>
      </c>
      <c r="E30" s="721">
        <v>6.9894840873674156</v>
      </c>
      <c r="F30" s="721">
        <v>97.852777223143946</v>
      </c>
      <c r="G30" s="721">
        <v>8.7368551092092694</v>
      </c>
      <c r="H30" s="716">
        <v>1541.1812412645402</v>
      </c>
      <c r="I30" s="721">
        <v>380.92688276152279</v>
      </c>
      <c r="J30" s="721">
        <v>498.00074122492629</v>
      </c>
      <c r="K30" s="721">
        <v>10.484226131051123</v>
      </c>
      <c r="L30" s="716">
        <v>927.85401259803325</v>
      </c>
    </row>
    <row r="31" spans="1:12" x14ac:dyDescent="0.2">
      <c r="A31" s="717" t="s">
        <v>341</v>
      </c>
      <c r="B31" s="713">
        <v>9816.7304007077782</v>
      </c>
      <c r="C31" s="713">
        <v>6010.9563151361199</v>
      </c>
      <c r="D31" s="713">
        <v>3461.5419942687881</v>
      </c>
      <c r="E31" s="720">
        <v>3.4947420436837078</v>
      </c>
      <c r="F31" s="720">
        <v>83.873809048409086</v>
      </c>
      <c r="G31" s="720">
        <v>6.9894840873674156</v>
      </c>
      <c r="H31" s="713">
        <v>854.46442968067345</v>
      </c>
      <c r="I31" s="720">
        <v>380.92688276152279</v>
      </c>
      <c r="J31" s="720">
        <v>419.36904524204334</v>
      </c>
      <c r="K31" s="720">
        <v>10.484226131051123</v>
      </c>
      <c r="L31" s="713">
        <v>789.81170187252314</v>
      </c>
    </row>
    <row r="32" spans="1:12" x14ac:dyDescent="0.2">
      <c r="A32" s="717" t="s">
        <v>342</v>
      </c>
      <c r="B32" s="713">
        <v>2121.3084205160508</v>
      </c>
      <c r="C32" s="713">
        <v>1494.0022236748089</v>
      </c>
      <c r="D32" s="713">
        <v>768.84324961042034</v>
      </c>
      <c r="E32" s="720">
        <v>1.7473710218418539</v>
      </c>
      <c r="F32" s="720">
        <v>10.484226131051123</v>
      </c>
      <c r="G32" s="720">
        <v>1.7473710218418539</v>
      </c>
      <c r="H32" s="713">
        <v>630.80093888491024</v>
      </c>
      <c r="I32" s="720">
        <v>0</v>
      </c>
      <c r="J32" s="720">
        <v>50.673759633413795</v>
      </c>
      <c r="K32" s="720">
        <v>0</v>
      </c>
      <c r="L32" s="713">
        <v>29.705307371311516</v>
      </c>
    </row>
    <row r="33" spans="1:12" x14ac:dyDescent="0.2">
      <c r="A33" s="717" t="s">
        <v>343</v>
      </c>
      <c r="B33" s="713">
        <v>940.08560975092655</v>
      </c>
      <c r="C33" s="713">
        <v>744.38005530463374</v>
      </c>
      <c r="D33" s="713">
        <v>546.92712983649903</v>
      </c>
      <c r="E33" s="720">
        <v>1.7473710218418539</v>
      </c>
      <c r="F33" s="720">
        <v>3.4947420436837078</v>
      </c>
      <c r="G33" s="720">
        <v>0</v>
      </c>
      <c r="H33" s="713">
        <v>55.915872698939367</v>
      </c>
      <c r="I33" s="720">
        <v>0</v>
      </c>
      <c r="J33" s="720">
        <v>27.957936349469662</v>
      </c>
      <c r="K33" s="720">
        <v>0</v>
      </c>
      <c r="L33" s="713">
        <v>108.33700335419509</v>
      </c>
    </row>
    <row r="34" spans="1:12" x14ac:dyDescent="0.2">
      <c r="A34" s="715" t="s">
        <v>344</v>
      </c>
      <c r="B34" s="716">
        <v>5483.2502665398661</v>
      </c>
      <c r="C34" s="716">
        <v>4300.2800847528997</v>
      </c>
      <c r="D34" s="716">
        <v>2867.4358468425421</v>
      </c>
      <c r="E34" s="721">
        <v>12.231597152892977</v>
      </c>
      <c r="F34" s="721">
        <v>122.31597152892995</v>
      </c>
      <c r="G34" s="721">
        <v>0</v>
      </c>
      <c r="H34" s="716">
        <v>840.48546150593825</v>
      </c>
      <c r="I34" s="721">
        <v>19.221081240260393</v>
      </c>
      <c r="J34" s="716">
        <v>235.8950879486498</v>
      </c>
      <c r="K34" s="721">
        <v>8.7368551092092694</v>
      </c>
      <c r="L34" s="716">
        <v>193.95818342444556</v>
      </c>
    </row>
    <row r="35" spans="1:12" x14ac:dyDescent="0.2">
      <c r="A35" s="717" t="s">
        <v>344</v>
      </c>
      <c r="B35" s="713">
        <v>3994.4901559305677</v>
      </c>
      <c r="C35" s="713">
        <v>3127.7941290969852</v>
      </c>
      <c r="D35" s="713">
        <v>1965.7923995721219</v>
      </c>
      <c r="E35" s="720">
        <v>10.484226131051123</v>
      </c>
      <c r="F35" s="720">
        <v>73.389582917357941</v>
      </c>
      <c r="G35" s="720">
        <v>0</v>
      </c>
      <c r="H35" s="713">
        <v>774.08536267594604</v>
      </c>
      <c r="I35" s="720">
        <v>19.221081240260393</v>
      </c>
      <c r="J35" s="713">
        <v>115.32648744156252</v>
      </c>
      <c r="K35" s="720">
        <v>8.7368551092092694</v>
      </c>
      <c r="L35" s="713">
        <v>160.75813400945054</v>
      </c>
    </row>
    <row r="36" spans="1:12" x14ac:dyDescent="0.2">
      <c r="A36" s="717" t="s">
        <v>345</v>
      </c>
      <c r="B36" s="713">
        <v>1488.7601106092832</v>
      </c>
      <c r="C36" s="713">
        <v>1172.4859556558993</v>
      </c>
      <c r="D36" s="713">
        <v>901.64344727040475</v>
      </c>
      <c r="E36" s="720">
        <v>1.7473710218418539</v>
      </c>
      <c r="F36" s="720">
        <v>48.926388611571937</v>
      </c>
      <c r="G36" s="720">
        <v>0</v>
      </c>
      <c r="H36" s="713">
        <v>66.400098829990512</v>
      </c>
      <c r="I36" s="720">
        <v>0</v>
      </c>
      <c r="J36" s="713">
        <v>120.56860050708809</v>
      </c>
      <c r="K36" s="720">
        <v>0</v>
      </c>
      <c r="L36" s="713">
        <v>33.20004941499522</v>
      </c>
    </row>
    <row r="37" spans="1:12" x14ac:dyDescent="0.2">
      <c r="A37" s="715" t="s">
        <v>346</v>
      </c>
      <c r="B37" s="716">
        <v>3568.131626601144</v>
      </c>
      <c r="C37" s="716">
        <v>2039.1819824894817</v>
      </c>
      <c r="D37" s="716">
        <v>660.50624625622254</v>
      </c>
      <c r="E37" s="721">
        <v>1.7473710218418539</v>
      </c>
      <c r="F37" s="721">
        <v>43.684275546046365</v>
      </c>
      <c r="G37" s="721">
        <v>0</v>
      </c>
      <c r="H37" s="716">
        <v>1106.0858568259071</v>
      </c>
      <c r="I37" s="721">
        <v>22.715823283944101</v>
      </c>
      <c r="J37" s="716">
        <v>66.400098829990512</v>
      </c>
      <c r="K37" s="721">
        <v>0</v>
      </c>
      <c r="L37" s="716">
        <v>138.04231072550658</v>
      </c>
    </row>
    <row r="38" spans="1:12" x14ac:dyDescent="0.2">
      <c r="A38" s="717" t="s">
        <v>346</v>
      </c>
      <c r="B38" s="713">
        <v>2421.8562362728576</v>
      </c>
      <c r="C38" s="713">
        <v>1361.2020260148245</v>
      </c>
      <c r="D38" s="713">
        <v>508.48496735597735</v>
      </c>
      <c r="E38" s="720">
        <v>1.7473710218418539</v>
      </c>
      <c r="F38" s="720">
        <v>41.936904524204508</v>
      </c>
      <c r="G38" s="720">
        <v>0</v>
      </c>
      <c r="H38" s="713">
        <v>592.35877640438844</v>
      </c>
      <c r="I38" s="720">
        <v>22.715823283944101</v>
      </c>
      <c r="J38" s="713">
        <v>64.652727808148654</v>
      </c>
      <c r="K38" s="720">
        <v>0</v>
      </c>
      <c r="L38" s="713">
        <v>129.30545561629737</v>
      </c>
    </row>
    <row r="39" spans="1:12" x14ac:dyDescent="0.2">
      <c r="A39" s="717" t="s">
        <v>347</v>
      </c>
      <c r="B39" s="713">
        <v>1146.2753903282708</v>
      </c>
      <c r="C39" s="713">
        <v>677.97995647464154</v>
      </c>
      <c r="D39" s="713">
        <v>152.02127890024133</v>
      </c>
      <c r="E39" s="720">
        <v>0</v>
      </c>
      <c r="F39" s="720">
        <v>1.7473710218418539</v>
      </c>
      <c r="G39" s="720">
        <v>0</v>
      </c>
      <c r="H39" s="713">
        <v>513.72708042150293</v>
      </c>
      <c r="I39" s="720">
        <v>0</v>
      </c>
      <c r="J39" s="713">
        <v>1.7473710218418539</v>
      </c>
      <c r="K39" s="720">
        <v>0</v>
      </c>
      <c r="L39" s="713">
        <v>8.7368551092092694</v>
      </c>
    </row>
    <row r="40" spans="1:12" x14ac:dyDescent="0.2">
      <c r="A40" s="715" t="s">
        <v>348</v>
      </c>
      <c r="B40" s="716">
        <v>10019.425439241439</v>
      </c>
      <c r="C40" s="716">
        <v>7297.0213872117583</v>
      </c>
      <c r="D40" s="716">
        <v>4041.669173520299</v>
      </c>
      <c r="E40" s="721">
        <v>5.2421130655255617</v>
      </c>
      <c r="F40" s="721">
        <v>606.33774457912364</v>
      </c>
      <c r="G40" s="721">
        <v>19.221081240260393</v>
      </c>
      <c r="H40" s="716">
        <v>1740.3815377545168</v>
      </c>
      <c r="I40" s="721">
        <v>54.16850167709751</v>
      </c>
      <c r="J40" s="716">
        <v>401.89533502362491</v>
      </c>
      <c r="K40" s="721">
        <v>6.9894840873674156</v>
      </c>
      <c r="L40" s="716">
        <v>421.11641626388518</v>
      </c>
    </row>
    <row r="41" spans="1:12" x14ac:dyDescent="0.2">
      <c r="A41" s="717" t="s">
        <v>348</v>
      </c>
      <c r="B41" s="713">
        <v>7365.1688570635924</v>
      </c>
      <c r="C41" s="713">
        <v>5163.4813695427983</v>
      </c>
      <c r="D41" s="713">
        <v>2827.2463133401784</v>
      </c>
      <c r="E41" s="720">
        <v>3.4947420436837078</v>
      </c>
      <c r="F41" s="720">
        <v>342.48472028100224</v>
      </c>
      <c r="G41" s="720">
        <v>19.221081240260393</v>
      </c>
      <c r="H41" s="713">
        <v>1238.8860544858915</v>
      </c>
      <c r="I41" s="720">
        <v>54.16850167709751</v>
      </c>
      <c r="J41" s="713">
        <v>332.00049414995118</v>
      </c>
      <c r="K41" s="720">
        <v>6.9894840873674156</v>
      </c>
      <c r="L41" s="713">
        <v>338.98997823731855</v>
      </c>
    </row>
    <row r="42" spans="1:12" x14ac:dyDescent="0.2">
      <c r="A42" s="717" t="s">
        <v>349</v>
      </c>
      <c r="B42" s="713">
        <v>2654.2565821778303</v>
      </c>
      <c r="C42" s="713">
        <v>2133.5400176689441</v>
      </c>
      <c r="D42" s="713">
        <v>1214.4228601801049</v>
      </c>
      <c r="E42" s="720">
        <v>1.7473710218418539</v>
      </c>
      <c r="F42" s="720">
        <v>263.85302429811929</v>
      </c>
      <c r="G42" s="720">
        <v>0</v>
      </c>
      <c r="H42" s="713">
        <v>501.49548326860997</v>
      </c>
      <c r="I42" s="720">
        <v>0</v>
      </c>
      <c r="J42" s="713">
        <v>69.894840873674227</v>
      </c>
      <c r="K42" s="720">
        <v>0</v>
      </c>
      <c r="L42" s="713">
        <v>82.126438026567229</v>
      </c>
    </row>
    <row r="43" spans="1:12" x14ac:dyDescent="0.2">
      <c r="A43" s="715" t="s">
        <v>350</v>
      </c>
      <c r="B43" s="716">
        <v>8385.6335338192621</v>
      </c>
      <c r="C43" s="716">
        <v>4831.4808753928373</v>
      </c>
      <c r="D43" s="716">
        <v>2303.0350067876084</v>
      </c>
      <c r="E43" s="721">
        <v>26.210565327627808</v>
      </c>
      <c r="F43" s="721">
        <v>471.79017589729864</v>
      </c>
      <c r="G43" s="721">
        <v>15.726339196576685</v>
      </c>
      <c r="H43" s="716">
        <v>632.54830990675214</v>
      </c>
      <c r="I43" s="721">
        <v>146.7791658347158</v>
      </c>
      <c r="J43" s="716">
        <v>646.52727808148734</v>
      </c>
      <c r="K43" s="721">
        <v>13.978968174734831</v>
      </c>
      <c r="L43" s="716">
        <v>574.88506618596944</v>
      </c>
    </row>
    <row r="44" spans="1:12" x14ac:dyDescent="0.2">
      <c r="A44" s="717" t="s">
        <v>350</v>
      </c>
      <c r="B44" s="713">
        <v>5256.0920337004191</v>
      </c>
      <c r="C44" s="713">
        <v>2961.7938820220047</v>
      </c>
      <c r="D44" s="713">
        <v>1254.6123936824686</v>
      </c>
      <c r="E44" s="720">
        <v>20.968452262102247</v>
      </c>
      <c r="F44" s="720">
        <v>386.16899582704832</v>
      </c>
      <c r="G44" s="720">
        <v>10.484226131051123</v>
      </c>
      <c r="H44" s="713">
        <v>396.65322195809938</v>
      </c>
      <c r="I44" s="720">
        <v>113.57911641972066</v>
      </c>
      <c r="J44" s="713">
        <v>414.12693217651781</v>
      </c>
      <c r="K44" s="720">
        <v>8.7368551092092694</v>
      </c>
      <c r="L44" s="713">
        <v>356.46368845573699</v>
      </c>
    </row>
    <row r="45" spans="1:12" x14ac:dyDescent="0.2">
      <c r="A45" s="717" t="s">
        <v>351</v>
      </c>
      <c r="B45" s="713">
        <v>3129.5415001188271</v>
      </c>
      <c r="C45" s="713">
        <v>1869.6869933708174</v>
      </c>
      <c r="D45" s="713">
        <v>1048.4226131051244</v>
      </c>
      <c r="E45" s="720">
        <v>5.2421130655255617</v>
      </c>
      <c r="F45" s="720">
        <v>85.621180070250944</v>
      </c>
      <c r="G45" s="720">
        <v>5.2421130655255617</v>
      </c>
      <c r="H45" s="713">
        <v>235.8950879486498</v>
      </c>
      <c r="I45" s="720">
        <v>33.20004941499522</v>
      </c>
      <c r="J45" s="713">
        <v>232.40034590496612</v>
      </c>
      <c r="K45" s="720">
        <v>5.2421130655255617</v>
      </c>
      <c r="L45" s="713">
        <v>218.42137773023137</v>
      </c>
    </row>
    <row r="46" spans="1:12" x14ac:dyDescent="0.2">
      <c r="A46" s="715" t="s">
        <v>352</v>
      </c>
      <c r="B46" s="716">
        <v>6038.9142514855903</v>
      </c>
      <c r="C46" s="716">
        <v>3877.4162974671603</v>
      </c>
      <c r="D46" s="716">
        <v>2353.7087664210235</v>
      </c>
      <c r="E46" s="721">
        <v>5.2421130655255617</v>
      </c>
      <c r="F46" s="721">
        <v>92.610664157618373</v>
      </c>
      <c r="G46" s="721">
        <v>8.7368551092092694</v>
      </c>
      <c r="H46" s="716">
        <v>676.23258545279964</v>
      </c>
      <c r="I46" s="721">
        <v>13.978968174734831</v>
      </c>
      <c r="J46" s="716">
        <v>181.72658627155266</v>
      </c>
      <c r="K46" s="721">
        <v>5.2421130655255617</v>
      </c>
      <c r="L46" s="716">
        <v>539.93764574913143</v>
      </c>
    </row>
    <row r="47" spans="1:12" x14ac:dyDescent="0.2">
      <c r="A47" s="717" t="s">
        <v>352</v>
      </c>
      <c r="B47" s="713">
        <v>3966.5322195810973</v>
      </c>
      <c r="C47" s="713">
        <v>2365.9403635739168</v>
      </c>
      <c r="D47" s="713">
        <v>1238.8860544858915</v>
      </c>
      <c r="E47" s="720">
        <v>5.2421130655255617</v>
      </c>
      <c r="F47" s="720">
        <v>27.957936349469662</v>
      </c>
      <c r="G47" s="720">
        <v>6.9894840873674156</v>
      </c>
      <c r="H47" s="713">
        <v>503.24285429045182</v>
      </c>
      <c r="I47" s="720">
        <v>3.4947420436837078</v>
      </c>
      <c r="J47" s="713">
        <v>69.894840873674227</v>
      </c>
      <c r="K47" s="720">
        <v>5.2421130655255617</v>
      </c>
      <c r="L47" s="713">
        <v>504.99022531229366</v>
      </c>
    </row>
    <row r="48" spans="1:12" x14ac:dyDescent="0.2">
      <c r="A48" s="717" t="s">
        <v>353</v>
      </c>
      <c r="B48" s="713">
        <v>2072.3820319044776</v>
      </c>
      <c r="C48" s="713">
        <v>1511.4759338932279</v>
      </c>
      <c r="D48" s="713">
        <v>1114.8227119351166</v>
      </c>
      <c r="E48" s="720">
        <v>0</v>
      </c>
      <c r="F48" s="720">
        <v>64.652727808148654</v>
      </c>
      <c r="G48" s="720">
        <v>1.7473710218418539</v>
      </c>
      <c r="H48" s="713">
        <v>172.98973116234345</v>
      </c>
      <c r="I48" s="720">
        <v>10.484226131051123</v>
      </c>
      <c r="J48" s="713">
        <v>111.83174539787881</v>
      </c>
      <c r="K48" s="720">
        <v>0</v>
      </c>
      <c r="L48" s="713">
        <v>34.947420436837078</v>
      </c>
    </row>
    <row r="49" spans="1:12" x14ac:dyDescent="0.2">
      <c r="A49" s="715" t="s">
        <v>354</v>
      </c>
      <c r="B49" s="716">
        <v>11039.890115997108</v>
      </c>
      <c r="C49" s="716">
        <v>5939.314103240602</v>
      </c>
      <c r="D49" s="716">
        <v>2675.2250344399331</v>
      </c>
      <c r="E49" s="721">
        <v>5.2421130655255617</v>
      </c>
      <c r="F49" s="721">
        <v>297.05307371311432</v>
      </c>
      <c r="G49" s="721">
        <v>3.4947420436837078</v>
      </c>
      <c r="H49" s="716">
        <v>1466.0442873253385</v>
      </c>
      <c r="I49" s="721">
        <v>57.663243720781225</v>
      </c>
      <c r="J49" s="716">
        <v>1071.1384363890691</v>
      </c>
      <c r="K49" s="721">
        <v>0</v>
      </c>
      <c r="L49" s="716">
        <v>363.45317254310436</v>
      </c>
    </row>
    <row r="50" spans="1:12" x14ac:dyDescent="0.2">
      <c r="A50" s="717" t="s">
        <v>354</v>
      </c>
      <c r="B50" s="713">
        <v>8864.4131938039427</v>
      </c>
      <c r="C50" s="713">
        <v>4686.4490805799596</v>
      </c>
      <c r="D50" s="713">
        <v>2299.5402647439246</v>
      </c>
      <c r="E50" s="720">
        <v>5.2421130655255617</v>
      </c>
      <c r="F50" s="720">
        <v>286.56884758206326</v>
      </c>
      <c r="G50" s="720">
        <v>3.4947420436837078</v>
      </c>
      <c r="H50" s="713">
        <v>777.58010471962984</v>
      </c>
      <c r="I50" s="720">
        <v>52.421130655255652</v>
      </c>
      <c r="J50" s="713">
        <v>947.07509383829415</v>
      </c>
      <c r="K50" s="720">
        <v>0</v>
      </c>
      <c r="L50" s="713">
        <v>314.52678393153275</v>
      </c>
    </row>
    <row r="51" spans="1:12" x14ac:dyDescent="0.2">
      <c r="A51" s="717" t="s">
        <v>355</v>
      </c>
      <c r="B51" s="713">
        <v>2175.4769221931497</v>
      </c>
      <c r="C51" s="713">
        <v>1252.8650226606267</v>
      </c>
      <c r="D51" s="713">
        <v>375.68476969599726</v>
      </c>
      <c r="E51" s="720">
        <v>0</v>
      </c>
      <c r="F51" s="720">
        <v>10.484226131051123</v>
      </c>
      <c r="G51" s="720">
        <v>0</v>
      </c>
      <c r="H51" s="713">
        <v>688.46418260569294</v>
      </c>
      <c r="I51" s="720">
        <v>5.2421130655255617</v>
      </c>
      <c r="J51" s="713">
        <v>124.06334255077181</v>
      </c>
      <c r="K51" s="720">
        <v>0</v>
      </c>
      <c r="L51" s="713">
        <v>48.926388611571937</v>
      </c>
    </row>
    <row r="52" spans="1:12" x14ac:dyDescent="0.2">
      <c r="A52" s="715" t="s">
        <v>356</v>
      </c>
      <c r="B52" s="716">
        <v>6320.2409860021362</v>
      </c>
      <c r="C52" s="716">
        <v>3861.6899582705832</v>
      </c>
      <c r="D52" s="716">
        <v>1813.7711206718766</v>
      </c>
      <c r="E52" s="721">
        <v>5.2421130655255617</v>
      </c>
      <c r="F52" s="721">
        <v>199.20029648997109</v>
      </c>
      <c r="G52" s="721">
        <v>5.2421130655255617</v>
      </c>
      <c r="H52" s="716">
        <v>1343.7283157964055</v>
      </c>
      <c r="I52" s="721">
        <v>33.20004941499522</v>
      </c>
      <c r="J52" s="716">
        <v>71.642211895516084</v>
      </c>
      <c r="K52" s="721">
        <v>1.7473710218418539</v>
      </c>
      <c r="L52" s="716">
        <v>387.91636684889016</v>
      </c>
    </row>
    <row r="53" spans="1:12" x14ac:dyDescent="0.2">
      <c r="A53" s="717" t="s">
        <v>356</v>
      </c>
      <c r="B53" s="713">
        <v>2446.3194305786442</v>
      </c>
      <c r="C53" s="713">
        <v>1707.1814883395207</v>
      </c>
      <c r="D53" s="713">
        <v>924.35927055434945</v>
      </c>
      <c r="E53" s="720">
        <v>0</v>
      </c>
      <c r="F53" s="720">
        <v>1.7473710218418539</v>
      </c>
      <c r="G53" s="720">
        <v>0</v>
      </c>
      <c r="H53" s="713">
        <v>597.60088946991414</v>
      </c>
      <c r="I53" s="720">
        <v>10.484226131051123</v>
      </c>
      <c r="J53" s="720">
        <v>40.18953350236265</v>
      </c>
      <c r="K53" s="720">
        <v>0</v>
      </c>
      <c r="L53" s="713">
        <v>132.80019765998105</v>
      </c>
    </row>
    <row r="54" spans="1:12" x14ac:dyDescent="0.2">
      <c r="A54" s="717" t="s">
        <v>357</v>
      </c>
      <c r="B54" s="713">
        <v>3873.9215554234765</v>
      </c>
      <c r="C54" s="713">
        <v>2154.5084699310469</v>
      </c>
      <c r="D54" s="713">
        <v>889.41185011751145</v>
      </c>
      <c r="E54" s="720">
        <v>5.2421130655255617</v>
      </c>
      <c r="F54" s="720">
        <v>197.45292546812925</v>
      </c>
      <c r="G54" s="720">
        <v>5.2421130655255617</v>
      </c>
      <c r="H54" s="713">
        <v>746.12742632647564</v>
      </c>
      <c r="I54" s="720">
        <v>22.715823283944101</v>
      </c>
      <c r="J54" s="720">
        <v>31.45267839315337</v>
      </c>
      <c r="K54" s="720">
        <v>1.7473710218418539</v>
      </c>
      <c r="L54" s="713">
        <v>255.11616918891008</v>
      </c>
    </row>
    <row r="55" spans="1:12" x14ac:dyDescent="0.2">
      <c r="A55" s="715" t="s">
        <v>358</v>
      </c>
      <c r="B55" s="716">
        <v>1845.2237990650308</v>
      </c>
      <c r="C55" s="716">
        <v>644.77990705964544</v>
      </c>
      <c r="D55" s="716">
        <v>302.29518677863985</v>
      </c>
      <c r="E55" s="721">
        <v>3.4947420436837078</v>
      </c>
      <c r="F55" s="721">
        <v>48.926388611571937</v>
      </c>
      <c r="G55" s="721">
        <v>0</v>
      </c>
      <c r="H55" s="716">
        <v>207.93715159918031</v>
      </c>
      <c r="I55" s="721">
        <v>22.715823283944101</v>
      </c>
      <c r="J55" s="721">
        <v>31.45267839315337</v>
      </c>
      <c r="K55" s="721">
        <v>0</v>
      </c>
      <c r="L55" s="716">
        <v>27.957936349469662</v>
      </c>
    </row>
    <row r="56" spans="1:12" x14ac:dyDescent="0.2">
      <c r="A56" s="717" t="s">
        <v>358</v>
      </c>
      <c r="B56" s="713">
        <v>1845.2237990650308</v>
      </c>
      <c r="C56" s="713">
        <v>644.77990705964544</v>
      </c>
      <c r="D56" s="713">
        <v>302.29518677863985</v>
      </c>
      <c r="E56" s="720">
        <v>3.4947420436837078</v>
      </c>
      <c r="F56" s="720">
        <v>48.926388611571937</v>
      </c>
      <c r="G56" s="720">
        <v>0</v>
      </c>
      <c r="H56" s="713">
        <v>207.93715159918031</v>
      </c>
      <c r="I56" s="720">
        <v>22.715823283944101</v>
      </c>
      <c r="J56" s="720">
        <v>31.45267839315337</v>
      </c>
      <c r="K56" s="720">
        <v>0</v>
      </c>
      <c r="L56" s="713">
        <v>27.957936349469662</v>
      </c>
    </row>
    <row r="57" spans="1:12" x14ac:dyDescent="0.2">
      <c r="A57" s="715" t="s">
        <v>359</v>
      </c>
      <c r="B57" s="716">
        <v>2724.1514230515063</v>
      </c>
      <c r="C57" s="716">
        <v>1581.3707747669039</v>
      </c>
      <c r="D57" s="716">
        <v>485.76914407203338</v>
      </c>
      <c r="E57" s="721">
        <v>3.4947420436837078</v>
      </c>
      <c r="F57" s="721">
        <v>277.83199247285404</v>
      </c>
      <c r="G57" s="721">
        <v>3.4947420436837078</v>
      </c>
      <c r="H57" s="716">
        <v>543.43238779281523</v>
      </c>
      <c r="I57" s="721">
        <v>6.9894840873674156</v>
      </c>
      <c r="J57" s="721">
        <v>40.18953350236265</v>
      </c>
      <c r="K57" s="721">
        <v>6.9894840873674156</v>
      </c>
      <c r="L57" s="716">
        <v>213.17926466470584</v>
      </c>
    </row>
    <row r="58" spans="1:12" x14ac:dyDescent="0.2">
      <c r="A58" s="717" t="s">
        <v>359</v>
      </c>
      <c r="B58" s="713">
        <v>2171.9821801494659</v>
      </c>
      <c r="C58" s="713">
        <v>1334.991460687196</v>
      </c>
      <c r="D58" s="713">
        <v>387.91636684889016</v>
      </c>
      <c r="E58" s="720">
        <v>3.4947420436837078</v>
      </c>
      <c r="F58" s="720">
        <v>276.0846214510122</v>
      </c>
      <c r="G58" s="720">
        <v>3.4947420436837078</v>
      </c>
      <c r="H58" s="713">
        <v>410.63219013283413</v>
      </c>
      <c r="I58" s="720">
        <v>6.9894840873674156</v>
      </c>
      <c r="J58" s="720">
        <v>40.18953350236265</v>
      </c>
      <c r="K58" s="720">
        <v>6.9894840873674156</v>
      </c>
      <c r="L58" s="713">
        <v>199.20029648997109</v>
      </c>
    </row>
    <row r="59" spans="1:12" x14ac:dyDescent="0.2">
      <c r="A59" s="717" t="s">
        <v>360</v>
      </c>
      <c r="B59" s="713">
        <v>552.16924290202473</v>
      </c>
      <c r="C59" s="713">
        <v>246.37931407970086</v>
      </c>
      <c r="D59" s="713">
        <v>97.852777223143946</v>
      </c>
      <c r="E59" s="720">
        <v>0</v>
      </c>
      <c r="F59" s="720">
        <v>1.7473710218418539</v>
      </c>
      <c r="G59" s="720">
        <v>0</v>
      </c>
      <c r="H59" s="713">
        <v>132.80019765998105</v>
      </c>
      <c r="I59" s="720">
        <v>0</v>
      </c>
      <c r="J59" s="720">
        <v>0</v>
      </c>
      <c r="K59" s="720">
        <v>0</v>
      </c>
      <c r="L59" s="713">
        <v>13.978968174734831</v>
      </c>
    </row>
    <row r="60" spans="1:12" x14ac:dyDescent="0.2">
      <c r="A60" s="715" t="s">
        <v>361</v>
      </c>
      <c r="B60" s="716">
        <v>2760.8462145101862</v>
      </c>
      <c r="C60" s="716">
        <v>1705.4341173176788</v>
      </c>
      <c r="D60" s="716">
        <v>830.00123537488685</v>
      </c>
      <c r="E60" s="721">
        <v>5.2421130655255617</v>
      </c>
      <c r="F60" s="721">
        <v>87.368551092092801</v>
      </c>
      <c r="G60" s="721">
        <v>3.4947420436837078</v>
      </c>
      <c r="H60" s="716">
        <v>75.136953939199799</v>
      </c>
      <c r="I60" s="721">
        <v>33.20004941499522</v>
      </c>
      <c r="J60" s="716">
        <v>529.45341961808003</v>
      </c>
      <c r="K60" s="721">
        <v>8.7368551092092694</v>
      </c>
      <c r="L60" s="716">
        <v>132.80019765998105</v>
      </c>
    </row>
    <row r="61" spans="1:12" x14ac:dyDescent="0.2">
      <c r="A61" s="717" t="s">
        <v>361</v>
      </c>
      <c r="B61" s="713">
        <v>2760.8462145101862</v>
      </c>
      <c r="C61" s="713">
        <v>1705.4341173176788</v>
      </c>
      <c r="D61" s="713">
        <v>830.00123537488685</v>
      </c>
      <c r="E61" s="720">
        <v>5.2421130655255617</v>
      </c>
      <c r="F61" s="720">
        <v>87.368551092092801</v>
      </c>
      <c r="G61" s="720">
        <v>3.4947420436837078</v>
      </c>
      <c r="H61" s="713">
        <v>75.136953939199799</v>
      </c>
      <c r="I61" s="720">
        <v>33.20004941499522</v>
      </c>
      <c r="J61" s="713">
        <v>529.45341961808003</v>
      </c>
      <c r="K61" s="720">
        <v>8.7368551092092694</v>
      </c>
      <c r="L61" s="713">
        <v>132.80019765998105</v>
      </c>
    </row>
    <row r="62" spans="1:12" x14ac:dyDescent="0.2">
      <c r="A62" s="715" t="s">
        <v>362</v>
      </c>
      <c r="B62" s="716">
        <v>6245.1040320629345</v>
      </c>
      <c r="C62" s="716">
        <v>3610.0685311253496</v>
      </c>
      <c r="D62" s="716">
        <v>2320.5087170060274</v>
      </c>
      <c r="E62" s="721">
        <v>3.4947420436837078</v>
      </c>
      <c r="F62" s="721">
        <v>17.473710218418539</v>
      </c>
      <c r="G62" s="721">
        <v>0</v>
      </c>
      <c r="H62" s="716">
        <v>452.56909465703836</v>
      </c>
      <c r="I62" s="721">
        <v>12.231597152892977</v>
      </c>
      <c r="J62" s="716">
        <v>335.49523619363487</v>
      </c>
      <c r="K62" s="721">
        <v>3.4947420436837078</v>
      </c>
      <c r="L62" s="716">
        <v>464.80069180993127</v>
      </c>
    </row>
    <row r="63" spans="1:12" x14ac:dyDescent="0.2">
      <c r="A63" s="717" t="s">
        <v>362</v>
      </c>
      <c r="B63" s="713">
        <v>1819.0132337374023</v>
      </c>
      <c r="C63" s="713">
        <v>1067.6436943453853</v>
      </c>
      <c r="D63" s="713">
        <v>730.40108712989854</v>
      </c>
      <c r="E63" s="720">
        <v>0</v>
      </c>
      <c r="F63" s="720">
        <v>0</v>
      </c>
      <c r="G63" s="720">
        <v>0</v>
      </c>
      <c r="H63" s="713">
        <v>234.14771692680796</v>
      </c>
      <c r="I63" s="720">
        <v>0</v>
      </c>
      <c r="J63" s="713">
        <v>38.442162480520793</v>
      </c>
      <c r="K63" s="720">
        <v>0</v>
      </c>
      <c r="L63" s="713">
        <v>64.652727808148654</v>
      </c>
    </row>
    <row r="64" spans="1:12" x14ac:dyDescent="0.2">
      <c r="A64" s="717" t="s">
        <v>363</v>
      </c>
      <c r="B64" s="713">
        <v>3052.6571751577835</v>
      </c>
      <c r="C64" s="713">
        <v>1728.1499406016235</v>
      </c>
      <c r="D64" s="713">
        <v>1135.7911641972194</v>
      </c>
      <c r="E64" s="720">
        <v>0</v>
      </c>
      <c r="F64" s="720">
        <v>12.231597152892977</v>
      </c>
      <c r="G64" s="720">
        <v>0</v>
      </c>
      <c r="H64" s="713">
        <v>41.936904524204508</v>
      </c>
      <c r="I64" s="720">
        <v>8.7368551092092694</v>
      </c>
      <c r="J64" s="713">
        <v>227.15823283944059</v>
      </c>
      <c r="K64" s="720">
        <v>3.4947420436837078</v>
      </c>
      <c r="L64" s="713">
        <v>298.80044473495616</v>
      </c>
    </row>
    <row r="65" spans="1:12" x14ac:dyDescent="0.2">
      <c r="A65" s="717" t="s">
        <v>364</v>
      </c>
      <c r="B65" s="713">
        <v>1373.4336231677178</v>
      </c>
      <c r="C65" s="713">
        <v>814.27489617830975</v>
      </c>
      <c r="D65" s="713">
        <v>454.31646567888021</v>
      </c>
      <c r="E65" s="720">
        <v>3.4947420436837078</v>
      </c>
      <c r="F65" s="720">
        <v>5.2421130655255617</v>
      </c>
      <c r="G65" s="720">
        <v>0</v>
      </c>
      <c r="H65" s="713">
        <v>176.48447320602713</v>
      </c>
      <c r="I65" s="720">
        <v>3.4947420436837078</v>
      </c>
      <c r="J65" s="713">
        <v>69.894840873674227</v>
      </c>
      <c r="K65" s="720">
        <v>0</v>
      </c>
      <c r="L65" s="713">
        <v>101.34751926682766</v>
      </c>
    </row>
    <row r="66" spans="1:12" x14ac:dyDescent="0.2">
      <c r="A66" s="715" t="s">
        <v>365</v>
      </c>
      <c r="B66" s="716">
        <v>4462.7855897841964</v>
      </c>
      <c r="C66" s="716">
        <v>2953.0570269127952</v>
      </c>
      <c r="D66" s="716">
        <v>1411.8757856482396</v>
      </c>
      <c r="E66" s="721">
        <v>6.9894840873674156</v>
      </c>
      <c r="F66" s="721">
        <v>10.484226131051123</v>
      </c>
      <c r="G66" s="721">
        <v>1.7473710218418539</v>
      </c>
      <c r="H66" s="716">
        <v>774.08536267594604</v>
      </c>
      <c r="I66" s="721">
        <v>0</v>
      </c>
      <c r="J66" s="716">
        <v>43.684275546046365</v>
      </c>
      <c r="K66" s="721">
        <v>0</v>
      </c>
      <c r="L66" s="716">
        <v>704.19052180227004</v>
      </c>
    </row>
    <row r="67" spans="1:12" x14ac:dyDescent="0.2">
      <c r="A67" s="717" t="s">
        <v>365</v>
      </c>
      <c r="B67" s="713">
        <v>1305.2861533158837</v>
      </c>
      <c r="C67" s="713">
        <v>821.26438026567735</v>
      </c>
      <c r="D67" s="713">
        <v>354.71631743389514</v>
      </c>
      <c r="E67" s="720">
        <v>0</v>
      </c>
      <c r="F67" s="720">
        <v>10.484226131051123</v>
      </c>
      <c r="G67" s="720">
        <v>1.7473710218418539</v>
      </c>
      <c r="H67" s="713">
        <v>403.64270604546675</v>
      </c>
      <c r="I67" s="720">
        <v>0</v>
      </c>
      <c r="J67" s="713">
        <v>15.726339196576685</v>
      </c>
      <c r="K67" s="720">
        <v>0</v>
      </c>
      <c r="L67" s="713">
        <v>34.947420436837078</v>
      </c>
    </row>
    <row r="68" spans="1:12" x14ac:dyDescent="0.2">
      <c r="A68" s="717" t="s">
        <v>366</v>
      </c>
      <c r="B68" s="713">
        <v>3157.4994364682975</v>
      </c>
      <c r="C68" s="713">
        <v>2131.7926466471022</v>
      </c>
      <c r="D68" s="713">
        <v>1057.1594682143339</v>
      </c>
      <c r="E68" s="720">
        <v>6.9894840873674156</v>
      </c>
      <c r="F68" s="720">
        <v>0</v>
      </c>
      <c r="G68" s="720">
        <v>0</v>
      </c>
      <c r="H68" s="713">
        <v>370.44265663047173</v>
      </c>
      <c r="I68" s="720">
        <v>0</v>
      </c>
      <c r="J68" s="713">
        <v>27.957936349469662</v>
      </c>
      <c r="K68" s="720">
        <v>0</v>
      </c>
      <c r="L68" s="713">
        <v>669.24310136543204</v>
      </c>
    </row>
    <row r="69" spans="1:12" x14ac:dyDescent="0.2">
      <c r="A69" s="715" t="s">
        <v>367</v>
      </c>
      <c r="B69" s="716">
        <v>1976.2766257031733</v>
      </c>
      <c r="C69" s="716">
        <v>1397.8968174735044</v>
      </c>
      <c r="D69" s="716">
        <v>581.87455027333704</v>
      </c>
      <c r="E69" s="721">
        <v>0</v>
      </c>
      <c r="F69" s="721">
        <v>38.442162480520793</v>
      </c>
      <c r="G69" s="721">
        <v>1.7473710218418539</v>
      </c>
      <c r="H69" s="716">
        <v>723.41160304253094</v>
      </c>
      <c r="I69" s="721">
        <v>0</v>
      </c>
      <c r="J69" s="716">
        <v>12.231597152892977</v>
      </c>
      <c r="K69" s="721">
        <v>0</v>
      </c>
      <c r="L69" s="716">
        <v>40.18953350236265</v>
      </c>
    </row>
    <row r="70" spans="1:12" x14ac:dyDescent="0.2">
      <c r="A70" s="717" t="s">
        <v>367</v>
      </c>
      <c r="B70" s="713">
        <v>1976.2766257031733</v>
      </c>
      <c r="C70" s="713">
        <v>1397.8968174735044</v>
      </c>
      <c r="D70" s="713">
        <v>581.87455027333704</v>
      </c>
      <c r="E70" s="720">
        <v>0</v>
      </c>
      <c r="F70" s="720">
        <v>38.442162480520793</v>
      </c>
      <c r="G70" s="720">
        <v>1.7473710218418539</v>
      </c>
      <c r="H70" s="713">
        <v>723.41160304253094</v>
      </c>
      <c r="I70" s="720">
        <v>0</v>
      </c>
      <c r="J70" s="713">
        <v>12.231597152892977</v>
      </c>
      <c r="K70" s="720">
        <v>0</v>
      </c>
      <c r="L70" s="713">
        <v>40.18953350236265</v>
      </c>
    </row>
    <row r="71" spans="1:12" x14ac:dyDescent="0.2">
      <c r="A71" s="715" t="s">
        <v>368</v>
      </c>
      <c r="B71" s="716">
        <v>868.44339785540865</v>
      </c>
      <c r="C71" s="716">
        <v>653.51676216885494</v>
      </c>
      <c r="D71" s="716">
        <v>153.76864992208317</v>
      </c>
      <c r="E71" s="721">
        <v>0</v>
      </c>
      <c r="F71" s="721">
        <v>6.9894840873674156</v>
      </c>
      <c r="G71" s="721">
        <v>0</v>
      </c>
      <c r="H71" s="716">
        <v>309.28467086600722</v>
      </c>
      <c r="I71" s="721">
        <v>0</v>
      </c>
      <c r="J71" s="716">
        <v>22.715823283944101</v>
      </c>
      <c r="K71" s="721">
        <v>5.2421130655255617</v>
      </c>
      <c r="L71" s="716">
        <v>155.51602094392501</v>
      </c>
    </row>
    <row r="72" spans="1:12" x14ac:dyDescent="0.2">
      <c r="A72" s="717" t="s">
        <v>368</v>
      </c>
      <c r="B72" s="713">
        <v>868.44339785540865</v>
      </c>
      <c r="C72" s="713">
        <v>653.51676216885494</v>
      </c>
      <c r="D72" s="713">
        <v>153.76864992208317</v>
      </c>
      <c r="E72" s="720">
        <v>0</v>
      </c>
      <c r="F72" s="720">
        <v>6.9894840873674156</v>
      </c>
      <c r="G72" s="720">
        <v>0</v>
      </c>
      <c r="H72" s="713">
        <v>309.28467086600722</v>
      </c>
      <c r="I72" s="720">
        <v>0</v>
      </c>
      <c r="J72" s="713">
        <v>22.715823283944101</v>
      </c>
      <c r="K72" s="720">
        <v>5.2421130655255617</v>
      </c>
      <c r="L72" s="713">
        <v>155.51602094392501</v>
      </c>
    </row>
    <row r="73" spans="1:12" x14ac:dyDescent="0.2">
      <c r="A73" s="715" t="s">
        <v>369</v>
      </c>
      <c r="B73" s="716">
        <v>8438.0546644745191</v>
      </c>
      <c r="C73" s="716">
        <v>6171.7144491455747</v>
      </c>
      <c r="D73" s="716">
        <v>1359.4546549929826</v>
      </c>
      <c r="E73" s="721">
        <v>5.2421130655255617</v>
      </c>
      <c r="F73" s="721">
        <v>1006.4857085809188</v>
      </c>
      <c r="G73" s="721">
        <v>3.4947420436837078</v>
      </c>
      <c r="H73" s="716">
        <v>964.54880405671315</v>
      </c>
      <c r="I73" s="721">
        <v>48.926388611571937</v>
      </c>
      <c r="J73" s="716">
        <v>2544.1722078017906</v>
      </c>
      <c r="K73" s="721">
        <v>24.463194305785954</v>
      </c>
      <c r="L73" s="716">
        <v>214.92663568654768</v>
      </c>
    </row>
    <row r="74" spans="1:12" x14ac:dyDescent="0.2">
      <c r="A74" s="717" t="s">
        <v>369</v>
      </c>
      <c r="B74" s="713">
        <v>8438.0546644745191</v>
      </c>
      <c r="C74" s="713">
        <v>6171.7144491455747</v>
      </c>
      <c r="D74" s="713">
        <v>1359.4546549929826</v>
      </c>
      <c r="E74" s="720">
        <v>5.2421130655255617</v>
      </c>
      <c r="F74" s="720">
        <v>1006.4857085809188</v>
      </c>
      <c r="G74" s="720">
        <v>3.4947420436837078</v>
      </c>
      <c r="H74" s="713">
        <v>964.54880405671315</v>
      </c>
      <c r="I74" s="720">
        <v>48.926388611571937</v>
      </c>
      <c r="J74" s="713">
        <v>2544.1722078017906</v>
      </c>
      <c r="K74" s="720">
        <v>24.463194305785954</v>
      </c>
      <c r="L74" s="713">
        <v>214.92663568654768</v>
      </c>
    </row>
    <row r="75" spans="1:12" x14ac:dyDescent="0.2">
      <c r="A75" s="715" t="s">
        <v>370</v>
      </c>
      <c r="B75" s="716">
        <v>7913.8433579219491</v>
      </c>
      <c r="C75" s="716">
        <v>6369.1673746137094</v>
      </c>
      <c r="D75" s="716">
        <v>2406.1298970762805</v>
      </c>
      <c r="E75" s="721">
        <v>6.9894840873674156</v>
      </c>
      <c r="F75" s="721">
        <v>545.17975881465713</v>
      </c>
      <c r="G75" s="721">
        <v>5.2421130655255617</v>
      </c>
      <c r="H75" s="716">
        <v>842.23283252778015</v>
      </c>
      <c r="I75" s="721">
        <v>89.115922113934658</v>
      </c>
      <c r="J75" s="716">
        <v>2056.6556927079005</v>
      </c>
      <c r="K75" s="721">
        <v>6.9894840873674156</v>
      </c>
      <c r="L75" s="716">
        <v>410.63219013283413</v>
      </c>
    </row>
    <row r="76" spans="1:12" x14ac:dyDescent="0.2">
      <c r="A76" s="717" t="s">
        <v>370</v>
      </c>
      <c r="B76" s="713">
        <v>7913.8433579219491</v>
      </c>
      <c r="C76" s="713">
        <v>6369.1673746137094</v>
      </c>
      <c r="D76" s="713">
        <v>2406.1298970762805</v>
      </c>
      <c r="E76" s="720">
        <v>6.9894840873674156</v>
      </c>
      <c r="F76" s="720">
        <v>545.17975881465713</v>
      </c>
      <c r="G76" s="720">
        <v>5.2421130655255617</v>
      </c>
      <c r="H76" s="713">
        <v>842.23283252778015</v>
      </c>
      <c r="I76" s="720">
        <v>89.115922113934658</v>
      </c>
      <c r="J76" s="713">
        <v>2056.6556927079005</v>
      </c>
      <c r="K76" s="720">
        <v>6.9894840873674156</v>
      </c>
      <c r="L76" s="713">
        <v>410.63219013283413</v>
      </c>
    </row>
    <row r="77" spans="1:12" x14ac:dyDescent="0.2">
      <c r="A77" s="715" t="s">
        <v>371</v>
      </c>
      <c r="B77" s="716">
        <v>5133.776062171486</v>
      </c>
      <c r="C77" s="716">
        <v>3091.0993376383053</v>
      </c>
      <c r="D77" s="716">
        <v>1404.886301560872</v>
      </c>
      <c r="E77" s="721">
        <v>27.957936349469662</v>
      </c>
      <c r="F77" s="721">
        <v>529.45341961808003</v>
      </c>
      <c r="G77" s="721">
        <v>36.694791458678935</v>
      </c>
      <c r="H77" s="716">
        <v>487.51651509387523</v>
      </c>
      <c r="I77" s="721">
        <v>83.873809048409086</v>
      </c>
      <c r="J77" s="716">
        <v>181.72658627155266</v>
      </c>
      <c r="K77" s="721">
        <v>24.463194305785954</v>
      </c>
      <c r="L77" s="716">
        <v>314.52678393153275</v>
      </c>
    </row>
    <row r="78" spans="1:12" x14ac:dyDescent="0.2">
      <c r="A78" s="717" t="s">
        <v>371</v>
      </c>
      <c r="B78" s="713">
        <v>5133.776062171486</v>
      </c>
      <c r="C78" s="713">
        <v>3091.0993376383053</v>
      </c>
      <c r="D78" s="713">
        <v>1404.886301560872</v>
      </c>
      <c r="E78" s="720">
        <v>27.957936349469662</v>
      </c>
      <c r="F78" s="720">
        <v>529.45341961808003</v>
      </c>
      <c r="G78" s="720">
        <v>36.694791458678935</v>
      </c>
      <c r="H78" s="713">
        <v>487.51651509387523</v>
      </c>
      <c r="I78" s="720">
        <v>83.873809048409086</v>
      </c>
      <c r="J78" s="713">
        <v>181.72658627155266</v>
      </c>
      <c r="K78" s="720">
        <v>24.463194305785954</v>
      </c>
      <c r="L78" s="713">
        <v>314.52678393153275</v>
      </c>
    </row>
    <row r="79" spans="1:12" x14ac:dyDescent="0.2">
      <c r="A79" s="715" t="s">
        <v>372</v>
      </c>
      <c r="B79" s="716">
        <v>7473.5058604177902</v>
      </c>
      <c r="C79" s="716">
        <v>4841.9651015238887</v>
      </c>
      <c r="D79" s="716">
        <v>3531.4368351424641</v>
      </c>
      <c r="E79" s="721">
        <v>10.484226131051123</v>
      </c>
      <c r="F79" s="721">
        <v>62.905356786306797</v>
      </c>
      <c r="G79" s="721">
        <v>5.2421130655255617</v>
      </c>
      <c r="H79" s="716">
        <v>442.0848685259873</v>
      </c>
      <c r="I79" s="721">
        <v>69.894840873674227</v>
      </c>
      <c r="J79" s="716">
        <v>150.27390787839948</v>
      </c>
      <c r="K79" s="721">
        <v>12.231597152892977</v>
      </c>
      <c r="L79" s="716">
        <v>557.41135596755043</v>
      </c>
    </row>
    <row r="80" spans="1:12" x14ac:dyDescent="0.2">
      <c r="A80" s="717" t="s">
        <v>372</v>
      </c>
      <c r="B80" s="713">
        <v>6227.6303218445155</v>
      </c>
      <c r="C80" s="713">
        <v>4143.0166927871287</v>
      </c>
      <c r="D80" s="713">
        <v>3038.6782069830483</v>
      </c>
      <c r="E80" s="720">
        <v>8.7368551092092694</v>
      </c>
      <c r="F80" s="720">
        <v>36.694791458678935</v>
      </c>
      <c r="G80" s="720">
        <v>3.4947420436837078</v>
      </c>
      <c r="H80" s="713">
        <v>311.03204188784906</v>
      </c>
      <c r="I80" s="720">
        <v>64.652727808148654</v>
      </c>
      <c r="J80" s="713">
        <v>131.05282663813921</v>
      </c>
      <c r="K80" s="720">
        <v>12.231597152892977</v>
      </c>
      <c r="L80" s="713">
        <v>536.44290370544763</v>
      </c>
    </row>
    <row r="81" spans="1:12" x14ac:dyDescent="0.2">
      <c r="A81" s="717" t="s">
        <v>373</v>
      </c>
      <c r="B81" s="713">
        <v>1245.8755385732591</v>
      </c>
      <c r="C81" s="713">
        <v>698.94840873674434</v>
      </c>
      <c r="D81" s="713">
        <v>492.75862815940076</v>
      </c>
      <c r="E81" s="720">
        <v>1.7473710218418539</v>
      </c>
      <c r="F81" s="720">
        <v>26.210565327627808</v>
      </c>
      <c r="G81" s="720">
        <v>1.7473710218418539</v>
      </c>
      <c r="H81" s="713">
        <v>131.05282663813921</v>
      </c>
      <c r="I81" s="720">
        <v>5.2421130655255617</v>
      </c>
      <c r="J81" s="713">
        <v>19.221081240260393</v>
      </c>
      <c r="K81" s="720">
        <v>0</v>
      </c>
      <c r="L81" s="713">
        <v>20.968452262102247</v>
      </c>
    </row>
    <row r="82" spans="1:12" x14ac:dyDescent="0.2">
      <c r="A82" s="715" t="s">
        <v>374</v>
      </c>
      <c r="B82" s="716">
        <v>68149.21722281292</v>
      </c>
      <c r="C82" s="716">
        <v>19133.712689165928</v>
      </c>
      <c r="D82" s="716">
        <v>7955.7802624461547</v>
      </c>
      <c r="E82" s="721">
        <v>174.73710218418529</v>
      </c>
      <c r="F82" s="721">
        <v>1429.3494958666586</v>
      </c>
      <c r="G82" s="721">
        <v>110.08437437603695</v>
      </c>
      <c r="H82" s="716">
        <v>567.89558209860184</v>
      </c>
      <c r="I82" s="721">
        <v>2942.5728007817438</v>
      </c>
      <c r="J82" s="716">
        <v>1189.9596658743183</v>
      </c>
      <c r="K82" s="721">
        <v>179.97921524971082</v>
      </c>
      <c r="L82" s="716">
        <v>4583.3541902912875</v>
      </c>
    </row>
    <row r="83" spans="1:12" ht="12.75" thickBot="1" x14ac:dyDescent="0.25">
      <c r="A83" s="722" t="s">
        <v>374</v>
      </c>
      <c r="B83" s="723">
        <v>68149.21722281292</v>
      </c>
      <c r="C83" s="723">
        <v>19133.712689165928</v>
      </c>
      <c r="D83" s="723">
        <v>7955.7802624461547</v>
      </c>
      <c r="E83" s="724">
        <v>174.73710218418529</v>
      </c>
      <c r="F83" s="724">
        <v>1429.3494958666586</v>
      </c>
      <c r="G83" s="724">
        <v>110.08437437603695</v>
      </c>
      <c r="H83" s="723">
        <v>567.89558209860184</v>
      </c>
      <c r="I83" s="724">
        <v>2942.5728007817438</v>
      </c>
      <c r="J83" s="723">
        <v>1189.9596658743183</v>
      </c>
      <c r="K83" s="724">
        <v>179.97921524971082</v>
      </c>
      <c r="L83" s="723">
        <v>4583.3541902912875</v>
      </c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2597-C7B0-4C20-A327-E3C0593B9096}">
  <dimension ref="A1:G83"/>
  <sheetViews>
    <sheetView zoomScale="115" zoomScaleNormal="115" workbookViewId="0">
      <selection activeCell="H20" sqref="H20"/>
    </sheetView>
  </sheetViews>
  <sheetFormatPr defaultRowHeight="11.25" x14ac:dyDescent="0.2"/>
  <cols>
    <col min="1" max="1" width="17.5703125" style="20" customWidth="1"/>
    <col min="2" max="2" width="17.140625" style="20" customWidth="1"/>
    <col min="3" max="4" width="21.7109375" style="20" customWidth="1"/>
    <col min="5" max="16384" width="9.140625" style="20"/>
  </cols>
  <sheetData>
    <row r="1" spans="1:7" ht="27.75" customHeight="1" x14ac:dyDescent="0.2">
      <c r="A1" s="1120" t="s">
        <v>504</v>
      </c>
      <c r="B1" s="1120"/>
      <c r="C1" s="1120"/>
      <c r="D1" s="1120"/>
    </row>
    <row r="2" spans="1:7" ht="27" customHeight="1" x14ac:dyDescent="0.2">
      <c r="A2" s="1121" t="s">
        <v>562</v>
      </c>
      <c r="B2" s="1122" t="s">
        <v>233</v>
      </c>
      <c r="C2" s="1123" t="s">
        <v>505</v>
      </c>
      <c r="D2" s="1123"/>
    </row>
    <row r="3" spans="1:7" x14ac:dyDescent="0.2">
      <c r="A3" s="1121"/>
      <c r="B3" s="1122"/>
      <c r="C3" s="726" t="s">
        <v>252</v>
      </c>
      <c r="D3" s="726" t="s">
        <v>253</v>
      </c>
    </row>
    <row r="4" spans="1:7" x14ac:dyDescent="0.2">
      <c r="A4" s="24" t="s">
        <v>328</v>
      </c>
      <c r="B4" s="725">
        <v>338946.29396085406</v>
      </c>
      <c r="C4" s="725">
        <v>11686.417394078611</v>
      </c>
      <c r="D4" s="725">
        <v>327259.87656683626</v>
      </c>
    </row>
    <row r="5" spans="1:7" x14ac:dyDescent="0.2">
      <c r="A5" s="25"/>
      <c r="B5" s="38"/>
      <c r="C5" s="38"/>
      <c r="D5" s="38"/>
    </row>
    <row r="6" spans="1:7" x14ac:dyDescent="0.2">
      <c r="A6" s="21" t="s">
        <v>3</v>
      </c>
      <c r="B6" s="725"/>
      <c r="C6" s="725"/>
      <c r="D6" s="725"/>
      <c r="E6" s="26"/>
      <c r="F6" s="27"/>
      <c r="G6" s="27"/>
    </row>
    <row r="7" spans="1:7" x14ac:dyDescent="0.2">
      <c r="A7" s="28" t="s">
        <v>4</v>
      </c>
      <c r="B7" s="33">
        <v>174436.55436836096</v>
      </c>
      <c r="C7" s="33">
        <v>1633.7919054221609</v>
      </c>
      <c r="D7" s="33">
        <v>172802.76246294728</v>
      </c>
    </row>
    <row r="8" spans="1:7" x14ac:dyDescent="0.2">
      <c r="A8" s="28" t="s">
        <v>5</v>
      </c>
      <c r="B8" s="33">
        <v>164509.73959332879</v>
      </c>
      <c r="C8" s="33">
        <v>10052.625488656435</v>
      </c>
      <c r="D8" s="33">
        <v>154457.11410472466</v>
      </c>
    </row>
    <row r="9" spans="1:7" x14ac:dyDescent="0.2">
      <c r="A9" s="22" t="s">
        <v>53</v>
      </c>
      <c r="B9" s="725"/>
      <c r="C9" s="725"/>
      <c r="D9" s="725"/>
      <c r="E9" s="23"/>
      <c r="F9" s="29"/>
    </row>
    <row r="10" spans="1:7" x14ac:dyDescent="0.2">
      <c r="A10" s="30" t="s">
        <v>329</v>
      </c>
      <c r="B10" s="38">
        <v>21709.337575358208</v>
      </c>
      <c r="C10" s="38">
        <v>690.21155362753484</v>
      </c>
      <c r="D10" s="38">
        <v>21019.126021731376</v>
      </c>
    </row>
    <row r="11" spans="1:7" x14ac:dyDescent="0.2">
      <c r="A11" s="31" t="s">
        <v>329</v>
      </c>
      <c r="B11" s="33">
        <v>11006.690066582112</v>
      </c>
      <c r="C11" s="33">
        <v>351.22157539021146</v>
      </c>
      <c r="D11" s="33">
        <v>10655.46849119189</v>
      </c>
    </row>
    <row r="12" spans="1:7" x14ac:dyDescent="0.2">
      <c r="A12" s="31" t="s">
        <v>330</v>
      </c>
      <c r="B12" s="33">
        <v>10702.647508781622</v>
      </c>
      <c r="C12" s="33">
        <v>338.98997823731855</v>
      </c>
      <c r="D12" s="33">
        <v>10363.657530544293</v>
      </c>
    </row>
    <row r="13" spans="1:7" x14ac:dyDescent="0.2">
      <c r="A13" s="30" t="s">
        <v>328</v>
      </c>
      <c r="B13" s="38">
        <v>94721.488352045679</v>
      </c>
      <c r="C13" s="38">
        <v>917.36978646698185</v>
      </c>
      <c r="D13" s="38">
        <v>93804.118565575816</v>
      </c>
    </row>
    <row r="14" spans="1:7" x14ac:dyDescent="0.2">
      <c r="A14" s="31" t="s">
        <v>328</v>
      </c>
      <c r="B14" s="33">
        <v>86500.107694253864</v>
      </c>
      <c r="C14" s="33">
        <v>716.42211895516334</v>
      </c>
      <c r="D14" s="33">
        <v>85783.685575296447</v>
      </c>
    </row>
    <row r="15" spans="1:7" x14ac:dyDescent="0.2">
      <c r="A15" s="31" t="s">
        <v>331</v>
      </c>
      <c r="B15" s="33">
        <v>8221.3806577661235</v>
      </c>
      <c r="C15" s="33">
        <v>200.94766751181294</v>
      </c>
      <c r="D15" s="33">
        <v>8020.432990254305</v>
      </c>
    </row>
    <row r="16" spans="1:7" x14ac:dyDescent="0.2">
      <c r="A16" s="30" t="s">
        <v>332</v>
      </c>
      <c r="B16" s="38">
        <v>17464.973363308651</v>
      </c>
      <c r="C16" s="38">
        <v>181.72658627155266</v>
      </c>
      <c r="D16" s="38">
        <v>17283.246777037282</v>
      </c>
    </row>
    <row r="17" spans="1:4" x14ac:dyDescent="0.2">
      <c r="A17" s="31" t="s">
        <v>332</v>
      </c>
      <c r="B17" s="33">
        <v>15455.49668819159</v>
      </c>
      <c r="C17" s="33">
        <v>138.04231072550658</v>
      </c>
      <c r="D17" s="33">
        <v>15317.45437746608</v>
      </c>
    </row>
    <row r="18" spans="1:4" x14ac:dyDescent="0.2">
      <c r="A18" s="31" t="s">
        <v>333</v>
      </c>
      <c r="B18" s="33">
        <v>2009.4766751181694</v>
      </c>
      <c r="C18" s="33">
        <v>43.684275546046365</v>
      </c>
      <c r="D18" s="33">
        <v>1965.7923995721219</v>
      </c>
    </row>
    <row r="19" spans="1:4" x14ac:dyDescent="0.2">
      <c r="A19" s="30" t="s">
        <v>334</v>
      </c>
      <c r="B19" s="38">
        <v>7269.0634508622879</v>
      </c>
      <c r="C19" s="38">
        <v>485.76914407203338</v>
      </c>
      <c r="D19" s="38">
        <v>6783.2943067902397</v>
      </c>
    </row>
    <row r="20" spans="1:4" x14ac:dyDescent="0.2">
      <c r="A20" s="31" t="s">
        <v>334</v>
      </c>
      <c r="B20" s="33">
        <v>7269.0634508622879</v>
      </c>
      <c r="C20" s="33">
        <v>485.76914407203338</v>
      </c>
      <c r="D20" s="33">
        <v>6783.2943067902397</v>
      </c>
    </row>
    <row r="21" spans="1:4" x14ac:dyDescent="0.2">
      <c r="A21" s="30" t="s">
        <v>335</v>
      </c>
      <c r="B21" s="38">
        <v>4233.8799859229075</v>
      </c>
      <c r="C21" s="38">
        <v>297.05307371311432</v>
      </c>
      <c r="D21" s="38">
        <v>3936.826912209785</v>
      </c>
    </row>
    <row r="22" spans="1:4" x14ac:dyDescent="0.2">
      <c r="A22" s="31" t="s">
        <v>335</v>
      </c>
      <c r="B22" s="33">
        <v>1680.9709230118922</v>
      </c>
      <c r="C22" s="33">
        <v>155.51602094392501</v>
      </c>
      <c r="D22" s="33">
        <v>1525.4549020679631</v>
      </c>
    </row>
    <row r="23" spans="1:4" x14ac:dyDescent="0.2">
      <c r="A23" s="31" t="s">
        <v>336</v>
      </c>
      <c r="B23" s="33">
        <v>2552.9090629110001</v>
      </c>
      <c r="C23" s="33">
        <v>141.53705276919027</v>
      </c>
      <c r="D23" s="33">
        <v>2411.3720101418062</v>
      </c>
    </row>
    <row r="24" spans="1:4" x14ac:dyDescent="0.2">
      <c r="A24" s="30" t="s">
        <v>337</v>
      </c>
      <c r="B24" s="38">
        <v>4085.3534490663465</v>
      </c>
      <c r="C24" s="38">
        <v>304.04255780048169</v>
      </c>
      <c r="D24" s="38">
        <v>3781.3108912658558</v>
      </c>
    </row>
    <row r="25" spans="1:4" x14ac:dyDescent="0.2">
      <c r="A25" s="31" t="s">
        <v>337</v>
      </c>
      <c r="B25" s="33">
        <v>3077.1203694635701</v>
      </c>
      <c r="C25" s="33">
        <v>145.03179481287395</v>
      </c>
      <c r="D25" s="33">
        <v>2932.0885746506924</v>
      </c>
    </row>
    <row r="26" spans="1:4" x14ac:dyDescent="0.2">
      <c r="A26" s="31" t="s">
        <v>338</v>
      </c>
      <c r="B26" s="33">
        <v>1008.2330796027607</v>
      </c>
      <c r="C26" s="33">
        <v>159.0107629876087</v>
      </c>
      <c r="D26" s="33">
        <v>849.22231661514775</v>
      </c>
    </row>
    <row r="27" spans="1:4" x14ac:dyDescent="0.2">
      <c r="A27" s="30" t="s">
        <v>339</v>
      </c>
      <c r="B27" s="38">
        <v>7737.3588847159172</v>
      </c>
      <c r="C27" s="38">
        <v>753.11691041384324</v>
      </c>
      <c r="D27" s="38">
        <v>6984.2419743020582</v>
      </c>
    </row>
    <row r="28" spans="1:4" x14ac:dyDescent="0.2">
      <c r="A28" s="31" t="s">
        <v>339</v>
      </c>
      <c r="B28" s="33">
        <v>4723.1438720386395</v>
      </c>
      <c r="C28" s="33">
        <v>400.14796400178307</v>
      </c>
      <c r="D28" s="33">
        <v>4322.9959080368444</v>
      </c>
    </row>
    <row r="29" spans="1:4" x14ac:dyDescent="0.2">
      <c r="A29" s="31" t="s">
        <v>340</v>
      </c>
      <c r="B29" s="33">
        <v>3014.2150126772617</v>
      </c>
      <c r="C29" s="33">
        <v>352.9689464120533</v>
      </c>
      <c r="D29" s="33">
        <v>2661.2460662651979</v>
      </c>
    </row>
    <row r="30" spans="1:4" x14ac:dyDescent="0.2">
      <c r="A30" s="30" t="s">
        <v>341</v>
      </c>
      <c r="B30" s="38">
        <v>12878.124430974787</v>
      </c>
      <c r="C30" s="38">
        <v>536.44290370544763</v>
      </c>
      <c r="D30" s="38">
        <v>12341.681527269324</v>
      </c>
    </row>
    <row r="31" spans="1:4" x14ac:dyDescent="0.2">
      <c r="A31" s="31" t="s">
        <v>341</v>
      </c>
      <c r="B31" s="33">
        <v>9816.7304007077782</v>
      </c>
      <c r="C31" s="33">
        <v>284.82147656022141</v>
      </c>
      <c r="D31" s="33">
        <v>9531.9089241475485</v>
      </c>
    </row>
    <row r="32" spans="1:4" x14ac:dyDescent="0.2">
      <c r="A32" s="31" t="s">
        <v>342</v>
      </c>
      <c r="B32" s="33">
        <v>2121.3084205160508</v>
      </c>
      <c r="C32" s="33">
        <v>218.42137773023137</v>
      </c>
      <c r="D32" s="33">
        <v>1902.8870427858135</v>
      </c>
    </row>
    <row r="33" spans="1:4" x14ac:dyDescent="0.2">
      <c r="A33" s="31" t="s">
        <v>343</v>
      </c>
      <c r="B33" s="33">
        <v>940.08560975092655</v>
      </c>
      <c r="C33" s="33">
        <v>33.20004941499522</v>
      </c>
      <c r="D33" s="33">
        <v>906.88556033593045</v>
      </c>
    </row>
    <row r="34" spans="1:4" x14ac:dyDescent="0.2">
      <c r="A34" s="30" t="s">
        <v>344</v>
      </c>
      <c r="B34" s="38">
        <v>5483.2502665398661</v>
      </c>
      <c r="C34" s="38">
        <v>662.25361727806444</v>
      </c>
      <c r="D34" s="38">
        <v>4820.9966492617859</v>
      </c>
    </row>
    <row r="35" spans="1:4" x14ac:dyDescent="0.2">
      <c r="A35" s="31" t="s">
        <v>344</v>
      </c>
      <c r="B35" s="33">
        <v>3994.4901559305677</v>
      </c>
      <c r="C35" s="33">
        <v>419.36904524204334</v>
      </c>
      <c r="D35" s="33">
        <v>3575.1211106885116</v>
      </c>
    </row>
    <row r="36" spans="1:4" x14ac:dyDescent="0.2">
      <c r="A36" s="31" t="s">
        <v>345</v>
      </c>
      <c r="B36" s="33">
        <v>1488.7601106092832</v>
      </c>
      <c r="C36" s="33">
        <v>242.88457203601718</v>
      </c>
      <c r="D36" s="33">
        <v>1245.8755385732591</v>
      </c>
    </row>
    <row r="37" spans="1:4" ht="18.75" customHeight="1" x14ac:dyDescent="0.2">
      <c r="A37" s="30" t="s">
        <v>346</v>
      </c>
      <c r="B37" s="38">
        <v>3568.131626601144</v>
      </c>
      <c r="C37" s="38">
        <v>382.67425378336463</v>
      </c>
      <c r="D37" s="38">
        <v>3185.4573728177679</v>
      </c>
    </row>
    <row r="38" spans="1:4" x14ac:dyDescent="0.2">
      <c r="A38" s="31" t="s">
        <v>346</v>
      </c>
      <c r="B38" s="33">
        <v>2421.8562362728576</v>
      </c>
      <c r="C38" s="33">
        <v>249.87405612338455</v>
      </c>
      <c r="D38" s="33">
        <v>2171.9821801494659</v>
      </c>
    </row>
    <row r="39" spans="1:4" x14ac:dyDescent="0.2">
      <c r="A39" s="31" t="s">
        <v>347</v>
      </c>
      <c r="B39" s="33">
        <v>1146.2753903282708</v>
      </c>
      <c r="C39" s="33">
        <v>132.80019765998105</v>
      </c>
      <c r="D39" s="33">
        <v>1013.4751926682864</v>
      </c>
    </row>
    <row r="40" spans="1:4" x14ac:dyDescent="0.2">
      <c r="A40" s="30" t="s">
        <v>348</v>
      </c>
      <c r="B40" s="38">
        <v>10019.425439241439</v>
      </c>
      <c r="C40" s="38">
        <v>1041.4331290177568</v>
      </c>
      <c r="D40" s="38">
        <v>8977.9923102236662</v>
      </c>
    </row>
    <row r="41" spans="1:4" x14ac:dyDescent="0.2">
      <c r="A41" s="31" t="s">
        <v>348</v>
      </c>
      <c r="B41" s="33">
        <v>7365.1688570635924</v>
      </c>
      <c r="C41" s="33">
        <v>669.24310136543204</v>
      </c>
      <c r="D41" s="33">
        <v>6695.9257556981447</v>
      </c>
    </row>
    <row r="42" spans="1:4" x14ac:dyDescent="0.2">
      <c r="A42" s="31" t="s">
        <v>349</v>
      </c>
      <c r="B42" s="33">
        <v>2654.2565821778303</v>
      </c>
      <c r="C42" s="33">
        <v>372.19002765231357</v>
      </c>
      <c r="D42" s="33">
        <v>2282.0665545255056</v>
      </c>
    </row>
    <row r="43" spans="1:4" x14ac:dyDescent="0.2">
      <c r="A43" s="30" t="s">
        <v>350</v>
      </c>
      <c r="B43" s="38">
        <v>8385.6335338192621</v>
      </c>
      <c r="C43" s="38">
        <v>150.27390787839948</v>
      </c>
      <c r="D43" s="38">
        <v>8235.3596259408587</v>
      </c>
    </row>
    <row r="44" spans="1:4" x14ac:dyDescent="0.2">
      <c r="A44" s="31" t="s">
        <v>350</v>
      </c>
      <c r="B44" s="33">
        <v>5256.0920337004191</v>
      </c>
      <c r="C44" s="33">
        <v>89.115922113934658</v>
      </c>
      <c r="D44" s="33">
        <v>5166.9761115864821</v>
      </c>
    </row>
    <row r="45" spans="1:4" x14ac:dyDescent="0.2">
      <c r="A45" s="31" t="s">
        <v>351</v>
      </c>
      <c r="B45" s="33">
        <v>3129.5415001188271</v>
      </c>
      <c r="C45" s="33">
        <v>61.157985764464939</v>
      </c>
      <c r="D45" s="33">
        <v>3068.3835143543606</v>
      </c>
    </row>
    <row r="46" spans="1:4" x14ac:dyDescent="0.2">
      <c r="A46" s="30" t="s">
        <v>352</v>
      </c>
      <c r="B46" s="38">
        <v>6038.9142514855903</v>
      </c>
      <c r="C46" s="38">
        <v>393.15847991441569</v>
      </c>
      <c r="D46" s="38">
        <v>5645.7557715711628</v>
      </c>
    </row>
    <row r="47" spans="1:4" x14ac:dyDescent="0.2">
      <c r="A47" s="31" t="s">
        <v>352</v>
      </c>
      <c r="B47" s="33">
        <v>3966.5322195810973</v>
      </c>
      <c r="C47" s="33">
        <v>204.44240955549662</v>
      </c>
      <c r="D47" s="33">
        <v>3762.0898100255949</v>
      </c>
    </row>
    <row r="48" spans="1:4" x14ac:dyDescent="0.2">
      <c r="A48" s="31" t="s">
        <v>353</v>
      </c>
      <c r="B48" s="33">
        <v>2072.3820319044776</v>
      </c>
      <c r="C48" s="33">
        <v>188.71607035892004</v>
      </c>
      <c r="D48" s="33">
        <v>1883.6659615455526</v>
      </c>
    </row>
    <row r="49" spans="1:4" x14ac:dyDescent="0.2">
      <c r="A49" s="30" t="s">
        <v>354</v>
      </c>
      <c r="B49" s="38">
        <v>11039.890115997108</v>
      </c>
      <c r="C49" s="38">
        <v>756.61165245752704</v>
      </c>
      <c r="D49" s="38">
        <v>10283.278463539566</v>
      </c>
    </row>
    <row r="50" spans="1:4" x14ac:dyDescent="0.2">
      <c r="A50" s="31" t="s">
        <v>354</v>
      </c>
      <c r="B50" s="33">
        <v>8864.4131938039427</v>
      </c>
      <c r="C50" s="33">
        <v>597.60088946991414</v>
      </c>
      <c r="D50" s="33">
        <v>8266.8123043340129</v>
      </c>
    </row>
    <row r="51" spans="1:4" x14ac:dyDescent="0.2">
      <c r="A51" s="31" t="s">
        <v>355</v>
      </c>
      <c r="B51" s="33">
        <v>2175.4769221931497</v>
      </c>
      <c r="C51" s="33">
        <v>159.0107629876087</v>
      </c>
      <c r="D51" s="33">
        <v>2016.466159205537</v>
      </c>
    </row>
    <row r="52" spans="1:4" x14ac:dyDescent="0.2">
      <c r="A52" s="30" t="s">
        <v>356</v>
      </c>
      <c r="B52" s="38">
        <v>6320.2409860021362</v>
      </c>
      <c r="C52" s="38">
        <v>615.07459968833314</v>
      </c>
      <c r="D52" s="38">
        <v>5705.1663863137874</v>
      </c>
    </row>
    <row r="53" spans="1:4" x14ac:dyDescent="0.2">
      <c r="A53" s="31" t="s">
        <v>356</v>
      </c>
      <c r="B53" s="33">
        <v>2446.3194305786442</v>
      </c>
      <c r="C53" s="33">
        <v>241.13720101417533</v>
      </c>
      <c r="D53" s="33">
        <v>2205.182229564462</v>
      </c>
    </row>
    <row r="54" spans="1:4" x14ac:dyDescent="0.2">
      <c r="A54" s="31" t="s">
        <v>357</v>
      </c>
      <c r="B54" s="33">
        <v>3873.9215554234765</v>
      </c>
      <c r="C54" s="33">
        <v>373.93739867415542</v>
      </c>
      <c r="D54" s="33">
        <v>3499.9841567493099</v>
      </c>
    </row>
    <row r="55" spans="1:4" x14ac:dyDescent="0.2">
      <c r="A55" s="30" t="s">
        <v>358</v>
      </c>
      <c r="B55" s="38">
        <v>1845.2237990650308</v>
      </c>
      <c r="C55" s="38">
        <v>106.58963233235323</v>
      </c>
      <c r="D55" s="38">
        <v>1738.6341667326749</v>
      </c>
    </row>
    <row r="56" spans="1:4" x14ac:dyDescent="0.2">
      <c r="A56" s="31" t="s">
        <v>358</v>
      </c>
      <c r="B56" s="33">
        <v>1845.2237990650308</v>
      </c>
      <c r="C56" s="33">
        <v>106.58963233235323</v>
      </c>
      <c r="D56" s="33">
        <v>1738.6341667326749</v>
      </c>
    </row>
    <row r="57" spans="1:4" x14ac:dyDescent="0.2">
      <c r="A57" s="30" t="s">
        <v>359</v>
      </c>
      <c r="B57" s="38">
        <v>2724.1514230515063</v>
      </c>
      <c r="C57" s="38">
        <v>113.57911641972066</v>
      </c>
      <c r="D57" s="38">
        <v>2610.5723066317828</v>
      </c>
    </row>
    <row r="58" spans="1:4" x14ac:dyDescent="0.2">
      <c r="A58" s="31" t="s">
        <v>359</v>
      </c>
      <c r="B58" s="33">
        <v>2171.9821801494659</v>
      </c>
      <c r="C58" s="33">
        <v>80.379067004725371</v>
      </c>
      <c r="D58" s="33">
        <v>2091.6031131447385</v>
      </c>
    </row>
    <row r="59" spans="1:4" x14ac:dyDescent="0.2">
      <c r="A59" s="31" t="s">
        <v>360</v>
      </c>
      <c r="B59" s="33">
        <v>552.16924290202473</v>
      </c>
      <c r="C59" s="33">
        <v>33.20004941499522</v>
      </c>
      <c r="D59" s="33">
        <v>518.96919348702863</v>
      </c>
    </row>
    <row r="60" spans="1:4" x14ac:dyDescent="0.2">
      <c r="A60" s="30" t="s">
        <v>361</v>
      </c>
      <c r="B60" s="38">
        <v>2760.8462145101862</v>
      </c>
      <c r="C60" s="38">
        <v>85.621180070250944</v>
      </c>
      <c r="D60" s="38">
        <v>2675.2250344399331</v>
      </c>
    </row>
    <row r="61" spans="1:4" x14ac:dyDescent="0.2">
      <c r="A61" s="31" t="s">
        <v>361</v>
      </c>
      <c r="B61" s="33">
        <v>2760.8462145101862</v>
      </c>
      <c r="C61" s="33">
        <v>85.621180070250944</v>
      </c>
      <c r="D61" s="33">
        <v>2675.2250344399331</v>
      </c>
    </row>
    <row r="62" spans="1:4" x14ac:dyDescent="0.2">
      <c r="A62" s="30" t="s">
        <v>362</v>
      </c>
      <c r="B62" s="38">
        <v>6245.1040320629345</v>
      </c>
      <c r="C62" s="38">
        <v>263.85302429811929</v>
      </c>
      <c r="D62" s="38">
        <v>5981.2510077648076</v>
      </c>
    </row>
    <row r="63" spans="1:4" x14ac:dyDescent="0.2">
      <c r="A63" s="31" t="s">
        <v>362</v>
      </c>
      <c r="B63" s="33">
        <v>1819.0132337374023</v>
      </c>
      <c r="C63" s="33">
        <v>38.442162480520793</v>
      </c>
      <c r="D63" s="33">
        <v>1780.5710712568805</v>
      </c>
    </row>
    <row r="64" spans="1:4" x14ac:dyDescent="0.2">
      <c r="A64" s="31" t="s">
        <v>363</v>
      </c>
      <c r="B64" s="33">
        <v>3052.6571751577835</v>
      </c>
      <c r="C64" s="33">
        <v>99.600148244985803</v>
      </c>
      <c r="D64" s="33">
        <v>2953.0570269127952</v>
      </c>
    </row>
    <row r="65" spans="1:4" x14ac:dyDescent="0.2">
      <c r="A65" s="31" t="s">
        <v>364</v>
      </c>
      <c r="B65" s="33">
        <v>1373.4336231677178</v>
      </c>
      <c r="C65" s="33">
        <v>125.81071357261366</v>
      </c>
      <c r="D65" s="33">
        <v>1247.622909595101</v>
      </c>
    </row>
    <row r="66" spans="1:4" x14ac:dyDescent="0.2">
      <c r="A66" s="30" t="s">
        <v>365</v>
      </c>
      <c r="B66" s="38">
        <v>4462.7855897841964</v>
      </c>
      <c r="C66" s="38">
        <v>630.80093888491024</v>
      </c>
      <c r="D66" s="38">
        <v>3831.9846508992709</v>
      </c>
    </row>
    <row r="67" spans="1:4" x14ac:dyDescent="0.2">
      <c r="A67" s="31" t="s">
        <v>365</v>
      </c>
      <c r="B67" s="33">
        <v>1305.2861533158837</v>
      </c>
      <c r="C67" s="33">
        <v>183.47395729339451</v>
      </c>
      <c r="D67" s="33">
        <v>1121.8121960224842</v>
      </c>
    </row>
    <row r="68" spans="1:4" x14ac:dyDescent="0.2">
      <c r="A68" s="31" t="s">
        <v>366</v>
      </c>
      <c r="B68" s="33">
        <v>3157.4994364682975</v>
      </c>
      <c r="C68" s="33">
        <v>447.32698159151283</v>
      </c>
      <c r="D68" s="33">
        <v>2710.1724548767711</v>
      </c>
    </row>
    <row r="69" spans="1:4" x14ac:dyDescent="0.2">
      <c r="A69" s="30" t="s">
        <v>367</v>
      </c>
      <c r="B69" s="38">
        <v>1976.2766257031733</v>
      </c>
      <c r="C69" s="38">
        <v>192.21081240260372</v>
      </c>
      <c r="D69" s="38">
        <v>1784.0658133005643</v>
      </c>
    </row>
    <row r="70" spans="1:4" x14ac:dyDescent="0.2">
      <c r="A70" s="31" t="s">
        <v>367</v>
      </c>
      <c r="B70" s="33">
        <v>1976.2766257031733</v>
      </c>
      <c r="C70" s="33">
        <v>192.21081240260372</v>
      </c>
      <c r="D70" s="33">
        <v>1784.0658133005643</v>
      </c>
    </row>
    <row r="71" spans="1:4" x14ac:dyDescent="0.2">
      <c r="A71" s="30" t="s">
        <v>368</v>
      </c>
      <c r="B71" s="38">
        <v>868.44339785540865</v>
      </c>
      <c r="C71" s="38">
        <v>110.08437437603695</v>
      </c>
      <c r="D71" s="38">
        <v>758.35902347936894</v>
      </c>
    </row>
    <row r="72" spans="1:4" x14ac:dyDescent="0.2">
      <c r="A72" s="31" t="s">
        <v>368</v>
      </c>
      <c r="B72" s="33">
        <v>868.44339785540865</v>
      </c>
      <c r="C72" s="33">
        <v>110.08437437603695</v>
      </c>
      <c r="D72" s="33">
        <v>758.35902347936894</v>
      </c>
    </row>
    <row r="73" spans="1:4" x14ac:dyDescent="0.2">
      <c r="A73" s="30" t="s">
        <v>369</v>
      </c>
      <c r="B73" s="38">
        <v>8438.0546644745191</v>
      </c>
      <c r="C73" s="38">
        <v>527.70604859623813</v>
      </c>
      <c r="D73" s="38">
        <v>7910.3486158782653</v>
      </c>
    </row>
    <row r="74" spans="1:4" x14ac:dyDescent="0.2">
      <c r="A74" s="31" t="s">
        <v>369</v>
      </c>
      <c r="B74" s="33">
        <v>8438.0546644745191</v>
      </c>
      <c r="C74" s="33">
        <v>527.70604859623813</v>
      </c>
      <c r="D74" s="33">
        <v>7910.3486158782653</v>
      </c>
    </row>
    <row r="75" spans="1:4" x14ac:dyDescent="0.2">
      <c r="A75" s="30" t="s">
        <v>370</v>
      </c>
      <c r="B75" s="38">
        <v>7913.8433579219491</v>
      </c>
      <c r="C75" s="38">
        <v>352.9689464120533</v>
      </c>
      <c r="D75" s="38">
        <v>7560.8744115098852</v>
      </c>
    </row>
    <row r="76" spans="1:4" x14ac:dyDescent="0.2">
      <c r="A76" s="31" t="s">
        <v>370</v>
      </c>
      <c r="B76" s="33">
        <v>7913.8433579219491</v>
      </c>
      <c r="C76" s="33">
        <v>352.9689464120533</v>
      </c>
      <c r="D76" s="33">
        <v>7560.8744115098852</v>
      </c>
    </row>
    <row r="77" spans="1:4" x14ac:dyDescent="0.2">
      <c r="A77" s="30" t="s">
        <v>371</v>
      </c>
      <c r="B77" s="38">
        <v>5133.776062171486</v>
      </c>
      <c r="C77" s="38">
        <v>228.90560386128243</v>
      </c>
      <c r="D77" s="38">
        <v>4904.8704583101971</v>
      </c>
    </row>
    <row r="78" spans="1:4" x14ac:dyDescent="0.2">
      <c r="A78" s="31" t="s">
        <v>371</v>
      </c>
      <c r="B78" s="33">
        <v>5133.776062171486</v>
      </c>
      <c r="C78" s="33">
        <v>228.90560386128243</v>
      </c>
      <c r="D78" s="33">
        <v>4904.8704583101971</v>
      </c>
    </row>
    <row r="79" spans="1:4" x14ac:dyDescent="0.2">
      <c r="A79" s="30" t="s">
        <v>372</v>
      </c>
      <c r="B79" s="38">
        <v>7473.5058604177902</v>
      </c>
      <c r="C79" s="38">
        <v>384.42162480520648</v>
      </c>
      <c r="D79" s="38">
        <v>7089.0842356125722</v>
      </c>
    </row>
    <row r="80" spans="1:4" x14ac:dyDescent="0.2">
      <c r="A80" s="31" t="s">
        <v>372</v>
      </c>
      <c r="B80" s="33">
        <v>6227.6303218445155</v>
      </c>
      <c r="C80" s="33">
        <v>330.25312312810934</v>
      </c>
      <c r="D80" s="33">
        <v>5897.3771987163964</v>
      </c>
    </row>
    <row r="81" spans="1:4" x14ac:dyDescent="0.2">
      <c r="A81" s="31" t="s">
        <v>373</v>
      </c>
      <c r="B81" s="33">
        <v>1245.8755385732591</v>
      </c>
      <c r="C81" s="33">
        <v>54.16850167709751</v>
      </c>
      <c r="D81" s="33">
        <v>1191.7070368961602</v>
      </c>
    </row>
    <row r="82" spans="1:4" x14ac:dyDescent="0.2">
      <c r="A82" s="30" t="s">
        <v>374</v>
      </c>
      <c r="B82" s="38">
        <v>68149.21722281292</v>
      </c>
      <c r="C82" s="38">
        <v>522.46393553071243</v>
      </c>
      <c r="D82" s="38">
        <v>67626.75328728056</v>
      </c>
    </row>
    <row r="83" spans="1:4" ht="12" thickBot="1" x14ac:dyDescent="0.25">
      <c r="A83" s="32" t="s">
        <v>374</v>
      </c>
      <c r="B83" s="34">
        <v>68149.21722281292</v>
      </c>
      <c r="C83" s="34">
        <v>522.46393553071243</v>
      </c>
      <c r="D83" s="34">
        <v>67626.75328728056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00E-058E-41EE-8C95-6A2C00EEDF75}">
  <dimension ref="A1:I84"/>
  <sheetViews>
    <sheetView zoomScale="106" zoomScaleNormal="106" workbookViewId="0">
      <selection activeCell="A2" sqref="A2:A4"/>
    </sheetView>
  </sheetViews>
  <sheetFormatPr defaultRowHeight="12" x14ac:dyDescent="0.2"/>
  <cols>
    <col min="1" max="1" width="18" style="141" customWidth="1"/>
    <col min="2" max="8" width="17.42578125" style="141" customWidth="1"/>
    <col min="9" max="16384" width="9.140625" style="141"/>
  </cols>
  <sheetData>
    <row r="1" spans="1:9" ht="15" customHeight="1" x14ac:dyDescent="0.2">
      <c r="A1" s="1124" t="s">
        <v>506</v>
      </c>
      <c r="B1" s="1124"/>
      <c r="C1" s="1124"/>
      <c r="D1" s="1124"/>
      <c r="E1" s="1124"/>
      <c r="F1" s="1124"/>
      <c r="G1" s="1124"/>
      <c r="H1" s="1124"/>
      <c r="I1" s="727"/>
    </row>
    <row r="2" spans="1:9" x14ac:dyDescent="0.2">
      <c r="A2" s="1125" t="s">
        <v>562</v>
      </c>
      <c r="B2" s="1125" t="s">
        <v>189</v>
      </c>
      <c r="C2" s="1125" t="s">
        <v>507</v>
      </c>
      <c r="D2" s="1125" t="s">
        <v>263</v>
      </c>
      <c r="E2" s="1125" t="s">
        <v>264</v>
      </c>
      <c r="F2" s="1125" t="s">
        <v>265</v>
      </c>
      <c r="G2" s="1125" t="s">
        <v>266</v>
      </c>
      <c r="H2" s="1125" t="s">
        <v>267</v>
      </c>
      <c r="I2" s="727"/>
    </row>
    <row r="3" spans="1:9" ht="25.5" customHeight="1" x14ac:dyDescent="0.2">
      <c r="A3" s="1125"/>
      <c r="B3" s="1125"/>
      <c r="C3" s="1125"/>
      <c r="D3" s="1125"/>
      <c r="E3" s="1125"/>
      <c r="F3" s="1125"/>
      <c r="G3" s="1125"/>
      <c r="H3" s="1125"/>
      <c r="I3" s="727"/>
    </row>
    <row r="4" spans="1:9" ht="21" customHeight="1" x14ac:dyDescent="0.2">
      <c r="A4" s="1125"/>
      <c r="B4" s="1125"/>
      <c r="C4" s="1125"/>
      <c r="D4" s="1125"/>
      <c r="E4" s="1125"/>
      <c r="F4" s="1125"/>
      <c r="G4" s="1125"/>
      <c r="H4" s="1125"/>
      <c r="I4" s="727"/>
    </row>
    <row r="5" spans="1:9" x14ac:dyDescent="0.2">
      <c r="A5" s="728" t="s">
        <v>328</v>
      </c>
      <c r="B5" s="729">
        <v>338946.29396085406</v>
      </c>
      <c r="C5" s="729">
        <v>11686.417394078611</v>
      </c>
      <c r="D5" s="729">
        <v>1567.3918065921687</v>
      </c>
      <c r="E5" s="729">
        <v>9046.1397800755003</v>
      </c>
      <c r="F5" s="729">
        <v>4609.564755618916</v>
      </c>
      <c r="G5" s="729">
        <v>2505.7300453212688</v>
      </c>
      <c r="H5" s="730">
        <v>300.547815756798</v>
      </c>
      <c r="I5" s="727"/>
    </row>
    <row r="6" spans="1:9" x14ac:dyDescent="0.2">
      <c r="A6" s="731"/>
      <c r="B6" s="732"/>
      <c r="C6" s="732"/>
      <c r="D6" s="732"/>
      <c r="E6" s="733"/>
      <c r="F6" s="733"/>
      <c r="G6" s="733"/>
      <c r="H6" s="1"/>
    </row>
    <row r="7" spans="1:9" x14ac:dyDescent="0.2">
      <c r="A7" s="592" t="s">
        <v>3</v>
      </c>
      <c r="B7" s="593"/>
      <c r="C7" s="593"/>
      <c r="D7" s="593"/>
      <c r="E7" s="711"/>
      <c r="F7" s="708"/>
      <c r="G7" s="708"/>
      <c r="H7" s="734"/>
    </row>
    <row r="8" spans="1:9" x14ac:dyDescent="0.2">
      <c r="A8" s="735" t="s">
        <v>4</v>
      </c>
      <c r="B8" s="736">
        <v>174436.55436836096</v>
      </c>
      <c r="C8" s="736">
        <v>1633.7919054221609</v>
      </c>
      <c r="D8" s="736">
        <v>368.69528560862989</v>
      </c>
      <c r="E8" s="736">
        <v>1287.8124430974647</v>
      </c>
      <c r="F8" s="736">
        <v>566.14821107675994</v>
      </c>
      <c r="G8" s="736">
        <v>366.94791458678804</v>
      </c>
      <c r="H8" s="737">
        <v>87.368551092092801</v>
      </c>
      <c r="I8" s="727"/>
    </row>
    <row r="9" spans="1:9" x14ac:dyDescent="0.2">
      <c r="A9" s="735" t="s">
        <v>5</v>
      </c>
      <c r="B9" s="736">
        <v>164509.73959332879</v>
      </c>
      <c r="C9" s="736">
        <v>10052.625488656435</v>
      </c>
      <c r="D9" s="736">
        <v>1198.6965209835278</v>
      </c>
      <c r="E9" s="736">
        <v>7758.32733697802</v>
      </c>
      <c r="F9" s="736">
        <v>4043.4165445421409</v>
      </c>
      <c r="G9" s="736">
        <v>2138.7821307344698</v>
      </c>
      <c r="H9" s="737">
        <v>213.17926466470584</v>
      </c>
      <c r="I9" s="727"/>
    </row>
    <row r="10" spans="1:9" x14ac:dyDescent="0.2">
      <c r="A10" s="598" t="s">
        <v>53</v>
      </c>
      <c r="B10" s="593"/>
      <c r="C10" s="593"/>
      <c r="D10" s="593"/>
      <c r="E10" s="677"/>
      <c r="F10" s="714"/>
      <c r="G10" s="738"/>
      <c r="H10" s="734"/>
    </row>
    <row r="11" spans="1:9" x14ac:dyDescent="0.2">
      <c r="A11" s="739" t="s">
        <v>329</v>
      </c>
      <c r="B11" s="740">
        <v>21709.337575358208</v>
      </c>
      <c r="C11" s="740">
        <v>690.21155362753484</v>
      </c>
      <c r="D11" s="740">
        <v>45.431646567888222</v>
      </c>
      <c r="E11" s="740">
        <v>553.91661392386663</v>
      </c>
      <c r="F11" s="740">
        <v>190.46344138076188</v>
      </c>
      <c r="G11" s="740">
        <v>94.358035179460231</v>
      </c>
      <c r="H11" s="741">
        <v>17.473710218418539</v>
      </c>
      <c r="I11" s="727"/>
    </row>
    <row r="12" spans="1:9" x14ac:dyDescent="0.2">
      <c r="A12" s="742" t="s">
        <v>329</v>
      </c>
      <c r="B12" s="736">
        <v>11006.690066582112</v>
      </c>
      <c r="C12" s="736">
        <v>351.22157539021146</v>
      </c>
      <c r="D12" s="736">
        <v>22.715823283944101</v>
      </c>
      <c r="E12" s="736">
        <v>269.09513736364482</v>
      </c>
      <c r="F12" s="736">
        <v>101.34751926682766</v>
      </c>
      <c r="G12" s="736">
        <v>52.421130655255652</v>
      </c>
      <c r="H12" s="737">
        <v>10.484226131051123</v>
      </c>
      <c r="I12" s="727"/>
    </row>
    <row r="13" spans="1:9" x14ac:dyDescent="0.2">
      <c r="A13" s="742" t="s">
        <v>330</v>
      </c>
      <c r="B13" s="736">
        <v>10702.647508781622</v>
      </c>
      <c r="C13" s="736">
        <v>338.98997823731855</v>
      </c>
      <c r="D13" s="736">
        <v>22.715823283944101</v>
      </c>
      <c r="E13" s="736">
        <v>284.82147656022141</v>
      </c>
      <c r="F13" s="736">
        <v>89.115922113934658</v>
      </c>
      <c r="G13" s="736">
        <v>41.936904524204508</v>
      </c>
      <c r="H13" s="737">
        <v>6.9894840873674156</v>
      </c>
      <c r="I13" s="727"/>
    </row>
    <row r="14" spans="1:9" x14ac:dyDescent="0.2">
      <c r="A14" s="739" t="s">
        <v>328</v>
      </c>
      <c r="B14" s="740">
        <v>94721.488352045679</v>
      </c>
      <c r="C14" s="740">
        <v>917.36978646698185</v>
      </c>
      <c r="D14" s="740">
        <v>237.64245897049165</v>
      </c>
      <c r="E14" s="740">
        <v>669.24310136543204</v>
      </c>
      <c r="F14" s="740">
        <v>384.42162480520648</v>
      </c>
      <c r="G14" s="740">
        <v>185.22132831523635</v>
      </c>
      <c r="H14" s="741">
        <v>43.684275546046365</v>
      </c>
      <c r="I14" s="727"/>
    </row>
    <row r="15" spans="1:9" x14ac:dyDescent="0.2">
      <c r="A15" s="742" t="s">
        <v>328</v>
      </c>
      <c r="B15" s="736">
        <v>86500.107694253864</v>
      </c>
      <c r="C15" s="736">
        <v>716.42211895516334</v>
      </c>
      <c r="D15" s="736">
        <v>186.96869933707819</v>
      </c>
      <c r="E15" s="736">
        <v>534.69553268360573</v>
      </c>
      <c r="F15" s="736">
        <v>293.55833166943063</v>
      </c>
      <c r="G15" s="736">
        <v>141.53705276919027</v>
      </c>
      <c r="H15" s="737">
        <v>31.45267839315337</v>
      </c>
      <c r="I15" s="727"/>
    </row>
    <row r="16" spans="1:9" x14ac:dyDescent="0.2">
      <c r="A16" s="742" t="s">
        <v>331</v>
      </c>
      <c r="B16" s="736">
        <v>8221.3806577661235</v>
      </c>
      <c r="C16" s="736">
        <v>200.94766751181294</v>
      </c>
      <c r="D16" s="736">
        <v>50.673759633413795</v>
      </c>
      <c r="E16" s="736">
        <v>134.5475686818229</v>
      </c>
      <c r="F16" s="736">
        <v>90.863293135776516</v>
      </c>
      <c r="G16" s="736">
        <v>43.684275546046365</v>
      </c>
      <c r="H16" s="737">
        <v>12.231597152892977</v>
      </c>
      <c r="I16" s="727"/>
    </row>
    <row r="17" spans="1:9" x14ac:dyDescent="0.2">
      <c r="A17" s="739" t="s">
        <v>332</v>
      </c>
      <c r="B17" s="740">
        <v>17464.973363308651</v>
      </c>
      <c r="C17" s="740">
        <v>181.72658627155266</v>
      </c>
      <c r="D17" s="740">
        <v>19.221081240260393</v>
      </c>
      <c r="E17" s="740">
        <v>132.80019765998105</v>
      </c>
      <c r="F17" s="740">
        <v>113.57911641972066</v>
      </c>
      <c r="G17" s="740">
        <v>19.221081240260393</v>
      </c>
      <c r="H17" s="741">
        <v>5.2421130655255617</v>
      </c>
      <c r="I17" s="727"/>
    </row>
    <row r="18" spans="1:9" x14ac:dyDescent="0.2">
      <c r="A18" s="742" t="s">
        <v>332</v>
      </c>
      <c r="B18" s="736">
        <v>15455.49668819159</v>
      </c>
      <c r="C18" s="736">
        <v>138.04231072550658</v>
      </c>
      <c r="D18" s="736">
        <v>17.473710218418539</v>
      </c>
      <c r="E18" s="736">
        <v>104.84226131051138</v>
      </c>
      <c r="F18" s="736">
        <v>83.873809048409086</v>
      </c>
      <c r="G18" s="736">
        <v>17.473710218418539</v>
      </c>
      <c r="H18" s="737">
        <v>5.2421130655255617</v>
      </c>
      <c r="I18" s="727"/>
    </row>
    <row r="19" spans="1:9" x14ac:dyDescent="0.2">
      <c r="A19" s="742" t="s">
        <v>333</v>
      </c>
      <c r="B19" s="736">
        <v>2009.4766751181694</v>
      </c>
      <c r="C19" s="736">
        <v>43.684275546046365</v>
      </c>
      <c r="D19" s="736">
        <v>1.7473710218418539</v>
      </c>
      <c r="E19" s="736">
        <v>27.957936349469662</v>
      </c>
      <c r="F19" s="736">
        <v>29.705307371311516</v>
      </c>
      <c r="G19" s="736">
        <v>1.7473710218418539</v>
      </c>
      <c r="H19" s="737">
        <v>0</v>
      </c>
      <c r="I19" s="727"/>
    </row>
    <row r="20" spans="1:9" x14ac:dyDescent="0.2">
      <c r="A20" s="739" t="s">
        <v>334</v>
      </c>
      <c r="B20" s="740">
        <v>7269.0634508622879</v>
      </c>
      <c r="C20" s="740">
        <v>485.76914407203338</v>
      </c>
      <c r="D20" s="740">
        <v>141.53705276919027</v>
      </c>
      <c r="E20" s="740">
        <v>387.91636684889016</v>
      </c>
      <c r="F20" s="740">
        <v>125.81071357261366</v>
      </c>
      <c r="G20" s="740">
        <v>75.136953939199799</v>
      </c>
      <c r="H20" s="741">
        <v>12.231597152892977</v>
      </c>
      <c r="I20" s="727"/>
    </row>
    <row r="21" spans="1:9" x14ac:dyDescent="0.2">
      <c r="A21" s="742" t="s">
        <v>334</v>
      </c>
      <c r="B21" s="736">
        <v>7269.0634508622879</v>
      </c>
      <c r="C21" s="736">
        <v>485.76914407203338</v>
      </c>
      <c r="D21" s="736">
        <v>141.53705276919027</v>
      </c>
      <c r="E21" s="736">
        <v>387.91636684889016</v>
      </c>
      <c r="F21" s="736">
        <v>125.81071357261366</v>
      </c>
      <c r="G21" s="736">
        <v>75.136953939199799</v>
      </c>
      <c r="H21" s="737">
        <v>12.231597152892977</v>
      </c>
      <c r="I21" s="727"/>
    </row>
    <row r="22" spans="1:9" x14ac:dyDescent="0.2">
      <c r="A22" s="739" t="s">
        <v>335</v>
      </c>
      <c r="B22" s="740">
        <v>4233.8799859229075</v>
      </c>
      <c r="C22" s="740">
        <v>297.05307371311432</v>
      </c>
      <c r="D22" s="740">
        <v>45.431646567888222</v>
      </c>
      <c r="E22" s="740">
        <v>220.16874875207321</v>
      </c>
      <c r="F22" s="740">
        <v>115.32648744156252</v>
      </c>
      <c r="G22" s="740">
        <v>110.08437437603695</v>
      </c>
      <c r="H22" s="741">
        <v>12.231597152892977</v>
      </c>
      <c r="I22" s="727"/>
    </row>
    <row r="23" spans="1:9" x14ac:dyDescent="0.2">
      <c r="A23" s="742" t="s">
        <v>335</v>
      </c>
      <c r="B23" s="736">
        <v>1680.9709230118922</v>
      </c>
      <c r="C23" s="736">
        <v>155.51602094392501</v>
      </c>
      <c r="D23" s="736">
        <v>12.231597152892977</v>
      </c>
      <c r="E23" s="736">
        <v>113.57911641972066</v>
      </c>
      <c r="F23" s="736">
        <v>76.884324961041656</v>
      </c>
      <c r="G23" s="736">
        <v>43.684275546046365</v>
      </c>
      <c r="H23" s="737">
        <v>1.7473710218418539</v>
      </c>
      <c r="I23" s="727"/>
    </row>
    <row r="24" spans="1:9" x14ac:dyDescent="0.2">
      <c r="A24" s="742" t="s">
        <v>336</v>
      </c>
      <c r="B24" s="736">
        <v>2552.9090629110001</v>
      </c>
      <c r="C24" s="736">
        <v>141.53705276919027</v>
      </c>
      <c r="D24" s="736">
        <v>33.20004941499522</v>
      </c>
      <c r="E24" s="736">
        <v>106.58963233235323</v>
      </c>
      <c r="F24" s="736">
        <v>38.442162480520793</v>
      </c>
      <c r="G24" s="736">
        <v>66.400098829990512</v>
      </c>
      <c r="H24" s="737">
        <v>10.484226131051123</v>
      </c>
      <c r="I24" s="727"/>
    </row>
    <row r="25" spans="1:9" x14ac:dyDescent="0.2">
      <c r="A25" s="739" t="s">
        <v>337</v>
      </c>
      <c r="B25" s="740">
        <v>4085.3534490663465</v>
      </c>
      <c r="C25" s="740">
        <v>304.04255780048169</v>
      </c>
      <c r="D25" s="740">
        <v>52.421130655255652</v>
      </c>
      <c r="E25" s="740">
        <v>248.12668510154271</v>
      </c>
      <c r="F25" s="740">
        <v>159.0107629876087</v>
      </c>
      <c r="G25" s="740">
        <v>106.58963233235323</v>
      </c>
      <c r="H25" s="741">
        <v>10.484226131051123</v>
      </c>
      <c r="I25" s="727"/>
    </row>
    <row r="26" spans="1:9" x14ac:dyDescent="0.2">
      <c r="A26" s="742" t="s">
        <v>337</v>
      </c>
      <c r="B26" s="736">
        <v>3077.1203694635701</v>
      </c>
      <c r="C26" s="736">
        <v>145.03179481287395</v>
      </c>
      <c r="D26" s="736">
        <v>33.20004941499522</v>
      </c>
      <c r="E26" s="736">
        <v>118.82122948524623</v>
      </c>
      <c r="F26" s="736">
        <v>61.157985764464939</v>
      </c>
      <c r="G26" s="736">
        <v>59.410614742623082</v>
      </c>
      <c r="H26" s="737">
        <v>10.484226131051123</v>
      </c>
      <c r="I26" s="727"/>
    </row>
    <row r="27" spans="1:9" x14ac:dyDescent="0.2">
      <c r="A27" s="742" t="s">
        <v>338</v>
      </c>
      <c r="B27" s="736">
        <v>1008.2330796027607</v>
      </c>
      <c r="C27" s="736">
        <v>159.0107629876087</v>
      </c>
      <c r="D27" s="736">
        <v>19.221081240260393</v>
      </c>
      <c r="E27" s="736">
        <v>129.30545561629737</v>
      </c>
      <c r="F27" s="736">
        <v>97.852777223143946</v>
      </c>
      <c r="G27" s="736">
        <v>47.17901758973008</v>
      </c>
      <c r="H27" s="737">
        <v>0</v>
      </c>
      <c r="I27" s="727"/>
    </row>
    <row r="28" spans="1:9" x14ac:dyDescent="0.2">
      <c r="A28" s="739" t="s">
        <v>339</v>
      </c>
      <c r="B28" s="740">
        <v>7737.3588847159172</v>
      </c>
      <c r="C28" s="740">
        <v>753.11691041384324</v>
      </c>
      <c r="D28" s="740">
        <v>8.7368551092092694</v>
      </c>
      <c r="E28" s="740">
        <v>597.60088946991414</v>
      </c>
      <c r="F28" s="740">
        <v>323.26363904074196</v>
      </c>
      <c r="G28" s="740">
        <v>82.126438026567229</v>
      </c>
      <c r="H28" s="741">
        <v>0</v>
      </c>
      <c r="I28" s="727"/>
    </row>
    <row r="29" spans="1:9" x14ac:dyDescent="0.2">
      <c r="A29" s="742" t="s">
        <v>339</v>
      </c>
      <c r="B29" s="736">
        <v>4723.1438720386395</v>
      </c>
      <c r="C29" s="736">
        <v>400.14796400178307</v>
      </c>
      <c r="D29" s="736">
        <v>6.9894840873674156</v>
      </c>
      <c r="E29" s="736">
        <v>312.7794129096909</v>
      </c>
      <c r="F29" s="736">
        <v>162.50550503129239</v>
      </c>
      <c r="G29" s="736">
        <v>47.17901758973008</v>
      </c>
      <c r="H29" s="737">
        <v>0</v>
      </c>
      <c r="I29" s="727"/>
    </row>
    <row r="30" spans="1:9" x14ac:dyDescent="0.2">
      <c r="A30" s="742" t="s">
        <v>340</v>
      </c>
      <c r="B30" s="736">
        <v>3014.2150126772617</v>
      </c>
      <c r="C30" s="736">
        <v>352.9689464120533</v>
      </c>
      <c r="D30" s="736">
        <v>1.7473710218418539</v>
      </c>
      <c r="E30" s="736">
        <v>284.82147656022141</v>
      </c>
      <c r="F30" s="736">
        <v>160.75813400945054</v>
      </c>
      <c r="G30" s="736">
        <v>34.947420436837078</v>
      </c>
      <c r="H30" s="737">
        <v>0</v>
      </c>
      <c r="I30" s="727"/>
    </row>
    <row r="31" spans="1:9" x14ac:dyDescent="0.2">
      <c r="A31" s="739" t="s">
        <v>341</v>
      </c>
      <c r="B31" s="740">
        <v>12878.124430974787</v>
      </c>
      <c r="C31" s="740">
        <v>536.44290370544763</v>
      </c>
      <c r="D31" s="740">
        <v>152.02127890024133</v>
      </c>
      <c r="E31" s="740">
        <v>316.27415495337459</v>
      </c>
      <c r="F31" s="740">
        <v>166.00024707497607</v>
      </c>
      <c r="G31" s="740">
        <v>132.80019765998105</v>
      </c>
      <c r="H31" s="741">
        <v>20.968452262102247</v>
      </c>
      <c r="I31" s="727"/>
    </row>
    <row r="32" spans="1:9" x14ac:dyDescent="0.2">
      <c r="A32" s="742" t="s">
        <v>341</v>
      </c>
      <c r="B32" s="736">
        <v>9816.7304007077782</v>
      </c>
      <c r="C32" s="736">
        <v>284.82147656022141</v>
      </c>
      <c r="D32" s="736">
        <v>122.31597152892995</v>
      </c>
      <c r="E32" s="736">
        <v>145.03179481287395</v>
      </c>
      <c r="F32" s="736">
        <v>76.884324961041656</v>
      </c>
      <c r="G32" s="736">
        <v>55.915872698939367</v>
      </c>
      <c r="H32" s="737">
        <v>19.221081240260393</v>
      </c>
      <c r="I32" s="727"/>
    </row>
    <row r="33" spans="1:9" x14ac:dyDescent="0.2">
      <c r="A33" s="742" t="s">
        <v>342</v>
      </c>
      <c r="B33" s="736">
        <v>2121.3084205160508</v>
      </c>
      <c r="C33" s="736">
        <v>218.42137773023137</v>
      </c>
      <c r="D33" s="736">
        <v>27.957936349469662</v>
      </c>
      <c r="E33" s="736">
        <v>150.27390787839948</v>
      </c>
      <c r="F33" s="736">
        <v>71.642211895516084</v>
      </c>
      <c r="G33" s="736">
        <v>68.147469851832369</v>
      </c>
      <c r="H33" s="737">
        <v>1.7473710218418539</v>
      </c>
      <c r="I33" s="727"/>
    </row>
    <row r="34" spans="1:9" x14ac:dyDescent="0.2">
      <c r="A34" s="742" t="s">
        <v>343</v>
      </c>
      <c r="B34" s="736">
        <v>940.08560975092655</v>
      </c>
      <c r="C34" s="736">
        <v>33.20004941499522</v>
      </c>
      <c r="D34" s="736">
        <v>1.7473710218418539</v>
      </c>
      <c r="E34" s="736">
        <v>20.968452262102247</v>
      </c>
      <c r="F34" s="736">
        <v>17.473710218418539</v>
      </c>
      <c r="G34" s="736">
        <v>8.7368551092092694</v>
      </c>
      <c r="H34" s="737">
        <v>0</v>
      </c>
      <c r="I34" s="727"/>
    </row>
    <row r="35" spans="1:9" x14ac:dyDescent="0.2">
      <c r="A35" s="739" t="s">
        <v>344</v>
      </c>
      <c r="B35" s="740">
        <v>5483.2502665398661</v>
      </c>
      <c r="C35" s="740">
        <v>662.25361727806444</v>
      </c>
      <c r="D35" s="740">
        <v>45.431646567888222</v>
      </c>
      <c r="E35" s="740">
        <v>517.22182246518673</v>
      </c>
      <c r="F35" s="740">
        <v>225.41086181759874</v>
      </c>
      <c r="G35" s="740">
        <v>145.03179481287395</v>
      </c>
      <c r="H35" s="741">
        <v>10.484226131051123</v>
      </c>
      <c r="I35" s="727"/>
    </row>
    <row r="36" spans="1:9" x14ac:dyDescent="0.2">
      <c r="A36" s="742" t="s">
        <v>344</v>
      </c>
      <c r="B36" s="736">
        <v>3994.4901559305677</v>
      </c>
      <c r="C36" s="736">
        <v>419.36904524204334</v>
      </c>
      <c r="D36" s="736">
        <v>24.463194305785954</v>
      </c>
      <c r="E36" s="736">
        <v>312.7794129096909</v>
      </c>
      <c r="F36" s="736">
        <v>197.45292546812925</v>
      </c>
      <c r="G36" s="736">
        <v>78.631695982883514</v>
      </c>
      <c r="H36" s="737">
        <v>1.7473710218418539</v>
      </c>
      <c r="I36" s="727"/>
    </row>
    <row r="37" spans="1:9" x14ac:dyDescent="0.2">
      <c r="A37" s="742" t="s">
        <v>345</v>
      </c>
      <c r="B37" s="736">
        <v>1488.7601106092832</v>
      </c>
      <c r="C37" s="736">
        <v>242.88457203601718</v>
      </c>
      <c r="D37" s="736">
        <v>20.968452262102247</v>
      </c>
      <c r="E37" s="736">
        <v>204.44240955549662</v>
      </c>
      <c r="F37" s="736">
        <v>27.957936349469662</v>
      </c>
      <c r="G37" s="736">
        <v>66.400098829990512</v>
      </c>
      <c r="H37" s="737">
        <v>8.7368551092092694</v>
      </c>
      <c r="I37" s="727"/>
    </row>
    <row r="38" spans="1:9" x14ac:dyDescent="0.2">
      <c r="A38" s="739" t="s">
        <v>346</v>
      </c>
      <c r="B38" s="740">
        <v>3568.131626601144</v>
      </c>
      <c r="C38" s="740">
        <v>382.67425378336463</v>
      </c>
      <c r="D38" s="740">
        <v>33.20004941499522</v>
      </c>
      <c r="E38" s="740">
        <v>253.36879816706823</v>
      </c>
      <c r="F38" s="740">
        <v>221.91611977391506</v>
      </c>
      <c r="G38" s="740">
        <v>155.51602094392501</v>
      </c>
      <c r="H38" s="741">
        <v>8.7368551092092694</v>
      </c>
      <c r="I38" s="727"/>
    </row>
    <row r="39" spans="1:9" x14ac:dyDescent="0.2">
      <c r="A39" s="742" t="s">
        <v>346</v>
      </c>
      <c r="B39" s="736">
        <v>2421.8562362728576</v>
      </c>
      <c r="C39" s="736">
        <v>249.87405612338455</v>
      </c>
      <c r="D39" s="736">
        <v>26.210565327627808</v>
      </c>
      <c r="E39" s="736">
        <v>145.03179481287395</v>
      </c>
      <c r="F39" s="736">
        <v>146.7791658347158</v>
      </c>
      <c r="G39" s="736">
        <v>73.389582917357941</v>
      </c>
      <c r="H39" s="737">
        <v>0</v>
      </c>
      <c r="I39" s="727"/>
    </row>
    <row r="40" spans="1:9" x14ac:dyDescent="0.2">
      <c r="A40" s="742" t="s">
        <v>347</v>
      </c>
      <c r="B40" s="736">
        <v>1146.2753903282708</v>
      </c>
      <c r="C40" s="736">
        <v>132.80019765998105</v>
      </c>
      <c r="D40" s="736">
        <v>6.9894840873674156</v>
      </c>
      <c r="E40" s="736">
        <v>108.33700335419509</v>
      </c>
      <c r="F40" s="736">
        <v>75.136953939199799</v>
      </c>
      <c r="G40" s="737">
        <v>82.126438026567229</v>
      </c>
      <c r="H40" s="737">
        <v>8.7368551092092694</v>
      </c>
      <c r="I40" s="727"/>
    </row>
    <row r="41" spans="1:9" x14ac:dyDescent="0.2">
      <c r="A41" s="739" t="s">
        <v>348</v>
      </c>
      <c r="B41" s="740">
        <v>10019.425439241439</v>
      </c>
      <c r="C41" s="740">
        <v>1041.4331290177568</v>
      </c>
      <c r="D41" s="740">
        <v>48.926388611571937</v>
      </c>
      <c r="E41" s="740">
        <v>922.61189953250755</v>
      </c>
      <c r="F41" s="740">
        <v>228.90560386128243</v>
      </c>
      <c r="G41" s="741">
        <v>166.00024707497607</v>
      </c>
      <c r="H41" s="741">
        <v>12.231597152892977</v>
      </c>
      <c r="I41" s="727"/>
    </row>
    <row r="42" spans="1:9" ht="13.5" customHeight="1" x14ac:dyDescent="0.2">
      <c r="A42" s="742" t="s">
        <v>348</v>
      </c>
      <c r="B42" s="736">
        <v>7365.1688570635924</v>
      </c>
      <c r="C42" s="736">
        <v>669.24310136543204</v>
      </c>
      <c r="D42" s="736">
        <v>43.684275546046365</v>
      </c>
      <c r="E42" s="736">
        <v>576.63243720781134</v>
      </c>
      <c r="F42" s="736">
        <v>152.02127890024133</v>
      </c>
      <c r="G42" s="737">
        <v>122.31597152892995</v>
      </c>
      <c r="H42" s="737">
        <v>6.9894840873674156</v>
      </c>
      <c r="I42" s="727"/>
    </row>
    <row r="43" spans="1:9" x14ac:dyDescent="0.2">
      <c r="A43" s="742" t="s">
        <v>349</v>
      </c>
      <c r="B43" s="736">
        <v>2654.2565821778303</v>
      </c>
      <c r="C43" s="736">
        <v>372.19002765231357</v>
      </c>
      <c r="D43" s="736">
        <v>5.2421130655255617</v>
      </c>
      <c r="E43" s="736">
        <v>345.97946232468593</v>
      </c>
      <c r="F43" s="736">
        <v>76.884324961041656</v>
      </c>
      <c r="G43" s="737">
        <v>43.684275546046365</v>
      </c>
      <c r="H43" s="737">
        <v>5.2421130655255617</v>
      </c>
      <c r="I43" s="727"/>
    </row>
    <row r="44" spans="1:9" x14ac:dyDescent="0.2">
      <c r="A44" s="739" t="s">
        <v>350</v>
      </c>
      <c r="B44" s="740">
        <v>8385.6335338192621</v>
      </c>
      <c r="C44" s="740">
        <v>150.27390787839948</v>
      </c>
      <c r="D44" s="740">
        <v>13.978968174734831</v>
      </c>
      <c r="E44" s="740">
        <v>115.32648744156252</v>
      </c>
      <c r="F44" s="740">
        <v>55.915872698939367</v>
      </c>
      <c r="G44" s="741">
        <v>26.210565327627808</v>
      </c>
      <c r="H44" s="741">
        <v>3.4947420436837078</v>
      </c>
      <c r="I44" s="727"/>
    </row>
    <row r="45" spans="1:9" x14ac:dyDescent="0.2">
      <c r="A45" s="742" t="s">
        <v>350</v>
      </c>
      <c r="B45" s="736">
        <v>5256.0920337004191</v>
      </c>
      <c r="C45" s="736">
        <v>89.115922113934658</v>
      </c>
      <c r="D45" s="736">
        <v>12.231597152892977</v>
      </c>
      <c r="E45" s="736">
        <v>61.157985764464939</v>
      </c>
      <c r="F45" s="736">
        <v>41.936904524204508</v>
      </c>
      <c r="G45" s="737">
        <v>26.210565327627808</v>
      </c>
      <c r="H45" s="737">
        <v>3.4947420436837078</v>
      </c>
      <c r="I45" s="727"/>
    </row>
    <row r="46" spans="1:9" x14ac:dyDescent="0.2">
      <c r="A46" s="742" t="s">
        <v>351</v>
      </c>
      <c r="B46" s="736">
        <v>3129.5415001188271</v>
      </c>
      <c r="C46" s="736">
        <v>61.157985764464939</v>
      </c>
      <c r="D46" s="736">
        <v>1.7473710218418539</v>
      </c>
      <c r="E46" s="736">
        <v>54.16850167709751</v>
      </c>
      <c r="F46" s="736">
        <v>13.978968174734831</v>
      </c>
      <c r="G46" s="737">
        <v>0</v>
      </c>
      <c r="H46" s="737">
        <v>0</v>
      </c>
      <c r="I46" s="727"/>
    </row>
    <row r="47" spans="1:9" x14ac:dyDescent="0.2">
      <c r="A47" s="739" t="s">
        <v>352</v>
      </c>
      <c r="B47" s="740">
        <v>6038.9142514855903</v>
      </c>
      <c r="C47" s="740">
        <v>393.15847991441569</v>
      </c>
      <c r="D47" s="740">
        <v>26.210565327627808</v>
      </c>
      <c r="E47" s="740">
        <v>281.32673451653773</v>
      </c>
      <c r="F47" s="740">
        <v>166.00024707497607</v>
      </c>
      <c r="G47" s="741">
        <v>62.905356786306797</v>
      </c>
      <c r="H47" s="741">
        <v>10.484226131051123</v>
      </c>
      <c r="I47" s="727"/>
    </row>
    <row r="48" spans="1:9" x14ac:dyDescent="0.2">
      <c r="A48" s="742" t="s">
        <v>352</v>
      </c>
      <c r="B48" s="736">
        <v>3966.5322195810973</v>
      </c>
      <c r="C48" s="736">
        <v>204.44240955549662</v>
      </c>
      <c r="D48" s="736">
        <v>12.231597152892977</v>
      </c>
      <c r="E48" s="736">
        <v>152.02127890024133</v>
      </c>
      <c r="F48" s="736">
        <v>75.136953939199799</v>
      </c>
      <c r="G48" s="737">
        <v>40.18953350236265</v>
      </c>
      <c r="H48" s="737">
        <v>8.7368551092092694</v>
      </c>
      <c r="I48" s="727"/>
    </row>
    <row r="49" spans="1:9" x14ac:dyDescent="0.2">
      <c r="A49" s="742" t="s">
        <v>353</v>
      </c>
      <c r="B49" s="736">
        <v>2072.3820319044776</v>
      </c>
      <c r="C49" s="736">
        <v>188.71607035892004</v>
      </c>
      <c r="D49" s="736">
        <v>13.978968174734831</v>
      </c>
      <c r="E49" s="736">
        <v>129.30545561629737</v>
      </c>
      <c r="F49" s="736">
        <v>90.863293135776516</v>
      </c>
      <c r="G49" s="737">
        <v>22.715823283944101</v>
      </c>
      <c r="H49" s="737">
        <v>1.7473710218418539</v>
      </c>
      <c r="I49" s="727"/>
    </row>
    <row r="50" spans="1:9" x14ac:dyDescent="0.2">
      <c r="A50" s="739" t="s">
        <v>354</v>
      </c>
      <c r="B50" s="740">
        <v>11039.890115997108</v>
      </c>
      <c r="C50" s="740">
        <v>756.61165245752704</v>
      </c>
      <c r="D50" s="740">
        <v>34.947420436837078</v>
      </c>
      <c r="E50" s="740">
        <v>702.44315078042814</v>
      </c>
      <c r="F50" s="740">
        <v>106.58963233235323</v>
      </c>
      <c r="G50" s="741">
        <v>115.32648744156252</v>
      </c>
      <c r="H50" s="741">
        <v>10.484226131051123</v>
      </c>
      <c r="I50" s="727"/>
    </row>
    <row r="51" spans="1:9" x14ac:dyDescent="0.2">
      <c r="A51" s="742" t="s">
        <v>354</v>
      </c>
      <c r="B51" s="736">
        <v>8864.4131938039427</v>
      </c>
      <c r="C51" s="736">
        <v>597.60088946991414</v>
      </c>
      <c r="D51" s="736">
        <v>22.715823283944101</v>
      </c>
      <c r="E51" s="736">
        <v>564.40084005491804</v>
      </c>
      <c r="F51" s="736">
        <v>54.16850167709751</v>
      </c>
      <c r="G51" s="737">
        <v>87.368551092092801</v>
      </c>
      <c r="H51" s="737">
        <v>3.4947420436837078</v>
      </c>
      <c r="I51" s="727"/>
    </row>
    <row r="52" spans="1:9" x14ac:dyDescent="0.2">
      <c r="A52" s="742" t="s">
        <v>355</v>
      </c>
      <c r="B52" s="736">
        <v>2175.4769221931497</v>
      </c>
      <c r="C52" s="736">
        <v>159.0107629876087</v>
      </c>
      <c r="D52" s="736">
        <v>12.231597152892977</v>
      </c>
      <c r="E52" s="736">
        <v>138.04231072550658</v>
      </c>
      <c r="F52" s="736">
        <v>52.421130655255652</v>
      </c>
      <c r="G52" s="737">
        <v>27.957936349469662</v>
      </c>
      <c r="H52" s="737">
        <v>6.9894840873674156</v>
      </c>
      <c r="I52" s="727"/>
    </row>
    <row r="53" spans="1:9" x14ac:dyDescent="0.2">
      <c r="A53" s="739" t="s">
        <v>356</v>
      </c>
      <c r="B53" s="740">
        <v>6320.2409860021362</v>
      </c>
      <c r="C53" s="740">
        <v>615.07459968833314</v>
      </c>
      <c r="D53" s="740">
        <v>312.7794129096909</v>
      </c>
      <c r="E53" s="740">
        <v>354.71631743389514</v>
      </c>
      <c r="F53" s="740">
        <v>351.22157539021146</v>
      </c>
      <c r="G53" s="741">
        <v>155.51602094392501</v>
      </c>
      <c r="H53" s="741">
        <v>22.715823283944101</v>
      </c>
      <c r="I53" s="727"/>
    </row>
    <row r="54" spans="1:9" x14ac:dyDescent="0.2">
      <c r="A54" s="742" t="s">
        <v>356</v>
      </c>
      <c r="B54" s="736">
        <v>2446.3194305786442</v>
      </c>
      <c r="C54" s="736">
        <v>241.13720101417533</v>
      </c>
      <c r="D54" s="736">
        <v>136.29493970366474</v>
      </c>
      <c r="E54" s="736">
        <v>134.5475686818229</v>
      </c>
      <c r="F54" s="736">
        <v>155.51602094392501</v>
      </c>
      <c r="G54" s="737">
        <v>62.905356786306797</v>
      </c>
      <c r="H54" s="737">
        <v>12.231597152892977</v>
      </c>
      <c r="I54" s="727"/>
    </row>
    <row r="55" spans="1:9" x14ac:dyDescent="0.2">
      <c r="A55" s="742" t="s">
        <v>357</v>
      </c>
      <c r="B55" s="736">
        <v>3873.9215554234765</v>
      </c>
      <c r="C55" s="736">
        <v>373.93739867415542</v>
      </c>
      <c r="D55" s="736">
        <v>176.48447320602713</v>
      </c>
      <c r="E55" s="736">
        <v>220.16874875207321</v>
      </c>
      <c r="F55" s="736">
        <v>195.70555444628741</v>
      </c>
      <c r="G55" s="737">
        <v>92.610664157618373</v>
      </c>
      <c r="H55" s="737">
        <v>10.484226131051123</v>
      </c>
      <c r="I55" s="727"/>
    </row>
    <row r="56" spans="1:9" x14ac:dyDescent="0.2">
      <c r="A56" s="739" t="s">
        <v>358</v>
      </c>
      <c r="B56" s="740">
        <v>1845.2237990650308</v>
      </c>
      <c r="C56" s="740">
        <v>106.58963233235323</v>
      </c>
      <c r="D56" s="740">
        <v>13.978968174734831</v>
      </c>
      <c r="E56" s="740">
        <v>66.400098829990512</v>
      </c>
      <c r="F56" s="740">
        <v>59.410614742623082</v>
      </c>
      <c r="G56" s="741">
        <v>50.673759633413795</v>
      </c>
      <c r="H56" s="741">
        <v>1.7473710218418539</v>
      </c>
      <c r="I56" s="727"/>
    </row>
    <row r="57" spans="1:9" x14ac:dyDescent="0.2">
      <c r="A57" s="742" t="s">
        <v>358</v>
      </c>
      <c r="B57" s="736">
        <v>1845.2237990650308</v>
      </c>
      <c r="C57" s="736">
        <v>106.58963233235323</v>
      </c>
      <c r="D57" s="736">
        <v>13.978968174734831</v>
      </c>
      <c r="E57" s="736">
        <v>66.400098829990512</v>
      </c>
      <c r="F57" s="736">
        <v>59.410614742623082</v>
      </c>
      <c r="G57" s="737">
        <v>50.673759633413795</v>
      </c>
      <c r="H57" s="737">
        <v>1.7473710218418539</v>
      </c>
      <c r="I57" s="727"/>
    </row>
    <row r="58" spans="1:9" x14ac:dyDescent="0.2">
      <c r="A58" s="739" t="s">
        <v>359</v>
      </c>
      <c r="B58" s="740">
        <v>2724.1514230515063</v>
      </c>
      <c r="C58" s="740">
        <v>113.57911641972066</v>
      </c>
      <c r="D58" s="740">
        <v>17.473710218418539</v>
      </c>
      <c r="E58" s="740">
        <v>96.105406201302088</v>
      </c>
      <c r="F58" s="740">
        <v>57.663243720781225</v>
      </c>
      <c r="G58" s="741">
        <v>34.947420436837078</v>
      </c>
      <c r="H58" s="741">
        <v>0</v>
      </c>
      <c r="I58" s="727"/>
    </row>
    <row r="59" spans="1:9" x14ac:dyDescent="0.2">
      <c r="A59" s="742" t="s">
        <v>359</v>
      </c>
      <c r="B59" s="736">
        <v>2171.9821801494659</v>
      </c>
      <c r="C59" s="736">
        <v>80.379067004725371</v>
      </c>
      <c r="D59" s="736">
        <v>15.726339196576685</v>
      </c>
      <c r="E59" s="736">
        <v>66.400098829990512</v>
      </c>
      <c r="F59" s="736">
        <v>34.947420436837078</v>
      </c>
      <c r="G59" s="737">
        <v>22.715823283944101</v>
      </c>
      <c r="H59" s="737">
        <v>0</v>
      </c>
      <c r="I59" s="727"/>
    </row>
    <row r="60" spans="1:9" x14ac:dyDescent="0.2">
      <c r="A60" s="742" t="s">
        <v>360</v>
      </c>
      <c r="B60" s="736">
        <v>552.16924290202473</v>
      </c>
      <c r="C60" s="736">
        <v>33.20004941499522</v>
      </c>
      <c r="D60" s="736">
        <v>1.7473710218418539</v>
      </c>
      <c r="E60" s="736">
        <v>29.705307371311516</v>
      </c>
      <c r="F60" s="736">
        <v>22.715823283944101</v>
      </c>
      <c r="G60" s="737">
        <v>12.231597152892977</v>
      </c>
      <c r="H60" s="737">
        <v>0</v>
      </c>
      <c r="I60" s="727"/>
    </row>
    <row r="61" spans="1:9" x14ac:dyDescent="0.2">
      <c r="A61" s="739" t="s">
        <v>361</v>
      </c>
      <c r="B61" s="740">
        <v>2760.8462145101862</v>
      </c>
      <c r="C61" s="740">
        <v>85.621180070250944</v>
      </c>
      <c r="D61" s="740">
        <v>6.9894840873674156</v>
      </c>
      <c r="E61" s="740">
        <v>71.642211895516084</v>
      </c>
      <c r="F61" s="740">
        <v>34.947420436837078</v>
      </c>
      <c r="G61" s="741">
        <v>8.7368551092092694</v>
      </c>
      <c r="H61" s="741">
        <v>1.7473710218418539</v>
      </c>
      <c r="I61" s="727"/>
    </row>
    <row r="62" spans="1:9" x14ac:dyDescent="0.2">
      <c r="A62" s="742" t="s">
        <v>361</v>
      </c>
      <c r="B62" s="736">
        <v>2760.8462145101862</v>
      </c>
      <c r="C62" s="736">
        <v>85.621180070250944</v>
      </c>
      <c r="D62" s="736">
        <v>6.9894840873674156</v>
      </c>
      <c r="E62" s="736">
        <v>71.642211895516084</v>
      </c>
      <c r="F62" s="736">
        <v>34.947420436837078</v>
      </c>
      <c r="G62" s="737">
        <v>8.7368551092092694</v>
      </c>
      <c r="H62" s="737">
        <v>1.7473710218418539</v>
      </c>
      <c r="I62" s="727"/>
    </row>
    <row r="63" spans="1:9" x14ac:dyDescent="0.2">
      <c r="A63" s="739" t="s">
        <v>362</v>
      </c>
      <c r="B63" s="740">
        <v>6245.1040320629345</v>
      </c>
      <c r="C63" s="740">
        <v>263.85302429811929</v>
      </c>
      <c r="D63" s="740">
        <v>5.2421130655255617</v>
      </c>
      <c r="E63" s="740">
        <v>237.64245897049165</v>
      </c>
      <c r="F63" s="740">
        <v>132.80019765998105</v>
      </c>
      <c r="G63" s="741">
        <v>99.600148244985803</v>
      </c>
      <c r="H63" s="741">
        <v>3.4947420436837078</v>
      </c>
      <c r="I63" s="727"/>
    </row>
    <row r="64" spans="1:9" x14ac:dyDescent="0.2">
      <c r="A64" s="742" t="s">
        <v>362</v>
      </c>
      <c r="B64" s="736">
        <v>1819.0132337374023</v>
      </c>
      <c r="C64" s="736">
        <v>38.442162480520793</v>
      </c>
      <c r="D64" s="736">
        <v>1.7473710218418539</v>
      </c>
      <c r="E64" s="736">
        <v>29.705307371311516</v>
      </c>
      <c r="F64" s="736">
        <v>15.726339196576685</v>
      </c>
      <c r="G64" s="737">
        <v>10.484226131051123</v>
      </c>
      <c r="H64" s="737">
        <v>0</v>
      </c>
      <c r="I64" s="727"/>
    </row>
    <row r="65" spans="1:9" x14ac:dyDescent="0.2">
      <c r="A65" s="742" t="s">
        <v>363</v>
      </c>
      <c r="B65" s="736">
        <v>3052.6571751577835</v>
      </c>
      <c r="C65" s="736">
        <v>99.600148244985803</v>
      </c>
      <c r="D65" s="736">
        <v>1.7473710218418539</v>
      </c>
      <c r="E65" s="736">
        <v>85.621180070250944</v>
      </c>
      <c r="F65" s="736">
        <v>55.915872698939367</v>
      </c>
      <c r="G65" s="737">
        <v>41.936904524204508</v>
      </c>
      <c r="H65" s="737">
        <v>0</v>
      </c>
      <c r="I65" s="727"/>
    </row>
    <row r="66" spans="1:9" x14ac:dyDescent="0.2">
      <c r="A66" s="742" t="s">
        <v>364</v>
      </c>
      <c r="B66" s="736">
        <v>1373.4336231677178</v>
      </c>
      <c r="C66" s="736">
        <v>125.81071357261366</v>
      </c>
      <c r="D66" s="736">
        <v>1.7473710218418539</v>
      </c>
      <c r="E66" s="736">
        <v>122.31597152892995</v>
      </c>
      <c r="F66" s="736">
        <v>61.157985764464939</v>
      </c>
      <c r="G66" s="737">
        <v>47.17901758973008</v>
      </c>
      <c r="H66" s="737">
        <v>3.4947420436837078</v>
      </c>
      <c r="I66" s="727"/>
    </row>
    <row r="67" spans="1:9" x14ac:dyDescent="0.2">
      <c r="A67" s="739" t="s">
        <v>365</v>
      </c>
      <c r="B67" s="740">
        <v>4462.7855897841964</v>
      </c>
      <c r="C67" s="740">
        <v>630.80093888491024</v>
      </c>
      <c r="D67" s="740">
        <v>12.231597152892977</v>
      </c>
      <c r="E67" s="740">
        <v>489.26388611571707</v>
      </c>
      <c r="F67" s="740">
        <v>314.52678393153275</v>
      </c>
      <c r="G67" s="741">
        <v>171.2423601405016</v>
      </c>
      <c r="H67" s="741">
        <v>1.7473710218418539</v>
      </c>
      <c r="I67" s="727"/>
    </row>
    <row r="68" spans="1:9" x14ac:dyDescent="0.2">
      <c r="A68" s="742" t="s">
        <v>365</v>
      </c>
      <c r="B68" s="736">
        <v>1305.2861533158837</v>
      </c>
      <c r="C68" s="736">
        <v>183.47395729339451</v>
      </c>
      <c r="D68" s="736">
        <v>10.484226131051123</v>
      </c>
      <c r="E68" s="736">
        <v>131.05282663813921</v>
      </c>
      <c r="F68" s="736">
        <v>113.57911641972066</v>
      </c>
      <c r="G68" s="737">
        <v>54.16850167709751</v>
      </c>
      <c r="H68" s="737">
        <v>0</v>
      </c>
      <c r="I68" s="727"/>
    </row>
    <row r="69" spans="1:9" x14ac:dyDescent="0.2">
      <c r="A69" s="742" t="s">
        <v>366</v>
      </c>
      <c r="B69" s="736">
        <v>3157.4994364682975</v>
      </c>
      <c r="C69" s="736">
        <v>447.32698159151283</v>
      </c>
      <c r="D69" s="736">
        <v>1.7473710218418539</v>
      </c>
      <c r="E69" s="736">
        <v>358.21105947757883</v>
      </c>
      <c r="F69" s="736">
        <v>200.94766751181294</v>
      </c>
      <c r="G69" s="737">
        <v>117.07385846340438</v>
      </c>
      <c r="H69" s="737">
        <v>1.7473710218418539</v>
      </c>
      <c r="I69" s="727"/>
    </row>
    <row r="70" spans="1:9" x14ac:dyDescent="0.2">
      <c r="A70" s="739" t="s">
        <v>367</v>
      </c>
      <c r="B70" s="740">
        <v>1976.2766257031733</v>
      </c>
      <c r="C70" s="740">
        <v>192.21081240260372</v>
      </c>
      <c r="D70" s="740">
        <v>17.473710218418539</v>
      </c>
      <c r="E70" s="740">
        <v>129.30545561629737</v>
      </c>
      <c r="F70" s="740">
        <v>118.82122948524623</v>
      </c>
      <c r="G70" s="741">
        <v>62.905356786306797</v>
      </c>
      <c r="H70" s="741">
        <v>0</v>
      </c>
      <c r="I70" s="727"/>
    </row>
    <row r="71" spans="1:9" x14ac:dyDescent="0.2">
      <c r="A71" s="742" t="s">
        <v>367</v>
      </c>
      <c r="B71" s="736">
        <v>1976.2766257031733</v>
      </c>
      <c r="C71" s="736">
        <v>192.21081240260372</v>
      </c>
      <c r="D71" s="736">
        <v>17.473710218418539</v>
      </c>
      <c r="E71" s="736">
        <v>129.30545561629737</v>
      </c>
      <c r="F71" s="736">
        <v>118.82122948524623</v>
      </c>
      <c r="G71" s="737">
        <v>62.905356786306797</v>
      </c>
      <c r="H71" s="737">
        <v>0</v>
      </c>
      <c r="I71" s="727"/>
    </row>
    <row r="72" spans="1:9" x14ac:dyDescent="0.2">
      <c r="A72" s="739" t="s">
        <v>368</v>
      </c>
      <c r="B72" s="740">
        <v>868.44339785540865</v>
      </c>
      <c r="C72" s="740">
        <v>110.08437437603695</v>
      </c>
      <c r="D72" s="740">
        <v>0</v>
      </c>
      <c r="E72" s="740">
        <v>82.126438026567229</v>
      </c>
      <c r="F72" s="740">
        <v>82.126438026567229</v>
      </c>
      <c r="G72" s="741">
        <v>22.715823283944101</v>
      </c>
      <c r="H72" s="741">
        <v>0</v>
      </c>
      <c r="I72" s="727"/>
    </row>
    <row r="73" spans="1:9" x14ac:dyDescent="0.2">
      <c r="A73" s="742" t="s">
        <v>368</v>
      </c>
      <c r="B73" s="736">
        <v>868.44339785540865</v>
      </c>
      <c r="C73" s="736">
        <v>110.08437437603695</v>
      </c>
      <c r="D73" s="736">
        <v>0</v>
      </c>
      <c r="E73" s="736">
        <v>82.126438026567229</v>
      </c>
      <c r="F73" s="736">
        <v>82.126438026567229</v>
      </c>
      <c r="G73" s="737">
        <v>22.715823283944101</v>
      </c>
      <c r="H73" s="737">
        <v>0</v>
      </c>
      <c r="I73" s="727"/>
    </row>
    <row r="74" spans="1:9" x14ac:dyDescent="0.2">
      <c r="A74" s="739" t="s">
        <v>369</v>
      </c>
      <c r="B74" s="740">
        <v>8438.0546644745191</v>
      </c>
      <c r="C74" s="740">
        <v>527.70604859623813</v>
      </c>
      <c r="D74" s="740">
        <v>12.231597152892977</v>
      </c>
      <c r="E74" s="740">
        <v>372.19002765231357</v>
      </c>
      <c r="F74" s="740">
        <v>218.42137773023137</v>
      </c>
      <c r="G74" s="741">
        <v>125.81071357261366</v>
      </c>
      <c r="H74" s="741">
        <v>10.484226131051123</v>
      </c>
      <c r="I74" s="727"/>
    </row>
    <row r="75" spans="1:9" x14ac:dyDescent="0.2">
      <c r="A75" s="742" t="s">
        <v>369</v>
      </c>
      <c r="B75" s="736">
        <v>8438.0546644745191</v>
      </c>
      <c r="C75" s="736">
        <v>527.70604859623813</v>
      </c>
      <c r="D75" s="736">
        <v>12.231597152892977</v>
      </c>
      <c r="E75" s="736">
        <v>372.19002765231357</v>
      </c>
      <c r="F75" s="736">
        <v>218.42137773023137</v>
      </c>
      <c r="G75" s="737">
        <v>125.81071357261366</v>
      </c>
      <c r="H75" s="737">
        <v>10.484226131051123</v>
      </c>
      <c r="I75" s="727"/>
    </row>
    <row r="76" spans="1:9" x14ac:dyDescent="0.2">
      <c r="A76" s="739" t="s">
        <v>370</v>
      </c>
      <c r="B76" s="740">
        <v>7913.8433579219491</v>
      </c>
      <c r="C76" s="740">
        <v>352.9689464120533</v>
      </c>
      <c r="D76" s="740">
        <v>48.926388611571937</v>
      </c>
      <c r="E76" s="740">
        <v>319.76889699705828</v>
      </c>
      <c r="F76" s="740">
        <v>17.473710218418539</v>
      </c>
      <c r="G76" s="741">
        <v>57.663243720781225</v>
      </c>
      <c r="H76" s="741">
        <v>5.2421130655255617</v>
      </c>
      <c r="I76" s="727"/>
    </row>
    <row r="77" spans="1:9" x14ac:dyDescent="0.2">
      <c r="A77" s="742" t="s">
        <v>370</v>
      </c>
      <c r="B77" s="736">
        <v>7913.8433579219491</v>
      </c>
      <c r="C77" s="736">
        <v>352.9689464120533</v>
      </c>
      <c r="D77" s="736">
        <v>48.926388611571937</v>
      </c>
      <c r="E77" s="736">
        <v>319.76889699705828</v>
      </c>
      <c r="F77" s="736">
        <v>17.473710218418539</v>
      </c>
      <c r="G77" s="737">
        <v>57.663243720781225</v>
      </c>
      <c r="H77" s="737">
        <v>5.2421130655255617</v>
      </c>
      <c r="I77" s="727"/>
    </row>
    <row r="78" spans="1:9" x14ac:dyDescent="0.2">
      <c r="A78" s="739" t="s">
        <v>371</v>
      </c>
      <c r="B78" s="740">
        <v>5133.776062171486</v>
      </c>
      <c r="C78" s="740">
        <v>228.90560386128243</v>
      </c>
      <c r="D78" s="740">
        <v>27.957936349469662</v>
      </c>
      <c r="E78" s="740">
        <v>157.26339196576686</v>
      </c>
      <c r="F78" s="740">
        <v>148.52653685655764</v>
      </c>
      <c r="G78" s="741">
        <v>20.968452262102247</v>
      </c>
      <c r="H78" s="741">
        <v>5.2421130655255617</v>
      </c>
      <c r="I78" s="727"/>
    </row>
    <row r="79" spans="1:9" x14ac:dyDescent="0.2">
      <c r="A79" s="742" t="s">
        <v>371</v>
      </c>
      <c r="B79" s="736">
        <v>5133.776062171486</v>
      </c>
      <c r="C79" s="736">
        <v>228.90560386128243</v>
      </c>
      <c r="D79" s="736">
        <v>27.957936349469662</v>
      </c>
      <c r="E79" s="736">
        <v>157.26339196576686</v>
      </c>
      <c r="F79" s="736">
        <v>148.52653685655764</v>
      </c>
      <c r="G79" s="737">
        <v>20.968452262102247</v>
      </c>
      <c r="H79" s="737">
        <v>5.2421130655255617</v>
      </c>
      <c r="I79" s="727"/>
    </row>
    <row r="80" spans="1:9" x14ac:dyDescent="0.2">
      <c r="A80" s="739" t="s">
        <v>372</v>
      </c>
      <c r="B80" s="740">
        <v>7473.5058604177902</v>
      </c>
      <c r="C80" s="740">
        <v>384.42162480520648</v>
      </c>
      <c r="D80" s="740">
        <v>43.684275546046365</v>
      </c>
      <c r="E80" s="740">
        <v>340.7373492591604</v>
      </c>
      <c r="F80" s="740">
        <v>276.0846214510122</v>
      </c>
      <c r="G80" s="741">
        <v>108.33700335419509</v>
      </c>
      <c r="H80" s="741">
        <v>34.947420436837078</v>
      </c>
      <c r="I80" s="727"/>
    </row>
    <row r="81" spans="1:9" x14ac:dyDescent="0.2">
      <c r="A81" s="742" t="s">
        <v>372</v>
      </c>
      <c r="B81" s="736">
        <v>6227.6303218445155</v>
      </c>
      <c r="C81" s="736">
        <v>330.25312312810934</v>
      </c>
      <c r="D81" s="736">
        <v>31.45267839315337</v>
      </c>
      <c r="E81" s="736">
        <v>302.29518677863985</v>
      </c>
      <c r="F81" s="736">
        <v>248.12668510154271</v>
      </c>
      <c r="G81" s="737">
        <v>103.09489028866952</v>
      </c>
      <c r="H81" s="737">
        <v>33.20004941499522</v>
      </c>
      <c r="I81" s="727"/>
    </row>
    <row r="82" spans="1:9" x14ac:dyDescent="0.2">
      <c r="A82" s="742" t="s">
        <v>373</v>
      </c>
      <c r="B82" s="736">
        <v>1245.8755385732591</v>
      </c>
      <c r="C82" s="736">
        <v>54.16850167709751</v>
      </c>
      <c r="D82" s="736">
        <v>12.231597152892977</v>
      </c>
      <c r="E82" s="736">
        <v>38.442162480520793</v>
      </c>
      <c r="F82" s="736">
        <v>27.957936349469662</v>
      </c>
      <c r="G82" s="737">
        <v>5.2421130655255617</v>
      </c>
      <c r="H82" s="737">
        <v>1.7473710218418539</v>
      </c>
      <c r="I82" s="727"/>
    </row>
    <row r="83" spans="1:9" x14ac:dyDescent="0.2">
      <c r="A83" s="739" t="s">
        <v>374</v>
      </c>
      <c r="B83" s="740">
        <v>68149.21722281292</v>
      </c>
      <c r="C83" s="740">
        <v>522.46393553071243</v>
      </c>
      <c r="D83" s="740">
        <v>143.28442379103211</v>
      </c>
      <c r="E83" s="740">
        <v>410.63219013283413</v>
      </c>
      <c r="F83" s="740">
        <v>214.92663568654768</v>
      </c>
      <c r="G83" s="741">
        <v>110.08437437603695</v>
      </c>
      <c r="H83" s="741">
        <v>34.947420436837078</v>
      </c>
      <c r="I83" s="727"/>
    </row>
    <row r="84" spans="1:9" ht="12.75" thickBot="1" x14ac:dyDescent="0.25">
      <c r="A84" s="743" t="s">
        <v>374</v>
      </c>
      <c r="B84" s="744">
        <v>68149.21722281292</v>
      </c>
      <c r="C84" s="744">
        <v>522.46393553071243</v>
      </c>
      <c r="D84" s="744">
        <v>143.28442379103211</v>
      </c>
      <c r="E84" s="744">
        <v>410.63219013283413</v>
      </c>
      <c r="F84" s="744">
        <v>214.92663568654768</v>
      </c>
      <c r="G84" s="745">
        <v>110.08437437603695</v>
      </c>
      <c r="H84" s="745">
        <v>34.947420436837078</v>
      </c>
      <c r="I84" s="727"/>
    </row>
  </sheetData>
  <mergeCells count="9">
    <mergeCell ref="A1:H1"/>
    <mergeCell ref="A2:A4"/>
    <mergeCell ref="B2:B4"/>
    <mergeCell ref="C2:C4"/>
    <mergeCell ref="D2:D4"/>
    <mergeCell ref="E2:E4"/>
    <mergeCell ref="F2:F4"/>
    <mergeCell ref="G2:G4"/>
    <mergeCell ref="H2:H4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A1D9-A46F-45F6-ACDE-31378423AF13}">
  <dimension ref="A1:G84"/>
  <sheetViews>
    <sheetView zoomScale="110" zoomScaleNormal="110" workbookViewId="0">
      <selection activeCell="L36" sqref="L36"/>
    </sheetView>
  </sheetViews>
  <sheetFormatPr defaultRowHeight="12" x14ac:dyDescent="0.2"/>
  <cols>
    <col min="1" max="1" width="17.7109375" style="141" customWidth="1"/>
    <col min="2" max="2" width="13.42578125" style="141" customWidth="1"/>
    <col min="3" max="3" width="15.5703125" style="141" customWidth="1"/>
    <col min="4" max="4" width="14.42578125" style="141" customWidth="1"/>
    <col min="5" max="6" width="13.42578125" style="141" customWidth="1"/>
    <col min="7" max="16384" width="9.140625" style="141"/>
  </cols>
  <sheetData>
    <row r="1" spans="1:7" ht="24.75" customHeight="1" x14ac:dyDescent="0.2">
      <c r="A1" s="1126" t="s">
        <v>508</v>
      </c>
      <c r="B1" s="1126"/>
      <c r="C1" s="1126"/>
      <c r="D1" s="1126"/>
      <c r="E1" s="1126"/>
      <c r="F1" s="1126"/>
      <c r="G1" s="746"/>
    </row>
    <row r="2" spans="1:7" x14ac:dyDescent="0.2">
      <c r="A2" s="1127" t="s">
        <v>562</v>
      </c>
      <c r="B2" s="1128" t="s">
        <v>233</v>
      </c>
      <c r="C2" s="1128" t="s">
        <v>509</v>
      </c>
      <c r="D2" s="1129" t="s">
        <v>510</v>
      </c>
      <c r="E2" s="1129"/>
      <c r="F2" s="1129"/>
      <c r="G2" s="746"/>
    </row>
    <row r="3" spans="1:7" x14ac:dyDescent="0.2">
      <c r="A3" s="1128"/>
      <c r="B3" s="1128"/>
      <c r="C3" s="1128"/>
      <c r="D3" s="1128" t="s">
        <v>6</v>
      </c>
      <c r="E3" s="1128"/>
      <c r="F3" s="1128"/>
      <c r="G3" s="746"/>
    </row>
    <row r="4" spans="1:7" ht="48.75" customHeight="1" x14ac:dyDescent="0.2">
      <c r="A4" s="1128"/>
      <c r="B4" s="1128"/>
      <c r="C4" s="1128"/>
      <c r="D4" s="747" t="s">
        <v>268</v>
      </c>
      <c r="E4" s="747" t="s">
        <v>511</v>
      </c>
      <c r="F4" s="747" t="s">
        <v>269</v>
      </c>
      <c r="G4" s="746"/>
    </row>
    <row r="5" spans="1:7" x14ac:dyDescent="0.2">
      <c r="A5" s="748" t="s">
        <v>328</v>
      </c>
      <c r="B5" s="749">
        <v>338946.29396085406</v>
      </c>
      <c r="C5" s="749">
        <v>14667.432357340893</v>
      </c>
      <c r="D5" s="749">
        <v>7940.0539232495776</v>
      </c>
      <c r="E5" s="750">
        <v>15.726339196576653</v>
      </c>
      <c r="F5" s="749">
        <f>4838.4703594802</f>
        <v>4838.4703594802004</v>
      </c>
      <c r="G5" s="751"/>
    </row>
    <row r="6" spans="1:7" x14ac:dyDescent="0.2">
      <c r="A6" s="752"/>
      <c r="B6" s="753"/>
      <c r="C6" s="753"/>
      <c r="D6" s="753"/>
      <c r="E6" s="754"/>
      <c r="F6" s="753"/>
      <c r="G6" s="751"/>
    </row>
    <row r="7" spans="1:7" x14ac:dyDescent="0.2">
      <c r="A7" s="592" t="s">
        <v>3</v>
      </c>
      <c r="B7" s="593"/>
      <c r="C7" s="593"/>
      <c r="D7" s="593"/>
      <c r="E7" s="711"/>
      <c r="F7" s="708"/>
      <c r="G7" s="755"/>
    </row>
    <row r="8" spans="1:7" x14ac:dyDescent="0.2">
      <c r="A8" s="756" t="s">
        <v>4</v>
      </c>
      <c r="B8" s="757">
        <v>174436.55436836096</v>
      </c>
      <c r="C8" s="757">
        <v>1548.1707253519078</v>
      </c>
      <c r="D8" s="757">
        <v>758.35902347936894</v>
      </c>
      <c r="E8" s="758">
        <v>1.7473710218418539</v>
      </c>
      <c r="F8" s="757">
        <v>662.25361727806444</v>
      </c>
      <c r="G8" s="751"/>
    </row>
    <row r="9" spans="1:7" x14ac:dyDescent="0.2">
      <c r="A9" s="756" t="s">
        <v>5</v>
      </c>
      <c r="B9" s="757">
        <v>164509.73959332879</v>
      </c>
      <c r="C9" s="757">
        <v>13119.261631988969</v>
      </c>
      <c r="D9" s="757">
        <v>7181.6948997701929</v>
      </c>
      <c r="E9" s="758">
        <v>13.978968174734831</v>
      </c>
      <c r="F9" s="757">
        <v>4176.2167422021248</v>
      </c>
      <c r="G9" s="751"/>
    </row>
    <row r="10" spans="1:7" x14ac:dyDescent="0.2">
      <c r="A10" s="598" t="s">
        <v>53</v>
      </c>
      <c r="B10" s="593"/>
      <c r="C10" s="593"/>
      <c r="D10" s="593"/>
      <c r="E10" s="677"/>
      <c r="F10" s="714"/>
      <c r="G10" s="751"/>
    </row>
    <row r="11" spans="1:7" x14ac:dyDescent="0.2">
      <c r="A11" s="759" t="s">
        <v>329</v>
      </c>
      <c r="B11" s="753">
        <v>21709.337575358208</v>
      </c>
      <c r="C11" s="753">
        <v>636.04305195043594</v>
      </c>
      <c r="D11" s="753">
        <v>283.07410553837957</v>
      </c>
      <c r="E11" s="754">
        <v>3.4947420436837078</v>
      </c>
      <c r="F11" s="753">
        <v>258.61091123259376</v>
      </c>
      <c r="G11" s="751"/>
    </row>
    <row r="12" spans="1:7" x14ac:dyDescent="0.2">
      <c r="A12" s="756" t="s">
        <v>329</v>
      </c>
      <c r="B12" s="757">
        <v>11006.690066582112</v>
      </c>
      <c r="C12" s="757">
        <v>338.98997823731855</v>
      </c>
      <c r="D12" s="757">
        <v>122.31597152892995</v>
      </c>
      <c r="E12" s="758">
        <v>0</v>
      </c>
      <c r="F12" s="757">
        <v>132.80019765998105</v>
      </c>
      <c r="G12" s="751"/>
    </row>
    <row r="13" spans="1:7" x14ac:dyDescent="0.2">
      <c r="A13" s="756" t="s">
        <v>330</v>
      </c>
      <c r="B13" s="757">
        <v>10702.647508781622</v>
      </c>
      <c r="C13" s="757">
        <v>297.05307371311432</v>
      </c>
      <c r="D13" s="757">
        <v>160.75813400945054</v>
      </c>
      <c r="E13" s="758">
        <v>3.4947420436837078</v>
      </c>
      <c r="F13" s="757">
        <v>125.81071357261366</v>
      </c>
      <c r="G13" s="751"/>
    </row>
    <row r="14" spans="1:7" x14ac:dyDescent="0.2">
      <c r="A14" s="759" t="s">
        <v>328</v>
      </c>
      <c r="B14" s="753">
        <v>94721.488352045679</v>
      </c>
      <c r="C14" s="753">
        <v>597.60088946991414</v>
      </c>
      <c r="D14" s="753">
        <v>248.12668510154271</v>
      </c>
      <c r="E14" s="754">
        <v>3.4947420436837078</v>
      </c>
      <c r="F14" s="753">
        <v>321.51626801890012</v>
      </c>
      <c r="G14" s="751"/>
    </row>
    <row r="15" spans="1:7" x14ac:dyDescent="0.2">
      <c r="A15" s="756" t="s">
        <v>328</v>
      </c>
      <c r="B15" s="757">
        <v>86500.107694253864</v>
      </c>
      <c r="C15" s="757">
        <v>461.30594976624758</v>
      </c>
      <c r="D15" s="757">
        <v>213.17926466470584</v>
      </c>
      <c r="E15" s="758">
        <v>1.7473710218418539</v>
      </c>
      <c r="F15" s="757">
        <v>230.65297488312427</v>
      </c>
      <c r="G15" s="751"/>
    </row>
    <row r="16" spans="1:7" x14ac:dyDescent="0.2">
      <c r="A16" s="756" t="s">
        <v>331</v>
      </c>
      <c r="B16" s="757">
        <v>8221.3806577661235</v>
      </c>
      <c r="C16" s="757">
        <v>136.29493970366474</v>
      </c>
      <c r="D16" s="757">
        <v>34.947420436837078</v>
      </c>
      <c r="E16" s="758">
        <v>1.7473710218418539</v>
      </c>
      <c r="F16" s="757">
        <v>90.863293135776516</v>
      </c>
      <c r="G16" s="751"/>
    </row>
    <row r="17" spans="1:7" x14ac:dyDescent="0.2">
      <c r="A17" s="759" t="s">
        <v>332</v>
      </c>
      <c r="B17" s="753">
        <v>17464.973363308651</v>
      </c>
      <c r="C17" s="753">
        <v>314.52678393153275</v>
      </c>
      <c r="D17" s="753">
        <v>183.47395729339451</v>
      </c>
      <c r="E17" s="754">
        <v>0</v>
      </c>
      <c r="F17" s="753">
        <v>80.379067004725371</v>
      </c>
      <c r="G17" s="751"/>
    </row>
    <row r="18" spans="1:7" x14ac:dyDescent="0.2">
      <c r="A18" s="756" t="s">
        <v>332</v>
      </c>
      <c r="B18" s="757">
        <v>15455.49668819159</v>
      </c>
      <c r="C18" s="757">
        <v>204.44240955549662</v>
      </c>
      <c r="D18" s="757">
        <v>92.610664157618373</v>
      </c>
      <c r="E18" s="758">
        <v>0</v>
      </c>
      <c r="F18" s="757">
        <v>61.157985764464939</v>
      </c>
      <c r="G18" s="751"/>
    </row>
    <row r="19" spans="1:7" x14ac:dyDescent="0.2">
      <c r="A19" s="756" t="s">
        <v>333</v>
      </c>
      <c r="B19" s="757">
        <v>2009.4766751181694</v>
      </c>
      <c r="C19" s="757">
        <v>110.08437437603695</v>
      </c>
      <c r="D19" s="757">
        <v>90.863293135776516</v>
      </c>
      <c r="E19" s="758">
        <v>0</v>
      </c>
      <c r="F19" s="757">
        <v>19.221081240260393</v>
      </c>
      <c r="G19" s="751"/>
    </row>
    <row r="20" spans="1:7" x14ac:dyDescent="0.2">
      <c r="A20" s="759" t="s">
        <v>334</v>
      </c>
      <c r="B20" s="753">
        <v>7269.0634508622879</v>
      </c>
      <c r="C20" s="753">
        <v>260.35828225443561</v>
      </c>
      <c r="D20" s="753">
        <v>47.17901758973008</v>
      </c>
      <c r="E20" s="754">
        <v>0</v>
      </c>
      <c r="F20" s="753">
        <v>146.7791658347158</v>
      </c>
      <c r="G20" s="751"/>
    </row>
    <row r="21" spans="1:7" x14ac:dyDescent="0.2">
      <c r="A21" s="756" t="s">
        <v>334</v>
      </c>
      <c r="B21" s="757">
        <v>7269.0634508622879</v>
      </c>
      <c r="C21" s="757">
        <v>260.35828225443561</v>
      </c>
      <c r="D21" s="757">
        <v>47.17901758973008</v>
      </c>
      <c r="E21" s="758">
        <v>0</v>
      </c>
      <c r="F21" s="757">
        <v>146.7791658347158</v>
      </c>
      <c r="G21" s="751"/>
    </row>
    <row r="22" spans="1:7" x14ac:dyDescent="0.2">
      <c r="A22" s="759" t="s">
        <v>335</v>
      </c>
      <c r="B22" s="753">
        <v>4233.8799859229075</v>
      </c>
      <c r="C22" s="753">
        <v>573.13769516412754</v>
      </c>
      <c r="D22" s="753">
        <v>466.54806283177311</v>
      </c>
      <c r="E22" s="754">
        <v>0</v>
      </c>
      <c r="F22" s="753">
        <v>104.84226131051138</v>
      </c>
      <c r="G22" s="751"/>
    </row>
    <row r="23" spans="1:7" x14ac:dyDescent="0.2">
      <c r="A23" s="756" t="s">
        <v>335</v>
      </c>
      <c r="B23" s="757">
        <v>1680.9709230118922</v>
      </c>
      <c r="C23" s="757">
        <v>249.87405612338455</v>
      </c>
      <c r="D23" s="757">
        <v>169.49498911865976</v>
      </c>
      <c r="E23" s="758">
        <v>0</v>
      </c>
      <c r="F23" s="757">
        <v>87.368551092092801</v>
      </c>
      <c r="G23" s="751"/>
    </row>
    <row r="24" spans="1:7" x14ac:dyDescent="0.2">
      <c r="A24" s="756" t="s">
        <v>336</v>
      </c>
      <c r="B24" s="757">
        <v>2552.9090629110001</v>
      </c>
      <c r="C24" s="757">
        <v>323.26363904074196</v>
      </c>
      <c r="D24" s="757">
        <v>297.05307371311432</v>
      </c>
      <c r="E24" s="758">
        <v>0</v>
      </c>
      <c r="F24" s="757">
        <v>17.473710218418539</v>
      </c>
      <c r="G24" s="751"/>
    </row>
    <row r="25" spans="1:7" x14ac:dyDescent="0.2">
      <c r="A25" s="759" t="s">
        <v>337</v>
      </c>
      <c r="B25" s="753">
        <v>4085.3534490663465</v>
      </c>
      <c r="C25" s="753">
        <v>323.26363904074196</v>
      </c>
      <c r="D25" s="753">
        <v>195.70555444628741</v>
      </c>
      <c r="E25" s="754">
        <v>0</v>
      </c>
      <c r="F25" s="753">
        <v>94.358035179460231</v>
      </c>
      <c r="G25" s="751"/>
    </row>
    <row r="26" spans="1:7" x14ac:dyDescent="0.2">
      <c r="A26" s="756" t="s">
        <v>337</v>
      </c>
      <c r="B26" s="757">
        <v>3077.1203694635701</v>
      </c>
      <c r="C26" s="757">
        <v>117.07385846340438</v>
      </c>
      <c r="D26" s="757">
        <v>80.379067004725371</v>
      </c>
      <c r="E26" s="758">
        <v>0</v>
      </c>
      <c r="F26" s="757">
        <v>20.968452262102247</v>
      </c>
      <c r="G26" s="751"/>
    </row>
    <row r="27" spans="1:7" x14ac:dyDescent="0.2">
      <c r="A27" s="756" t="s">
        <v>338</v>
      </c>
      <c r="B27" s="757">
        <v>1008.2330796027607</v>
      </c>
      <c r="C27" s="757">
        <v>206.18978057733847</v>
      </c>
      <c r="D27" s="757">
        <v>115.32648744156252</v>
      </c>
      <c r="E27" s="758">
        <v>0</v>
      </c>
      <c r="F27" s="757">
        <v>73.389582917357941</v>
      </c>
      <c r="G27" s="751"/>
    </row>
    <row r="28" spans="1:7" x14ac:dyDescent="0.2">
      <c r="A28" s="759" t="s">
        <v>339</v>
      </c>
      <c r="B28" s="753">
        <v>7737.3588847159172</v>
      </c>
      <c r="C28" s="753">
        <v>940.08560975092655</v>
      </c>
      <c r="D28" s="753">
        <v>681.47469851832534</v>
      </c>
      <c r="E28" s="754">
        <v>0</v>
      </c>
      <c r="F28" s="753">
        <v>172.98973116234345</v>
      </c>
      <c r="G28" s="751"/>
    </row>
    <row r="29" spans="1:7" x14ac:dyDescent="0.2">
      <c r="A29" s="756" t="s">
        <v>339</v>
      </c>
      <c r="B29" s="757">
        <v>4723.1438720386395</v>
      </c>
      <c r="C29" s="757">
        <v>700.69577975858624</v>
      </c>
      <c r="D29" s="757">
        <v>531.20079063992193</v>
      </c>
      <c r="E29" s="758">
        <v>0</v>
      </c>
      <c r="F29" s="757">
        <v>90.863293135776516</v>
      </c>
      <c r="G29" s="751"/>
    </row>
    <row r="30" spans="1:7" x14ac:dyDescent="0.2">
      <c r="A30" s="756" t="s">
        <v>340</v>
      </c>
      <c r="B30" s="757">
        <v>3014.2150126772617</v>
      </c>
      <c r="C30" s="757">
        <v>239.38982999233349</v>
      </c>
      <c r="D30" s="757">
        <v>150.27390787839948</v>
      </c>
      <c r="E30" s="758">
        <v>0</v>
      </c>
      <c r="F30" s="757">
        <v>82.126438026567229</v>
      </c>
      <c r="G30" s="751"/>
    </row>
    <row r="31" spans="1:7" x14ac:dyDescent="0.2">
      <c r="A31" s="759" t="s">
        <v>341</v>
      </c>
      <c r="B31" s="753">
        <v>12878.124430974787</v>
      </c>
      <c r="C31" s="753">
        <v>1265.09661981352</v>
      </c>
      <c r="D31" s="753">
        <v>574.88506618596944</v>
      </c>
      <c r="E31" s="754">
        <v>0</v>
      </c>
      <c r="F31" s="753">
        <v>707.68526384595384</v>
      </c>
      <c r="G31" s="751"/>
    </row>
    <row r="32" spans="1:7" x14ac:dyDescent="0.2">
      <c r="A32" s="756" t="s">
        <v>341</v>
      </c>
      <c r="B32" s="757">
        <v>9816.7304007077782</v>
      </c>
      <c r="C32" s="757">
        <v>660.50624625622254</v>
      </c>
      <c r="D32" s="757">
        <v>283.07410553837957</v>
      </c>
      <c r="E32" s="758">
        <v>0</v>
      </c>
      <c r="F32" s="757">
        <v>393.15847991441569</v>
      </c>
      <c r="G32" s="751"/>
    </row>
    <row r="33" spans="1:7" x14ac:dyDescent="0.2">
      <c r="A33" s="756" t="s">
        <v>342</v>
      </c>
      <c r="B33" s="757">
        <v>2121.3084205160508</v>
      </c>
      <c r="C33" s="757">
        <v>517.22182246518673</v>
      </c>
      <c r="D33" s="757">
        <v>263.85302429811929</v>
      </c>
      <c r="E33" s="758">
        <v>0</v>
      </c>
      <c r="F33" s="757">
        <v>255.11616918891008</v>
      </c>
      <c r="G33" s="751"/>
    </row>
    <row r="34" spans="1:7" x14ac:dyDescent="0.2">
      <c r="A34" s="756" t="s">
        <v>343</v>
      </c>
      <c r="B34" s="757">
        <v>940.08560975092655</v>
      </c>
      <c r="C34" s="757">
        <v>87.368551092092801</v>
      </c>
      <c r="D34" s="757">
        <v>27.957936349469662</v>
      </c>
      <c r="E34" s="758">
        <v>0</v>
      </c>
      <c r="F34" s="757">
        <v>59.410614742623082</v>
      </c>
      <c r="G34" s="751"/>
    </row>
    <row r="35" spans="1:7" x14ac:dyDescent="0.2">
      <c r="A35" s="759" t="s">
        <v>344</v>
      </c>
      <c r="B35" s="753">
        <v>5483.2502665398661</v>
      </c>
      <c r="C35" s="753">
        <v>588.86403436070464</v>
      </c>
      <c r="D35" s="753">
        <v>325.01101006258381</v>
      </c>
      <c r="E35" s="754">
        <v>0</v>
      </c>
      <c r="F35" s="753">
        <v>246.37931407970086</v>
      </c>
      <c r="G35" s="751"/>
    </row>
    <row r="36" spans="1:7" x14ac:dyDescent="0.2">
      <c r="A36" s="756" t="s">
        <v>344</v>
      </c>
      <c r="B36" s="757">
        <v>3994.4901559305677</v>
      </c>
      <c r="C36" s="757">
        <v>473.53754691914048</v>
      </c>
      <c r="D36" s="757">
        <v>216.67400670838953</v>
      </c>
      <c r="E36" s="758">
        <v>0</v>
      </c>
      <c r="F36" s="757">
        <v>134.5475686818229</v>
      </c>
      <c r="G36" s="751"/>
    </row>
    <row r="37" spans="1:7" x14ac:dyDescent="0.2">
      <c r="A37" s="756" t="s">
        <v>345</v>
      </c>
      <c r="B37" s="757">
        <v>1488.7601106092832</v>
      </c>
      <c r="C37" s="757">
        <v>115.32648744156252</v>
      </c>
      <c r="D37" s="757">
        <v>108.33700335419509</v>
      </c>
      <c r="E37" s="758">
        <v>0</v>
      </c>
      <c r="F37" s="757">
        <v>111.83174539787881</v>
      </c>
      <c r="G37" s="751"/>
    </row>
    <row r="38" spans="1:7" x14ac:dyDescent="0.2">
      <c r="A38" s="759" t="s">
        <v>346</v>
      </c>
      <c r="B38" s="753">
        <v>3568.131626601144</v>
      </c>
      <c r="C38" s="753">
        <v>356.46368845573699</v>
      </c>
      <c r="D38" s="753">
        <v>192.21081240260372</v>
      </c>
      <c r="E38" s="754">
        <v>0</v>
      </c>
      <c r="F38" s="753">
        <v>101.34751926682766</v>
      </c>
      <c r="G38" s="751"/>
    </row>
    <row r="39" spans="1:7" x14ac:dyDescent="0.2">
      <c r="A39" s="756" t="s">
        <v>346</v>
      </c>
      <c r="B39" s="757">
        <v>2421.8562362728576</v>
      </c>
      <c r="C39" s="757">
        <v>111.83174539787881</v>
      </c>
      <c r="D39" s="757">
        <v>103.09489028866952</v>
      </c>
      <c r="E39" s="758">
        <v>0</v>
      </c>
      <c r="F39" s="757">
        <v>12.231597152892977</v>
      </c>
      <c r="G39" s="751"/>
    </row>
    <row r="40" spans="1:7" x14ac:dyDescent="0.2">
      <c r="A40" s="756" t="s">
        <v>347</v>
      </c>
      <c r="B40" s="757">
        <v>1146.2753903282708</v>
      </c>
      <c r="C40" s="757">
        <v>244.63194305785902</v>
      </c>
      <c r="D40" s="757">
        <v>89.115922113934658</v>
      </c>
      <c r="E40" s="758">
        <v>0</v>
      </c>
      <c r="F40" s="757">
        <v>89.115922113934658</v>
      </c>
      <c r="G40" s="751"/>
    </row>
    <row r="41" spans="1:7" x14ac:dyDescent="0.2">
      <c r="A41" s="759" t="s">
        <v>348</v>
      </c>
      <c r="B41" s="753">
        <v>10019.425439241439</v>
      </c>
      <c r="C41" s="753">
        <v>2147.5189858436793</v>
      </c>
      <c r="D41" s="753">
        <v>1591.8550008979553</v>
      </c>
      <c r="E41" s="754">
        <v>0</v>
      </c>
      <c r="F41" s="753">
        <v>195.70555444628741</v>
      </c>
      <c r="G41" s="751"/>
    </row>
    <row r="42" spans="1:7" ht="24" x14ac:dyDescent="0.2">
      <c r="A42" s="756" t="s">
        <v>348</v>
      </c>
      <c r="B42" s="757">
        <v>7365.1688570635924</v>
      </c>
      <c r="C42" s="757">
        <v>873.68551092093435</v>
      </c>
      <c r="D42" s="757">
        <v>543.43238779281523</v>
      </c>
      <c r="E42" s="758">
        <v>0</v>
      </c>
      <c r="F42" s="757">
        <v>183.47395729339451</v>
      </c>
      <c r="G42" s="751"/>
    </row>
    <row r="43" spans="1:7" x14ac:dyDescent="0.2">
      <c r="A43" s="756" t="s">
        <v>349</v>
      </c>
      <c r="B43" s="757">
        <v>2654.2565821778303</v>
      </c>
      <c r="C43" s="757">
        <v>1273.8334749227295</v>
      </c>
      <c r="D43" s="757">
        <v>1048.4226131051244</v>
      </c>
      <c r="E43" s="758">
        <v>0</v>
      </c>
      <c r="F43" s="757">
        <v>12.231597152892977</v>
      </c>
      <c r="G43" s="751"/>
    </row>
    <row r="44" spans="1:7" x14ac:dyDescent="0.2">
      <c r="A44" s="759" t="s">
        <v>350</v>
      </c>
      <c r="B44" s="753">
        <v>8385.6335338192621</v>
      </c>
      <c r="C44" s="753">
        <v>457.81120772256389</v>
      </c>
      <c r="D44" s="753">
        <v>155.51602094392501</v>
      </c>
      <c r="E44" s="754">
        <v>1.7473710218418539</v>
      </c>
      <c r="F44" s="753">
        <v>281.32673451653773</v>
      </c>
      <c r="G44" s="751"/>
    </row>
    <row r="45" spans="1:7" x14ac:dyDescent="0.2">
      <c r="A45" s="756" t="s">
        <v>350</v>
      </c>
      <c r="B45" s="757">
        <v>5256.0920337004191</v>
      </c>
      <c r="C45" s="757">
        <v>206.18978057733847</v>
      </c>
      <c r="D45" s="757">
        <v>20.968452262102247</v>
      </c>
      <c r="E45" s="758">
        <v>1.7473710218418539</v>
      </c>
      <c r="F45" s="757">
        <v>174.73710218418529</v>
      </c>
      <c r="G45" s="751"/>
    </row>
    <row r="46" spans="1:7" x14ac:dyDescent="0.2">
      <c r="A46" s="756" t="s">
        <v>351</v>
      </c>
      <c r="B46" s="757">
        <v>3129.5415001188271</v>
      </c>
      <c r="C46" s="757">
        <v>251.62142714522639</v>
      </c>
      <c r="D46" s="757">
        <v>134.5475686818229</v>
      </c>
      <c r="E46" s="758">
        <v>0</v>
      </c>
      <c r="F46" s="757">
        <v>106.58963233235323</v>
      </c>
      <c r="G46" s="751"/>
    </row>
    <row r="47" spans="1:7" x14ac:dyDescent="0.2">
      <c r="A47" s="759" t="s">
        <v>352</v>
      </c>
      <c r="B47" s="753">
        <v>6038.9142514855903</v>
      </c>
      <c r="C47" s="753">
        <v>167.74761809681792</v>
      </c>
      <c r="D47" s="753">
        <v>85.621180070250944</v>
      </c>
      <c r="E47" s="754">
        <v>0</v>
      </c>
      <c r="F47" s="753">
        <v>69.894840873674227</v>
      </c>
      <c r="G47" s="751"/>
    </row>
    <row r="48" spans="1:7" x14ac:dyDescent="0.2">
      <c r="A48" s="756" t="s">
        <v>352</v>
      </c>
      <c r="B48" s="757">
        <v>3966.5322195810973</v>
      </c>
      <c r="C48" s="757">
        <v>110.08437437603695</v>
      </c>
      <c r="D48" s="757">
        <v>83.873809048409086</v>
      </c>
      <c r="E48" s="758">
        <v>0</v>
      </c>
      <c r="F48" s="757">
        <v>19.221081240260393</v>
      </c>
      <c r="G48" s="751"/>
    </row>
    <row r="49" spans="1:7" x14ac:dyDescent="0.2">
      <c r="A49" s="756" t="s">
        <v>353</v>
      </c>
      <c r="B49" s="757">
        <v>2072.3820319044776</v>
      </c>
      <c r="C49" s="757">
        <v>57.663243720781225</v>
      </c>
      <c r="D49" s="757">
        <v>1.7473710218418539</v>
      </c>
      <c r="E49" s="758">
        <v>0</v>
      </c>
      <c r="F49" s="757">
        <v>50.673759633413795</v>
      </c>
      <c r="G49" s="751"/>
    </row>
    <row r="50" spans="1:7" x14ac:dyDescent="0.2">
      <c r="A50" s="759" t="s">
        <v>354</v>
      </c>
      <c r="B50" s="753">
        <v>11039.890115997108</v>
      </c>
      <c r="C50" s="753">
        <v>1936.0870922008096</v>
      </c>
      <c r="D50" s="753">
        <v>828.25386435304495</v>
      </c>
      <c r="E50" s="754">
        <v>0</v>
      </c>
      <c r="F50" s="753">
        <v>772.33799165410414</v>
      </c>
      <c r="G50" s="751"/>
    </row>
    <row r="51" spans="1:7" x14ac:dyDescent="0.2">
      <c r="A51" s="756" t="s">
        <v>354</v>
      </c>
      <c r="B51" s="757">
        <v>8864.4131938039427</v>
      </c>
      <c r="C51" s="757">
        <v>1348.9704288619312</v>
      </c>
      <c r="D51" s="757">
        <v>646.52727808148734</v>
      </c>
      <c r="E51" s="758">
        <v>0</v>
      </c>
      <c r="F51" s="757">
        <v>440.33749750414546</v>
      </c>
      <c r="G51" s="751"/>
    </row>
    <row r="52" spans="1:7" x14ac:dyDescent="0.2">
      <c r="A52" s="756" t="s">
        <v>355</v>
      </c>
      <c r="B52" s="757">
        <v>2175.4769221931497</v>
      </c>
      <c r="C52" s="757">
        <v>587.11666333886274</v>
      </c>
      <c r="D52" s="757">
        <v>181.72658627155266</v>
      </c>
      <c r="E52" s="758">
        <v>0</v>
      </c>
      <c r="F52" s="757">
        <v>332.00049414995118</v>
      </c>
      <c r="G52" s="751"/>
    </row>
    <row r="53" spans="1:7" x14ac:dyDescent="0.2">
      <c r="A53" s="759" t="s">
        <v>356</v>
      </c>
      <c r="B53" s="753">
        <v>6320.2409860021362</v>
      </c>
      <c r="C53" s="753">
        <v>363.45317254310436</v>
      </c>
      <c r="D53" s="753">
        <v>96.105406201302088</v>
      </c>
      <c r="E53" s="754">
        <v>0</v>
      </c>
      <c r="F53" s="753">
        <v>176.48447320602713</v>
      </c>
      <c r="G53" s="751"/>
    </row>
    <row r="54" spans="1:7" x14ac:dyDescent="0.2">
      <c r="A54" s="756" t="s">
        <v>356</v>
      </c>
      <c r="B54" s="757">
        <v>2446.3194305786442</v>
      </c>
      <c r="C54" s="757">
        <v>6.9894840873674156</v>
      </c>
      <c r="D54" s="757">
        <v>1.7473710218418539</v>
      </c>
      <c r="E54" s="758">
        <v>0</v>
      </c>
      <c r="F54" s="757">
        <v>3.4947420436837078</v>
      </c>
      <c r="G54" s="751"/>
    </row>
    <row r="55" spans="1:7" x14ac:dyDescent="0.2">
      <c r="A55" s="756" t="s">
        <v>357</v>
      </c>
      <c r="B55" s="757">
        <v>3873.9215554234765</v>
      </c>
      <c r="C55" s="757">
        <v>356.46368845573699</v>
      </c>
      <c r="D55" s="757">
        <v>94.358035179460231</v>
      </c>
      <c r="E55" s="758">
        <v>0</v>
      </c>
      <c r="F55" s="757">
        <v>172.98973116234345</v>
      </c>
      <c r="G55" s="751"/>
    </row>
    <row r="56" spans="1:7" x14ac:dyDescent="0.2">
      <c r="A56" s="759" t="s">
        <v>358</v>
      </c>
      <c r="B56" s="753">
        <v>1845.2237990650308</v>
      </c>
      <c r="C56" s="753">
        <v>31.45267839315337</v>
      </c>
      <c r="D56" s="753">
        <v>22.715823283944101</v>
      </c>
      <c r="E56" s="754">
        <v>0</v>
      </c>
      <c r="F56" s="753">
        <v>3.4947420436837078</v>
      </c>
      <c r="G56" s="751"/>
    </row>
    <row r="57" spans="1:7" x14ac:dyDescent="0.2">
      <c r="A57" s="756" t="s">
        <v>358</v>
      </c>
      <c r="B57" s="757">
        <v>1845.2237990650308</v>
      </c>
      <c r="C57" s="757">
        <v>31.45267839315337</v>
      </c>
      <c r="D57" s="757">
        <v>22.715823283944101</v>
      </c>
      <c r="E57" s="758">
        <v>0</v>
      </c>
      <c r="F57" s="757">
        <v>3.4947420436837078</v>
      </c>
      <c r="G57" s="751"/>
    </row>
    <row r="58" spans="1:7" x14ac:dyDescent="0.2">
      <c r="A58" s="759" t="s">
        <v>359</v>
      </c>
      <c r="B58" s="753">
        <v>2724.1514230515063</v>
      </c>
      <c r="C58" s="753">
        <v>73.389582917357941</v>
      </c>
      <c r="D58" s="753">
        <v>36.694791458678935</v>
      </c>
      <c r="E58" s="754">
        <v>0</v>
      </c>
      <c r="F58" s="753">
        <v>22.715823283944101</v>
      </c>
      <c r="G58" s="751"/>
    </row>
    <row r="59" spans="1:7" x14ac:dyDescent="0.2">
      <c r="A59" s="756" t="s">
        <v>359</v>
      </c>
      <c r="B59" s="757">
        <v>2171.9821801494659</v>
      </c>
      <c r="C59" s="757">
        <v>69.894840873674227</v>
      </c>
      <c r="D59" s="757">
        <v>33.20004941499522</v>
      </c>
      <c r="E59" s="758">
        <v>0</v>
      </c>
      <c r="F59" s="757">
        <v>22.715823283944101</v>
      </c>
      <c r="G59" s="751"/>
    </row>
    <row r="60" spans="1:7" x14ac:dyDescent="0.2">
      <c r="A60" s="756" t="s">
        <v>360</v>
      </c>
      <c r="B60" s="757">
        <v>552.16924290202473</v>
      </c>
      <c r="C60" s="757">
        <v>3.4947420436837078</v>
      </c>
      <c r="D60" s="757">
        <v>3.4947420436837078</v>
      </c>
      <c r="E60" s="758">
        <v>0</v>
      </c>
      <c r="F60" s="757">
        <v>0</v>
      </c>
      <c r="G60" s="751"/>
    </row>
    <row r="61" spans="1:7" x14ac:dyDescent="0.2">
      <c r="A61" s="759" t="s">
        <v>361</v>
      </c>
      <c r="B61" s="753">
        <v>2760.8462145101862</v>
      </c>
      <c r="C61" s="753">
        <v>153.76864992208317</v>
      </c>
      <c r="D61" s="753">
        <v>34.947420436837078</v>
      </c>
      <c r="E61" s="754">
        <v>0</v>
      </c>
      <c r="F61" s="753">
        <v>101.34751926682766</v>
      </c>
      <c r="G61" s="751"/>
    </row>
    <row r="62" spans="1:7" x14ac:dyDescent="0.2">
      <c r="A62" s="756" t="s">
        <v>361</v>
      </c>
      <c r="B62" s="757">
        <v>2760.8462145101862</v>
      </c>
      <c r="C62" s="757">
        <v>153.76864992208317</v>
      </c>
      <c r="D62" s="757">
        <v>34.947420436837078</v>
      </c>
      <c r="E62" s="758">
        <v>0</v>
      </c>
      <c r="F62" s="757">
        <v>101.34751926682766</v>
      </c>
      <c r="G62" s="751"/>
    </row>
    <row r="63" spans="1:7" x14ac:dyDescent="0.2">
      <c r="A63" s="759" t="s">
        <v>362</v>
      </c>
      <c r="B63" s="753">
        <v>6245.1040320629345</v>
      </c>
      <c r="C63" s="753">
        <v>517.22182246518673</v>
      </c>
      <c r="D63" s="753">
        <v>302.29518677863985</v>
      </c>
      <c r="E63" s="754">
        <v>0</v>
      </c>
      <c r="F63" s="753">
        <v>171.2423601405016</v>
      </c>
      <c r="G63" s="751"/>
    </row>
    <row r="64" spans="1:7" x14ac:dyDescent="0.2">
      <c r="A64" s="756" t="s">
        <v>362</v>
      </c>
      <c r="B64" s="757">
        <v>1819.0132337374023</v>
      </c>
      <c r="C64" s="757">
        <v>40.18953350236265</v>
      </c>
      <c r="D64" s="757">
        <v>13.978968174734831</v>
      </c>
      <c r="E64" s="758">
        <v>0</v>
      </c>
      <c r="F64" s="757">
        <v>12.231597152892977</v>
      </c>
      <c r="G64" s="751"/>
    </row>
    <row r="65" spans="1:7" x14ac:dyDescent="0.2">
      <c r="A65" s="756" t="s">
        <v>363</v>
      </c>
      <c r="B65" s="757">
        <v>3052.6571751577835</v>
      </c>
      <c r="C65" s="757">
        <v>218.42137773023137</v>
      </c>
      <c r="D65" s="757">
        <v>174.73710218418529</v>
      </c>
      <c r="E65" s="758">
        <v>0</v>
      </c>
      <c r="F65" s="757">
        <v>12.231597152892977</v>
      </c>
      <c r="G65" s="751"/>
    </row>
    <row r="66" spans="1:7" x14ac:dyDescent="0.2">
      <c r="A66" s="756" t="s">
        <v>364</v>
      </c>
      <c r="B66" s="757">
        <v>1373.4336231677178</v>
      </c>
      <c r="C66" s="757">
        <v>258.61091123259376</v>
      </c>
      <c r="D66" s="757">
        <v>113.57911641972066</v>
      </c>
      <c r="E66" s="758">
        <v>0</v>
      </c>
      <c r="F66" s="757">
        <v>146.7791658347158</v>
      </c>
      <c r="G66" s="751"/>
    </row>
    <row r="67" spans="1:7" x14ac:dyDescent="0.2">
      <c r="A67" s="759" t="s">
        <v>365</v>
      </c>
      <c r="B67" s="753">
        <v>4462.7855897841964</v>
      </c>
      <c r="C67" s="753">
        <v>983.76988529697405</v>
      </c>
      <c r="D67" s="753">
        <v>365.2005435649462</v>
      </c>
      <c r="E67" s="754">
        <v>0</v>
      </c>
      <c r="F67" s="753">
        <v>55.915872698939367</v>
      </c>
      <c r="G67" s="751"/>
    </row>
    <row r="68" spans="1:7" x14ac:dyDescent="0.2">
      <c r="A68" s="756" t="s">
        <v>365</v>
      </c>
      <c r="B68" s="757">
        <v>1305.2861533158837</v>
      </c>
      <c r="C68" s="757">
        <v>272.58987940732851</v>
      </c>
      <c r="D68" s="757">
        <v>5.2421130655255617</v>
      </c>
      <c r="E68" s="758">
        <v>0</v>
      </c>
      <c r="F68" s="757">
        <v>8.7368551092092694</v>
      </c>
      <c r="G68" s="751"/>
    </row>
    <row r="69" spans="1:7" x14ac:dyDescent="0.2">
      <c r="A69" s="756" t="s">
        <v>366</v>
      </c>
      <c r="B69" s="757">
        <v>3157.4994364682975</v>
      </c>
      <c r="C69" s="757">
        <v>711.18000588963764</v>
      </c>
      <c r="D69" s="757">
        <v>359.95843049942067</v>
      </c>
      <c r="E69" s="758">
        <v>0</v>
      </c>
      <c r="F69" s="757">
        <v>47.17901758973008</v>
      </c>
      <c r="G69" s="751"/>
    </row>
    <row r="70" spans="1:7" x14ac:dyDescent="0.2">
      <c r="A70" s="759" t="s">
        <v>367</v>
      </c>
      <c r="B70" s="753">
        <v>1976.2766257031733</v>
      </c>
      <c r="C70" s="753">
        <v>403.64270604546675</v>
      </c>
      <c r="D70" s="753">
        <v>291.81096064758879</v>
      </c>
      <c r="E70" s="754">
        <v>0</v>
      </c>
      <c r="F70" s="753">
        <v>206.18978057733847</v>
      </c>
      <c r="G70" s="751"/>
    </row>
    <row r="71" spans="1:7" x14ac:dyDescent="0.2">
      <c r="A71" s="756" t="s">
        <v>367</v>
      </c>
      <c r="B71" s="757">
        <v>1976.2766257031733</v>
      </c>
      <c r="C71" s="757">
        <v>403.64270604546675</v>
      </c>
      <c r="D71" s="757">
        <v>291.81096064758879</v>
      </c>
      <c r="E71" s="758">
        <v>0</v>
      </c>
      <c r="F71" s="757">
        <v>206.18978057733847</v>
      </c>
      <c r="G71" s="751"/>
    </row>
    <row r="72" spans="1:7" x14ac:dyDescent="0.2">
      <c r="A72" s="759" t="s">
        <v>368</v>
      </c>
      <c r="B72" s="753">
        <v>868.44339785540865</v>
      </c>
      <c r="C72" s="753">
        <v>125.81071357261366</v>
      </c>
      <c r="D72" s="753">
        <v>87.368551092092801</v>
      </c>
      <c r="E72" s="754">
        <v>3.4947420436837078</v>
      </c>
      <c r="F72" s="753">
        <v>15.726339196576685</v>
      </c>
      <c r="G72" s="751"/>
    </row>
    <row r="73" spans="1:7" x14ac:dyDescent="0.2">
      <c r="A73" s="756" t="s">
        <v>368</v>
      </c>
      <c r="B73" s="757">
        <v>868.44339785540865</v>
      </c>
      <c r="C73" s="757">
        <v>125.81071357261366</v>
      </c>
      <c r="D73" s="757">
        <v>87.368551092092801</v>
      </c>
      <c r="E73" s="758">
        <v>3.4947420436837078</v>
      </c>
      <c r="F73" s="757">
        <v>15.726339196576685</v>
      </c>
      <c r="G73" s="751"/>
    </row>
    <row r="74" spans="1:7" x14ac:dyDescent="0.2">
      <c r="A74" s="759" t="s">
        <v>369</v>
      </c>
      <c r="B74" s="753">
        <v>8438.0546644745191</v>
      </c>
      <c r="C74" s="753">
        <v>235.8950879486498</v>
      </c>
      <c r="D74" s="753">
        <v>153.76864992208317</v>
      </c>
      <c r="E74" s="754">
        <v>0</v>
      </c>
      <c r="F74" s="753">
        <v>57.663243720781225</v>
      </c>
      <c r="G74" s="751"/>
    </row>
    <row r="75" spans="1:7" x14ac:dyDescent="0.2">
      <c r="A75" s="756" t="s">
        <v>369</v>
      </c>
      <c r="B75" s="757">
        <v>8438.0546644745191</v>
      </c>
      <c r="C75" s="757">
        <v>235.8950879486498</v>
      </c>
      <c r="D75" s="757">
        <v>153.76864992208317</v>
      </c>
      <c r="E75" s="758">
        <v>0</v>
      </c>
      <c r="F75" s="757">
        <v>57.663243720781225</v>
      </c>
      <c r="G75" s="751"/>
    </row>
    <row r="76" spans="1:7" x14ac:dyDescent="0.2">
      <c r="A76" s="759" t="s">
        <v>370</v>
      </c>
      <c r="B76" s="753">
        <v>7913.8433579219491</v>
      </c>
      <c r="C76" s="753">
        <v>325.01101006258381</v>
      </c>
      <c r="D76" s="753">
        <v>242.88457203601718</v>
      </c>
      <c r="E76" s="754">
        <v>0</v>
      </c>
      <c r="F76" s="753">
        <v>155.51602094392501</v>
      </c>
      <c r="G76" s="751"/>
    </row>
    <row r="77" spans="1:7" x14ac:dyDescent="0.2">
      <c r="A77" s="756" t="s">
        <v>370</v>
      </c>
      <c r="B77" s="757">
        <v>7913.8433579219491</v>
      </c>
      <c r="C77" s="757">
        <v>325.01101006258381</v>
      </c>
      <c r="D77" s="757">
        <v>242.88457203601718</v>
      </c>
      <c r="E77" s="758">
        <v>0</v>
      </c>
      <c r="F77" s="757">
        <v>155.51602094392501</v>
      </c>
      <c r="G77" s="751"/>
    </row>
    <row r="78" spans="1:7" x14ac:dyDescent="0.2">
      <c r="A78" s="759" t="s">
        <v>371</v>
      </c>
      <c r="B78" s="753">
        <v>5133.776062171486</v>
      </c>
      <c r="C78" s="753">
        <v>290.06358962574694</v>
      </c>
      <c r="D78" s="753">
        <v>120.56860050708809</v>
      </c>
      <c r="E78" s="754">
        <v>3.4947420436837078</v>
      </c>
      <c r="F78" s="753">
        <v>48.926388611571937</v>
      </c>
      <c r="G78" s="751"/>
    </row>
    <row r="79" spans="1:7" x14ac:dyDescent="0.2">
      <c r="A79" s="756" t="s">
        <v>371</v>
      </c>
      <c r="B79" s="757">
        <v>5133.776062171486</v>
      </c>
      <c r="C79" s="757">
        <v>290.06358962574694</v>
      </c>
      <c r="D79" s="757">
        <v>120.56860050708809</v>
      </c>
      <c r="E79" s="758">
        <v>3.4947420436837078</v>
      </c>
      <c r="F79" s="757">
        <v>48.926388611571937</v>
      </c>
      <c r="G79" s="751"/>
    </row>
    <row r="80" spans="1:7" x14ac:dyDescent="0.2">
      <c r="A80" s="759" t="s">
        <v>372</v>
      </c>
      <c r="B80" s="753">
        <v>7473.5058604177902</v>
      </c>
      <c r="C80" s="753">
        <v>169.49498911865976</v>
      </c>
      <c r="D80" s="753">
        <v>124.06334255077181</v>
      </c>
      <c r="E80" s="754">
        <v>0</v>
      </c>
      <c r="F80" s="753">
        <v>41.936904524204508</v>
      </c>
      <c r="G80" s="751"/>
    </row>
    <row r="81" spans="1:7" x14ac:dyDescent="0.2">
      <c r="A81" s="756" t="s">
        <v>372</v>
      </c>
      <c r="B81" s="757">
        <v>6227.6303218445155</v>
      </c>
      <c r="C81" s="757">
        <v>78.631695982883514</v>
      </c>
      <c r="D81" s="757">
        <v>36.694791458678935</v>
      </c>
      <c r="E81" s="758">
        <v>0</v>
      </c>
      <c r="F81" s="757">
        <v>34.947420436837078</v>
      </c>
      <c r="G81" s="751"/>
    </row>
    <row r="82" spans="1:7" x14ac:dyDescent="0.2">
      <c r="A82" s="756" t="s">
        <v>373</v>
      </c>
      <c r="B82" s="757">
        <v>1245.8755385732591</v>
      </c>
      <c r="C82" s="757">
        <v>90.863293135776516</v>
      </c>
      <c r="D82" s="757">
        <v>87.368551092092801</v>
      </c>
      <c r="E82" s="754">
        <v>0</v>
      </c>
      <c r="F82" s="757">
        <v>6.9894840873674156</v>
      </c>
      <c r="G82" s="751"/>
    </row>
    <row r="83" spans="1:7" x14ac:dyDescent="0.2">
      <c r="A83" s="759" t="s">
        <v>374</v>
      </c>
      <c r="B83" s="753">
        <v>68149.21722281292</v>
      </c>
      <c r="C83" s="753">
        <v>429.8532713730944</v>
      </c>
      <c r="D83" s="753">
        <v>202.69503853365478</v>
      </c>
      <c r="E83" s="754">
        <v>0</v>
      </c>
      <c r="F83" s="753">
        <v>227.15823283944059</v>
      </c>
      <c r="G83" s="751"/>
    </row>
    <row r="84" spans="1:7" x14ac:dyDescent="0.2">
      <c r="A84" s="756" t="s">
        <v>374</v>
      </c>
      <c r="B84" s="757">
        <v>68149.21722281292</v>
      </c>
      <c r="C84" s="757">
        <v>429.8532713730944</v>
      </c>
      <c r="D84" s="757">
        <v>202.69503853365478</v>
      </c>
      <c r="E84" s="758">
        <v>0</v>
      </c>
      <c r="F84" s="757">
        <v>227.15823283944059</v>
      </c>
      <c r="G84" s="751"/>
    </row>
  </sheetData>
  <mergeCells count="6">
    <mergeCell ref="A1:F1"/>
    <mergeCell ref="A2:A4"/>
    <mergeCell ref="B2:B4"/>
    <mergeCell ref="C2:C4"/>
    <mergeCell ref="D2:F2"/>
    <mergeCell ref="D3:F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99C-A901-4EA0-B282-107A3794669A}">
  <dimension ref="A1:N84"/>
  <sheetViews>
    <sheetView zoomScaleNormal="100" workbookViewId="0">
      <selection activeCell="Q26" sqref="Q26"/>
    </sheetView>
  </sheetViews>
  <sheetFormatPr defaultRowHeight="18" customHeight="1" x14ac:dyDescent="0.2"/>
  <cols>
    <col min="1" max="1" width="20" style="141" customWidth="1"/>
    <col min="2" max="12" width="12.42578125" style="141" customWidth="1"/>
    <col min="13" max="16384" width="9.140625" style="141"/>
  </cols>
  <sheetData>
    <row r="1" spans="1:14" ht="18" customHeight="1" x14ac:dyDescent="0.2">
      <c r="A1" s="1131" t="s">
        <v>512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</row>
    <row r="2" spans="1:14" ht="18" customHeight="1" x14ac:dyDescent="0.2">
      <c r="A2" s="1132" t="s">
        <v>562</v>
      </c>
      <c r="B2" s="1130" t="s">
        <v>189</v>
      </c>
      <c r="C2" s="1133" t="s">
        <v>513</v>
      </c>
      <c r="D2" s="1134"/>
      <c r="E2" s="1134"/>
      <c r="F2" s="1134"/>
      <c r="G2" s="1134"/>
      <c r="H2" s="1134"/>
      <c r="I2" s="1134"/>
      <c r="J2" s="1134"/>
      <c r="K2" s="1134"/>
      <c r="L2" s="1134"/>
    </row>
    <row r="3" spans="1:14" ht="18" customHeight="1" x14ac:dyDescent="0.2">
      <c r="A3" s="1132"/>
      <c r="B3" s="1130"/>
      <c r="C3" s="1130" t="s">
        <v>270</v>
      </c>
      <c r="D3" s="1130" t="s">
        <v>271</v>
      </c>
      <c r="E3" s="1130" t="s">
        <v>272</v>
      </c>
      <c r="F3" s="1130" t="s">
        <v>273</v>
      </c>
      <c r="G3" s="1130" t="s">
        <v>274</v>
      </c>
      <c r="H3" s="1130" t="s">
        <v>275</v>
      </c>
      <c r="I3" s="1130" t="s">
        <v>276</v>
      </c>
      <c r="J3" s="1130" t="s">
        <v>277</v>
      </c>
      <c r="K3" s="1130" t="s">
        <v>278</v>
      </c>
      <c r="L3" s="1130" t="s">
        <v>279</v>
      </c>
    </row>
    <row r="4" spans="1:14" ht="18" customHeight="1" x14ac:dyDescent="0.2">
      <c r="A4" s="1132"/>
      <c r="B4" s="1130"/>
      <c r="C4" s="1130"/>
      <c r="D4" s="1130"/>
      <c r="E4" s="1130"/>
      <c r="F4" s="1130"/>
      <c r="G4" s="1130"/>
      <c r="H4" s="1130"/>
      <c r="I4" s="1130"/>
      <c r="J4" s="1130"/>
      <c r="K4" s="1130"/>
      <c r="L4" s="1130"/>
    </row>
    <row r="5" spans="1:14" ht="18" customHeight="1" x14ac:dyDescent="0.2">
      <c r="A5" s="760" t="s">
        <v>328</v>
      </c>
      <c r="B5" s="761">
        <v>338946.29396085406</v>
      </c>
      <c r="C5" s="761">
        <v>100297.3492827606</v>
      </c>
      <c r="D5" s="761">
        <v>118919.08226258788</v>
      </c>
      <c r="E5" s="761">
        <v>28545.053012796605</v>
      </c>
      <c r="F5" s="761">
        <v>22184.62249329871</v>
      </c>
      <c r="G5" s="761">
        <v>29252.738276641838</v>
      </c>
      <c r="H5" s="761">
        <v>24045.572631558396</v>
      </c>
      <c r="I5" s="761">
        <v>24812.668510146192</v>
      </c>
      <c r="J5" s="761">
        <v>35899.737643721506</v>
      </c>
      <c r="K5" s="761">
        <v>22320.917433002236</v>
      </c>
      <c r="L5" s="761">
        <v>58190.949769335421</v>
      </c>
    </row>
    <row r="6" spans="1:14" ht="18" customHeight="1" x14ac:dyDescent="0.2">
      <c r="A6" s="762"/>
      <c r="B6" s="763"/>
      <c r="C6" s="763"/>
      <c r="D6" s="763"/>
      <c r="E6" s="763"/>
      <c r="F6" s="763"/>
      <c r="G6" s="763"/>
      <c r="H6" s="763"/>
      <c r="I6" s="763"/>
      <c r="J6" s="763"/>
      <c r="K6" s="763"/>
      <c r="L6" s="763"/>
    </row>
    <row r="7" spans="1:14" ht="18" customHeight="1" x14ac:dyDescent="0.2">
      <c r="A7" s="760" t="s">
        <v>3</v>
      </c>
      <c r="B7" s="761"/>
      <c r="C7" s="761"/>
      <c r="D7" s="761"/>
      <c r="E7" s="761"/>
      <c r="F7" s="761"/>
      <c r="G7" s="761"/>
      <c r="H7" s="761"/>
      <c r="I7" s="761"/>
      <c r="J7" s="761"/>
      <c r="K7" s="761"/>
      <c r="L7" s="761"/>
    </row>
    <row r="8" spans="1:14" ht="18" customHeight="1" x14ac:dyDescent="0.2">
      <c r="A8" s="764" t="s">
        <v>4</v>
      </c>
      <c r="B8" s="765">
        <v>174436.55436836096</v>
      </c>
      <c r="C8" s="765">
        <v>61926.829014029514</v>
      </c>
      <c r="D8" s="765">
        <v>98406.693837121755</v>
      </c>
      <c r="E8" s="765">
        <v>15439.770348995013</v>
      </c>
      <c r="F8" s="765">
        <v>11322.964221535496</v>
      </c>
      <c r="G8" s="765">
        <v>18240.806097005647</v>
      </c>
      <c r="H8" s="765">
        <v>13220.6091512558</v>
      </c>
      <c r="I8" s="765">
        <v>13811.220556638362</v>
      </c>
      <c r="J8" s="765">
        <v>20066.808814828531</v>
      </c>
      <c r="K8" s="765">
        <v>10667.700088344784</v>
      </c>
      <c r="L8" s="765">
        <v>45810.826079598446</v>
      </c>
    </row>
    <row r="9" spans="1:14" ht="18" customHeight="1" x14ac:dyDescent="0.2">
      <c r="A9" s="764" t="s">
        <v>5</v>
      </c>
      <c r="B9" s="765">
        <v>164509.73959332879</v>
      </c>
      <c r="C9" s="765">
        <v>38370.520268603381</v>
      </c>
      <c r="D9" s="765">
        <v>20512.388425397752</v>
      </c>
      <c r="E9" s="765">
        <v>13105.282663814234</v>
      </c>
      <c r="F9" s="765">
        <v>10861.658271769234</v>
      </c>
      <c r="G9" s="765">
        <v>11011.932179647638</v>
      </c>
      <c r="H9" s="765">
        <v>10824.963480310555</v>
      </c>
      <c r="I9" s="765">
        <v>11001.447953516586</v>
      </c>
      <c r="J9" s="765">
        <v>15832.92882890944</v>
      </c>
      <c r="K9" s="765">
        <v>11653.217344663615</v>
      </c>
      <c r="L9" s="765">
        <v>12380.123689749846</v>
      </c>
    </row>
    <row r="10" spans="1:14" ht="18" customHeight="1" x14ac:dyDescent="0.2">
      <c r="A10" s="598" t="s">
        <v>53</v>
      </c>
      <c r="B10" s="593"/>
      <c r="C10" s="593"/>
      <c r="D10" s="593"/>
      <c r="E10" s="677"/>
      <c r="F10" s="714"/>
      <c r="G10" s="766"/>
      <c r="H10" s="766"/>
      <c r="I10" s="766"/>
      <c r="J10" s="766"/>
      <c r="K10" s="766"/>
      <c r="L10" s="766"/>
    </row>
    <row r="11" spans="1:14" ht="18" customHeight="1" x14ac:dyDescent="0.2">
      <c r="A11" s="769" t="s">
        <v>329</v>
      </c>
      <c r="B11" s="763">
        <v>21709.337575358208</v>
      </c>
      <c r="C11" s="763">
        <v>3552.4052874045669</v>
      </c>
      <c r="D11" s="763">
        <v>2531.9406106488973</v>
      </c>
      <c r="E11" s="763">
        <v>1415.3705276919234</v>
      </c>
      <c r="F11" s="763">
        <v>982.02251427513215</v>
      </c>
      <c r="G11" s="763">
        <v>1001.2435955153931</v>
      </c>
      <c r="H11" s="763">
        <v>1001.2435955153931</v>
      </c>
      <c r="I11" s="763">
        <v>969.79091712223885</v>
      </c>
      <c r="J11" s="763">
        <v>1555.1602094392754</v>
      </c>
      <c r="K11" s="763">
        <v>1053.6647261706501</v>
      </c>
      <c r="L11" s="763">
        <v>1135.7911641972194</v>
      </c>
    </row>
    <row r="12" spans="1:14" ht="18" customHeight="1" x14ac:dyDescent="0.2">
      <c r="A12" s="767" t="s">
        <v>329</v>
      </c>
      <c r="B12" s="765">
        <v>11006.690066582112</v>
      </c>
      <c r="C12" s="765">
        <v>1778.8237002350386</v>
      </c>
      <c r="D12" s="765">
        <v>1852.2132831523984</v>
      </c>
      <c r="E12" s="765">
        <v>884.16973705198575</v>
      </c>
      <c r="F12" s="765">
        <v>669.24310136543204</v>
      </c>
      <c r="G12" s="765">
        <v>697.20103771490244</v>
      </c>
      <c r="H12" s="765">
        <v>711.18000588963764</v>
      </c>
      <c r="I12" s="765">
        <v>700.69577975858624</v>
      </c>
      <c r="J12" s="765">
        <v>920.86452851066565</v>
      </c>
      <c r="K12" s="765">
        <v>690.21155362753484</v>
      </c>
      <c r="L12" s="765">
        <v>854.46442968067345</v>
      </c>
    </row>
    <row r="13" spans="1:14" ht="18" customHeight="1" x14ac:dyDescent="0.2">
      <c r="A13" s="767" t="s">
        <v>330</v>
      </c>
      <c r="B13" s="765">
        <v>10702.647508781622</v>
      </c>
      <c r="C13" s="765">
        <v>1773.5815871695129</v>
      </c>
      <c r="D13" s="765">
        <v>679.72732749648344</v>
      </c>
      <c r="E13" s="765">
        <v>531.20079063992193</v>
      </c>
      <c r="F13" s="765">
        <v>312.7794129096909</v>
      </c>
      <c r="G13" s="765">
        <v>304.04255780048169</v>
      </c>
      <c r="H13" s="765">
        <v>290.06358962574694</v>
      </c>
      <c r="I13" s="765">
        <v>269.09513736364482</v>
      </c>
      <c r="J13" s="765">
        <v>634.29568092859404</v>
      </c>
      <c r="K13" s="765">
        <v>363.45317254310436</v>
      </c>
      <c r="L13" s="765">
        <v>281.32673451653773</v>
      </c>
      <c r="N13" s="768"/>
    </row>
    <row r="14" spans="1:14" ht="18" customHeight="1" x14ac:dyDescent="0.2">
      <c r="A14" s="769" t="s">
        <v>328</v>
      </c>
      <c r="B14" s="763">
        <v>94721.488352045679</v>
      </c>
      <c r="C14" s="763">
        <v>34975.378373168103</v>
      </c>
      <c r="D14" s="763">
        <v>55615.324883143141</v>
      </c>
      <c r="E14" s="763">
        <v>8647.7391870955471</v>
      </c>
      <c r="F14" s="763">
        <v>6972.0103771491649</v>
      </c>
      <c r="G14" s="763">
        <v>11579.827761746255</v>
      </c>
      <c r="H14" s="763">
        <v>8158.4753009798151</v>
      </c>
      <c r="I14" s="763">
        <v>8310.4965798800604</v>
      </c>
      <c r="J14" s="763">
        <v>10886.121466075021</v>
      </c>
      <c r="K14" s="763">
        <v>6402.3674240287055</v>
      </c>
      <c r="L14" s="763">
        <v>28525.831931556364</v>
      </c>
    </row>
    <row r="15" spans="1:14" ht="18" customHeight="1" x14ac:dyDescent="0.2">
      <c r="A15" s="767" t="s">
        <v>328</v>
      </c>
      <c r="B15" s="765">
        <v>86500.107694253864</v>
      </c>
      <c r="C15" s="765">
        <v>33128.407203083138</v>
      </c>
      <c r="D15" s="765">
        <v>54324.017698003321</v>
      </c>
      <c r="E15" s="765">
        <v>8116.5383964556095</v>
      </c>
      <c r="F15" s="765">
        <v>6545.6518478197413</v>
      </c>
      <c r="G15" s="765">
        <v>11148.227119351306</v>
      </c>
      <c r="H15" s="765">
        <v>7725.1272875630239</v>
      </c>
      <c r="I15" s="765">
        <v>7887.6327925943206</v>
      </c>
      <c r="J15" s="765">
        <v>10356.668046456925</v>
      </c>
      <c r="K15" s="765">
        <v>5942.8088452842858</v>
      </c>
      <c r="L15" s="765">
        <v>27989.389027851459</v>
      </c>
    </row>
    <row r="16" spans="1:14" ht="18" customHeight="1" x14ac:dyDescent="0.2">
      <c r="A16" s="767" t="s">
        <v>331</v>
      </c>
      <c r="B16" s="765">
        <v>8221.3806577661235</v>
      </c>
      <c r="C16" s="765">
        <v>1846.9711700868727</v>
      </c>
      <c r="D16" s="765">
        <v>1291.3071851411485</v>
      </c>
      <c r="E16" s="765">
        <v>531.20079063992193</v>
      </c>
      <c r="F16" s="765">
        <v>426.35852932941071</v>
      </c>
      <c r="G16" s="765">
        <v>431.60064239493624</v>
      </c>
      <c r="H16" s="765">
        <v>433.34801341677809</v>
      </c>
      <c r="I16" s="765">
        <v>422.86378728572703</v>
      </c>
      <c r="J16" s="765">
        <v>529.45341961808003</v>
      </c>
      <c r="K16" s="765">
        <v>459.55857874440574</v>
      </c>
      <c r="L16" s="765">
        <v>536.44290370544763</v>
      </c>
    </row>
    <row r="17" spans="1:12" ht="18" customHeight="1" x14ac:dyDescent="0.2">
      <c r="A17" s="769" t="s">
        <v>332</v>
      </c>
      <c r="B17" s="763">
        <v>17464.973363308651</v>
      </c>
      <c r="C17" s="763">
        <v>5273.5657439188381</v>
      </c>
      <c r="D17" s="763">
        <v>6356.9357774608161</v>
      </c>
      <c r="E17" s="763">
        <v>1521.9601600242793</v>
      </c>
      <c r="F17" s="763">
        <v>1240.6334255077334</v>
      </c>
      <c r="G17" s="763">
        <v>1417.1178987137653</v>
      </c>
      <c r="H17" s="763">
        <v>1352.465170905615</v>
      </c>
      <c r="I17" s="763">
        <v>1427.6021248448167</v>
      </c>
      <c r="J17" s="763">
        <v>2047.9188375986912</v>
      </c>
      <c r="K17" s="763">
        <v>1224.9070863111563</v>
      </c>
      <c r="L17" s="763">
        <v>2774.8251826849214</v>
      </c>
    </row>
    <row r="18" spans="1:12" ht="18" customHeight="1" x14ac:dyDescent="0.2">
      <c r="A18" s="767" t="s">
        <v>332</v>
      </c>
      <c r="B18" s="765">
        <v>15455.49668819159</v>
      </c>
      <c r="C18" s="765">
        <v>4765.0807765628451</v>
      </c>
      <c r="D18" s="765">
        <v>6108.8090923592663</v>
      </c>
      <c r="E18" s="765">
        <v>1383.9178492987692</v>
      </c>
      <c r="F18" s="765">
        <v>1116.5700829569585</v>
      </c>
      <c r="G18" s="765">
        <v>1287.8124430974647</v>
      </c>
      <c r="H18" s="765">
        <v>1228.4018283548401</v>
      </c>
      <c r="I18" s="765">
        <v>1312.2756374032513</v>
      </c>
      <c r="J18" s="765">
        <v>1913.3712689168649</v>
      </c>
      <c r="K18" s="765">
        <v>1113.0753409132747</v>
      </c>
      <c r="L18" s="765">
        <v>2650.7618401341465</v>
      </c>
    </row>
    <row r="19" spans="1:12" ht="18" customHeight="1" x14ac:dyDescent="0.2">
      <c r="A19" s="767" t="s">
        <v>333</v>
      </c>
      <c r="B19" s="765">
        <v>2009.4766751181694</v>
      </c>
      <c r="C19" s="765">
        <v>508.48496735597735</v>
      </c>
      <c r="D19" s="765">
        <v>248.12668510154271</v>
      </c>
      <c r="E19" s="765">
        <v>138.04231072550658</v>
      </c>
      <c r="F19" s="765">
        <v>124.06334255077181</v>
      </c>
      <c r="G19" s="765">
        <v>129.30545561629737</v>
      </c>
      <c r="H19" s="765">
        <v>124.06334255077181</v>
      </c>
      <c r="I19" s="765">
        <v>115.32648744156252</v>
      </c>
      <c r="J19" s="765">
        <v>134.5475686818229</v>
      </c>
      <c r="K19" s="765">
        <v>111.83174539787881</v>
      </c>
      <c r="L19" s="765">
        <v>124.06334255077181</v>
      </c>
    </row>
    <row r="20" spans="1:12" ht="18" customHeight="1" x14ac:dyDescent="0.2">
      <c r="A20" s="769" t="s">
        <v>334</v>
      </c>
      <c r="B20" s="763">
        <v>7269.0634508622879</v>
      </c>
      <c r="C20" s="763">
        <v>2004.2345620526437</v>
      </c>
      <c r="D20" s="763">
        <v>985.51725631881595</v>
      </c>
      <c r="E20" s="763">
        <v>477.03228896282417</v>
      </c>
      <c r="F20" s="763">
        <v>443.83223954782915</v>
      </c>
      <c r="G20" s="763">
        <v>447.32698159151283</v>
      </c>
      <c r="H20" s="763">
        <v>400.14796400178307</v>
      </c>
      <c r="I20" s="763">
        <v>457.81120772256389</v>
      </c>
      <c r="J20" s="763">
        <v>714.67474793332144</v>
      </c>
      <c r="K20" s="763">
        <v>414.12693217651781</v>
      </c>
      <c r="L20" s="763">
        <v>520.71656450887053</v>
      </c>
    </row>
    <row r="21" spans="1:12" ht="18" customHeight="1" x14ac:dyDescent="0.2">
      <c r="A21" s="767" t="s">
        <v>334</v>
      </c>
      <c r="B21" s="765">
        <v>7269.0634508622879</v>
      </c>
      <c r="C21" s="765">
        <v>2004.2345620526437</v>
      </c>
      <c r="D21" s="765">
        <v>985.51725631881595</v>
      </c>
      <c r="E21" s="765">
        <v>477.03228896282417</v>
      </c>
      <c r="F21" s="765">
        <v>443.83223954782915</v>
      </c>
      <c r="G21" s="765">
        <v>447.32698159151283</v>
      </c>
      <c r="H21" s="765">
        <v>400.14796400178307</v>
      </c>
      <c r="I21" s="765">
        <v>457.81120772256389</v>
      </c>
      <c r="J21" s="765">
        <v>714.67474793332144</v>
      </c>
      <c r="K21" s="765">
        <v>414.12693217651781</v>
      </c>
      <c r="L21" s="765">
        <v>520.71656450887053</v>
      </c>
    </row>
    <row r="22" spans="1:12" ht="18" customHeight="1" x14ac:dyDescent="0.2">
      <c r="A22" s="769" t="s">
        <v>335</v>
      </c>
      <c r="B22" s="763">
        <v>4233.8799859229075</v>
      </c>
      <c r="C22" s="763">
        <v>857.95917172435725</v>
      </c>
      <c r="D22" s="763">
        <v>632.54830990675214</v>
      </c>
      <c r="E22" s="763">
        <v>585.36929231702084</v>
      </c>
      <c r="F22" s="763">
        <v>548.67450085834093</v>
      </c>
      <c r="G22" s="763">
        <v>539.93764574913143</v>
      </c>
      <c r="H22" s="763">
        <v>532.94816166176383</v>
      </c>
      <c r="I22" s="763">
        <v>552.16924290202473</v>
      </c>
      <c r="J22" s="763">
        <v>534.69553268360573</v>
      </c>
      <c r="K22" s="763">
        <v>534.69553268360573</v>
      </c>
      <c r="L22" s="763">
        <v>569.64295312044374</v>
      </c>
    </row>
    <row r="23" spans="1:12" ht="18" customHeight="1" x14ac:dyDescent="0.2">
      <c r="A23" s="767" t="s">
        <v>335</v>
      </c>
      <c r="B23" s="765">
        <v>1680.9709230118922</v>
      </c>
      <c r="C23" s="765">
        <v>239.38982999233349</v>
      </c>
      <c r="D23" s="765">
        <v>239.38982999233349</v>
      </c>
      <c r="E23" s="765">
        <v>181.72658627155266</v>
      </c>
      <c r="F23" s="765">
        <v>166.00024707497607</v>
      </c>
      <c r="G23" s="765">
        <v>171.2423601405016</v>
      </c>
      <c r="H23" s="765">
        <v>155.51602094392501</v>
      </c>
      <c r="I23" s="765">
        <v>172.98973116234345</v>
      </c>
      <c r="J23" s="765">
        <v>153.76864992208317</v>
      </c>
      <c r="K23" s="765">
        <v>176.48447320602713</v>
      </c>
      <c r="L23" s="765">
        <v>186.96869933707819</v>
      </c>
    </row>
    <row r="24" spans="1:12" ht="18" customHeight="1" x14ac:dyDescent="0.2">
      <c r="A24" s="767" t="s">
        <v>336</v>
      </c>
      <c r="B24" s="765">
        <v>2552.9090629110001</v>
      </c>
      <c r="C24" s="765">
        <v>618.56934173201694</v>
      </c>
      <c r="D24" s="765">
        <v>393.15847991441569</v>
      </c>
      <c r="E24" s="765">
        <v>403.64270604546675</v>
      </c>
      <c r="F24" s="765">
        <v>382.67425378336463</v>
      </c>
      <c r="G24" s="765">
        <v>368.69528560862989</v>
      </c>
      <c r="H24" s="765">
        <v>377.4321407178391</v>
      </c>
      <c r="I24" s="765">
        <v>379.17951173968095</v>
      </c>
      <c r="J24" s="765">
        <v>380.92688276152279</v>
      </c>
      <c r="K24" s="765">
        <v>358.21105947757883</v>
      </c>
      <c r="L24" s="765">
        <v>382.67425378336463</v>
      </c>
    </row>
    <row r="25" spans="1:12" ht="18" customHeight="1" x14ac:dyDescent="0.2">
      <c r="A25" s="769" t="s">
        <v>337</v>
      </c>
      <c r="B25" s="763">
        <v>4085.3534490663465</v>
      </c>
      <c r="C25" s="763">
        <v>969.79091712223885</v>
      </c>
      <c r="D25" s="763">
        <v>828.25386435304495</v>
      </c>
      <c r="E25" s="763">
        <v>386.16899582704832</v>
      </c>
      <c r="F25" s="763">
        <v>263.85302429811929</v>
      </c>
      <c r="G25" s="763">
        <v>267.34776634180298</v>
      </c>
      <c r="H25" s="763">
        <v>272.58987940732851</v>
      </c>
      <c r="I25" s="763">
        <v>234.14771692680796</v>
      </c>
      <c r="J25" s="763">
        <v>443.83223954782915</v>
      </c>
      <c r="K25" s="763">
        <v>269.09513736364482</v>
      </c>
      <c r="L25" s="763">
        <v>302.29518677863985</v>
      </c>
    </row>
    <row r="26" spans="1:12" ht="18" customHeight="1" x14ac:dyDescent="0.2">
      <c r="A26" s="767" t="s">
        <v>337</v>
      </c>
      <c r="B26" s="765">
        <v>3077.1203694635701</v>
      </c>
      <c r="C26" s="765">
        <v>726.90634508621474</v>
      </c>
      <c r="D26" s="765">
        <v>716.42211895516334</v>
      </c>
      <c r="E26" s="765">
        <v>361.70580152126252</v>
      </c>
      <c r="F26" s="765">
        <v>239.38982999233349</v>
      </c>
      <c r="G26" s="765">
        <v>241.13720101417533</v>
      </c>
      <c r="H26" s="765">
        <v>246.37931407970086</v>
      </c>
      <c r="I26" s="765">
        <v>209.68452262102215</v>
      </c>
      <c r="J26" s="765">
        <v>361.70580152126252</v>
      </c>
      <c r="K26" s="765">
        <v>242.88457203601718</v>
      </c>
      <c r="L26" s="765">
        <v>263.85302429811929</v>
      </c>
    </row>
    <row r="27" spans="1:12" ht="18" customHeight="1" x14ac:dyDescent="0.2">
      <c r="A27" s="767" t="s">
        <v>338</v>
      </c>
      <c r="B27" s="765">
        <v>1008.2330796027607</v>
      </c>
      <c r="C27" s="765">
        <v>242.88457203601718</v>
      </c>
      <c r="D27" s="765">
        <v>111.83174539787881</v>
      </c>
      <c r="E27" s="765">
        <v>24.463194305785954</v>
      </c>
      <c r="F27" s="765">
        <v>24.463194305785954</v>
      </c>
      <c r="G27" s="765">
        <v>26.210565327627808</v>
      </c>
      <c r="H27" s="765">
        <v>26.210565327627808</v>
      </c>
      <c r="I27" s="765">
        <v>24.463194305785954</v>
      </c>
      <c r="J27" s="765">
        <v>82.126438026567229</v>
      </c>
      <c r="K27" s="765">
        <v>26.210565327627808</v>
      </c>
      <c r="L27" s="765">
        <v>38.442162480520793</v>
      </c>
    </row>
    <row r="28" spans="1:12" ht="18" customHeight="1" x14ac:dyDescent="0.2">
      <c r="A28" s="769" t="s">
        <v>339</v>
      </c>
      <c r="B28" s="763">
        <v>7737.3588847159172</v>
      </c>
      <c r="C28" s="763">
        <v>1406.6336725827139</v>
      </c>
      <c r="D28" s="763">
        <v>742.63268428279184</v>
      </c>
      <c r="E28" s="763">
        <v>249.87405612338455</v>
      </c>
      <c r="F28" s="763">
        <v>139.78968174734842</v>
      </c>
      <c r="G28" s="763">
        <v>157.26339196576686</v>
      </c>
      <c r="H28" s="763">
        <v>139.78968174734842</v>
      </c>
      <c r="I28" s="763">
        <v>148.52653685655764</v>
      </c>
      <c r="J28" s="763">
        <v>660.50624625622254</v>
      </c>
      <c r="K28" s="763">
        <v>211.431893642864</v>
      </c>
      <c r="L28" s="763">
        <v>199.20029648997109</v>
      </c>
    </row>
    <row r="29" spans="1:12" ht="18" customHeight="1" x14ac:dyDescent="0.2">
      <c r="A29" s="767" t="s">
        <v>339</v>
      </c>
      <c r="B29" s="765">
        <v>4723.1438720386395</v>
      </c>
      <c r="C29" s="765">
        <v>905.13818931408855</v>
      </c>
      <c r="D29" s="765">
        <v>662.25361727806444</v>
      </c>
      <c r="E29" s="765">
        <v>193.95818342444556</v>
      </c>
      <c r="F29" s="765">
        <v>125.81071357261366</v>
      </c>
      <c r="G29" s="765">
        <v>141.53705276919027</v>
      </c>
      <c r="H29" s="765">
        <v>124.06334255077181</v>
      </c>
      <c r="I29" s="765">
        <v>131.05282663813921</v>
      </c>
      <c r="J29" s="765">
        <v>457.81120772256389</v>
      </c>
      <c r="K29" s="765">
        <v>174.73710218418529</v>
      </c>
      <c r="L29" s="765">
        <v>169.49498911865976</v>
      </c>
    </row>
    <row r="30" spans="1:12" ht="18" customHeight="1" x14ac:dyDescent="0.2">
      <c r="A30" s="767" t="s">
        <v>340</v>
      </c>
      <c r="B30" s="765">
        <v>3014.2150126772617</v>
      </c>
      <c r="C30" s="765">
        <v>501.49548326860997</v>
      </c>
      <c r="D30" s="765">
        <v>80.379067004725371</v>
      </c>
      <c r="E30" s="765">
        <v>55.915872698939367</v>
      </c>
      <c r="F30" s="765">
        <v>13.978968174734831</v>
      </c>
      <c r="G30" s="765">
        <v>15.726339196576685</v>
      </c>
      <c r="H30" s="765">
        <v>15.726339196576685</v>
      </c>
      <c r="I30" s="765">
        <v>17.473710218418539</v>
      </c>
      <c r="J30" s="765">
        <v>202.69503853365478</v>
      </c>
      <c r="K30" s="765">
        <v>36.694791458678935</v>
      </c>
      <c r="L30" s="765">
        <v>29.705307371311516</v>
      </c>
    </row>
    <row r="31" spans="1:12" ht="18" customHeight="1" x14ac:dyDescent="0.2">
      <c r="A31" s="769" t="s">
        <v>341</v>
      </c>
      <c r="B31" s="763">
        <v>12878.124430974787</v>
      </c>
      <c r="C31" s="763">
        <v>4693.4385646673272</v>
      </c>
      <c r="D31" s="763">
        <v>2582.6143702823124</v>
      </c>
      <c r="E31" s="763">
        <v>1203.9386340490535</v>
      </c>
      <c r="F31" s="763">
        <v>931.34875464171705</v>
      </c>
      <c r="G31" s="763">
        <v>864.94865581172485</v>
      </c>
      <c r="H31" s="763">
        <v>877.18025296461815</v>
      </c>
      <c r="I31" s="763">
        <v>852.71705865883155</v>
      </c>
      <c r="J31" s="763">
        <v>1460.8021742598128</v>
      </c>
      <c r="K31" s="763">
        <v>1018.7173057338121</v>
      </c>
      <c r="L31" s="763">
        <v>1002.990966537235</v>
      </c>
    </row>
    <row r="32" spans="1:12" ht="18" customHeight="1" x14ac:dyDescent="0.2">
      <c r="A32" s="767" t="s">
        <v>341</v>
      </c>
      <c r="B32" s="765">
        <v>9816.7304007077782</v>
      </c>
      <c r="C32" s="765">
        <v>3770.8266651348044</v>
      </c>
      <c r="D32" s="765">
        <v>2425.3509783165414</v>
      </c>
      <c r="E32" s="765">
        <v>1125.306938066168</v>
      </c>
      <c r="F32" s="765">
        <v>854.46442968067345</v>
      </c>
      <c r="G32" s="765">
        <v>793.30644391620694</v>
      </c>
      <c r="H32" s="765">
        <v>803.79067004725835</v>
      </c>
      <c r="I32" s="765">
        <v>784.56958880699744</v>
      </c>
      <c r="J32" s="765">
        <v>1224.9070863111563</v>
      </c>
      <c r="K32" s="765">
        <v>898.14870522672095</v>
      </c>
      <c r="L32" s="765">
        <v>922.61189953250755</v>
      </c>
    </row>
    <row r="33" spans="1:12" ht="18" customHeight="1" x14ac:dyDescent="0.2">
      <c r="A33" s="767" t="s">
        <v>342</v>
      </c>
      <c r="B33" s="765">
        <v>2121.3084205160508</v>
      </c>
      <c r="C33" s="765">
        <v>653.51676216885494</v>
      </c>
      <c r="D33" s="765">
        <v>64.652727808148654</v>
      </c>
      <c r="E33" s="765">
        <v>24.463194305785954</v>
      </c>
      <c r="F33" s="765">
        <v>29.705307371311516</v>
      </c>
      <c r="G33" s="765">
        <v>33.20004941499522</v>
      </c>
      <c r="H33" s="765">
        <v>31.45267839315337</v>
      </c>
      <c r="I33" s="765">
        <v>22.715823283944101</v>
      </c>
      <c r="J33" s="765">
        <v>136.29493970366474</v>
      </c>
      <c r="K33" s="765">
        <v>55.915872698939367</v>
      </c>
      <c r="L33" s="765">
        <v>29.705307371311516</v>
      </c>
    </row>
    <row r="34" spans="1:12" ht="18" customHeight="1" x14ac:dyDescent="0.2">
      <c r="A34" s="767" t="s">
        <v>343</v>
      </c>
      <c r="B34" s="765">
        <v>940.08560975092655</v>
      </c>
      <c r="C34" s="765">
        <v>269.09513736364482</v>
      </c>
      <c r="D34" s="765">
        <v>92.610664157618373</v>
      </c>
      <c r="E34" s="765">
        <v>54.16850167709751</v>
      </c>
      <c r="F34" s="765">
        <v>47.17901758973008</v>
      </c>
      <c r="G34" s="765">
        <v>38.442162480520793</v>
      </c>
      <c r="H34" s="765">
        <v>41.936904524204508</v>
      </c>
      <c r="I34" s="765">
        <v>45.431646567888222</v>
      </c>
      <c r="J34" s="765">
        <v>99.600148244985803</v>
      </c>
      <c r="K34" s="765">
        <v>64.652727808148654</v>
      </c>
      <c r="L34" s="765">
        <v>50.673759633413795</v>
      </c>
    </row>
    <row r="35" spans="1:12" ht="18" customHeight="1" x14ac:dyDescent="0.2">
      <c r="A35" s="769" t="s">
        <v>344</v>
      </c>
      <c r="B35" s="763">
        <v>5483.2502665398661</v>
      </c>
      <c r="C35" s="763">
        <v>826.50649333120305</v>
      </c>
      <c r="D35" s="763">
        <v>552.16924290202473</v>
      </c>
      <c r="E35" s="763">
        <v>248.12668510154271</v>
      </c>
      <c r="F35" s="763">
        <v>234.14771692680796</v>
      </c>
      <c r="G35" s="763">
        <v>232.40034590496612</v>
      </c>
      <c r="H35" s="763">
        <v>200.94766751181294</v>
      </c>
      <c r="I35" s="763">
        <v>235.8950879486498</v>
      </c>
      <c r="J35" s="763">
        <v>370.44265663047173</v>
      </c>
      <c r="K35" s="763">
        <v>220.16874875207321</v>
      </c>
      <c r="L35" s="763">
        <v>263.85302429811929</v>
      </c>
    </row>
    <row r="36" spans="1:12" ht="18" customHeight="1" x14ac:dyDescent="0.2">
      <c r="A36" s="767" t="s">
        <v>344</v>
      </c>
      <c r="B36" s="765">
        <v>3994.4901559305677</v>
      </c>
      <c r="C36" s="765">
        <v>636.04305195043594</v>
      </c>
      <c r="D36" s="765">
        <v>480.52703100650785</v>
      </c>
      <c r="E36" s="765">
        <v>213.17926466470584</v>
      </c>
      <c r="F36" s="765">
        <v>197.45292546812925</v>
      </c>
      <c r="G36" s="765">
        <v>199.20029648997109</v>
      </c>
      <c r="H36" s="765">
        <v>160.75813400945054</v>
      </c>
      <c r="I36" s="765">
        <v>204.44240955549662</v>
      </c>
      <c r="J36" s="765">
        <v>316.27415495337459</v>
      </c>
      <c r="K36" s="765">
        <v>195.70555444628741</v>
      </c>
      <c r="L36" s="765">
        <v>235.8950879486498</v>
      </c>
    </row>
    <row r="37" spans="1:12" ht="18" customHeight="1" x14ac:dyDescent="0.2">
      <c r="A37" s="767" t="s">
        <v>345</v>
      </c>
      <c r="B37" s="765">
        <v>1488.7601106092832</v>
      </c>
      <c r="C37" s="765">
        <v>190.46344138076188</v>
      </c>
      <c r="D37" s="765">
        <v>71.642211895516084</v>
      </c>
      <c r="E37" s="765">
        <v>34.947420436837078</v>
      </c>
      <c r="F37" s="765">
        <v>36.694791458678935</v>
      </c>
      <c r="G37" s="765">
        <v>33.20004941499522</v>
      </c>
      <c r="H37" s="765">
        <v>40.18953350236265</v>
      </c>
      <c r="I37" s="765">
        <v>31.45267839315337</v>
      </c>
      <c r="J37" s="765">
        <v>54.16850167709751</v>
      </c>
      <c r="K37" s="765">
        <v>24.463194305785954</v>
      </c>
      <c r="L37" s="765">
        <v>27.957936349469662</v>
      </c>
    </row>
    <row r="38" spans="1:12" ht="18" customHeight="1" x14ac:dyDescent="0.2">
      <c r="A38" s="769" t="s">
        <v>346</v>
      </c>
      <c r="B38" s="763">
        <v>3568.131626601144</v>
      </c>
      <c r="C38" s="763">
        <v>702.44315078042814</v>
      </c>
      <c r="D38" s="763">
        <v>482.2744020283497</v>
      </c>
      <c r="E38" s="763">
        <v>190.46344138076188</v>
      </c>
      <c r="F38" s="763">
        <v>143.28442379103211</v>
      </c>
      <c r="G38" s="763">
        <v>160.75813400945054</v>
      </c>
      <c r="H38" s="763">
        <v>110.08437437603695</v>
      </c>
      <c r="I38" s="763">
        <v>131.05282663813921</v>
      </c>
      <c r="J38" s="763">
        <v>207.93715159918031</v>
      </c>
      <c r="K38" s="763">
        <v>145.03179481287395</v>
      </c>
      <c r="L38" s="763">
        <v>223.6634907957569</v>
      </c>
    </row>
    <row r="39" spans="1:12" ht="18" customHeight="1" x14ac:dyDescent="0.2">
      <c r="A39" s="767" t="s">
        <v>346</v>
      </c>
      <c r="B39" s="765">
        <v>2421.8562362728576</v>
      </c>
      <c r="C39" s="765">
        <v>651.76939114701304</v>
      </c>
      <c r="D39" s="765">
        <v>461.30594976624758</v>
      </c>
      <c r="E39" s="765">
        <v>176.48447320602713</v>
      </c>
      <c r="F39" s="765">
        <v>131.05282663813921</v>
      </c>
      <c r="G39" s="765">
        <v>155.51602094392501</v>
      </c>
      <c r="H39" s="765">
        <v>104.84226131051138</v>
      </c>
      <c r="I39" s="765">
        <v>125.81071357261366</v>
      </c>
      <c r="J39" s="765">
        <v>188.71607035892004</v>
      </c>
      <c r="K39" s="765">
        <v>138.04231072550658</v>
      </c>
      <c r="L39" s="765">
        <v>214.92663568654768</v>
      </c>
    </row>
    <row r="40" spans="1:12" ht="18" customHeight="1" x14ac:dyDescent="0.2">
      <c r="A40" s="767" t="s">
        <v>347</v>
      </c>
      <c r="B40" s="765">
        <v>1146.2753903282708</v>
      </c>
      <c r="C40" s="765">
        <v>50.673759633413795</v>
      </c>
      <c r="D40" s="765">
        <v>20.968452262102247</v>
      </c>
      <c r="E40" s="765">
        <v>13.978968174734831</v>
      </c>
      <c r="F40" s="765">
        <v>12.231597152892977</v>
      </c>
      <c r="G40" s="765">
        <v>5.2421130655255617</v>
      </c>
      <c r="H40" s="765">
        <v>5.2421130655255617</v>
      </c>
      <c r="I40" s="765">
        <v>5.2421130655255617</v>
      </c>
      <c r="J40" s="765">
        <v>19.221081240260393</v>
      </c>
      <c r="K40" s="765">
        <v>6.9894840873674156</v>
      </c>
      <c r="L40" s="765">
        <v>8.7368551092092694</v>
      </c>
    </row>
    <row r="41" spans="1:12" ht="18" customHeight="1" x14ac:dyDescent="0.2">
      <c r="A41" s="769" t="s">
        <v>348</v>
      </c>
      <c r="B41" s="763">
        <v>10019.425439241439</v>
      </c>
      <c r="C41" s="763">
        <v>2060.1504347515843</v>
      </c>
      <c r="D41" s="763">
        <v>1272.0861039008876</v>
      </c>
      <c r="E41" s="763">
        <v>728.65371610805664</v>
      </c>
      <c r="F41" s="763">
        <v>379.17951173968095</v>
      </c>
      <c r="G41" s="763">
        <v>452.56909465703836</v>
      </c>
      <c r="H41" s="763">
        <v>394.90585093625754</v>
      </c>
      <c r="I41" s="763">
        <v>424.61115830756887</v>
      </c>
      <c r="J41" s="763">
        <v>992.50674040618355</v>
      </c>
      <c r="K41" s="763">
        <v>471.79017589729864</v>
      </c>
      <c r="L41" s="763">
        <v>491.01125713755891</v>
      </c>
    </row>
    <row r="42" spans="1:12" ht="18" customHeight="1" x14ac:dyDescent="0.2">
      <c r="A42" s="767" t="s">
        <v>348</v>
      </c>
      <c r="B42" s="765">
        <v>7365.1688570635924</v>
      </c>
      <c r="C42" s="765">
        <v>1507.9811918495441</v>
      </c>
      <c r="D42" s="765">
        <v>1111.3279698914328</v>
      </c>
      <c r="E42" s="765">
        <v>632.54830990675214</v>
      </c>
      <c r="F42" s="765">
        <v>297.05307371311432</v>
      </c>
      <c r="G42" s="765">
        <v>365.2005435649462</v>
      </c>
      <c r="H42" s="765">
        <v>321.51626801890012</v>
      </c>
      <c r="I42" s="765">
        <v>344.23209130284408</v>
      </c>
      <c r="J42" s="765">
        <v>723.41160304253094</v>
      </c>
      <c r="K42" s="765">
        <v>354.71631743389514</v>
      </c>
      <c r="L42" s="765">
        <v>412.37956115467597</v>
      </c>
    </row>
    <row r="43" spans="1:12" ht="18" customHeight="1" x14ac:dyDescent="0.2">
      <c r="A43" s="767" t="s">
        <v>349</v>
      </c>
      <c r="B43" s="765">
        <v>2654.2565821778303</v>
      </c>
      <c r="C43" s="765">
        <v>552.16924290202473</v>
      </c>
      <c r="D43" s="765">
        <v>160.75813400945054</v>
      </c>
      <c r="E43" s="765">
        <v>96.105406201302088</v>
      </c>
      <c r="F43" s="765">
        <v>82.126438026567229</v>
      </c>
      <c r="G43" s="765">
        <v>87.368551092092801</v>
      </c>
      <c r="H43" s="765">
        <v>73.389582917357941</v>
      </c>
      <c r="I43" s="765">
        <v>80.379067004725371</v>
      </c>
      <c r="J43" s="765">
        <v>269.09513736364482</v>
      </c>
      <c r="K43" s="765">
        <v>117.07385846340438</v>
      </c>
      <c r="L43" s="765">
        <v>78.631695982883514</v>
      </c>
    </row>
    <row r="44" spans="1:12" ht="18" customHeight="1" x14ac:dyDescent="0.2">
      <c r="A44" s="769" t="s">
        <v>350</v>
      </c>
      <c r="B44" s="763">
        <v>8385.6335338192621</v>
      </c>
      <c r="C44" s="763">
        <v>1887.1607035892364</v>
      </c>
      <c r="D44" s="763">
        <v>1784.0658133005643</v>
      </c>
      <c r="E44" s="763">
        <v>691.95892464937674</v>
      </c>
      <c r="F44" s="763">
        <v>606.33774457912364</v>
      </c>
      <c r="G44" s="763">
        <v>562.65346903307614</v>
      </c>
      <c r="H44" s="763">
        <v>604.59037355728174</v>
      </c>
      <c r="I44" s="763">
        <v>601.09563151359794</v>
      </c>
      <c r="J44" s="763">
        <v>1167.2438425903736</v>
      </c>
      <c r="K44" s="763">
        <v>588.86403436070464</v>
      </c>
      <c r="L44" s="763">
        <v>774.08536267594604</v>
      </c>
    </row>
    <row r="45" spans="1:12" ht="18" customHeight="1" x14ac:dyDescent="0.2">
      <c r="A45" s="767" t="s">
        <v>350</v>
      </c>
      <c r="B45" s="765">
        <v>5256.0920337004191</v>
      </c>
      <c r="C45" s="765">
        <v>1298.2966692285161</v>
      </c>
      <c r="D45" s="765">
        <v>1350.7177998837731</v>
      </c>
      <c r="E45" s="765">
        <v>471.79017589729864</v>
      </c>
      <c r="F45" s="765">
        <v>386.16899582704832</v>
      </c>
      <c r="G45" s="765">
        <v>361.70580152126252</v>
      </c>
      <c r="H45" s="765">
        <v>382.67425378336463</v>
      </c>
      <c r="I45" s="765">
        <v>394.90585093625754</v>
      </c>
      <c r="J45" s="765">
        <v>788.06433085068124</v>
      </c>
      <c r="K45" s="765">
        <v>382.67425378336463</v>
      </c>
      <c r="L45" s="765">
        <v>529.45341961808003</v>
      </c>
    </row>
    <row r="46" spans="1:12" ht="18" customHeight="1" x14ac:dyDescent="0.2">
      <c r="A46" s="767" t="s">
        <v>351</v>
      </c>
      <c r="B46" s="765">
        <v>3129.5415001188271</v>
      </c>
      <c r="C46" s="765">
        <v>588.86403436070464</v>
      </c>
      <c r="D46" s="765">
        <v>433.34801341677809</v>
      </c>
      <c r="E46" s="765">
        <v>220.16874875207321</v>
      </c>
      <c r="F46" s="765">
        <v>220.16874875207321</v>
      </c>
      <c r="G46" s="765">
        <v>200.94766751181294</v>
      </c>
      <c r="H46" s="765">
        <v>221.91611977391506</v>
      </c>
      <c r="I46" s="765">
        <v>206.18978057733847</v>
      </c>
      <c r="J46" s="765">
        <v>379.17951173968095</v>
      </c>
      <c r="K46" s="765">
        <v>206.18978057733847</v>
      </c>
      <c r="L46" s="765">
        <v>244.63194305785902</v>
      </c>
    </row>
    <row r="47" spans="1:12" ht="18" customHeight="1" x14ac:dyDescent="0.2">
      <c r="A47" s="769" t="s">
        <v>352</v>
      </c>
      <c r="B47" s="763">
        <v>6038.9142514855903</v>
      </c>
      <c r="C47" s="763">
        <v>1231.8965703985239</v>
      </c>
      <c r="D47" s="763">
        <v>954.06457792566175</v>
      </c>
      <c r="E47" s="763">
        <v>691.95892464937674</v>
      </c>
      <c r="F47" s="763">
        <v>496.25337020308444</v>
      </c>
      <c r="G47" s="763">
        <v>524.21130655255433</v>
      </c>
      <c r="H47" s="763">
        <v>529.45341961808003</v>
      </c>
      <c r="I47" s="763">
        <v>564.40084005491804</v>
      </c>
      <c r="J47" s="763">
        <v>677.97995647464154</v>
      </c>
      <c r="K47" s="763">
        <v>494.5059991812426</v>
      </c>
      <c r="L47" s="763">
        <v>595.85351844807224</v>
      </c>
    </row>
    <row r="48" spans="1:12" ht="18" customHeight="1" x14ac:dyDescent="0.2">
      <c r="A48" s="767" t="s">
        <v>352</v>
      </c>
      <c r="B48" s="765">
        <v>3966.5322195810973</v>
      </c>
      <c r="C48" s="765">
        <v>961.05406201302935</v>
      </c>
      <c r="D48" s="765">
        <v>845.72757457146395</v>
      </c>
      <c r="E48" s="765">
        <v>590.61140538254654</v>
      </c>
      <c r="F48" s="765">
        <v>466.54806283177311</v>
      </c>
      <c r="G48" s="765">
        <v>487.51651509387523</v>
      </c>
      <c r="H48" s="765">
        <v>484.02177305019154</v>
      </c>
      <c r="I48" s="765">
        <v>517.22182246518673</v>
      </c>
      <c r="J48" s="765">
        <v>555.66398494570853</v>
      </c>
      <c r="K48" s="765">
        <v>445.57961056967099</v>
      </c>
      <c r="L48" s="765">
        <v>557.41135596755043</v>
      </c>
    </row>
    <row r="49" spans="1:12" ht="18" customHeight="1" x14ac:dyDescent="0.2">
      <c r="A49" s="767" t="s">
        <v>353</v>
      </c>
      <c r="B49" s="765">
        <v>2072.3820319044776</v>
      </c>
      <c r="C49" s="765">
        <v>270.84250838548667</v>
      </c>
      <c r="D49" s="765">
        <v>108.33700335419509</v>
      </c>
      <c r="E49" s="765">
        <v>101.34751926682766</v>
      </c>
      <c r="F49" s="765">
        <v>29.705307371311516</v>
      </c>
      <c r="G49" s="765">
        <v>36.694791458678935</v>
      </c>
      <c r="H49" s="765">
        <v>45.431646567888222</v>
      </c>
      <c r="I49" s="765">
        <v>47.17901758973008</v>
      </c>
      <c r="J49" s="765">
        <v>122.31597152892995</v>
      </c>
      <c r="K49" s="765">
        <v>48.926388611571937</v>
      </c>
      <c r="L49" s="765">
        <v>38.442162480520793</v>
      </c>
    </row>
    <row r="50" spans="1:12" ht="18" customHeight="1" x14ac:dyDescent="0.2">
      <c r="A50" s="769" t="s">
        <v>354</v>
      </c>
      <c r="B50" s="763">
        <v>11039.890115997108</v>
      </c>
      <c r="C50" s="763">
        <v>2240.1296500013</v>
      </c>
      <c r="D50" s="763">
        <v>1186.4649238306345</v>
      </c>
      <c r="E50" s="763">
        <v>435.09538443861993</v>
      </c>
      <c r="F50" s="763">
        <v>274.33725042917035</v>
      </c>
      <c r="G50" s="763">
        <v>305.78992882232353</v>
      </c>
      <c r="H50" s="763">
        <v>267.34776634180298</v>
      </c>
      <c r="I50" s="763">
        <v>248.12668510154271</v>
      </c>
      <c r="J50" s="763">
        <v>850.96968763698965</v>
      </c>
      <c r="K50" s="763">
        <v>407.13744808915044</v>
      </c>
      <c r="L50" s="763">
        <v>363.45317254310436</v>
      </c>
    </row>
    <row r="51" spans="1:12" ht="18" customHeight="1" x14ac:dyDescent="0.2">
      <c r="A51" s="767" t="s">
        <v>354</v>
      </c>
      <c r="B51" s="765">
        <v>8864.4131938039427</v>
      </c>
      <c r="C51" s="765">
        <v>1726.4025695797816</v>
      </c>
      <c r="D51" s="765">
        <v>1125.306938066168</v>
      </c>
      <c r="E51" s="765">
        <v>408.88481911099228</v>
      </c>
      <c r="F51" s="765">
        <v>255.11616918891008</v>
      </c>
      <c r="G51" s="765">
        <v>281.32673451653773</v>
      </c>
      <c r="H51" s="765">
        <v>244.63194305785902</v>
      </c>
      <c r="I51" s="765">
        <v>223.6634907957569</v>
      </c>
      <c r="J51" s="765">
        <v>774.08536267594604</v>
      </c>
      <c r="K51" s="765">
        <v>318.02152597521643</v>
      </c>
      <c r="L51" s="765">
        <v>342.48472028100224</v>
      </c>
    </row>
    <row r="52" spans="1:12" ht="18" customHeight="1" x14ac:dyDescent="0.2">
      <c r="A52" s="767" t="s">
        <v>355</v>
      </c>
      <c r="B52" s="765">
        <v>2175.4769221931497</v>
      </c>
      <c r="C52" s="765">
        <v>513.72708042150293</v>
      </c>
      <c r="D52" s="765">
        <v>61.157985764464939</v>
      </c>
      <c r="E52" s="765">
        <v>26.210565327627808</v>
      </c>
      <c r="F52" s="765">
        <v>19.221081240260393</v>
      </c>
      <c r="G52" s="765">
        <v>24.463194305785954</v>
      </c>
      <c r="H52" s="765">
        <v>22.715823283944101</v>
      </c>
      <c r="I52" s="765">
        <v>24.463194305785954</v>
      </c>
      <c r="J52" s="765">
        <v>76.884324961041656</v>
      </c>
      <c r="K52" s="765">
        <v>89.115922113934658</v>
      </c>
      <c r="L52" s="765">
        <v>20.968452262102247</v>
      </c>
    </row>
    <row r="53" spans="1:12" ht="18" customHeight="1" x14ac:dyDescent="0.2">
      <c r="A53" s="769" t="s">
        <v>356</v>
      </c>
      <c r="B53" s="763">
        <v>6320.2409860021362</v>
      </c>
      <c r="C53" s="763">
        <v>1951.8134313973867</v>
      </c>
      <c r="D53" s="763">
        <v>494.5059991812426</v>
      </c>
      <c r="E53" s="763">
        <v>443.83223954782915</v>
      </c>
      <c r="F53" s="763">
        <v>387.91636684889016</v>
      </c>
      <c r="G53" s="763">
        <v>375.68476969599726</v>
      </c>
      <c r="H53" s="763">
        <v>387.91636684889016</v>
      </c>
      <c r="I53" s="763">
        <v>382.67425378336463</v>
      </c>
      <c r="J53" s="763">
        <v>457.81120772256389</v>
      </c>
      <c r="K53" s="763">
        <v>414.12693217651781</v>
      </c>
      <c r="L53" s="763">
        <v>386.16899582704832</v>
      </c>
    </row>
    <row r="54" spans="1:12" ht="18" customHeight="1" x14ac:dyDescent="0.2">
      <c r="A54" s="767" t="s">
        <v>356</v>
      </c>
      <c r="B54" s="765">
        <v>2446.3194305786442</v>
      </c>
      <c r="C54" s="765">
        <v>641.28516501596164</v>
      </c>
      <c r="D54" s="765">
        <v>141.53705276919027</v>
      </c>
      <c r="E54" s="765">
        <v>139.78968174734842</v>
      </c>
      <c r="F54" s="765">
        <v>127.55808459445552</v>
      </c>
      <c r="G54" s="765">
        <v>125.81071357261366</v>
      </c>
      <c r="H54" s="765">
        <v>136.29493970366474</v>
      </c>
      <c r="I54" s="765">
        <v>131.05282663813921</v>
      </c>
      <c r="J54" s="765">
        <v>155.51602094392501</v>
      </c>
      <c r="K54" s="765">
        <v>125.81071357261366</v>
      </c>
      <c r="L54" s="765">
        <v>118.82122948524623</v>
      </c>
    </row>
    <row r="55" spans="1:12" ht="18" customHeight="1" x14ac:dyDescent="0.2">
      <c r="A55" s="767" t="s">
        <v>357</v>
      </c>
      <c r="B55" s="765">
        <v>3873.9215554234765</v>
      </c>
      <c r="C55" s="765">
        <v>1310.5282663814094</v>
      </c>
      <c r="D55" s="765">
        <v>352.9689464120533</v>
      </c>
      <c r="E55" s="765">
        <v>304.04255780048169</v>
      </c>
      <c r="F55" s="765">
        <v>260.35828225443561</v>
      </c>
      <c r="G55" s="765">
        <v>249.87405612338455</v>
      </c>
      <c r="H55" s="765">
        <v>251.62142714522639</v>
      </c>
      <c r="I55" s="765">
        <v>251.62142714522639</v>
      </c>
      <c r="J55" s="765">
        <v>302.29518677863985</v>
      </c>
      <c r="K55" s="765">
        <v>288.3162186039051</v>
      </c>
      <c r="L55" s="765">
        <v>267.34776634180298</v>
      </c>
    </row>
    <row r="56" spans="1:12" ht="18" customHeight="1" x14ac:dyDescent="0.2">
      <c r="A56" s="769" t="s">
        <v>358</v>
      </c>
      <c r="B56" s="763">
        <v>1845.2237990650308</v>
      </c>
      <c r="C56" s="763">
        <v>492.75862815940076</v>
      </c>
      <c r="D56" s="763">
        <v>207.93715159918031</v>
      </c>
      <c r="E56" s="763">
        <v>47.17901758973008</v>
      </c>
      <c r="F56" s="763">
        <v>19.221081240260393</v>
      </c>
      <c r="G56" s="763">
        <v>19.221081240260393</v>
      </c>
      <c r="H56" s="763">
        <v>34.947420436837078</v>
      </c>
      <c r="I56" s="763">
        <v>13.978968174734831</v>
      </c>
      <c r="J56" s="763">
        <v>99.600148244985803</v>
      </c>
      <c r="K56" s="763">
        <v>17.473710218418539</v>
      </c>
      <c r="L56" s="763">
        <v>62.905356786306797</v>
      </c>
    </row>
    <row r="57" spans="1:12" ht="18" customHeight="1" x14ac:dyDescent="0.2">
      <c r="A57" s="767" t="s">
        <v>358</v>
      </c>
      <c r="B57" s="765">
        <v>1845.2237990650308</v>
      </c>
      <c r="C57" s="765">
        <v>492.75862815940076</v>
      </c>
      <c r="D57" s="765">
        <v>207.93715159918031</v>
      </c>
      <c r="E57" s="765">
        <v>47.17901758973008</v>
      </c>
      <c r="F57" s="765">
        <v>19.221081240260393</v>
      </c>
      <c r="G57" s="765">
        <v>19.221081240260393</v>
      </c>
      <c r="H57" s="765">
        <v>34.947420436837078</v>
      </c>
      <c r="I57" s="765">
        <v>13.978968174734831</v>
      </c>
      <c r="J57" s="765">
        <v>99.600148244985803</v>
      </c>
      <c r="K57" s="765">
        <v>17.473710218418539</v>
      </c>
      <c r="L57" s="765">
        <v>62.905356786306797</v>
      </c>
    </row>
    <row r="58" spans="1:12" ht="18" customHeight="1" x14ac:dyDescent="0.2">
      <c r="A58" s="769" t="s">
        <v>359</v>
      </c>
      <c r="B58" s="763">
        <v>2724.1514230515063</v>
      </c>
      <c r="C58" s="763">
        <v>510.23233837781919</v>
      </c>
      <c r="D58" s="763">
        <v>309.28467086600722</v>
      </c>
      <c r="E58" s="763">
        <v>160.75813400945054</v>
      </c>
      <c r="F58" s="763">
        <v>146.7791658347158</v>
      </c>
      <c r="G58" s="763">
        <v>141.53705276919027</v>
      </c>
      <c r="H58" s="763">
        <v>127.55808459445552</v>
      </c>
      <c r="I58" s="763">
        <v>141.53705276919027</v>
      </c>
      <c r="J58" s="763">
        <v>253.36879816706823</v>
      </c>
      <c r="K58" s="763">
        <v>160.75813400945054</v>
      </c>
      <c r="L58" s="763">
        <v>125.81071357261366</v>
      </c>
    </row>
    <row r="59" spans="1:12" ht="18" customHeight="1" x14ac:dyDescent="0.2">
      <c r="A59" s="767" t="s">
        <v>359</v>
      </c>
      <c r="B59" s="765">
        <v>2171.9821801494659</v>
      </c>
      <c r="C59" s="765">
        <v>410.63219013283413</v>
      </c>
      <c r="D59" s="765">
        <v>277.83199247285404</v>
      </c>
      <c r="E59" s="765">
        <v>145.03179481287395</v>
      </c>
      <c r="F59" s="765">
        <v>136.29493970366474</v>
      </c>
      <c r="G59" s="765">
        <v>131.05282663813921</v>
      </c>
      <c r="H59" s="765">
        <v>117.07385846340438</v>
      </c>
      <c r="I59" s="765">
        <v>125.81071357261366</v>
      </c>
      <c r="J59" s="765">
        <v>213.17926466470584</v>
      </c>
      <c r="K59" s="765">
        <v>139.78968174734842</v>
      </c>
      <c r="L59" s="765">
        <v>115.32648744156252</v>
      </c>
    </row>
    <row r="60" spans="1:12" ht="18" customHeight="1" x14ac:dyDescent="0.2">
      <c r="A60" s="767" t="s">
        <v>360</v>
      </c>
      <c r="B60" s="765">
        <v>552.16924290202473</v>
      </c>
      <c r="C60" s="765">
        <v>99.600148244985803</v>
      </c>
      <c r="D60" s="765">
        <v>31.45267839315337</v>
      </c>
      <c r="E60" s="765">
        <v>15.726339196576685</v>
      </c>
      <c r="F60" s="765">
        <v>10.484226131051123</v>
      </c>
      <c r="G60" s="765">
        <v>10.484226131051123</v>
      </c>
      <c r="H60" s="765">
        <v>10.484226131051123</v>
      </c>
      <c r="I60" s="765">
        <v>15.726339196576685</v>
      </c>
      <c r="J60" s="765">
        <v>40.18953350236265</v>
      </c>
      <c r="K60" s="765">
        <v>20.968452262102247</v>
      </c>
      <c r="L60" s="765">
        <v>10.484226131051123</v>
      </c>
    </row>
    <row r="61" spans="1:12" ht="18" customHeight="1" x14ac:dyDescent="0.2">
      <c r="A61" s="769" t="s">
        <v>361</v>
      </c>
      <c r="B61" s="763">
        <v>2760.8462145101862</v>
      </c>
      <c r="C61" s="763">
        <v>805.53804106910025</v>
      </c>
      <c r="D61" s="763">
        <v>325.01101006258381</v>
      </c>
      <c r="E61" s="763">
        <v>166.00024707497607</v>
      </c>
      <c r="F61" s="763">
        <v>122.31597152892995</v>
      </c>
      <c r="G61" s="763">
        <v>125.81071357261366</v>
      </c>
      <c r="H61" s="763">
        <v>118.82122948524623</v>
      </c>
      <c r="I61" s="763">
        <v>132.80019765998105</v>
      </c>
      <c r="J61" s="763">
        <v>237.64245897049165</v>
      </c>
      <c r="K61" s="763">
        <v>141.53705276919027</v>
      </c>
      <c r="L61" s="763">
        <v>145.03179481287395</v>
      </c>
    </row>
    <row r="62" spans="1:12" ht="18" customHeight="1" x14ac:dyDescent="0.2">
      <c r="A62" s="767" t="s">
        <v>361</v>
      </c>
      <c r="B62" s="765">
        <v>2760.8462145101862</v>
      </c>
      <c r="C62" s="765">
        <v>805.53804106910025</v>
      </c>
      <c r="D62" s="765">
        <v>325.01101006258381</v>
      </c>
      <c r="E62" s="765">
        <v>166.00024707497607</v>
      </c>
      <c r="F62" s="765">
        <v>122.31597152892995</v>
      </c>
      <c r="G62" s="765">
        <v>125.81071357261366</v>
      </c>
      <c r="H62" s="765">
        <v>118.82122948524623</v>
      </c>
      <c r="I62" s="765">
        <v>132.80019765998105</v>
      </c>
      <c r="J62" s="765">
        <v>237.64245897049165</v>
      </c>
      <c r="K62" s="765">
        <v>141.53705276919027</v>
      </c>
      <c r="L62" s="765">
        <v>145.03179481287395</v>
      </c>
    </row>
    <row r="63" spans="1:12" ht="18" customHeight="1" x14ac:dyDescent="0.2">
      <c r="A63" s="769" t="s">
        <v>362</v>
      </c>
      <c r="B63" s="763">
        <v>6245.1040320629345</v>
      </c>
      <c r="C63" s="763">
        <v>2144.0242437999955</v>
      </c>
      <c r="D63" s="763">
        <v>471.79017589729864</v>
      </c>
      <c r="E63" s="763">
        <v>449.07435261335468</v>
      </c>
      <c r="F63" s="763">
        <v>386.16899582704832</v>
      </c>
      <c r="G63" s="763">
        <v>368.69528560862989</v>
      </c>
      <c r="H63" s="763">
        <v>356.46368845573699</v>
      </c>
      <c r="I63" s="763">
        <v>368.69528560862989</v>
      </c>
      <c r="J63" s="763">
        <v>494.5059991812426</v>
      </c>
      <c r="K63" s="763">
        <v>461.30594976624758</v>
      </c>
      <c r="L63" s="763">
        <v>394.90585093625754</v>
      </c>
    </row>
    <row r="64" spans="1:12" ht="18" customHeight="1" x14ac:dyDescent="0.2">
      <c r="A64" s="767" t="s">
        <v>362</v>
      </c>
      <c r="B64" s="765">
        <v>1819.0132337374023</v>
      </c>
      <c r="C64" s="765">
        <v>398.40059297994122</v>
      </c>
      <c r="D64" s="765">
        <v>54.16850167709751</v>
      </c>
      <c r="E64" s="765">
        <v>43.684275546046365</v>
      </c>
      <c r="F64" s="765">
        <v>19.221081240260393</v>
      </c>
      <c r="G64" s="765">
        <v>12.231597152892977</v>
      </c>
      <c r="H64" s="765">
        <v>17.473710218418539</v>
      </c>
      <c r="I64" s="765">
        <v>15.726339196576685</v>
      </c>
      <c r="J64" s="765">
        <v>43.684275546046365</v>
      </c>
      <c r="K64" s="765">
        <v>20.968452262102247</v>
      </c>
      <c r="L64" s="765">
        <v>19.221081240260393</v>
      </c>
    </row>
    <row r="65" spans="1:12" ht="18" customHeight="1" x14ac:dyDescent="0.2">
      <c r="A65" s="767" t="s">
        <v>363</v>
      </c>
      <c r="B65" s="765">
        <v>3052.6571751577835</v>
      </c>
      <c r="C65" s="765">
        <v>1055.412097192492</v>
      </c>
      <c r="D65" s="765">
        <v>318.02152597521643</v>
      </c>
      <c r="E65" s="765">
        <v>311.03204188784906</v>
      </c>
      <c r="F65" s="765">
        <v>281.32673451653773</v>
      </c>
      <c r="G65" s="765">
        <v>274.33725042917035</v>
      </c>
      <c r="H65" s="765">
        <v>262.10565327627745</v>
      </c>
      <c r="I65" s="765">
        <v>244.63194305785902</v>
      </c>
      <c r="J65" s="765">
        <v>352.9689464120533</v>
      </c>
      <c r="K65" s="765">
        <v>358.21105947757883</v>
      </c>
      <c r="L65" s="765">
        <v>281.32673451653773</v>
      </c>
    </row>
    <row r="66" spans="1:12" ht="18" customHeight="1" x14ac:dyDescent="0.2">
      <c r="A66" s="767" t="s">
        <v>364</v>
      </c>
      <c r="B66" s="765">
        <v>1373.4336231677178</v>
      </c>
      <c r="C66" s="765">
        <v>690.21155362753484</v>
      </c>
      <c r="D66" s="765">
        <v>99.600148244985803</v>
      </c>
      <c r="E66" s="765">
        <v>94.358035179460231</v>
      </c>
      <c r="F66" s="765">
        <v>85.621180070250944</v>
      </c>
      <c r="G66" s="765">
        <v>82.126438026567229</v>
      </c>
      <c r="H66" s="765">
        <v>76.884324961041656</v>
      </c>
      <c r="I66" s="765">
        <v>108.33700335419509</v>
      </c>
      <c r="J66" s="765">
        <v>97.852777223143946</v>
      </c>
      <c r="K66" s="765">
        <v>82.126438026567229</v>
      </c>
      <c r="L66" s="765">
        <v>94.358035179460231</v>
      </c>
    </row>
    <row r="67" spans="1:12" ht="18" customHeight="1" x14ac:dyDescent="0.2">
      <c r="A67" s="769" t="s">
        <v>365</v>
      </c>
      <c r="B67" s="763">
        <v>4462.7855897841964</v>
      </c>
      <c r="C67" s="763">
        <v>1032.6962739085473</v>
      </c>
      <c r="D67" s="763">
        <v>802.04329902541645</v>
      </c>
      <c r="E67" s="763">
        <v>788.06433085068124</v>
      </c>
      <c r="F67" s="763">
        <v>768.84324961042034</v>
      </c>
      <c r="G67" s="763">
        <v>753.11691041384324</v>
      </c>
      <c r="H67" s="763">
        <v>721.66423202068904</v>
      </c>
      <c r="I67" s="763">
        <v>744.38005530463374</v>
      </c>
      <c r="J67" s="763">
        <v>779.32747574147174</v>
      </c>
      <c r="K67" s="763">
        <v>726.90634508621474</v>
      </c>
      <c r="L67" s="763">
        <v>772.33799165410414</v>
      </c>
    </row>
    <row r="68" spans="1:12" ht="18" customHeight="1" x14ac:dyDescent="0.2">
      <c r="A68" s="767" t="s">
        <v>365</v>
      </c>
      <c r="B68" s="765">
        <v>1305.2861533158837</v>
      </c>
      <c r="C68" s="765">
        <v>139.78968174734842</v>
      </c>
      <c r="D68" s="765">
        <v>59.410614742623082</v>
      </c>
      <c r="E68" s="765">
        <v>38.442162480520793</v>
      </c>
      <c r="F68" s="765">
        <v>40.18953350236265</v>
      </c>
      <c r="G68" s="765">
        <v>40.18953350236265</v>
      </c>
      <c r="H68" s="765">
        <v>36.694791458678935</v>
      </c>
      <c r="I68" s="765">
        <v>33.20004941499522</v>
      </c>
      <c r="J68" s="765">
        <v>62.905356786306797</v>
      </c>
      <c r="K68" s="765">
        <v>36.694791458678935</v>
      </c>
      <c r="L68" s="765">
        <v>34.947420436837078</v>
      </c>
    </row>
    <row r="69" spans="1:12" ht="18" customHeight="1" x14ac:dyDescent="0.2">
      <c r="A69" s="767" t="s">
        <v>366</v>
      </c>
      <c r="B69" s="765">
        <v>3157.4994364682975</v>
      </c>
      <c r="C69" s="765">
        <v>892.90659216119525</v>
      </c>
      <c r="D69" s="765">
        <v>742.63268428279184</v>
      </c>
      <c r="E69" s="765">
        <v>749.62216837015944</v>
      </c>
      <c r="F69" s="765">
        <v>728.65371610805664</v>
      </c>
      <c r="G69" s="765">
        <v>712.92737691147954</v>
      </c>
      <c r="H69" s="765">
        <v>684.96944056200914</v>
      </c>
      <c r="I69" s="765">
        <v>711.18000588963764</v>
      </c>
      <c r="J69" s="765">
        <v>716.42211895516334</v>
      </c>
      <c r="K69" s="765">
        <v>690.21155362753484</v>
      </c>
      <c r="L69" s="765">
        <v>737.39057121726614</v>
      </c>
    </row>
    <row r="70" spans="1:12" ht="18" customHeight="1" x14ac:dyDescent="0.2">
      <c r="A70" s="769" t="s">
        <v>367</v>
      </c>
      <c r="B70" s="763">
        <v>1976.2766257031733</v>
      </c>
      <c r="C70" s="763">
        <v>422.86378728572703</v>
      </c>
      <c r="D70" s="763">
        <v>92.610664157618373</v>
      </c>
      <c r="E70" s="763">
        <v>68.147469851832369</v>
      </c>
      <c r="F70" s="763">
        <v>27.957936349469662</v>
      </c>
      <c r="G70" s="763">
        <v>34.947420436837078</v>
      </c>
      <c r="H70" s="763">
        <v>36.694791458678935</v>
      </c>
      <c r="I70" s="763">
        <v>41.936904524204508</v>
      </c>
      <c r="J70" s="763">
        <v>87.368551092092801</v>
      </c>
      <c r="K70" s="763">
        <v>48.926388611571937</v>
      </c>
      <c r="L70" s="763">
        <v>27.957936349469662</v>
      </c>
    </row>
    <row r="71" spans="1:12" ht="18" customHeight="1" x14ac:dyDescent="0.2">
      <c r="A71" s="767" t="s">
        <v>367</v>
      </c>
      <c r="B71" s="765">
        <v>1976.2766257031733</v>
      </c>
      <c r="C71" s="765">
        <v>422.86378728572703</v>
      </c>
      <c r="D71" s="765">
        <v>92.610664157618373</v>
      </c>
      <c r="E71" s="765">
        <v>68.147469851832369</v>
      </c>
      <c r="F71" s="765">
        <v>27.957936349469662</v>
      </c>
      <c r="G71" s="765">
        <v>34.947420436837078</v>
      </c>
      <c r="H71" s="765">
        <v>36.694791458678935</v>
      </c>
      <c r="I71" s="765">
        <v>41.936904524204508</v>
      </c>
      <c r="J71" s="765">
        <v>87.368551092092801</v>
      </c>
      <c r="K71" s="765">
        <v>48.926388611571937</v>
      </c>
      <c r="L71" s="765">
        <v>27.957936349469662</v>
      </c>
    </row>
    <row r="72" spans="1:12" ht="18" customHeight="1" x14ac:dyDescent="0.2">
      <c r="A72" s="769" t="s">
        <v>368</v>
      </c>
      <c r="B72" s="763">
        <v>868.44339785540865</v>
      </c>
      <c r="C72" s="763">
        <v>309.28467086600722</v>
      </c>
      <c r="D72" s="763">
        <v>150.27390787839948</v>
      </c>
      <c r="E72" s="763">
        <v>146.7791658347158</v>
      </c>
      <c r="F72" s="763">
        <v>167.74761809681792</v>
      </c>
      <c r="G72" s="763">
        <v>148.52653685655764</v>
      </c>
      <c r="H72" s="763">
        <v>159.0107629876087</v>
      </c>
      <c r="I72" s="763">
        <v>169.49498911865976</v>
      </c>
      <c r="J72" s="763">
        <v>195.70555444628741</v>
      </c>
      <c r="K72" s="763">
        <v>150.27390787839948</v>
      </c>
      <c r="L72" s="763">
        <v>145.03179481287395</v>
      </c>
    </row>
    <row r="73" spans="1:12" ht="18" customHeight="1" x14ac:dyDescent="0.2">
      <c r="A73" s="767" t="s">
        <v>368</v>
      </c>
      <c r="B73" s="765">
        <v>868.44339785540865</v>
      </c>
      <c r="C73" s="765">
        <v>309.28467086600722</v>
      </c>
      <c r="D73" s="765">
        <v>150.27390787839948</v>
      </c>
      <c r="E73" s="765">
        <v>146.7791658347158</v>
      </c>
      <c r="F73" s="765">
        <v>167.74761809681792</v>
      </c>
      <c r="G73" s="765">
        <v>148.52653685655764</v>
      </c>
      <c r="H73" s="765">
        <v>159.0107629876087</v>
      </c>
      <c r="I73" s="765">
        <v>169.49498911865976</v>
      </c>
      <c r="J73" s="765">
        <v>195.70555444628741</v>
      </c>
      <c r="K73" s="765">
        <v>150.27390787839948</v>
      </c>
      <c r="L73" s="765">
        <v>145.03179481287395</v>
      </c>
    </row>
    <row r="74" spans="1:12" ht="18" customHeight="1" x14ac:dyDescent="0.2">
      <c r="A74" s="769" t="s">
        <v>369</v>
      </c>
      <c r="B74" s="763">
        <v>8438.0546644745191</v>
      </c>
      <c r="C74" s="763">
        <v>1144.5280193064289</v>
      </c>
      <c r="D74" s="763">
        <v>412.37956115467597</v>
      </c>
      <c r="E74" s="763">
        <v>298.80044473495616</v>
      </c>
      <c r="F74" s="763">
        <v>186.96869933707819</v>
      </c>
      <c r="G74" s="763">
        <v>183.47395729339451</v>
      </c>
      <c r="H74" s="763">
        <v>207.93715159918031</v>
      </c>
      <c r="I74" s="763">
        <v>216.67400670838953</v>
      </c>
      <c r="J74" s="763">
        <v>559.15872698939233</v>
      </c>
      <c r="K74" s="763">
        <v>251.62142714522639</v>
      </c>
      <c r="L74" s="763">
        <v>221.91611977391506</v>
      </c>
    </row>
    <row r="75" spans="1:12" ht="18" customHeight="1" x14ac:dyDescent="0.2">
      <c r="A75" s="767" t="s">
        <v>369</v>
      </c>
      <c r="B75" s="765">
        <v>8438.0546644745191</v>
      </c>
      <c r="C75" s="765">
        <v>1144.5280193064289</v>
      </c>
      <c r="D75" s="765">
        <v>412.37956115467597</v>
      </c>
      <c r="E75" s="765">
        <v>298.80044473495616</v>
      </c>
      <c r="F75" s="765">
        <v>186.96869933707819</v>
      </c>
      <c r="G75" s="765">
        <v>183.47395729339451</v>
      </c>
      <c r="H75" s="765">
        <v>207.93715159918031</v>
      </c>
      <c r="I75" s="765">
        <v>216.67400670838953</v>
      </c>
      <c r="J75" s="765">
        <v>559.15872698939233</v>
      </c>
      <c r="K75" s="765">
        <v>251.62142714522639</v>
      </c>
      <c r="L75" s="765">
        <v>221.91611977391506</v>
      </c>
    </row>
    <row r="76" spans="1:12" ht="18" customHeight="1" x14ac:dyDescent="0.2">
      <c r="A76" s="769" t="s">
        <v>370</v>
      </c>
      <c r="B76" s="763">
        <v>7913.8433579219491</v>
      </c>
      <c r="C76" s="763">
        <v>1113.0753409132747</v>
      </c>
      <c r="D76" s="763">
        <v>538.19027472728953</v>
      </c>
      <c r="E76" s="763">
        <v>412.37956115467597</v>
      </c>
      <c r="F76" s="763">
        <v>354.71631743389514</v>
      </c>
      <c r="G76" s="763">
        <v>365.2005435649462</v>
      </c>
      <c r="H76" s="763">
        <v>358.21105947757883</v>
      </c>
      <c r="I76" s="763">
        <v>391.41110889257385</v>
      </c>
      <c r="J76" s="763">
        <v>620.31671275385884</v>
      </c>
      <c r="K76" s="763">
        <v>400.14796400178307</v>
      </c>
      <c r="L76" s="763">
        <v>380.92688276152279</v>
      </c>
    </row>
    <row r="77" spans="1:12" ht="18" customHeight="1" x14ac:dyDescent="0.2">
      <c r="A77" s="767" t="s">
        <v>370</v>
      </c>
      <c r="B77" s="765">
        <v>7913.8433579219491</v>
      </c>
      <c r="C77" s="765">
        <v>1113.0753409132747</v>
      </c>
      <c r="D77" s="765">
        <v>538.19027472728953</v>
      </c>
      <c r="E77" s="765">
        <v>412.37956115467597</v>
      </c>
      <c r="F77" s="765">
        <v>354.71631743389514</v>
      </c>
      <c r="G77" s="765">
        <v>365.2005435649462</v>
      </c>
      <c r="H77" s="765">
        <v>358.21105947757883</v>
      </c>
      <c r="I77" s="765">
        <v>391.41110889257385</v>
      </c>
      <c r="J77" s="765">
        <v>620.31671275385884</v>
      </c>
      <c r="K77" s="765">
        <v>400.14796400178307</v>
      </c>
      <c r="L77" s="765">
        <v>380.92688276152279</v>
      </c>
    </row>
    <row r="78" spans="1:12" ht="18" customHeight="1" x14ac:dyDescent="0.2">
      <c r="A78" s="769" t="s">
        <v>371</v>
      </c>
      <c r="B78" s="763">
        <v>5133.776062171486</v>
      </c>
      <c r="C78" s="763">
        <v>1523.7075310461212</v>
      </c>
      <c r="D78" s="763">
        <v>1418.8652697356072</v>
      </c>
      <c r="E78" s="763">
        <v>330.25312312810934</v>
      </c>
      <c r="F78" s="763">
        <v>160.75813400945054</v>
      </c>
      <c r="G78" s="763">
        <v>200.94766751181294</v>
      </c>
      <c r="H78" s="763">
        <v>228.90560386128243</v>
      </c>
      <c r="I78" s="763">
        <v>220.16874875207321</v>
      </c>
      <c r="J78" s="763">
        <v>302.29518677863985</v>
      </c>
      <c r="K78" s="763">
        <v>192.21081240260372</v>
      </c>
      <c r="L78" s="763">
        <v>391.41110889257385</v>
      </c>
    </row>
    <row r="79" spans="1:12" ht="18" customHeight="1" x14ac:dyDescent="0.2">
      <c r="A79" s="767" t="s">
        <v>371</v>
      </c>
      <c r="B79" s="765">
        <v>5133.776062171486</v>
      </c>
      <c r="C79" s="765">
        <v>1523.7075310461212</v>
      </c>
      <c r="D79" s="765">
        <v>1418.8652697356072</v>
      </c>
      <c r="E79" s="765">
        <v>330.25312312810934</v>
      </c>
      <c r="F79" s="765">
        <v>160.75813400945054</v>
      </c>
      <c r="G79" s="765">
        <v>200.94766751181294</v>
      </c>
      <c r="H79" s="765">
        <v>228.90560386128243</v>
      </c>
      <c r="I79" s="765">
        <v>220.16874875207321</v>
      </c>
      <c r="J79" s="765">
        <v>302.29518677863985</v>
      </c>
      <c r="K79" s="765">
        <v>192.21081240260372</v>
      </c>
      <c r="L79" s="765">
        <v>391.41110889257385</v>
      </c>
    </row>
    <row r="80" spans="1:12" ht="18" customHeight="1" x14ac:dyDescent="0.2">
      <c r="A80" s="769" t="s">
        <v>372</v>
      </c>
      <c r="B80" s="763">
        <v>7473.5058604177902</v>
      </c>
      <c r="C80" s="763">
        <v>2311.7718618968179</v>
      </c>
      <c r="D80" s="763">
        <v>830.00123537488685</v>
      </c>
      <c r="E80" s="763">
        <v>702.44315078042814</v>
      </c>
      <c r="F80" s="763">
        <v>625.55882581938454</v>
      </c>
      <c r="G80" s="763">
        <v>629.05356786306834</v>
      </c>
      <c r="H80" s="763">
        <v>632.54830990675214</v>
      </c>
      <c r="I80" s="763">
        <v>623.81145479754264</v>
      </c>
      <c r="J80" s="763">
        <v>735.64320019542424</v>
      </c>
      <c r="K80" s="763">
        <v>644.77990705964544</v>
      </c>
      <c r="L80" s="763">
        <v>669.24310136543204</v>
      </c>
    </row>
    <row r="81" spans="1:12" ht="18" customHeight="1" x14ac:dyDescent="0.2">
      <c r="A81" s="767" t="s">
        <v>372</v>
      </c>
      <c r="B81" s="765">
        <v>6227.6303218445155</v>
      </c>
      <c r="C81" s="765">
        <v>1941.3292052663353</v>
      </c>
      <c r="D81" s="765">
        <v>725.15897406437284</v>
      </c>
      <c r="E81" s="765">
        <v>677.97995647464154</v>
      </c>
      <c r="F81" s="765">
        <v>608.08511560096554</v>
      </c>
      <c r="G81" s="765">
        <v>602.84300253543984</v>
      </c>
      <c r="H81" s="765">
        <v>616.82197071017504</v>
      </c>
      <c r="I81" s="765">
        <v>606.33774457912364</v>
      </c>
      <c r="J81" s="765">
        <v>672.73784340911584</v>
      </c>
      <c r="K81" s="765">
        <v>613.32722866649124</v>
      </c>
      <c r="L81" s="765">
        <v>644.77990705964544</v>
      </c>
    </row>
    <row r="82" spans="1:12" ht="18" customHeight="1" x14ac:dyDescent="0.2">
      <c r="A82" s="767" t="s">
        <v>373</v>
      </c>
      <c r="B82" s="765">
        <v>1245.8755385732591</v>
      </c>
      <c r="C82" s="765">
        <v>370.44265663047173</v>
      </c>
      <c r="D82" s="765">
        <v>104.84226131051138</v>
      </c>
      <c r="E82" s="765">
        <v>24.463194305785954</v>
      </c>
      <c r="F82" s="765">
        <v>17.473710218418539</v>
      </c>
      <c r="G82" s="765">
        <v>26.210565327627808</v>
      </c>
      <c r="H82" s="765">
        <v>15.726339196576685</v>
      </c>
      <c r="I82" s="765">
        <v>17.473710218418539</v>
      </c>
      <c r="J82" s="765">
        <v>62.905356786306797</v>
      </c>
      <c r="K82" s="765">
        <v>31.45267839315337</v>
      </c>
      <c r="L82" s="765">
        <v>24.463194305785954</v>
      </c>
    </row>
    <row r="83" spans="1:12" ht="18" customHeight="1" x14ac:dyDescent="0.2">
      <c r="A83" s="769" t="s">
        <v>374</v>
      </c>
      <c r="B83" s="763">
        <v>68149.21722281292</v>
      </c>
      <c r="C83" s="763">
        <v>23853.361819155987</v>
      </c>
      <c r="D83" s="763">
        <v>36359.296222465447</v>
      </c>
      <c r="E83" s="763">
        <v>7057.631557219418</v>
      </c>
      <c r="F83" s="763">
        <v>5173.9655956738497</v>
      </c>
      <c r="G83" s="763">
        <v>7393.1267934130628</v>
      </c>
      <c r="H83" s="763">
        <v>5832.7244709082461</v>
      </c>
      <c r="I83" s="763">
        <v>6206.6618695824127</v>
      </c>
      <c r="J83" s="763">
        <v>8506.2021343263532</v>
      </c>
      <c r="K83" s="763">
        <v>5254.3446626785772</v>
      </c>
      <c r="L83" s="763">
        <v>16724.088050048456</v>
      </c>
    </row>
    <row r="84" spans="1:12" ht="18" customHeight="1" thickBot="1" x14ac:dyDescent="0.25">
      <c r="A84" s="770" t="s">
        <v>374</v>
      </c>
      <c r="B84" s="771">
        <v>68149.21722281292</v>
      </c>
      <c r="C84" s="771">
        <v>23853.361819155987</v>
      </c>
      <c r="D84" s="771">
        <v>36359.296222465447</v>
      </c>
      <c r="E84" s="771">
        <v>7057.631557219418</v>
      </c>
      <c r="F84" s="771">
        <v>5173.9655956738497</v>
      </c>
      <c r="G84" s="771">
        <v>7393.1267934130628</v>
      </c>
      <c r="H84" s="771">
        <v>5832.7244709082461</v>
      </c>
      <c r="I84" s="771">
        <v>6206.6618695824127</v>
      </c>
      <c r="J84" s="771">
        <v>8506.2021343263532</v>
      </c>
      <c r="K84" s="771">
        <v>5254.3446626785772</v>
      </c>
      <c r="L84" s="771">
        <v>16724.088050048456</v>
      </c>
    </row>
  </sheetData>
  <mergeCells count="14">
    <mergeCell ref="I3:I4"/>
    <mergeCell ref="J3:J4"/>
    <mergeCell ref="K3:K4"/>
    <mergeCell ref="L3:L4"/>
    <mergeCell ref="A1:L1"/>
    <mergeCell ref="A2:A4"/>
    <mergeCell ref="B2:B4"/>
    <mergeCell ref="C2:L2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D572-4310-434B-8DF0-39E6719EDB9B}">
  <dimension ref="A1:I85"/>
  <sheetViews>
    <sheetView workbookViewId="0">
      <selection activeCell="H19" sqref="H19"/>
    </sheetView>
  </sheetViews>
  <sheetFormatPr defaultRowHeight="12" x14ac:dyDescent="0.2"/>
  <cols>
    <col min="1" max="5" width="18.28515625" style="141" customWidth="1"/>
    <col min="6" max="16384" width="9.140625" style="141"/>
  </cols>
  <sheetData>
    <row r="1" spans="1:9" ht="27" customHeight="1" x14ac:dyDescent="0.2">
      <c r="A1" s="1136" t="s">
        <v>514</v>
      </c>
      <c r="B1" s="1136"/>
      <c r="C1" s="1136"/>
      <c r="D1" s="1136"/>
      <c r="E1" s="1136"/>
      <c r="F1" s="772"/>
    </row>
    <row r="2" spans="1:9" ht="16.5" customHeight="1" x14ac:dyDescent="0.2">
      <c r="A2" s="1137" t="s">
        <v>562</v>
      </c>
      <c r="B2" s="773"/>
      <c r="C2" s="1138" t="s">
        <v>280</v>
      </c>
      <c r="D2" s="1138"/>
      <c r="E2" s="773"/>
      <c r="F2" s="772"/>
    </row>
    <row r="3" spans="1:9" ht="15.75" customHeight="1" x14ac:dyDescent="0.2">
      <c r="A3" s="1137"/>
      <c r="B3" s="1138" t="s">
        <v>189</v>
      </c>
      <c r="C3" s="1139"/>
      <c r="D3" s="1139"/>
      <c r="E3" s="1138" t="s">
        <v>50</v>
      </c>
      <c r="F3" s="772"/>
    </row>
    <row r="4" spans="1:9" x14ac:dyDescent="0.2">
      <c r="A4" s="1137"/>
      <c r="B4" s="1138"/>
      <c r="C4" s="774" t="s">
        <v>281</v>
      </c>
      <c r="D4" s="774" t="s">
        <v>282</v>
      </c>
      <c r="E4" s="1138"/>
      <c r="F4" s="772"/>
    </row>
    <row r="5" spans="1:9" x14ac:dyDescent="0.2">
      <c r="A5" s="775" t="s">
        <v>328</v>
      </c>
      <c r="B5" s="776">
        <v>338946.29396085406</v>
      </c>
      <c r="C5" s="776">
        <v>53065.910562278499</v>
      </c>
      <c r="D5" s="776">
        <v>285186.67710314598</v>
      </c>
      <c r="E5" s="777">
        <v>693.70629567121864</v>
      </c>
      <c r="F5" s="772"/>
    </row>
    <row r="6" spans="1:9" x14ac:dyDescent="0.2">
      <c r="A6" s="778"/>
      <c r="B6" s="779"/>
      <c r="C6" s="779"/>
      <c r="D6" s="779"/>
      <c r="E6" s="780"/>
      <c r="F6" s="772"/>
    </row>
    <row r="7" spans="1:9" x14ac:dyDescent="0.2">
      <c r="A7" s="760" t="s">
        <v>3</v>
      </c>
      <c r="B7" s="761"/>
      <c r="C7" s="761"/>
      <c r="D7" s="761"/>
      <c r="E7" s="761"/>
      <c r="F7" s="781"/>
      <c r="G7" s="781"/>
      <c r="H7" s="781"/>
      <c r="I7" s="781"/>
    </row>
    <row r="8" spans="1:9" x14ac:dyDescent="0.2">
      <c r="A8" s="782" t="s">
        <v>4</v>
      </c>
      <c r="B8" s="783">
        <v>174436.55436836096</v>
      </c>
      <c r="C8" s="783">
        <v>13486.209546575799</v>
      </c>
      <c r="D8" s="783">
        <v>160508.25995333167</v>
      </c>
      <c r="E8" s="784">
        <v>442.0848685259873</v>
      </c>
      <c r="F8" s="772"/>
    </row>
    <row r="9" spans="1:9" x14ac:dyDescent="0.2">
      <c r="A9" s="782" t="s">
        <v>5</v>
      </c>
      <c r="B9" s="783">
        <v>164509.73959332879</v>
      </c>
      <c r="C9" s="783">
        <v>39579.701015716702</v>
      </c>
      <c r="D9" s="783">
        <v>124678.41715059677</v>
      </c>
      <c r="E9" s="784">
        <v>251.62142714522639</v>
      </c>
      <c r="F9" s="772"/>
    </row>
    <row r="10" spans="1:9" x14ac:dyDescent="0.2">
      <c r="A10" s="598" t="s">
        <v>53</v>
      </c>
      <c r="B10" s="593"/>
      <c r="C10" s="593"/>
      <c r="D10" s="593"/>
      <c r="E10" s="677"/>
      <c r="F10" s="785"/>
      <c r="G10" s="786"/>
      <c r="H10" s="786"/>
    </row>
    <row r="11" spans="1:9" x14ac:dyDescent="0.2">
      <c r="A11" s="787" t="s">
        <v>329</v>
      </c>
      <c r="B11" s="779">
        <v>21709.337575358208</v>
      </c>
      <c r="C11" s="779">
        <v>8946.539631830512</v>
      </c>
      <c r="D11" s="779">
        <v>12750.566346380328</v>
      </c>
      <c r="E11" s="780">
        <v>12.231597152892977</v>
      </c>
      <c r="F11" s="772"/>
    </row>
    <row r="12" spans="1:9" x14ac:dyDescent="0.2">
      <c r="A12" s="788" t="s">
        <v>329</v>
      </c>
      <c r="B12" s="783">
        <v>11006.690066582112</v>
      </c>
      <c r="C12" s="783">
        <v>4614.8068686844417</v>
      </c>
      <c r="D12" s="783">
        <v>6383.1463427884446</v>
      </c>
      <c r="E12" s="784">
        <v>8.7368551092092694</v>
      </c>
      <c r="F12" s="772"/>
    </row>
    <row r="13" spans="1:9" x14ac:dyDescent="0.2">
      <c r="A13" s="788" t="s">
        <v>330</v>
      </c>
      <c r="B13" s="783">
        <v>10702.647508781622</v>
      </c>
      <c r="C13" s="783">
        <v>4331.7327631460539</v>
      </c>
      <c r="D13" s="783">
        <v>6367.4200035918675</v>
      </c>
      <c r="E13" s="784">
        <v>3.4947420436837078</v>
      </c>
      <c r="F13" s="772"/>
    </row>
    <row r="14" spans="1:9" x14ac:dyDescent="0.2">
      <c r="A14" s="787" t="s">
        <v>328</v>
      </c>
      <c r="B14" s="779">
        <v>94721.488352045679</v>
      </c>
      <c r="C14" s="779">
        <v>5556.6398494572259</v>
      </c>
      <c r="D14" s="779">
        <v>88897.500736228438</v>
      </c>
      <c r="E14" s="780">
        <v>267.34776634180298</v>
      </c>
      <c r="F14" s="772"/>
    </row>
    <row r="15" spans="1:9" x14ac:dyDescent="0.2">
      <c r="A15" s="788" t="s">
        <v>328</v>
      </c>
      <c r="B15" s="783">
        <v>86500.107694253864</v>
      </c>
      <c r="C15" s="783">
        <v>5100.5760127564899</v>
      </c>
      <c r="D15" s="783">
        <v>81142.668141269867</v>
      </c>
      <c r="E15" s="784">
        <v>256.86354021075192</v>
      </c>
      <c r="F15" s="772"/>
    </row>
    <row r="16" spans="1:9" x14ac:dyDescent="0.2">
      <c r="A16" s="788" t="s">
        <v>331</v>
      </c>
      <c r="B16" s="783">
        <v>8221.3806577661235</v>
      </c>
      <c r="C16" s="783">
        <v>456.06383670072205</v>
      </c>
      <c r="D16" s="783">
        <v>7754.8325949343362</v>
      </c>
      <c r="E16" s="784">
        <v>10.484226131051123</v>
      </c>
      <c r="F16" s="772"/>
    </row>
    <row r="17" spans="1:6" x14ac:dyDescent="0.2">
      <c r="A17" s="787" t="s">
        <v>332</v>
      </c>
      <c r="B17" s="779">
        <v>17464.973363308651</v>
      </c>
      <c r="C17" s="779">
        <v>1450.3179481287614</v>
      </c>
      <c r="D17" s="779">
        <v>15998.929075984421</v>
      </c>
      <c r="E17" s="780">
        <v>15.726339196576685</v>
      </c>
      <c r="F17" s="772"/>
    </row>
    <row r="18" spans="1:6" x14ac:dyDescent="0.2">
      <c r="A18" s="788" t="s">
        <v>332</v>
      </c>
      <c r="B18" s="783">
        <v>15455.49668819159</v>
      </c>
      <c r="C18" s="783">
        <v>1340.2335737527217</v>
      </c>
      <c r="D18" s="783">
        <v>14099.536775242275</v>
      </c>
      <c r="E18" s="784">
        <v>15.726339196576685</v>
      </c>
      <c r="F18" s="772"/>
    </row>
    <row r="19" spans="1:6" x14ac:dyDescent="0.2">
      <c r="A19" s="788" t="s">
        <v>333</v>
      </c>
      <c r="B19" s="783">
        <v>2009.4766751181694</v>
      </c>
      <c r="C19" s="783">
        <v>110.08437437603695</v>
      </c>
      <c r="D19" s="783">
        <v>1899.3923007421297</v>
      </c>
      <c r="E19" s="784">
        <v>0</v>
      </c>
      <c r="F19" s="772"/>
    </row>
    <row r="20" spans="1:6" x14ac:dyDescent="0.2">
      <c r="A20" s="787" t="s">
        <v>334</v>
      </c>
      <c r="B20" s="779">
        <v>7269.0634508622879</v>
      </c>
      <c r="C20" s="779">
        <v>560.90609801123423</v>
      </c>
      <c r="D20" s="779">
        <v>6701.1678687636704</v>
      </c>
      <c r="E20" s="780">
        <v>6.9894840873674156</v>
      </c>
      <c r="F20" s="772"/>
    </row>
    <row r="21" spans="1:6" x14ac:dyDescent="0.2">
      <c r="A21" s="788" t="s">
        <v>334</v>
      </c>
      <c r="B21" s="783">
        <v>7269.0634508622879</v>
      </c>
      <c r="C21" s="783">
        <v>560.90609801123423</v>
      </c>
      <c r="D21" s="783">
        <v>6701.1678687636704</v>
      </c>
      <c r="E21" s="784">
        <v>6.9894840873674156</v>
      </c>
      <c r="F21" s="772"/>
    </row>
    <row r="22" spans="1:6" x14ac:dyDescent="0.2">
      <c r="A22" s="787" t="s">
        <v>335</v>
      </c>
      <c r="B22" s="779">
        <v>4233.8799859229075</v>
      </c>
      <c r="C22" s="779">
        <v>650.02202012517114</v>
      </c>
      <c r="D22" s="779">
        <v>3583.8579657977211</v>
      </c>
      <c r="E22" s="780">
        <v>0</v>
      </c>
      <c r="F22" s="772"/>
    </row>
    <row r="23" spans="1:6" x14ac:dyDescent="0.2">
      <c r="A23" s="788" t="s">
        <v>335</v>
      </c>
      <c r="B23" s="783">
        <v>1680.9709230118922</v>
      </c>
      <c r="C23" s="783">
        <v>253.36879816706823</v>
      </c>
      <c r="D23" s="783">
        <v>1427.6021248448167</v>
      </c>
      <c r="E23" s="784">
        <v>0</v>
      </c>
      <c r="F23" s="772"/>
    </row>
    <row r="24" spans="1:6" x14ac:dyDescent="0.2">
      <c r="A24" s="788" t="s">
        <v>336</v>
      </c>
      <c r="B24" s="783">
        <v>2552.9090629110001</v>
      </c>
      <c r="C24" s="783">
        <v>396.65322195809938</v>
      </c>
      <c r="D24" s="783">
        <v>2156.2558409528888</v>
      </c>
      <c r="E24" s="784">
        <v>0</v>
      </c>
      <c r="F24" s="772"/>
    </row>
    <row r="25" spans="1:6" x14ac:dyDescent="0.2">
      <c r="A25" s="787" t="s">
        <v>337</v>
      </c>
      <c r="B25" s="779">
        <v>4085.3534490663465</v>
      </c>
      <c r="C25" s="779">
        <v>297.05307371311432</v>
      </c>
      <c r="D25" s="779">
        <v>3783.0582622876977</v>
      </c>
      <c r="E25" s="780">
        <v>5.2421130655255617</v>
      </c>
      <c r="F25" s="772"/>
    </row>
    <row r="26" spans="1:6" x14ac:dyDescent="0.2">
      <c r="A26" s="788" t="s">
        <v>337</v>
      </c>
      <c r="B26" s="783">
        <v>3077.1203694635701</v>
      </c>
      <c r="C26" s="783">
        <v>269.09513736364482</v>
      </c>
      <c r="D26" s="783">
        <v>2804.5304900562337</v>
      </c>
      <c r="E26" s="784">
        <v>3.4947420436837078</v>
      </c>
      <c r="F26" s="772"/>
    </row>
    <row r="27" spans="1:6" x14ac:dyDescent="0.2">
      <c r="A27" s="788" t="s">
        <v>338</v>
      </c>
      <c r="B27" s="783">
        <v>1008.2330796027607</v>
      </c>
      <c r="C27" s="783">
        <v>27.957936349469662</v>
      </c>
      <c r="D27" s="783">
        <v>978.52777223144835</v>
      </c>
      <c r="E27" s="784">
        <v>1.7473710218418539</v>
      </c>
      <c r="F27" s="772"/>
    </row>
    <row r="28" spans="1:6" x14ac:dyDescent="0.2">
      <c r="A28" s="787" t="s">
        <v>339</v>
      </c>
      <c r="B28" s="779">
        <v>7737.3588847159172</v>
      </c>
      <c r="C28" s="779">
        <v>4459.2908477405126</v>
      </c>
      <c r="D28" s="779">
        <v>3278.0680369753886</v>
      </c>
      <c r="E28" s="780">
        <v>0</v>
      </c>
      <c r="F28" s="772"/>
    </row>
    <row r="29" spans="1:6" x14ac:dyDescent="0.2">
      <c r="A29" s="788" t="s">
        <v>339</v>
      </c>
      <c r="B29" s="783">
        <v>4723.1438720386395</v>
      </c>
      <c r="C29" s="783">
        <v>2739.8777622480834</v>
      </c>
      <c r="D29" s="783">
        <v>1983.2661097905409</v>
      </c>
      <c r="E29" s="784">
        <v>0</v>
      </c>
      <c r="F29" s="772"/>
    </row>
    <row r="30" spans="1:6" x14ac:dyDescent="0.2">
      <c r="A30" s="788" t="s">
        <v>340</v>
      </c>
      <c r="B30" s="783">
        <v>3014.2150126772617</v>
      </c>
      <c r="C30" s="783">
        <v>1719.413085492414</v>
      </c>
      <c r="D30" s="783">
        <v>1294.8019271848323</v>
      </c>
      <c r="E30" s="784">
        <v>0</v>
      </c>
      <c r="F30" s="772"/>
    </row>
    <row r="31" spans="1:6" x14ac:dyDescent="0.2">
      <c r="A31" s="787" t="s">
        <v>341</v>
      </c>
      <c r="B31" s="779">
        <v>12878.124430974787</v>
      </c>
      <c r="C31" s="779">
        <v>1064.1489523017015</v>
      </c>
      <c r="D31" s="779">
        <v>11653.217344663615</v>
      </c>
      <c r="E31" s="780">
        <v>160.75813400945054</v>
      </c>
      <c r="F31" s="772"/>
    </row>
    <row r="32" spans="1:6" x14ac:dyDescent="0.2">
      <c r="A32" s="788" t="s">
        <v>341</v>
      </c>
      <c r="B32" s="783">
        <v>9816.7304007077782</v>
      </c>
      <c r="C32" s="783">
        <v>948.82246486013605</v>
      </c>
      <c r="D32" s="783">
        <v>8808.4973211050019</v>
      </c>
      <c r="E32" s="784">
        <v>59.410614742623082</v>
      </c>
      <c r="F32" s="772"/>
    </row>
    <row r="33" spans="1:6" x14ac:dyDescent="0.2">
      <c r="A33" s="788" t="s">
        <v>342</v>
      </c>
      <c r="B33" s="783">
        <v>2121.3084205160508</v>
      </c>
      <c r="C33" s="783">
        <v>57.663243720781225</v>
      </c>
      <c r="D33" s="783">
        <v>2049.6662086205329</v>
      </c>
      <c r="E33" s="784">
        <v>13.978968174734831</v>
      </c>
      <c r="F33" s="772"/>
    </row>
    <row r="34" spans="1:6" x14ac:dyDescent="0.2">
      <c r="A34" s="788" t="s">
        <v>343</v>
      </c>
      <c r="B34" s="783">
        <v>940.08560975092655</v>
      </c>
      <c r="C34" s="783">
        <v>57.663243720781225</v>
      </c>
      <c r="D34" s="783">
        <v>795.05381493804884</v>
      </c>
      <c r="E34" s="784">
        <v>87.368551092092801</v>
      </c>
      <c r="F34" s="772"/>
    </row>
    <row r="35" spans="1:6" x14ac:dyDescent="0.2">
      <c r="A35" s="787" t="s">
        <v>344</v>
      </c>
      <c r="B35" s="779">
        <v>5483.2502665398661</v>
      </c>
      <c r="C35" s="779">
        <v>267.34776634180298</v>
      </c>
      <c r="D35" s="779">
        <v>5212.4077581543715</v>
      </c>
      <c r="E35" s="780">
        <v>3.4947420436837078</v>
      </c>
      <c r="F35" s="772"/>
    </row>
    <row r="36" spans="1:6" x14ac:dyDescent="0.2">
      <c r="A36" s="788" t="s">
        <v>344</v>
      </c>
      <c r="B36" s="783">
        <v>3994.4901559305677</v>
      </c>
      <c r="C36" s="783">
        <v>216.67400670838953</v>
      </c>
      <c r="D36" s="783">
        <v>3776.0687782003301</v>
      </c>
      <c r="E36" s="784">
        <v>1.7473710218418539</v>
      </c>
      <c r="F36" s="772"/>
    </row>
    <row r="37" spans="1:6" x14ac:dyDescent="0.2">
      <c r="A37" s="788" t="s">
        <v>345</v>
      </c>
      <c r="B37" s="783">
        <v>1488.7601106092832</v>
      </c>
      <c r="C37" s="783">
        <v>50.673759633413795</v>
      </c>
      <c r="D37" s="783">
        <v>1436.3389799540262</v>
      </c>
      <c r="E37" s="784">
        <v>1.7473710218418539</v>
      </c>
      <c r="F37" s="772"/>
    </row>
    <row r="38" spans="1:6" x14ac:dyDescent="0.2">
      <c r="A38" s="787" t="s">
        <v>346</v>
      </c>
      <c r="B38" s="779">
        <v>3568.131626601144</v>
      </c>
      <c r="C38" s="779">
        <v>188.71607035892004</v>
      </c>
      <c r="D38" s="779">
        <v>3374.1734431766931</v>
      </c>
      <c r="E38" s="780">
        <v>5.2421130655255617</v>
      </c>
      <c r="F38" s="772"/>
    </row>
    <row r="39" spans="1:6" x14ac:dyDescent="0.2">
      <c r="A39" s="788" t="s">
        <v>346</v>
      </c>
      <c r="B39" s="783">
        <v>2421.8562362728576</v>
      </c>
      <c r="C39" s="783">
        <v>134.5475686818229</v>
      </c>
      <c r="D39" s="783">
        <v>2282.0665545255056</v>
      </c>
      <c r="E39" s="784">
        <v>5.2421130655255617</v>
      </c>
      <c r="F39" s="772"/>
    </row>
    <row r="40" spans="1:6" x14ac:dyDescent="0.2">
      <c r="A40" s="788" t="s">
        <v>347</v>
      </c>
      <c r="B40" s="783">
        <v>1146.2753903282708</v>
      </c>
      <c r="C40" s="783">
        <v>54.16850167709751</v>
      </c>
      <c r="D40" s="783">
        <v>1092.1068886511719</v>
      </c>
      <c r="E40" s="784">
        <v>0</v>
      </c>
      <c r="F40" s="772"/>
    </row>
    <row r="41" spans="1:6" x14ac:dyDescent="0.2">
      <c r="A41" s="787" t="s">
        <v>348</v>
      </c>
      <c r="B41" s="779">
        <v>10019.425439241439</v>
      </c>
      <c r="C41" s="779">
        <v>5544.4082523043326</v>
      </c>
      <c r="D41" s="779">
        <v>4468.0277028497221</v>
      </c>
      <c r="E41" s="780">
        <v>6.9894840873674156</v>
      </c>
      <c r="F41" s="772"/>
    </row>
    <row r="42" spans="1:6" ht="24" x14ac:dyDescent="0.2">
      <c r="A42" s="788" t="s">
        <v>348</v>
      </c>
      <c r="B42" s="783">
        <v>7365.1688570635924</v>
      </c>
      <c r="C42" s="783">
        <v>3968.2795906029392</v>
      </c>
      <c r="D42" s="783">
        <v>3393.394524416954</v>
      </c>
      <c r="E42" s="784">
        <v>3.4947420436837078</v>
      </c>
      <c r="F42" s="772"/>
    </row>
    <row r="43" spans="1:6" x14ac:dyDescent="0.2">
      <c r="A43" s="788" t="s">
        <v>349</v>
      </c>
      <c r="B43" s="783">
        <v>2654.2565821778303</v>
      </c>
      <c r="C43" s="783">
        <v>1576.1286617013782</v>
      </c>
      <c r="D43" s="783">
        <v>1074.6331784327529</v>
      </c>
      <c r="E43" s="784">
        <v>3.4947420436837078</v>
      </c>
      <c r="F43" s="772"/>
    </row>
    <row r="44" spans="1:6" x14ac:dyDescent="0.2">
      <c r="A44" s="787" t="s">
        <v>350</v>
      </c>
      <c r="B44" s="779">
        <v>8385.6335338192621</v>
      </c>
      <c r="C44" s="779">
        <v>746.12742632647564</v>
      </c>
      <c r="D44" s="779">
        <v>7625.5271393180356</v>
      </c>
      <c r="E44" s="780">
        <v>13.978968174734831</v>
      </c>
      <c r="F44" s="772"/>
    </row>
    <row r="45" spans="1:6" x14ac:dyDescent="0.2">
      <c r="A45" s="788" t="s">
        <v>350</v>
      </c>
      <c r="B45" s="783">
        <v>5256.0920337004191</v>
      </c>
      <c r="C45" s="783">
        <v>454.31646567888021</v>
      </c>
      <c r="D45" s="783">
        <v>4794.7860839341574</v>
      </c>
      <c r="E45" s="784">
        <v>6.9894840873674156</v>
      </c>
      <c r="F45" s="772"/>
    </row>
    <row r="46" spans="1:6" x14ac:dyDescent="0.2">
      <c r="A46" s="788" t="s">
        <v>351</v>
      </c>
      <c r="B46" s="783">
        <v>3129.5415001188271</v>
      </c>
      <c r="C46" s="783">
        <v>291.81096064758879</v>
      </c>
      <c r="D46" s="783">
        <v>2830.7410553838622</v>
      </c>
      <c r="E46" s="784">
        <v>6.9894840873674156</v>
      </c>
      <c r="F46" s="772"/>
    </row>
    <row r="47" spans="1:6" x14ac:dyDescent="0.2">
      <c r="A47" s="787" t="s">
        <v>352</v>
      </c>
      <c r="B47" s="779">
        <v>6038.9142514855903</v>
      </c>
      <c r="C47" s="779">
        <v>623.81145479754264</v>
      </c>
      <c r="D47" s="779">
        <v>5413.3554256661901</v>
      </c>
      <c r="E47" s="780">
        <v>1.7473710218418539</v>
      </c>
      <c r="F47" s="772"/>
    </row>
    <row r="48" spans="1:6" x14ac:dyDescent="0.2">
      <c r="A48" s="788" t="s">
        <v>352</v>
      </c>
      <c r="B48" s="783">
        <v>3966.5322195810973</v>
      </c>
      <c r="C48" s="783">
        <v>522.46393553071243</v>
      </c>
      <c r="D48" s="783">
        <v>3442.3209130285272</v>
      </c>
      <c r="E48" s="784">
        <v>1.7473710218418539</v>
      </c>
      <c r="F48" s="772"/>
    </row>
    <row r="49" spans="1:6" x14ac:dyDescent="0.2">
      <c r="A49" s="788" t="s">
        <v>353</v>
      </c>
      <c r="B49" s="783">
        <v>2072.3820319044776</v>
      </c>
      <c r="C49" s="783">
        <v>101.34751926682766</v>
      </c>
      <c r="D49" s="783">
        <v>1971.0345126376476</v>
      </c>
      <c r="E49" s="784">
        <v>0</v>
      </c>
      <c r="F49" s="772"/>
    </row>
    <row r="50" spans="1:6" x14ac:dyDescent="0.2">
      <c r="A50" s="787" t="s">
        <v>354</v>
      </c>
      <c r="B50" s="779">
        <v>11039.890115997108</v>
      </c>
      <c r="C50" s="779">
        <v>4705.6701618202205</v>
      </c>
      <c r="D50" s="779">
        <v>6327.2304700895038</v>
      </c>
      <c r="E50" s="780">
        <v>6.9894840873674156</v>
      </c>
      <c r="F50" s="772"/>
    </row>
    <row r="51" spans="1:6" x14ac:dyDescent="0.2">
      <c r="A51" s="788" t="s">
        <v>354</v>
      </c>
      <c r="B51" s="783">
        <v>8864.4131938039427</v>
      </c>
      <c r="C51" s="783">
        <v>3837.2267639647966</v>
      </c>
      <c r="D51" s="783">
        <v>5020.1969457517625</v>
      </c>
      <c r="E51" s="784">
        <v>6.9894840873674156</v>
      </c>
      <c r="F51" s="772"/>
    </row>
    <row r="52" spans="1:6" x14ac:dyDescent="0.2">
      <c r="A52" s="788" t="s">
        <v>355</v>
      </c>
      <c r="B52" s="783">
        <v>2175.4769221931497</v>
      </c>
      <c r="C52" s="783">
        <v>868.44339785540865</v>
      </c>
      <c r="D52" s="783">
        <v>1307.0335243377256</v>
      </c>
      <c r="E52" s="784">
        <v>0</v>
      </c>
      <c r="F52" s="772"/>
    </row>
    <row r="53" spans="1:6" x14ac:dyDescent="0.2">
      <c r="A53" s="787" t="s">
        <v>356</v>
      </c>
      <c r="B53" s="779">
        <v>6320.2409860021362</v>
      </c>
      <c r="C53" s="779">
        <v>450.82172363519652</v>
      </c>
      <c r="D53" s="779">
        <v>5867.6718913450841</v>
      </c>
      <c r="E53" s="780">
        <v>1.7473710218418539</v>
      </c>
      <c r="F53" s="772"/>
    </row>
    <row r="54" spans="1:6" x14ac:dyDescent="0.2">
      <c r="A54" s="788" t="s">
        <v>356</v>
      </c>
      <c r="B54" s="783">
        <v>2446.3194305786442</v>
      </c>
      <c r="C54" s="783">
        <v>131.05282663813921</v>
      </c>
      <c r="D54" s="783">
        <v>2315.2666039405017</v>
      </c>
      <c r="E54" s="784">
        <v>0</v>
      </c>
      <c r="F54" s="772"/>
    </row>
    <row r="55" spans="1:6" x14ac:dyDescent="0.2">
      <c r="A55" s="788" t="s">
        <v>357</v>
      </c>
      <c r="B55" s="783">
        <v>3873.9215554234765</v>
      </c>
      <c r="C55" s="783">
        <v>319.76889699705828</v>
      </c>
      <c r="D55" s="783">
        <v>3552.4052874045669</v>
      </c>
      <c r="E55" s="784">
        <v>1.7473710218418539</v>
      </c>
      <c r="F55" s="772"/>
    </row>
    <row r="56" spans="1:6" x14ac:dyDescent="0.2">
      <c r="A56" s="787" t="s">
        <v>358</v>
      </c>
      <c r="B56" s="779">
        <v>1845.2237990650308</v>
      </c>
      <c r="C56" s="779">
        <v>29.705307371311516</v>
      </c>
      <c r="D56" s="779">
        <v>1815.5184916937185</v>
      </c>
      <c r="E56" s="780">
        <v>0</v>
      </c>
      <c r="F56" s="772"/>
    </row>
    <row r="57" spans="1:6" x14ac:dyDescent="0.2">
      <c r="A57" s="788" t="s">
        <v>358</v>
      </c>
      <c r="B57" s="783">
        <v>1845.2237990650308</v>
      </c>
      <c r="C57" s="783">
        <v>29.705307371311516</v>
      </c>
      <c r="D57" s="783">
        <v>1815.5184916937185</v>
      </c>
      <c r="E57" s="784">
        <v>0</v>
      </c>
      <c r="F57" s="772"/>
    </row>
    <row r="58" spans="1:6" x14ac:dyDescent="0.2">
      <c r="A58" s="787" t="s">
        <v>359</v>
      </c>
      <c r="B58" s="779">
        <v>2724.1514230515063</v>
      </c>
      <c r="C58" s="779">
        <v>145.03179481287395</v>
      </c>
      <c r="D58" s="779">
        <v>2575.6248861949448</v>
      </c>
      <c r="E58" s="780">
        <v>3.4947420436837078</v>
      </c>
      <c r="F58" s="772"/>
    </row>
    <row r="59" spans="1:6" x14ac:dyDescent="0.2">
      <c r="A59" s="788" t="s">
        <v>359</v>
      </c>
      <c r="B59" s="783">
        <v>2171.9821801494659</v>
      </c>
      <c r="C59" s="783">
        <v>127.55808459445552</v>
      </c>
      <c r="D59" s="783">
        <v>2040.9293535113236</v>
      </c>
      <c r="E59" s="784">
        <v>3.4947420436837078</v>
      </c>
      <c r="F59" s="772"/>
    </row>
    <row r="60" spans="1:6" x14ac:dyDescent="0.2">
      <c r="A60" s="788" t="s">
        <v>360</v>
      </c>
      <c r="B60" s="783">
        <v>552.16924290202473</v>
      </c>
      <c r="C60" s="783">
        <v>17.473710218418539</v>
      </c>
      <c r="D60" s="783">
        <v>534.69553268360573</v>
      </c>
      <c r="E60" s="784">
        <v>0</v>
      </c>
      <c r="F60" s="772"/>
    </row>
    <row r="61" spans="1:6" x14ac:dyDescent="0.2">
      <c r="A61" s="787" t="s">
        <v>361</v>
      </c>
      <c r="B61" s="779">
        <v>2760.8462145101862</v>
      </c>
      <c r="C61" s="779">
        <v>172.98973116234345</v>
      </c>
      <c r="D61" s="779">
        <v>2587.8564833478381</v>
      </c>
      <c r="E61" s="780">
        <v>0</v>
      </c>
      <c r="F61" s="772"/>
    </row>
    <row r="62" spans="1:6" x14ac:dyDescent="0.2">
      <c r="A62" s="788" t="s">
        <v>361</v>
      </c>
      <c r="B62" s="783">
        <v>2760.8462145101862</v>
      </c>
      <c r="C62" s="783">
        <v>172.98973116234345</v>
      </c>
      <c r="D62" s="783">
        <v>2587.8564833478381</v>
      </c>
      <c r="E62" s="784">
        <v>0</v>
      </c>
      <c r="F62" s="772"/>
    </row>
    <row r="63" spans="1:6" x14ac:dyDescent="0.2">
      <c r="A63" s="787" t="s">
        <v>362</v>
      </c>
      <c r="B63" s="779">
        <v>6245.1040320629345</v>
      </c>
      <c r="C63" s="779">
        <v>1639.0340184876866</v>
      </c>
      <c r="D63" s="779">
        <v>4574.617335182078</v>
      </c>
      <c r="E63" s="780">
        <v>31.45267839315337</v>
      </c>
      <c r="F63" s="772"/>
    </row>
    <row r="64" spans="1:6" x14ac:dyDescent="0.2">
      <c r="A64" s="788" t="s">
        <v>362</v>
      </c>
      <c r="B64" s="783">
        <v>1819.0132337374023</v>
      </c>
      <c r="C64" s="783">
        <v>571.39032414228564</v>
      </c>
      <c r="D64" s="783">
        <v>1245.8755385732591</v>
      </c>
      <c r="E64" s="784">
        <v>1.7473710218418539</v>
      </c>
      <c r="F64" s="772"/>
    </row>
    <row r="65" spans="1:6" x14ac:dyDescent="0.2">
      <c r="A65" s="788" t="s">
        <v>363</v>
      </c>
      <c r="B65" s="783">
        <v>3052.6571751577835</v>
      </c>
      <c r="C65" s="783">
        <v>784.56958880699744</v>
      </c>
      <c r="D65" s="783">
        <v>2241.8770210231419</v>
      </c>
      <c r="E65" s="784">
        <v>26.210565327627808</v>
      </c>
      <c r="F65" s="772"/>
    </row>
    <row r="66" spans="1:6" x14ac:dyDescent="0.2">
      <c r="A66" s="788" t="s">
        <v>364</v>
      </c>
      <c r="B66" s="783">
        <v>1373.4336231677178</v>
      </c>
      <c r="C66" s="783">
        <v>283.07410553837957</v>
      </c>
      <c r="D66" s="783">
        <v>1086.8647755856462</v>
      </c>
      <c r="E66" s="784">
        <v>3.4947420436837078</v>
      </c>
      <c r="F66" s="772"/>
    </row>
    <row r="67" spans="1:6" x14ac:dyDescent="0.2">
      <c r="A67" s="787" t="s">
        <v>365</v>
      </c>
      <c r="B67" s="779">
        <v>4462.7855897841964</v>
      </c>
      <c r="C67" s="779">
        <v>782.82221778515554</v>
      </c>
      <c r="D67" s="779">
        <v>3678.2160009771837</v>
      </c>
      <c r="E67" s="780">
        <v>1.7473710218418539</v>
      </c>
      <c r="F67" s="772"/>
    </row>
    <row r="68" spans="1:6" x14ac:dyDescent="0.2">
      <c r="A68" s="788" t="s">
        <v>365</v>
      </c>
      <c r="B68" s="783">
        <v>1305.2861533158837</v>
      </c>
      <c r="C68" s="783">
        <v>57.663243720781225</v>
      </c>
      <c r="D68" s="783">
        <v>1247.622909595101</v>
      </c>
      <c r="E68" s="784">
        <v>0</v>
      </c>
      <c r="F68" s="772"/>
    </row>
    <row r="69" spans="1:6" x14ac:dyDescent="0.2">
      <c r="A69" s="788" t="s">
        <v>366</v>
      </c>
      <c r="B69" s="783">
        <v>3157.4994364682975</v>
      </c>
      <c r="C69" s="783">
        <v>725.15897406437284</v>
      </c>
      <c r="D69" s="783">
        <v>2430.5930913820671</v>
      </c>
      <c r="E69" s="784">
        <v>1.7473710218418539</v>
      </c>
      <c r="F69" s="772"/>
    </row>
    <row r="70" spans="1:6" x14ac:dyDescent="0.2">
      <c r="A70" s="787" t="s">
        <v>367</v>
      </c>
      <c r="B70" s="779">
        <v>1976.2766257031733</v>
      </c>
      <c r="C70" s="779">
        <v>40.18953350236265</v>
      </c>
      <c r="D70" s="779">
        <v>1934.3397211789677</v>
      </c>
      <c r="E70" s="780">
        <v>1.7473710218418539</v>
      </c>
      <c r="F70" s="772"/>
    </row>
    <row r="71" spans="1:6" x14ac:dyDescent="0.2">
      <c r="A71" s="788" t="s">
        <v>367</v>
      </c>
      <c r="B71" s="783">
        <v>1976.2766257031733</v>
      </c>
      <c r="C71" s="783">
        <v>40.18953350236265</v>
      </c>
      <c r="D71" s="783">
        <v>1934.3397211789677</v>
      </c>
      <c r="E71" s="784">
        <v>1.7473710218418539</v>
      </c>
      <c r="F71" s="772"/>
    </row>
    <row r="72" spans="1:6" x14ac:dyDescent="0.2">
      <c r="A72" s="787" t="s">
        <v>368</v>
      </c>
      <c r="B72" s="779">
        <v>868.44339785540865</v>
      </c>
      <c r="C72" s="779">
        <v>396.65322195809938</v>
      </c>
      <c r="D72" s="779">
        <v>471.79017589729898</v>
      </c>
      <c r="E72" s="780">
        <v>0</v>
      </c>
      <c r="F72" s="772"/>
    </row>
    <row r="73" spans="1:6" x14ac:dyDescent="0.2">
      <c r="A73" s="788" t="s">
        <v>368</v>
      </c>
      <c r="B73" s="783">
        <v>868.44339785540865</v>
      </c>
      <c r="C73" s="783">
        <v>396.65322195809938</v>
      </c>
      <c r="D73" s="783">
        <v>471.79017589729898</v>
      </c>
      <c r="E73" s="784">
        <v>0</v>
      </c>
      <c r="F73" s="772"/>
    </row>
    <row r="74" spans="1:6" x14ac:dyDescent="0.2">
      <c r="A74" s="787" t="s">
        <v>369</v>
      </c>
      <c r="B74" s="779">
        <v>8438.0546644745191</v>
      </c>
      <c r="C74" s="779">
        <v>4539.66991474524</v>
      </c>
      <c r="D74" s="779">
        <v>3896.6373787074212</v>
      </c>
      <c r="E74" s="780">
        <v>1.7473710218418539</v>
      </c>
      <c r="F74" s="772"/>
    </row>
    <row r="75" spans="1:6" x14ac:dyDescent="0.2">
      <c r="A75" s="788" t="s">
        <v>369</v>
      </c>
      <c r="B75" s="783">
        <v>8438.0546644745191</v>
      </c>
      <c r="C75" s="783">
        <v>4539.66991474524</v>
      </c>
      <c r="D75" s="783">
        <v>3896.6373787074212</v>
      </c>
      <c r="E75" s="784">
        <v>1.7473710218418539</v>
      </c>
      <c r="F75" s="772"/>
    </row>
    <row r="76" spans="1:6" x14ac:dyDescent="0.2">
      <c r="A76" s="787" t="s">
        <v>370</v>
      </c>
      <c r="B76" s="779">
        <v>7913.8433579219491</v>
      </c>
      <c r="C76" s="779">
        <v>3610.0685311253496</v>
      </c>
      <c r="D76" s="779">
        <v>4302.0274557747416</v>
      </c>
      <c r="E76" s="780">
        <v>1.7473710218418539</v>
      </c>
      <c r="F76" s="772"/>
    </row>
    <row r="77" spans="1:6" x14ac:dyDescent="0.2">
      <c r="A77" s="788" t="s">
        <v>370</v>
      </c>
      <c r="B77" s="783">
        <v>7913.8433579219491</v>
      </c>
      <c r="C77" s="783">
        <v>3610.0685311253496</v>
      </c>
      <c r="D77" s="783">
        <v>4302.0274557747416</v>
      </c>
      <c r="E77" s="784">
        <v>1.7473710218418539</v>
      </c>
      <c r="F77" s="772"/>
    </row>
    <row r="78" spans="1:6" x14ac:dyDescent="0.2">
      <c r="A78" s="787" t="s">
        <v>371</v>
      </c>
      <c r="B78" s="779">
        <v>5133.776062171486</v>
      </c>
      <c r="C78" s="779">
        <v>192.21081240260372</v>
      </c>
      <c r="D78" s="779">
        <v>4938.0705077251932</v>
      </c>
      <c r="E78" s="780">
        <v>3.4947420436837078</v>
      </c>
      <c r="F78" s="772"/>
    </row>
    <row r="79" spans="1:6" x14ac:dyDescent="0.2">
      <c r="A79" s="788" t="s">
        <v>371</v>
      </c>
      <c r="B79" s="783">
        <v>5133.776062171486</v>
      </c>
      <c r="C79" s="783">
        <v>192.21081240260372</v>
      </c>
      <c r="D79" s="783">
        <v>4938.0705077251932</v>
      </c>
      <c r="E79" s="784">
        <v>3.4947420436837078</v>
      </c>
      <c r="F79" s="772"/>
    </row>
    <row r="80" spans="1:6" x14ac:dyDescent="0.2">
      <c r="A80" s="787" t="s">
        <v>372</v>
      </c>
      <c r="B80" s="779">
        <v>7473.5058604177902</v>
      </c>
      <c r="C80" s="779">
        <v>650.02202012517114</v>
      </c>
      <c r="D80" s="779">
        <v>6797.2732749649749</v>
      </c>
      <c r="E80" s="780">
        <v>26.210565327627808</v>
      </c>
      <c r="F80" s="772"/>
    </row>
    <row r="81" spans="1:6" x14ac:dyDescent="0.2">
      <c r="A81" s="788" t="s">
        <v>372</v>
      </c>
      <c r="B81" s="783">
        <v>6227.6303218445155</v>
      </c>
      <c r="C81" s="783">
        <v>611.57985764464934</v>
      </c>
      <c r="D81" s="783">
        <v>5591.5872698940639</v>
      </c>
      <c r="E81" s="784">
        <v>24.463194305785954</v>
      </c>
      <c r="F81" s="772"/>
    </row>
    <row r="82" spans="1:6" x14ac:dyDescent="0.2">
      <c r="A82" s="788" t="s">
        <v>373</v>
      </c>
      <c r="B82" s="783">
        <v>1245.8755385732591</v>
      </c>
      <c r="C82" s="783">
        <v>38.442162480520793</v>
      </c>
      <c r="D82" s="783">
        <v>1205.6860050708954</v>
      </c>
      <c r="E82" s="784">
        <v>1.7473710218418539</v>
      </c>
      <c r="F82" s="772"/>
    </row>
    <row r="83" spans="1:6" x14ac:dyDescent="0.2">
      <c r="A83" s="787" t="s">
        <v>374</v>
      </c>
      <c r="B83" s="779">
        <v>68149.21722281292</v>
      </c>
      <c r="C83" s="779">
        <v>5355.6921819454074</v>
      </c>
      <c r="D83" s="779">
        <v>62679.945924442589</v>
      </c>
      <c r="E83" s="780">
        <v>113.57911641972066</v>
      </c>
      <c r="F83" s="772"/>
    </row>
    <row r="84" spans="1:6" ht="12.75" thickBot="1" x14ac:dyDescent="0.25">
      <c r="A84" s="789" t="s">
        <v>374</v>
      </c>
      <c r="B84" s="790">
        <v>68149.21722281292</v>
      </c>
      <c r="C84" s="790">
        <v>5355.6921819454074</v>
      </c>
      <c r="D84" s="790">
        <v>62679.945924442589</v>
      </c>
      <c r="E84" s="791">
        <v>113.57911641972066</v>
      </c>
      <c r="F84" s="772"/>
    </row>
    <row r="85" spans="1:6" x14ac:dyDescent="0.2">
      <c r="A85" s="1135"/>
      <c r="B85" s="1135"/>
      <c r="C85" s="1135"/>
      <c r="D85" s="1135"/>
      <c r="E85" s="1135"/>
      <c r="F85" s="772"/>
    </row>
  </sheetData>
  <mergeCells count="6">
    <mergeCell ref="A85:E85"/>
    <mergeCell ref="A1:E1"/>
    <mergeCell ref="A2:A4"/>
    <mergeCell ref="C2:D3"/>
    <mergeCell ref="B3:B4"/>
    <mergeCell ref="E3:E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05F7-BADF-489C-A5DE-658518107C77}">
  <dimension ref="A1:F84"/>
  <sheetViews>
    <sheetView workbookViewId="0">
      <selection activeCell="J10" sqref="J10"/>
    </sheetView>
  </sheetViews>
  <sheetFormatPr defaultRowHeight="12" x14ac:dyDescent="0.2"/>
  <cols>
    <col min="1" max="6" width="19.7109375" style="141" customWidth="1"/>
    <col min="7" max="16384" width="9.140625" style="141"/>
  </cols>
  <sheetData>
    <row r="1" spans="1:6" ht="21.75" customHeight="1" x14ac:dyDescent="0.2">
      <c r="A1" s="1141" t="s">
        <v>515</v>
      </c>
      <c r="B1" s="1141"/>
      <c r="C1" s="1141"/>
      <c r="D1" s="1141"/>
      <c r="E1" s="1141"/>
      <c r="F1" s="1141"/>
    </row>
    <row r="2" spans="1:6" x14ac:dyDescent="0.2">
      <c r="A2" s="1142" t="s">
        <v>562</v>
      </c>
      <c r="B2" s="1142" t="s">
        <v>189</v>
      </c>
      <c r="C2" s="1142" t="s">
        <v>283</v>
      </c>
      <c r="D2" s="1143" t="s">
        <v>284</v>
      </c>
      <c r="E2" s="1143"/>
      <c r="F2" s="1143"/>
    </row>
    <row r="3" spans="1:6" ht="72" x14ac:dyDescent="0.2">
      <c r="A3" s="1142"/>
      <c r="B3" s="1142"/>
      <c r="C3" s="1142"/>
      <c r="D3" s="792" t="s">
        <v>285</v>
      </c>
      <c r="E3" s="792" t="s">
        <v>286</v>
      </c>
      <c r="F3" s="792" t="s">
        <v>287</v>
      </c>
    </row>
    <row r="4" spans="1:6" x14ac:dyDescent="0.2">
      <c r="A4" s="793" t="s">
        <v>328</v>
      </c>
      <c r="B4" s="794">
        <v>338946.29396085406</v>
      </c>
      <c r="C4" s="794">
        <v>53065.910562278463</v>
      </c>
      <c r="D4" s="794">
        <v>32209.290045595255</v>
      </c>
      <c r="E4" s="794">
        <v>325.01101006258381</v>
      </c>
      <c r="F4" s="794">
        <v>20531.609506637993</v>
      </c>
    </row>
    <row r="5" spans="1:6" x14ac:dyDescent="0.2">
      <c r="A5" s="795"/>
      <c r="B5" s="796"/>
      <c r="C5" s="796"/>
      <c r="D5" s="796"/>
      <c r="E5" s="796"/>
      <c r="F5" s="796"/>
    </row>
    <row r="6" spans="1:6" x14ac:dyDescent="0.2">
      <c r="A6" s="760" t="s">
        <v>3</v>
      </c>
      <c r="B6" s="761"/>
      <c r="C6" s="761"/>
      <c r="D6" s="761"/>
      <c r="E6" s="761"/>
      <c r="F6" s="797"/>
    </row>
    <row r="7" spans="1:6" x14ac:dyDescent="0.2">
      <c r="A7" s="798" t="s">
        <v>4</v>
      </c>
      <c r="B7" s="799">
        <v>174436.55436836096</v>
      </c>
      <c r="C7" s="799">
        <v>13486.209546575768</v>
      </c>
      <c r="D7" s="799">
        <v>4218.1536467263304</v>
      </c>
      <c r="E7" s="800">
        <v>169.49498911865976</v>
      </c>
      <c r="F7" s="800">
        <v>9098.5609107307573</v>
      </c>
    </row>
    <row r="8" spans="1:6" x14ac:dyDescent="0.2">
      <c r="A8" s="798" t="s">
        <v>5</v>
      </c>
      <c r="B8" s="799">
        <v>164509.73959332879</v>
      </c>
      <c r="C8" s="799">
        <v>39579.701015716717</v>
      </c>
      <c r="D8" s="799">
        <v>27991.136398873299</v>
      </c>
      <c r="E8" s="800">
        <v>155.51602094392501</v>
      </c>
      <c r="F8" s="800">
        <v>11433.048595911536</v>
      </c>
    </row>
    <row r="9" spans="1:6" x14ac:dyDescent="0.2">
      <c r="A9" s="598" t="s">
        <v>53</v>
      </c>
      <c r="B9" s="593"/>
      <c r="C9" s="593"/>
      <c r="D9" s="593"/>
      <c r="E9" s="677"/>
      <c r="F9" s="801"/>
    </row>
    <row r="10" spans="1:6" x14ac:dyDescent="0.2">
      <c r="A10" s="802" t="s">
        <v>329</v>
      </c>
      <c r="B10" s="803">
        <v>21709.337575358208</v>
      </c>
      <c r="C10" s="803">
        <v>8946.539631830512</v>
      </c>
      <c r="D10" s="803">
        <v>7990.7276828829927</v>
      </c>
      <c r="E10" s="796">
        <v>12.231597152892977</v>
      </c>
      <c r="F10" s="803">
        <v>943.58035179461035</v>
      </c>
    </row>
    <row r="11" spans="1:6" x14ac:dyDescent="0.2">
      <c r="A11" s="804" t="s">
        <v>329</v>
      </c>
      <c r="B11" s="799">
        <v>11006.690066582112</v>
      </c>
      <c r="C11" s="799">
        <v>4614.8068686844417</v>
      </c>
      <c r="D11" s="799">
        <v>3940.3216542534688</v>
      </c>
      <c r="E11" s="800">
        <v>8.7368551092092694</v>
      </c>
      <c r="F11" s="799">
        <v>665.74835932174824</v>
      </c>
    </row>
    <row r="12" spans="1:6" x14ac:dyDescent="0.2">
      <c r="A12" s="804" t="s">
        <v>330</v>
      </c>
      <c r="B12" s="799">
        <v>10702.647508781622</v>
      </c>
      <c r="C12" s="799">
        <v>4331.7327631460539</v>
      </c>
      <c r="D12" s="799">
        <v>4050.4060286295085</v>
      </c>
      <c r="E12" s="800">
        <v>3.4947420436837078</v>
      </c>
      <c r="F12" s="799">
        <v>277.83199247285404</v>
      </c>
    </row>
    <row r="13" spans="1:6" x14ac:dyDescent="0.2">
      <c r="A13" s="802" t="s">
        <v>328</v>
      </c>
      <c r="B13" s="803">
        <v>94721.488352045679</v>
      </c>
      <c r="C13" s="803">
        <v>5556.6398494572259</v>
      </c>
      <c r="D13" s="803">
        <v>267.34776634180298</v>
      </c>
      <c r="E13" s="796">
        <v>64.652727808148654</v>
      </c>
      <c r="F13" s="803">
        <v>5224.6393553072649</v>
      </c>
    </row>
    <row r="14" spans="1:6" x14ac:dyDescent="0.2">
      <c r="A14" s="804" t="s">
        <v>328</v>
      </c>
      <c r="B14" s="799">
        <v>86500.107694253864</v>
      </c>
      <c r="C14" s="799">
        <v>5100.5760127564899</v>
      </c>
      <c r="D14" s="799">
        <v>265.60039531996114</v>
      </c>
      <c r="E14" s="800">
        <v>62.905356786306797</v>
      </c>
      <c r="F14" s="799">
        <v>4772.0702606502127</v>
      </c>
    </row>
    <row r="15" spans="1:6" x14ac:dyDescent="0.2">
      <c r="A15" s="804" t="s">
        <v>331</v>
      </c>
      <c r="B15" s="799">
        <v>8221.3806577661235</v>
      </c>
      <c r="C15" s="799">
        <v>456.06383670072205</v>
      </c>
      <c r="D15" s="799">
        <v>1.7473710218418539</v>
      </c>
      <c r="E15" s="800">
        <v>1.7473710218418539</v>
      </c>
      <c r="F15" s="799">
        <v>452.56909465703836</v>
      </c>
    </row>
    <row r="16" spans="1:6" x14ac:dyDescent="0.2">
      <c r="A16" s="802" t="s">
        <v>332</v>
      </c>
      <c r="B16" s="803">
        <v>17464.973363308651</v>
      </c>
      <c r="C16" s="803">
        <v>1450.3179481287614</v>
      </c>
      <c r="D16" s="803">
        <v>111.83174539787881</v>
      </c>
      <c r="E16" s="796">
        <v>13.978968174734831</v>
      </c>
      <c r="F16" s="803">
        <v>1324.5072345561446</v>
      </c>
    </row>
    <row r="17" spans="1:6" x14ac:dyDescent="0.2">
      <c r="A17" s="804" t="s">
        <v>332</v>
      </c>
      <c r="B17" s="799">
        <v>15455.49668819159</v>
      </c>
      <c r="C17" s="799">
        <v>1340.2335737527217</v>
      </c>
      <c r="D17" s="799">
        <v>111.83174539787881</v>
      </c>
      <c r="E17" s="800">
        <v>13.978968174734831</v>
      </c>
      <c r="F17" s="799">
        <v>1214.4228601801049</v>
      </c>
    </row>
    <row r="18" spans="1:6" x14ac:dyDescent="0.2">
      <c r="A18" s="804" t="s">
        <v>333</v>
      </c>
      <c r="B18" s="799">
        <v>2009.4766751181694</v>
      </c>
      <c r="C18" s="799">
        <v>110.08437437603695</v>
      </c>
      <c r="D18" s="800">
        <v>0</v>
      </c>
      <c r="E18" s="800">
        <v>0</v>
      </c>
      <c r="F18" s="799">
        <v>110.08437437603695</v>
      </c>
    </row>
    <row r="19" spans="1:6" x14ac:dyDescent="0.2">
      <c r="A19" s="802" t="s">
        <v>334</v>
      </c>
      <c r="B19" s="803">
        <v>7269.0634508622879</v>
      </c>
      <c r="C19" s="803">
        <v>560.90609801123423</v>
      </c>
      <c r="D19" s="803">
        <v>150.27390787839948</v>
      </c>
      <c r="E19" s="796">
        <v>5.2421130655255617</v>
      </c>
      <c r="F19" s="803">
        <v>405.3900770673086</v>
      </c>
    </row>
    <row r="20" spans="1:6" x14ac:dyDescent="0.2">
      <c r="A20" s="804" t="s">
        <v>334</v>
      </c>
      <c r="B20" s="799">
        <v>7269.0634508622879</v>
      </c>
      <c r="C20" s="799">
        <v>560.90609801123423</v>
      </c>
      <c r="D20" s="799">
        <v>150.27390787839948</v>
      </c>
      <c r="E20" s="800">
        <v>5.2421130655255617</v>
      </c>
      <c r="F20" s="799">
        <v>405.3900770673086</v>
      </c>
    </row>
    <row r="21" spans="1:6" x14ac:dyDescent="0.2">
      <c r="A21" s="802" t="s">
        <v>335</v>
      </c>
      <c r="B21" s="803">
        <v>4233.8799859229075</v>
      </c>
      <c r="C21" s="803">
        <v>650.02202012517114</v>
      </c>
      <c r="D21" s="803">
        <v>82.126438026567229</v>
      </c>
      <c r="E21" s="796">
        <v>1.7473710218418539</v>
      </c>
      <c r="F21" s="803">
        <v>566.14821107675994</v>
      </c>
    </row>
    <row r="22" spans="1:6" x14ac:dyDescent="0.2">
      <c r="A22" s="804" t="s">
        <v>335</v>
      </c>
      <c r="B22" s="799">
        <v>1680.9709230118922</v>
      </c>
      <c r="C22" s="799">
        <v>253.36879816706823</v>
      </c>
      <c r="D22" s="799">
        <v>80.379067004725371</v>
      </c>
      <c r="E22" s="800">
        <v>0</v>
      </c>
      <c r="F22" s="799">
        <v>172.98973116234345</v>
      </c>
    </row>
    <row r="23" spans="1:6" x14ac:dyDescent="0.2">
      <c r="A23" s="804" t="s">
        <v>336</v>
      </c>
      <c r="B23" s="799">
        <v>2552.9090629110001</v>
      </c>
      <c r="C23" s="799">
        <v>396.65322195809938</v>
      </c>
      <c r="D23" s="799">
        <v>1.7473710218418539</v>
      </c>
      <c r="E23" s="800">
        <v>1.7473710218418539</v>
      </c>
      <c r="F23" s="799">
        <v>393.15847991441569</v>
      </c>
    </row>
    <row r="24" spans="1:6" x14ac:dyDescent="0.2">
      <c r="A24" s="802" t="s">
        <v>337</v>
      </c>
      <c r="B24" s="803">
        <v>4085.3534490663465</v>
      </c>
      <c r="C24" s="803">
        <v>297.05307371311432</v>
      </c>
      <c r="D24" s="803">
        <v>6.9894840873674156</v>
      </c>
      <c r="E24" s="796">
        <v>6.9894840873674156</v>
      </c>
      <c r="F24" s="803">
        <v>283.07410553837957</v>
      </c>
    </row>
    <row r="25" spans="1:6" x14ac:dyDescent="0.2">
      <c r="A25" s="804" t="s">
        <v>337</v>
      </c>
      <c r="B25" s="799">
        <v>3077.1203694635701</v>
      </c>
      <c r="C25" s="799">
        <v>269.09513736364482</v>
      </c>
      <c r="D25" s="799">
        <v>3.4947420436837078</v>
      </c>
      <c r="E25" s="800">
        <v>6.9894840873674156</v>
      </c>
      <c r="F25" s="799">
        <v>258.61091123259376</v>
      </c>
    </row>
    <row r="26" spans="1:6" x14ac:dyDescent="0.2">
      <c r="A26" s="804" t="s">
        <v>338</v>
      </c>
      <c r="B26" s="799">
        <v>1008.2330796027607</v>
      </c>
      <c r="C26" s="799">
        <v>27.957936349469662</v>
      </c>
      <c r="D26" s="799">
        <v>3.4947420436837078</v>
      </c>
      <c r="E26" s="800">
        <v>0</v>
      </c>
      <c r="F26" s="799">
        <v>24.463194305785954</v>
      </c>
    </row>
    <row r="27" spans="1:6" x14ac:dyDescent="0.2">
      <c r="A27" s="802" t="s">
        <v>339</v>
      </c>
      <c r="B27" s="803">
        <v>7737.3588847159172</v>
      </c>
      <c r="C27" s="803">
        <v>4459.2908477405126</v>
      </c>
      <c r="D27" s="803">
        <v>4302.0274557747416</v>
      </c>
      <c r="E27" s="796">
        <v>1.7473710218418539</v>
      </c>
      <c r="F27" s="803">
        <v>155.51602094392501</v>
      </c>
    </row>
    <row r="28" spans="1:6" x14ac:dyDescent="0.2">
      <c r="A28" s="804" t="s">
        <v>339</v>
      </c>
      <c r="B28" s="799">
        <v>4723.1438720386395</v>
      </c>
      <c r="C28" s="799">
        <v>2739.8777622480834</v>
      </c>
      <c r="D28" s="799">
        <v>2598.3407094788895</v>
      </c>
      <c r="E28" s="800">
        <v>1.7473710218418539</v>
      </c>
      <c r="F28" s="799">
        <v>139.78968174734842</v>
      </c>
    </row>
    <row r="29" spans="1:6" x14ac:dyDescent="0.2">
      <c r="A29" s="804" t="s">
        <v>340</v>
      </c>
      <c r="B29" s="799">
        <v>3014.2150126772617</v>
      </c>
      <c r="C29" s="799">
        <v>1719.413085492414</v>
      </c>
      <c r="D29" s="799">
        <v>1703.6867462958369</v>
      </c>
      <c r="E29" s="800">
        <v>0</v>
      </c>
      <c r="F29" s="799">
        <v>15.726339196576685</v>
      </c>
    </row>
    <row r="30" spans="1:6" x14ac:dyDescent="0.2">
      <c r="A30" s="802" t="s">
        <v>341</v>
      </c>
      <c r="B30" s="803">
        <v>12878.124430974787</v>
      </c>
      <c r="C30" s="803">
        <v>1064.1489523017015</v>
      </c>
      <c r="D30" s="803">
        <v>50.673759633413795</v>
      </c>
      <c r="E30" s="796">
        <v>31.45267839315337</v>
      </c>
      <c r="F30" s="803">
        <v>982.02251427513215</v>
      </c>
    </row>
    <row r="31" spans="1:6" x14ac:dyDescent="0.2">
      <c r="A31" s="804" t="s">
        <v>341</v>
      </c>
      <c r="B31" s="799">
        <v>9816.7304007077782</v>
      </c>
      <c r="C31" s="799">
        <v>948.82246486013605</v>
      </c>
      <c r="D31" s="799">
        <v>45.431646567888222</v>
      </c>
      <c r="E31" s="800">
        <v>27.957936349469662</v>
      </c>
      <c r="F31" s="799">
        <v>875.43288194277625</v>
      </c>
    </row>
    <row r="32" spans="1:6" x14ac:dyDescent="0.2">
      <c r="A32" s="804" t="s">
        <v>342</v>
      </c>
      <c r="B32" s="799">
        <v>2121.3084205160508</v>
      </c>
      <c r="C32" s="799">
        <v>57.663243720781225</v>
      </c>
      <c r="D32" s="799">
        <v>3.4947420436837078</v>
      </c>
      <c r="E32" s="800">
        <v>1.7473710218418539</v>
      </c>
      <c r="F32" s="799">
        <v>52.421130655255652</v>
      </c>
    </row>
    <row r="33" spans="1:6" x14ac:dyDescent="0.2">
      <c r="A33" s="804" t="s">
        <v>343</v>
      </c>
      <c r="B33" s="799">
        <v>940.08560975092655</v>
      </c>
      <c r="C33" s="799">
        <v>57.663243720781225</v>
      </c>
      <c r="D33" s="799">
        <v>1.7473710218418539</v>
      </c>
      <c r="E33" s="800">
        <v>1.7473710218418539</v>
      </c>
      <c r="F33" s="799">
        <v>54.16850167709751</v>
      </c>
    </row>
    <row r="34" spans="1:6" x14ac:dyDescent="0.2">
      <c r="A34" s="802" t="s">
        <v>344</v>
      </c>
      <c r="B34" s="803">
        <v>5483.2502665398661</v>
      </c>
      <c r="C34" s="803">
        <v>267.34776634180298</v>
      </c>
      <c r="D34" s="803">
        <v>12.231597152892977</v>
      </c>
      <c r="E34" s="796">
        <v>3.4947420436837078</v>
      </c>
      <c r="F34" s="803">
        <v>251.62142714522639</v>
      </c>
    </row>
    <row r="35" spans="1:6" x14ac:dyDescent="0.2">
      <c r="A35" s="804" t="s">
        <v>344</v>
      </c>
      <c r="B35" s="799">
        <v>3994.4901559305677</v>
      </c>
      <c r="C35" s="799">
        <v>216.67400670838953</v>
      </c>
      <c r="D35" s="799">
        <v>5.2421130655255617</v>
      </c>
      <c r="E35" s="800">
        <v>3.4947420436837078</v>
      </c>
      <c r="F35" s="799">
        <v>207.93715159918031</v>
      </c>
    </row>
    <row r="36" spans="1:6" x14ac:dyDescent="0.2">
      <c r="A36" s="804" t="s">
        <v>345</v>
      </c>
      <c r="B36" s="799">
        <v>1488.7601106092832</v>
      </c>
      <c r="C36" s="799">
        <v>50.673759633413795</v>
      </c>
      <c r="D36" s="799">
        <v>6.9894840873674156</v>
      </c>
      <c r="E36" s="800">
        <v>0</v>
      </c>
      <c r="F36" s="799">
        <v>43.684275546046365</v>
      </c>
    </row>
    <row r="37" spans="1:6" x14ac:dyDescent="0.2">
      <c r="A37" s="802" t="s">
        <v>346</v>
      </c>
      <c r="B37" s="803">
        <v>3568.131626601144</v>
      </c>
      <c r="C37" s="803">
        <v>188.71607035892004</v>
      </c>
      <c r="D37" s="803">
        <v>36.694791458678935</v>
      </c>
      <c r="E37" s="796">
        <v>17.473710218418539</v>
      </c>
      <c r="F37" s="803">
        <v>134.5475686818229</v>
      </c>
    </row>
    <row r="38" spans="1:6" x14ac:dyDescent="0.2">
      <c r="A38" s="804" t="s">
        <v>346</v>
      </c>
      <c r="B38" s="799">
        <v>2421.8562362728576</v>
      </c>
      <c r="C38" s="799">
        <v>134.5475686818229</v>
      </c>
      <c r="D38" s="799">
        <v>20.968452262102247</v>
      </c>
      <c r="E38" s="800">
        <v>0</v>
      </c>
      <c r="F38" s="799">
        <v>113.57911641972066</v>
      </c>
    </row>
    <row r="39" spans="1:6" x14ac:dyDescent="0.2">
      <c r="A39" s="804" t="s">
        <v>347</v>
      </c>
      <c r="B39" s="799">
        <v>1146.2753903282708</v>
      </c>
      <c r="C39" s="799">
        <v>54.16850167709751</v>
      </c>
      <c r="D39" s="799">
        <v>15.726339196576685</v>
      </c>
      <c r="E39" s="800">
        <v>17.473710218418539</v>
      </c>
      <c r="F39" s="799">
        <v>20.968452262102247</v>
      </c>
    </row>
    <row r="40" spans="1:6" x14ac:dyDescent="0.2">
      <c r="A40" s="802" t="s">
        <v>348</v>
      </c>
      <c r="B40" s="803">
        <v>10019.425439241439</v>
      </c>
      <c r="C40" s="803">
        <v>5544.4082523043326</v>
      </c>
      <c r="D40" s="803">
        <v>5139.0181752370117</v>
      </c>
      <c r="E40" s="796">
        <v>12.231597152892977</v>
      </c>
      <c r="F40" s="803">
        <v>393.15847991441569</v>
      </c>
    </row>
    <row r="41" spans="1:6" x14ac:dyDescent="0.2">
      <c r="A41" s="804" t="s">
        <v>348</v>
      </c>
      <c r="B41" s="799">
        <v>7365.1688570635924</v>
      </c>
      <c r="C41" s="799">
        <v>3968.2795906029392</v>
      </c>
      <c r="D41" s="799">
        <v>3636.2790964529781</v>
      </c>
      <c r="E41" s="800">
        <v>12.231597152892977</v>
      </c>
      <c r="F41" s="799">
        <v>319.76889699705828</v>
      </c>
    </row>
    <row r="42" spans="1:6" x14ac:dyDescent="0.2">
      <c r="A42" s="804" t="s">
        <v>349</v>
      </c>
      <c r="B42" s="799">
        <v>2654.2565821778303</v>
      </c>
      <c r="C42" s="799">
        <v>1576.1286617013782</v>
      </c>
      <c r="D42" s="799">
        <v>1502.7390787840184</v>
      </c>
      <c r="E42" s="800">
        <v>0</v>
      </c>
      <c r="F42" s="799">
        <v>73.389582917357941</v>
      </c>
    </row>
    <row r="43" spans="1:6" x14ac:dyDescent="0.2">
      <c r="A43" s="802" t="s">
        <v>350</v>
      </c>
      <c r="B43" s="803">
        <v>8385.6335338192621</v>
      </c>
      <c r="C43" s="803">
        <v>746.12742632647564</v>
      </c>
      <c r="D43" s="803">
        <v>10.484226131051123</v>
      </c>
      <c r="E43" s="796">
        <v>3.4947420436837078</v>
      </c>
      <c r="F43" s="803">
        <v>732.14845815174044</v>
      </c>
    </row>
    <row r="44" spans="1:6" x14ac:dyDescent="0.2">
      <c r="A44" s="804" t="s">
        <v>350</v>
      </c>
      <c r="B44" s="799">
        <v>5256.0920337004191</v>
      </c>
      <c r="C44" s="799">
        <v>454.31646567888021</v>
      </c>
      <c r="D44" s="799">
        <v>8.7368551092092694</v>
      </c>
      <c r="E44" s="800">
        <v>1.7473710218418539</v>
      </c>
      <c r="F44" s="799">
        <v>443.83223954782915</v>
      </c>
    </row>
    <row r="45" spans="1:6" x14ac:dyDescent="0.2">
      <c r="A45" s="804" t="s">
        <v>351</v>
      </c>
      <c r="B45" s="799">
        <v>3129.5415001188271</v>
      </c>
      <c r="C45" s="799">
        <v>291.81096064758879</v>
      </c>
      <c r="D45" s="799">
        <v>1.7473710218418539</v>
      </c>
      <c r="E45" s="800">
        <v>1.7473710218418539</v>
      </c>
      <c r="F45" s="799">
        <v>288.3162186039051</v>
      </c>
    </row>
    <row r="46" spans="1:6" x14ac:dyDescent="0.2">
      <c r="A46" s="802" t="s">
        <v>352</v>
      </c>
      <c r="B46" s="803">
        <v>6038.9142514855903</v>
      </c>
      <c r="C46" s="803">
        <v>623.81145479754264</v>
      </c>
      <c r="D46" s="803">
        <v>12.231597152892977</v>
      </c>
      <c r="E46" s="796">
        <v>6.9894840873674156</v>
      </c>
      <c r="F46" s="803">
        <v>604.59037355728174</v>
      </c>
    </row>
    <row r="47" spans="1:6" x14ac:dyDescent="0.2">
      <c r="A47" s="804" t="s">
        <v>352</v>
      </c>
      <c r="B47" s="799">
        <v>3966.5322195810973</v>
      </c>
      <c r="C47" s="799">
        <v>522.46393553071243</v>
      </c>
      <c r="D47" s="799">
        <v>1.7473710218418539</v>
      </c>
      <c r="E47" s="800">
        <v>6.9894840873674156</v>
      </c>
      <c r="F47" s="799">
        <v>513.72708042150293</v>
      </c>
    </row>
    <row r="48" spans="1:6" x14ac:dyDescent="0.2">
      <c r="A48" s="804" t="s">
        <v>353</v>
      </c>
      <c r="B48" s="799">
        <v>2072.3820319044776</v>
      </c>
      <c r="C48" s="799">
        <v>101.34751926682766</v>
      </c>
      <c r="D48" s="799">
        <v>10.484226131051123</v>
      </c>
      <c r="E48" s="800">
        <v>0</v>
      </c>
      <c r="F48" s="799">
        <v>90.863293135776516</v>
      </c>
    </row>
    <row r="49" spans="1:6" x14ac:dyDescent="0.2">
      <c r="A49" s="802" t="s">
        <v>354</v>
      </c>
      <c r="B49" s="803">
        <v>11039.890115997108</v>
      </c>
      <c r="C49" s="803">
        <v>4705.6701618202205</v>
      </c>
      <c r="D49" s="803">
        <v>4408.6170881070975</v>
      </c>
      <c r="E49" s="796">
        <v>5.2421130655255617</v>
      </c>
      <c r="F49" s="803">
        <v>291.81096064758879</v>
      </c>
    </row>
    <row r="50" spans="1:6" x14ac:dyDescent="0.2">
      <c r="A50" s="804" t="s">
        <v>354</v>
      </c>
      <c r="B50" s="799">
        <v>8864.4131938039427</v>
      </c>
      <c r="C50" s="799">
        <v>3837.2267639647966</v>
      </c>
      <c r="D50" s="799">
        <v>3576.8684817103535</v>
      </c>
      <c r="E50" s="800">
        <v>1.7473710218418539</v>
      </c>
      <c r="F50" s="799">
        <v>258.61091123259376</v>
      </c>
    </row>
    <row r="51" spans="1:6" x14ac:dyDescent="0.2">
      <c r="A51" s="804" t="s">
        <v>355</v>
      </c>
      <c r="B51" s="799">
        <v>2175.4769221931497</v>
      </c>
      <c r="C51" s="799">
        <v>868.44339785540865</v>
      </c>
      <c r="D51" s="799">
        <v>831.74860639672875</v>
      </c>
      <c r="E51" s="800">
        <v>3.4947420436837078</v>
      </c>
      <c r="F51" s="799">
        <v>33.20004941499522</v>
      </c>
    </row>
    <row r="52" spans="1:6" x14ac:dyDescent="0.2">
      <c r="A52" s="802" t="s">
        <v>356</v>
      </c>
      <c r="B52" s="803">
        <v>6320.2409860021362</v>
      </c>
      <c r="C52" s="803">
        <v>450.82172363519652</v>
      </c>
      <c r="D52" s="803">
        <v>47.17901758973008</v>
      </c>
      <c r="E52" s="796">
        <v>10.484226131051123</v>
      </c>
      <c r="F52" s="803">
        <v>393.15847991441569</v>
      </c>
    </row>
    <row r="53" spans="1:6" x14ac:dyDescent="0.2">
      <c r="A53" s="804" t="s">
        <v>356</v>
      </c>
      <c r="B53" s="799">
        <v>2446.3194305786442</v>
      </c>
      <c r="C53" s="799">
        <v>131.05282663813921</v>
      </c>
      <c r="D53" s="799">
        <v>3.4947420436837078</v>
      </c>
      <c r="E53" s="800">
        <v>1.7473710218418539</v>
      </c>
      <c r="F53" s="799">
        <v>125.81071357261366</v>
      </c>
    </row>
    <row r="54" spans="1:6" x14ac:dyDescent="0.2">
      <c r="A54" s="804" t="s">
        <v>357</v>
      </c>
      <c r="B54" s="799">
        <v>3873.9215554234765</v>
      </c>
      <c r="C54" s="799">
        <v>319.76889699705828</v>
      </c>
      <c r="D54" s="799">
        <v>43.684275546046365</v>
      </c>
      <c r="E54" s="800">
        <v>8.7368551092092694</v>
      </c>
      <c r="F54" s="799">
        <v>267.34776634180298</v>
      </c>
    </row>
    <row r="55" spans="1:6" x14ac:dyDescent="0.2">
      <c r="A55" s="802" t="s">
        <v>358</v>
      </c>
      <c r="B55" s="803">
        <v>1845.2237990650308</v>
      </c>
      <c r="C55" s="803">
        <v>29.705307371311516</v>
      </c>
      <c r="D55" s="803">
        <v>1.7473710218418539</v>
      </c>
      <c r="E55" s="796">
        <v>0</v>
      </c>
      <c r="F55" s="803">
        <v>27.957936349469662</v>
      </c>
    </row>
    <row r="56" spans="1:6" x14ac:dyDescent="0.2">
      <c r="A56" s="804" t="s">
        <v>358</v>
      </c>
      <c r="B56" s="799">
        <v>1845.2237990650308</v>
      </c>
      <c r="C56" s="799">
        <v>29.705307371311516</v>
      </c>
      <c r="D56" s="799">
        <v>1.7473710218418539</v>
      </c>
      <c r="E56" s="800">
        <v>0</v>
      </c>
      <c r="F56" s="799">
        <v>27.957936349469662</v>
      </c>
    </row>
    <row r="57" spans="1:6" x14ac:dyDescent="0.2">
      <c r="A57" s="802" t="s">
        <v>359</v>
      </c>
      <c r="B57" s="803">
        <v>2724.1514230515063</v>
      </c>
      <c r="C57" s="803">
        <v>145.03179481287395</v>
      </c>
      <c r="D57" s="803">
        <v>1.7473710218418539</v>
      </c>
      <c r="E57" s="796">
        <v>0</v>
      </c>
      <c r="F57" s="803">
        <v>143.28442379103211</v>
      </c>
    </row>
    <row r="58" spans="1:6" x14ac:dyDescent="0.2">
      <c r="A58" s="804" t="s">
        <v>359</v>
      </c>
      <c r="B58" s="799">
        <v>2171.9821801494659</v>
      </c>
      <c r="C58" s="799">
        <v>127.55808459445552</v>
      </c>
      <c r="D58" s="799">
        <v>1.7473710218418539</v>
      </c>
      <c r="E58" s="800">
        <v>0</v>
      </c>
      <c r="F58" s="799">
        <v>125.81071357261366</v>
      </c>
    </row>
    <row r="59" spans="1:6" x14ac:dyDescent="0.2">
      <c r="A59" s="804" t="s">
        <v>360</v>
      </c>
      <c r="B59" s="799">
        <v>552.16924290202473</v>
      </c>
      <c r="C59" s="799">
        <v>17.473710218418539</v>
      </c>
      <c r="D59" s="799">
        <v>0</v>
      </c>
      <c r="E59" s="800">
        <v>0</v>
      </c>
      <c r="F59" s="799">
        <v>17.473710218418539</v>
      </c>
    </row>
    <row r="60" spans="1:6" x14ac:dyDescent="0.2">
      <c r="A60" s="802" t="s">
        <v>361</v>
      </c>
      <c r="B60" s="803">
        <v>2760.8462145101862</v>
      </c>
      <c r="C60" s="803">
        <v>172.98973116234345</v>
      </c>
      <c r="D60" s="803">
        <v>8.7368551092092694</v>
      </c>
      <c r="E60" s="796">
        <v>20.968452262102247</v>
      </c>
      <c r="F60" s="803">
        <v>143.28442379103211</v>
      </c>
    </row>
    <row r="61" spans="1:6" x14ac:dyDescent="0.2">
      <c r="A61" s="804" t="s">
        <v>361</v>
      </c>
      <c r="B61" s="799">
        <v>2760.8462145101862</v>
      </c>
      <c r="C61" s="799">
        <v>172.98973116234345</v>
      </c>
      <c r="D61" s="799">
        <v>8.7368551092092694</v>
      </c>
      <c r="E61" s="800">
        <v>20.968452262102247</v>
      </c>
      <c r="F61" s="799">
        <v>143.28442379103211</v>
      </c>
    </row>
    <row r="62" spans="1:6" x14ac:dyDescent="0.2">
      <c r="A62" s="802" t="s">
        <v>362</v>
      </c>
      <c r="B62" s="803">
        <v>6245.1040320629345</v>
      </c>
      <c r="C62" s="803">
        <v>1639.0340184876866</v>
      </c>
      <c r="D62" s="803">
        <v>1231.8965703985239</v>
      </c>
      <c r="E62" s="796">
        <v>10.484226131051123</v>
      </c>
      <c r="F62" s="803">
        <v>396.65322195809938</v>
      </c>
    </row>
    <row r="63" spans="1:6" x14ac:dyDescent="0.2">
      <c r="A63" s="804" t="s">
        <v>362</v>
      </c>
      <c r="B63" s="799">
        <v>1819.0132337374023</v>
      </c>
      <c r="C63" s="799">
        <v>571.39032414228564</v>
      </c>
      <c r="D63" s="799">
        <v>559.15872698939233</v>
      </c>
      <c r="E63" s="800">
        <v>0</v>
      </c>
      <c r="F63" s="799">
        <v>12.231597152892977</v>
      </c>
    </row>
    <row r="64" spans="1:6" x14ac:dyDescent="0.2">
      <c r="A64" s="804" t="s">
        <v>363</v>
      </c>
      <c r="B64" s="799">
        <v>3052.6571751577835</v>
      </c>
      <c r="C64" s="799">
        <v>784.56958880699744</v>
      </c>
      <c r="D64" s="799">
        <v>504.99022531229366</v>
      </c>
      <c r="E64" s="800">
        <v>8.7368551092092694</v>
      </c>
      <c r="F64" s="799">
        <v>270.84250838548667</v>
      </c>
    </row>
    <row r="65" spans="1:6" x14ac:dyDescent="0.2">
      <c r="A65" s="804" t="s">
        <v>364</v>
      </c>
      <c r="B65" s="799">
        <v>1373.4336231677178</v>
      </c>
      <c r="C65" s="799">
        <v>283.07410553837957</v>
      </c>
      <c r="D65" s="799">
        <v>167.74761809681792</v>
      </c>
      <c r="E65" s="800">
        <v>1.7473710218418539</v>
      </c>
      <c r="F65" s="799">
        <v>113.57911641972066</v>
      </c>
    </row>
    <row r="66" spans="1:6" x14ac:dyDescent="0.2">
      <c r="A66" s="802" t="s">
        <v>365</v>
      </c>
      <c r="B66" s="803">
        <v>4462.7855897841964</v>
      </c>
      <c r="C66" s="803">
        <v>782.82221778515554</v>
      </c>
      <c r="D66" s="803">
        <v>19.221081240260393</v>
      </c>
      <c r="E66" s="796">
        <v>1.7473710218418539</v>
      </c>
      <c r="F66" s="803">
        <v>761.85376552305274</v>
      </c>
    </row>
    <row r="67" spans="1:6" x14ac:dyDescent="0.2">
      <c r="A67" s="804" t="s">
        <v>365</v>
      </c>
      <c r="B67" s="799">
        <v>1305.2861533158837</v>
      </c>
      <c r="C67" s="799">
        <v>57.663243720781225</v>
      </c>
      <c r="D67" s="799">
        <v>13.978968174734831</v>
      </c>
      <c r="E67" s="800">
        <v>1.7473710218418539</v>
      </c>
      <c r="F67" s="799">
        <v>41.936904524204508</v>
      </c>
    </row>
    <row r="68" spans="1:6" x14ac:dyDescent="0.2">
      <c r="A68" s="804" t="s">
        <v>366</v>
      </c>
      <c r="B68" s="799">
        <v>3157.4994364682975</v>
      </c>
      <c r="C68" s="799">
        <v>725.15897406437284</v>
      </c>
      <c r="D68" s="799">
        <v>5.2421130655255617</v>
      </c>
      <c r="E68" s="800">
        <v>0</v>
      </c>
      <c r="F68" s="799">
        <v>719.91686099884714</v>
      </c>
    </row>
    <row r="69" spans="1:6" x14ac:dyDescent="0.2">
      <c r="A69" s="802" t="s">
        <v>367</v>
      </c>
      <c r="B69" s="803">
        <v>1976.2766257031733</v>
      </c>
      <c r="C69" s="803">
        <v>40.18953350236265</v>
      </c>
      <c r="D69" s="803">
        <v>1.7473710218418539</v>
      </c>
      <c r="E69" s="796">
        <v>3.4947420436837078</v>
      </c>
      <c r="F69" s="803">
        <v>34.947420436837078</v>
      </c>
    </row>
    <row r="70" spans="1:6" x14ac:dyDescent="0.2">
      <c r="A70" s="804" t="s">
        <v>367</v>
      </c>
      <c r="B70" s="799">
        <v>1976.2766257031733</v>
      </c>
      <c r="C70" s="799">
        <v>40.18953350236265</v>
      </c>
      <c r="D70" s="799">
        <v>1.7473710218418539</v>
      </c>
      <c r="E70" s="800">
        <v>3.4947420436837078</v>
      </c>
      <c r="F70" s="799">
        <v>34.947420436837078</v>
      </c>
    </row>
    <row r="71" spans="1:6" x14ac:dyDescent="0.2">
      <c r="A71" s="802" t="s">
        <v>368</v>
      </c>
      <c r="B71" s="803">
        <v>868.44339785540865</v>
      </c>
      <c r="C71" s="803">
        <v>396.65322195809938</v>
      </c>
      <c r="D71" s="803">
        <v>221.91611977391506</v>
      </c>
      <c r="E71" s="796">
        <v>0</v>
      </c>
      <c r="F71" s="803">
        <v>174.73710218418529</v>
      </c>
    </row>
    <row r="72" spans="1:6" x14ac:dyDescent="0.2">
      <c r="A72" s="804" t="s">
        <v>368</v>
      </c>
      <c r="B72" s="799">
        <v>868.44339785540865</v>
      </c>
      <c r="C72" s="799">
        <v>396.65322195809938</v>
      </c>
      <c r="D72" s="799">
        <v>221.91611977391506</v>
      </c>
      <c r="E72" s="800">
        <v>0</v>
      </c>
      <c r="F72" s="799">
        <v>174.73710218418529</v>
      </c>
    </row>
    <row r="73" spans="1:6" x14ac:dyDescent="0.2">
      <c r="A73" s="802" t="s">
        <v>369</v>
      </c>
      <c r="B73" s="803">
        <v>8438.0546644745191</v>
      </c>
      <c r="C73" s="803">
        <v>4539.66991474524</v>
      </c>
      <c r="D73" s="803">
        <v>4345.7117313207891</v>
      </c>
      <c r="E73" s="796">
        <v>6.9894840873674156</v>
      </c>
      <c r="F73" s="803">
        <v>186.96869933707819</v>
      </c>
    </row>
    <row r="74" spans="1:6" x14ac:dyDescent="0.2">
      <c r="A74" s="804" t="s">
        <v>369</v>
      </c>
      <c r="B74" s="799">
        <v>8438.0546644745191</v>
      </c>
      <c r="C74" s="799">
        <v>4539.66991474524</v>
      </c>
      <c r="D74" s="799">
        <v>4345.7117313207891</v>
      </c>
      <c r="E74" s="800">
        <v>6.9894840873674156</v>
      </c>
      <c r="F74" s="799">
        <v>186.96869933707819</v>
      </c>
    </row>
    <row r="75" spans="1:6" x14ac:dyDescent="0.2">
      <c r="A75" s="802" t="s">
        <v>370</v>
      </c>
      <c r="B75" s="803">
        <v>7913.8433579219491</v>
      </c>
      <c r="C75" s="803">
        <v>3610.0685311253496</v>
      </c>
      <c r="D75" s="803">
        <v>3181.9626307740841</v>
      </c>
      <c r="E75" s="796">
        <v>15.726339196576685</v>
      </c>
      <c r="F75" s="803">
        <v>412.37956115467597</v>
      </c>
    </row>
    <row r="76" spans="1:6" x14ac:dyDescent="0.2">
      <c r="A76" s="804" t="s">
        <v>370</v>
      </c>
      <c r="B76" s="799">
        <v>7913.8433579219491</v>
      </c>
      <c r="C76" s="799">
        <v>3610.0685311253496</v>
      </c>
      <c r="D76" s="799">
        <v>3181.9626307740841</v>
      </c>
      <c r="E76" s="800">
        <v>15.726339196576685</v>
      </c>
      <c r="F76" s="799">
        <v>412.37956115467597</v>
      </c>
    </row>
    <row r="77" spans="1:6" x14ac:dyDescent="0.2">
      <c r="A77" s="802" t="s">
        <v>371</v>
      </c>
      <c r="B77" s="803">
        <v>5133.776062171486</v>
      </c>
      <c r="C77" s="803">
        <v>192.21081240260372</v>
      </c>
      <c r="D77" s="803">
        <v>6.9894840873674156</v>
      </c>
      <c r="E77" s="796">
        <v>1.7473710218418539</v>
      </c>
      <c r="F77" s="803">
        <v>183.47395729339451</v>
      </c>
    </row>
    <row r="78" spans="1:6" x14ac:dyDescent="0.2">
      <c r="A78" s="804" t="s">
        <v>371</v>
      </c>
      <c r="B78" s="799">
        <v>5133.776062171486</v>
      </c>
      <c r="C78" s="799">
        <v>192.21081240260372</v>
      </c>
      <c r="D78" s="799">
        <v>6.9894840873674156</v>
      </c>
      <c r="E78" s="800">
        <v>1.7473710218418539</v>
      </c>
      <c r="F78" s="799">
        <v>183.47395729339451</v>
      </c>
    </row>
    <row r="79" spans="1:6" x14ac:dyDescent="0.2">
      <c r="A79" s="802" t="s">
        <v>372</v>
      </c>
      <c r="B79" s="803">
        <v>7473.5058604177902</v>
      </c>
      <c r="C79" s="803">
        <v>650.02202012517114</v>
      </c>
      <c r="D79" s="803">
        <v>24.463194305785954</v>
      </c>
      <c r="E79" s="796">
        <v>1.7473710218418539</v>
      </c>
      <c r="F79" s="803">
        <v>623.81145479754264</v>
      </c>
    </row>
    <row r="80" spans="1:6" x14ac:dyDescent="0.2">
      <c r="A80" s="804" t="s">
        <v>372</v>
      </c>
      <c r="B80" s="799">
        <v>6227.6303218445155</v>
      </c>
      <c r="C80" s="799">
        <v>611.57985764464934</v>
      </c>
      <c r="D80" s="799">
        <v>22.715823283944101</v>
      </c>
      <c r="E80" s="800">
        <v>1.7473710218418539</v>
      </c>
      <c r="F80" s="799">
        <v>587.11666333886274</v>
      </c>
    </row>
    <row r="81" spans="1:6" x14ac:dyDescent="0.2">
      <c r="A81" s="804" t="s">
        <v>373</v>
      </c>
      <c r="B81" s="799">
        <v>1245.8755385732591</v>
      </c>
      <c r="C81" s="799">
        <v>38.442162480520793</v>
      </c>
      <c r="D81" s="799">
        <v>1.7473710218418539</v>
      </c>
      <c r="E81" s="800">
        <v>0</v>
      </c>
      <c r="F81" s="799">
        <v>36.694791458678935</v>
      </c>
    </row>
    <row r="82" spans="1:6" x14ac:dyDescent="0.2">
      <c r="A82" s="802" t="s">
        <v>374</v>
      </c>
      <c r="B82" s="803">
        <v>68149.21722281292</v>
      </c>
      <c r="C82" s="803">
        <v>5355.6921819454074</v>
      </c>
      <c r="D82" s="803">
        <v>534.69553268360573</v>
      </c>
      <c r="E82" s="796">
        <v>64.652727808148654</v>
      </c>
      <c r="F82" s="803">
        <v>4756.3439214536356</v>
      </c>
    </row>
    <row r="83" spans="1:6" ht="12.75" thickBot="1" x14ac:dyDescent="0.25">
      <c r="A83" s="805" t="s">
        <v>374</v>
      </c>
      <c r="B83" s="806">
        <v>68149.21722281292</v>
      </c>
      <c r="C83" s="806">
        <v>5355.6921819454074</v>
      </c>
      <c r="D83" s="806">
        <v>534.69553268360573</v>
      </c>
      <c r="E83" s="807">
        <v>64.652727808148654</v>
      </c>
      <c r="F83" s="806">
        <v>4756.3439214536356</v>
      </c>
    </row>
    <row r="84" spans="1:6" x14ac:dyDescent="0.2">
      <c r="A84" s="1140"/>
      <c r="B84" s="1140"/>
      <c r="C84" s="1140"/>
      <c r="D84" s="1140"/>
      <c r="E84" s="1140"/>
      <c r="F84" s="1140"/>
    </row>
  </sheetData>
  <mergeCells count="6">
    <mergeCell ref="A84:F84"/>
    <mergeCell ref="A1:F1"/>
    <mergeCell ref="A2:A3"/>
    <mergeCell ref="B2:B3"/>
    <mergeCell ref="C2:C3"/>
    <mergeCell ref="D2:F2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3F79-6363-4040-8C65-189AEE6EB612}">
  <dimension ref="A1:F83"/>
  <sheetViews>
    <sheetView zoomScale="120" zoomScaleNormal="120" workbookViewId="0">
      <selection activeCell="F6" sqref="F6"/>
    </sheetView>
  </sheetViews>
  <sheetFormatPr defaultRowHeight="12" x14ac:dyDescent="0.2"/>
  <cols>
    <col min="1" max="1" width="19.140625" style="141" customWidth="1"/>
    <col min="2" max="4" width="16.5703125" style="141" customWidth="1"/>
    <col min="5" max="16384" width="9.140625" style="141"/>
  </cols>
  <sheetData>
    <row r="1" spans="1:6" ht="42" customHeight="1" x14ac:dyDescent="0.2">
      <c r="A1" s="1144" t="s">
        <v>516</v>
      </c>
      <c r="B1" s="1144"/>
      <c r="C1" s="1144"/>
      <c r="D1" s="1144"/>
    </row>
    <row r="2" spans="1:6" ht="30.75" customHeight="1" x14ac:dyDescent="0.2">
      <c r="A2" s="1145" t="s">
        <v>562</v>
      </c>
      <c r="B2" s="1145" t="s">
        <v>189</v>
      </c>
      <c r="C2" s="1146" t="s">
        <v>517</v>
      </c>
      <c r="D2" s="1146"/>
    </row>
    <row r="3" spans="1:6" x14ac:dyDescent="0.2">
      <c r="A3" s="1145"/>
      <c r="B3" s="1145"/>
      <c r="C3" s="808" t="s">
        <v>288</v>
      </c>
      <c r="D3" s="808" t="s">
        <v>289</v>
      </c>
    </row>
    <row r="4" spans="1:6" x14ac:dyDescent="0.2">
      <c r="A4" s="809" t="s">
        <v>328</v>
      </c>
      <c r="B4" s="810">
        <v>338946.29396085406</v>
      </c>
      <c r="C4" s="810">
        <v>197915.97878872836</v>
      </c>
      <c r="D4" s="810">
        <v>141030.31517296139</v>
      </c>
    </row>
    <row r="5" spans="1:6" x14ac:dyDescent="0.2">
      <c r="A5" s="811"/>
      <c r="B5" s="812"/>
      <c r="C5" s="812"/>
      <c r="D5" s="812"/>
    </row>
    <row r="6" spans="1:6" x14ac:dyDescent="0.2">
      <c r="A6" s="760" t="s">
        <v>3</v>
      </c>
      <c r="B6" s="761"/>
      <c r="C6" s="761"/>
      <c r="D6" s="761"/>
      <c r="E6" s="781"/>
    </row>
    <row r="7" spans="1:6" x14ac:dyDescent="0.2">
      <c r="A7" s="813" t="s">
        <v>4</v>
      </c>
      <c r="B7" s="814">
        <v>174436.55436836096</v>
      </c>
      <c r="C7" s="814">
        <v>98729.957476163516</v>
      </c>
      <c r="D7" s="814">
        <v>75706.596892302739</v>
      </c>
    </row>
    <row r="8" spans="1:6" x14ac:dyDescent="0.2">
      <c r="A8" s="813" t="s">
        <v>5</v>
      </c>
      <c r="B8" s="814">
        <v>164509.73959332879</v>
      </c>
      <c r="C8" s="814">
        <v>99186.021312865676</v>
      </c>
      <c r="D8" s="814">
        <v>65323.718280486632</v>
      </c>
    </row>
    <row r="9" spans="1:6" x14ac:dyDescent="0.2">
      <c r="A9" s="598" t="s">
        <v>53</v>
      </c>
      <c r="B9" s="593"/>
      <c r="C9" s="593"/>
      <c r="D9" s="593"/>
    </row>
    <row r="10" spans="1:6" x14ac:dyDescent="0.2">
      <c r="A10" s="815" t="s">
        <v>329</v>
      </c>
      <c r="B10" s="812">
        <v>21709.337575358208</v>
      </c>
      <c r="C10" s="812">
        <v>11155.216603438674</v>
      </c>
      <c r="D10" s="812">
        <v>10554.12097192506</v>
      </c>
      <c r="F10" s="816"/>
    </row>
    <row r="11" spans="1:6" x14ac:dyDescent="0.2">
      <c r="A11" s="817" t="s">
        <v>329</v>
      </c>
      <c r="B11" s="814">
        <v>11006.690066582112</v>
      </c>
      <c r="C11" s="814">
        <v>5886.892972585345</v>
      </c>
      <c r="D11" s="814">
        <v>5119.7970939967508</v>
      </c>
    </row>
    <row r="12" spans="1:6" x14ac:dyDescent="0.2">
      <c r="A12" s="817" t="s">
        <v>330</v>
      </c>
      <c r="B12" s="814">
        <v>10702.647508781622</v>
      </c>
      <c r="C12" s="814">
        <v>5268.3236308533124</v>
      </c>
      <c r="D12" s="814">
        <v>5434.3238779282929</v>
      </c>
    </row>
    <row r="13" spans="1:6" x14ac:dyDescent="0.2">
      <c r="A13" s="815" t="s">
        <v>328</v>
      </c>
      <c r="B13" s="812">
        <v>94721.488352045679</v>
      </c>
      <c r="C13" s="812">
        <v>54346.733521287242</v>
      </c>
      <c r="D13" s="812">
        <v>40374.754830653954</v>
      </c>
    </row>
    <row r="14" spans="1:6" x14ac:dyDescent="0.2">
      <c r="A14" s="817" t="s">
        <v>328</v>
      </c>
      <c r="B14" s="814">
        <v>86500.107694253864</v>
      </c>
      <c r="C14" s="814">
        <v>49981.80070873072</v>
      </c>
      <c r="D14" s="814">
        <v>36518.306985452895</v>
      </c>
    </row>
    <row r="15" spans="1:6" x14ac:dyDescent="0.2">
      <c r="A15" s="817" t="s">
        <v>331</v>
      </c>
      <c r="B15" s="814">
        <v>8221.3806577661235</v>
      </c>
      <c r="C15" s="814">
        <v>4364.93281256105</v>
      </c>
      <c r="D15" s="814">
        <v>3856.4478452050575</v>
      </c>
    </row>
    <row r="16" spans="1:6" x14ac:dyDescent="0.2">
      <c r="A16" s="815" t="s">
        <v>332</v>
      </c>
      <c r="B16" s="812">
        <v>17464.973363308651</v>
      </c>
      <c r="C16" s="812">
        <v>8778.7920137336896</v>
      </c>
      <c r="D16" s="812">
        <v>8686.1813495760689</v>
      </c>
    </row>
    <row r="17" spans="1:4" x14ac:dyDescent="0.2">
      <c r="A17" s="817" t="s">
        <v>332</v>
      </c>
      <c r="B17" s="814">
        <v>15455.49668819159</v>
      </c>
      <c r="C17" s="814">
        <v>7632.5166234054032</v>
      </c>
      <c r="D17" s="814">
        <v>7822.9800647861703</v>
      </c>
    </row>
    <row r="18" spans="1:4" x14ac:dyDescent="0.2">
      <c r="A18" s="817" t="s">
        <v>333</v>
      </c>
      <c r="B18" s="814">
        <v>2009.4766751181694</v>
      </c>
      <c r="C18" s="814">
        <v>1146.2753903282708</v>
      </c>
      <c r="D18" s="814">
        <v>863.20128478988295</v>
      </c>
    </row>
    <row r="19" spans="1:4" x14ac:dyDescent="0.2">
      <c r="A19" s="815" t="s">
        <v>334</v>
      </c>
      <c r="B19" s="812">
        <v>7269.0634508622879</v>
      </c>
      <c r="C19" s="812">
        <v>4558.8909959855009</v>
      </c>
      <c r="D19" s="812">
        <v>2710.1724548767711</v>
      </c>
    </row>
    <row r="20" spans="1:4" x14ac:dyDescent="0.2">
      <c r="A20" s="817" t="s">
        <v>334</v>
      </c>
      <c r="B20" s="814">
        <v>7269.0634508622879</v>
      </c>
      <c r="C20" s="814">
        <v>4558.8909959855009</v>
      </c>
      <c r="D20" s="814">
        <v>2710.1724548767711</v>
      </c>
    </row>
    <row r="21" spans="1:4" x14ac:dyDescent="0.2">
      <c r="A21" s="815" t="s">
        <v>335</v>
      </c>
      <c r="B21" s="812">
        <v>4233.8799859229075</v>
      </c>
      <c r="C21" s="812">
        <v>2699.6882287457197</v>
      </c>
      <c r="D21" s="812">
        <v>1534.1917571771726</v>
      </c>
    </row>
    <row r="22" spans="1:4" x14ac:dyDescent="0.2">
      <c r="A22" s="817" t="s">
        <v>335</v>
      </c>
      <c r="B22" s="814">
        <v>1680.9709230118922</v>
      </c>
      <c r="C22" s="814">
        <v>1022.2120477774959</v>
      </c>
      <c r="D22" s="814">
        <v>658.75887523438064</v>
      </c>
    </row>
    <row r="23" spans="1:4" x14ac:dyDescent="0.2">
      <c r="A23" s="817" t="s">
        <v>336</v>
      </c>
      <c r="B23" s="814">
        <v>2552.9090629110001</v>
      </c>
      <c r="C23" s="814">
        <v>1677.4761809682084</v>
      </c>
      <c r="D23" s="814">
        <v>875.43288194277625</v>
      </c>
    </row>
    <row r="24" spans="1:4" x14ac:dyDescent="0.2">
      <c r="A24" s="815" t="s">
        <v>337</v>
      </c>
      <c r="B24" s="812">
        <v>4085.3534490663465</v>
      </c>
      <c r="C24" s="812">
        <v>2622.8039037846761</v>
      </c>
      <c r="D24" s="812">
        <v>1462.5495452816547</v>
      </c>
    </row>
    <row r="25" spans="1:4" x14ac:dyDescent="0.2">
      <c r="A25" s="817" t="s">
        <v>337</v>
      </c>
      <c r="B25" s="814">
        <v>3077.1203694635701</v>
      </c>
      <c r="C25" s="814">
        <v>1873.1817354145012</v>
      </c>
      <c r="D25" s="814">
        <v>1203.9386340490535</v>
      </c>
    </row>
    <row r="26" spans="1:4" x14ac:dyDescent="0.2">
      <c r="A26" s="817" t="s">
        <v>338</v>
      </c>
      <c r="B26" s="814">
        <v>1008.2330796027607</v>
      </c>
      <c r="C26" s="814">
        <v>749.62216837015944</v>
      </c>
      <c r="D26" s="814">
        <v>258.61091123259376</v>
      </c>
    </row>
    <row r="27" spans="1:4" x14ac:dyDescent="0.2">
      <c r="A27" s="815" t="s">
        <v>339</v>
      </c>
      <c r="B27" s="812">
        <v>7737.3588847159172</v>
      </c>
      <c r="C27" s="812">
        <v>5436.0712489501348</v>
      </c>
      <c r="D27" s="812">
        <v>2301.2876357657665</v>
      </c>
    </row>
    <row r="28" spans="1:4" x14ac:dyDescent="0.2">
      <c r="A28" s="817" t="s">
        <v>339</v>
      </c>
      <c r="B28" s="814">
        <v>4723.1438720386395</v>
      </c>
      <c r="C28" s="814">
        <v>3164.4889205556651</v>
      </c>
      <c r="D28" s="814">
        <v>1558.6549514829592</v>
      </c>
    </row>
    <row r="29" spans="1:4" x14ac:dyDescent="0.2">
      <c r="A29" s="817" t="s">
        <v>340</v>
      </c>
      <c r="B29" s="814">
        <v>3014.2150126772617</v>
      </c>
      <c r="C29" s="814">
        <v>2271.5823283944542</v>
      </c>
      <c r="D29" s="814">
        <v>742.63268428279184</v>
      </c>
    </row>
    <row r="30" spans="1:4" x14ac:dyDescent="0.2">
      <c r="A30" s="815" t="s">
        <v>341</v>
      </c>
      <c r="B30" s="812">
        <v>12878.124430974787</v>
      </c>
      <c r="C30" s="812">
        <v>7737.3588847159172</v>
      </c>
      <c r="D30" s="812">
        <v>5140.7655462588536</v>
      </c>
    </row>
    <row r="31" spans="1:4" x14ac:dyDescent="0.2">
      <c r="A31" s="817" t="s">
        <v>341</v>
      </c>
      <c r="B31" s="814">
        <v>9816.7304007077782</v>
      </c>
      <c r="C31" s="814">
        <v>5575.8609306974868</v>
      </c>
      <c r="D31" s="814">
        <v>4240.8694700102751</v>
      </c>
    </row>
    <row r="32" spans="1:4" x14ac:dyDescent="0.2">
      <c r="A32" s="817" t="s">
        <v>342</v>
      </c>
      <c r="B32" s="814">
        <v>2121.3084205160508</v>
      </c>
      <c r="C32" s="814">
        <v>1558.6549514829592</v>
      </c>
      <c r="D32" s="814">
        <v>562.65346903307614</v>
      </c>
    </row>
    <row r="33" spans="1:4" x14ac:dyDescent="0.2">
      <c r="A33" s="817" t="s">
        <v>343</v>
      </c>
      <c r="B33" s="814">
        <v>940.08560975092655</v>
      </c>
      <c r="C33" s="814">
        <v>602.84300253543984</v>
      </c>
      <c r="D33" s="814">
        <v>337.24260721547671</v>
      </c>
    </row>
    <row r="34" spans="1:4" x14ac:dyDescent="0.2">
      <c r="A34" s="815" t="s">
        <v>344</v>
      </c>
      <c r="B34" s="812">
        <v>5483.2502665398661</v>
      </c>
      <c r="C34" s="812">
        <v>3414.3629766790568</v>
      </c>
      <c r="D34" s="812">
        <v>2068.8872898607938</v>
      </c>
    </row>
    <row r="35" spans="1:4" x14ac:dyDescent="0.2">
      <c r="A35" s="817" t="s">
        <v>344</v>
      </c>
      <c r="B35" s="814">
        <v>3994.4901559305677</v>
      </c>
      <c r="C35" s="814">
        <v>2510.9721583867945</v>
      </c>
      <c r="D35" s="814">
        <v>1483.5179975437575</v>
      </c>
    </row>
    <row r="36" spans="1:4" x14ac:dyDescent="0.2">
      <c r="A36" s="817" t="s">
        <v>345</v>
      </c>
      <c r="B36" s="814">
        <v>1488.7601106092832</v>
      </c>
      <c r="C36" s="814">
        <v>903.39081829224665</v>
      </c>
      <c r="D36" s="814">
        <v>585.36929231702084</v>
      </c>
    </row>
    <row r="37" spans="1:4" x14ac:dyDescent="0.2">
      <c r="A37" s="815" t="s">
        <v>346</v>
      </c>
      <c r="B37" s="812">
        <v>3568.131626601144</v>
      </c>
      <c r="C37" s="812">
        <v>2212.1717136518296</v>
      </c>
      <c r="D37" s="812">
        <v>1355.9599129492988</v>
      </c>
    </row>
    <row r="38" spans="1:4" x14ac:dyDescent="0.2">
      <c r="A38" s="817" t="s">
        <v>346</v>
      </c>
      <c r="B38" s="814">
        <v>2421.8562362728576</v>
      </c>
      <c r="C38" s="814">
        <v>1364.6967680585083</v>
      </c>
      <c r="D38" s="814">
        <v>1057.1594682143339</v>
      </c>
    </row>
    <row r="39" spans="1:4" x14ac:dyDescent="0.2">
      <c r="A39" s="817" t="s">
        <v>347</v>
      </c>
      <c r="B39" s="814">
        <v>1146.2753903282708</v>
      </c>
      <c r="C39" s="814">
        <v>847.47494559330585</v>
      </c>
      <c r="D39" s="814">
        <v>298.80044473495616</v>
      </c>
    </row>
    <row r="40" spans="1:4" x14ac:dyDescent="0.2">
      <c r="A40" s="815" t="s">
        <v>348</v>
      </c>
      <c r="B40" s="812">
        <v>10019.425439241439</v>
      </c>
      <c r="C40" s="812">
        <v>7019.1893947388962</v>
      </c>
      <c r="D40" s="812">
        <v>3000.2360445025265</v>
      </c>
    </row>
    <row r="41" spans="1:4" x14ac:dyDescent="0.2">
      <c r="A41" s="817" t="s">
        <v>348</v>
      </c>
      <c r="B41" s="814">
        <v>7365.1688570635924</v>
      </c>
      <c r="C41" s="814">
        <v>5042.9127690357072</v>
      </c>
      <c r="D41" s="814">
        <v>2322.2560880278693</v>
      </c>
    </row>
    <row r="42" spans="1:4" x14ac:dyDescent="0.2">
      <c r="A42" s="817" t="s">
        <v>349</v>
      </c>
      <c r="B42" s="814">
        <v>2654.2565821778303</v>
      </c>
      <c r="C42" s="814">
        <v>1976.2766257031733</v>
      </c>
      <c r="D42" s="814">
        <v>677.97995647464154</v>
      </c>
    </row>
    <row r="43" spans="1:4" x14ac:dyDescent="0.2">
      <c r="A43" s="815" t="s">
        <v>350</v>
      </c>
      <c r="B43" s="812">
        <v>8385.6335338192621</v>
      </c>
      <c r="C43" s="812">
        <v>5142.5129172806955</v>
      </c>
      <c r="D43" s="812">
        <v>3243.1206165385506</v>
      </c>
    </row>
    <row r="44" spans="1:4" x14ac:dyDescent="0.2">
      <c r="A44" s="817" t="s">
        <v>350</v>
      </c>
      <c r="B44" s="814">
        <v>5256.0920337004191</v>
      </c>
      <c r="C44" s="814">
        <v>3070.1308853762025</v>
      </c>
      <c r="D44" s="814">
        <v>2185.9611483242011</v>
      </c>
    </row>
    <row r="45" spans="1:4" x14ac:dyDescent="0.2">
      <c r="A45" s="817" t="s">
        <v>351</v>
      </c>
      <c r="B45" s="814">
        <v>3129.5415001188271</v>
      </c>
      <c r="C45" s="814">
        <v>2072.3820319044776</v>
      </c>
      <c r="D45" s="814">
        <v>1057.1594682143339</v>
      </c>
    </row>
    <row r="46" spans="1:4" x14ac:dyDescent="0.2">
      <c r="A46" s="815" t="s">
        <v>352</v>
      </c>
      <c r="B46" s="812">
        <v>6038.9142514855903</v>
      </c>
      <c r="C46" s="812">
        <v>3679.9633719990256</v>
      </c>
      <c r="D46" s="812">
        <v>2358.9508794865492</v>
      </c>
    </row>
    <row r="47" spans="1:4" x14ac:dyDescent="0.2">
      <c r="A47" s="817" t="s">
        <v>352</v>
      </c>
      <c r="B47" s="814">
        <v>3966.5322195810973</v>
      </c>
      <c r="C47" s="814">
        <v>2357.2035084647073</v>
      </c>
      <c r="D47" s="814">
        <v>1609.3287111163743</v>
      </c>
    </row>
    <row r="48" spans="1:4" x14ac:dyDescent="0.2">
      <c r="A48" s="817" t="s">
        <v>353</v>
      </c>
      <c r="B48" s="814">
        <v>2072.3820319044776</v>
      </c>
      <c r="C48" s="814">
        <v>1322.7598635343027</v>
      </c>
      <c r="D48" s="814">
        <v>749.62216837015944</v>
      </c>
    </row>
    <row r="49" spans="1:4" x14ac:dyDescent="0.2">
      <c r="A49" s="815" t="s">
        <v>354</v>
      </c>
      <c r="B49" s="812">
        <v>11039.890115997108</v>
      </c>
      <c r="C49" s="812">
        <v>7494.474312679893</v>
      </c>
      <c r="D49" s="812">
        <v>3545.4158033171993</v>
      </c>
    </row>
    <row r="50" spans="1:4" x14ac:dyDescent="0.2">
      <c r="A50" s="817" t="s">
        <v>354</v>
      </c>
      <c r="B50" s="814">
        <v>8864.4131938039427</v>
      </c>
      <c r="C50" s="814">
        <v>5974.26152367744</v>
      </c>
      <c r="D50" s="814">
        <v>2890.1516701264868</v>
      </c>
    </row>
    <row r="51" spans="1:4" x14ac:dyDescent="0.2">
      <c r="A51" s="817" t="s">
        <v>355</v>
      </c>
      <c r="B51" s="814">
        <v>2175.4769221931497</v>
      </c>
      <c r="C51" s="814">
        <v>1520.2127890024374</v>
      </c>
      <c r="D51" s="814">
        <v>655.26413319069684</v>
      </c>
    </row>
    <row r="52" spans="1:4" x14ac:dyDescent="0.2">
      <c r="A52" s="815" t="s">
        <v>356</v>
      </c>
      <c r="B52" s="812">
        <v>6320.2409860021362</v>
      </c>
      <c r="C52" s="812">
        <v>3809.2688276153262</v>
      </c>
      <c r="D52" s="812">
        <v>2510.9721583867945</v>
      </c>
    </row>
    <row r="53" spans="1:4" x14ac:dyDescent="0.2">
      <c r="A53" s="817" t="s">
        <v>356</v>
      </c>
      <c r="B53" s="814">
        <v>2446.3194305786442</v>
      </c>
      <c r="C53" s="814">
        <v>1383.9178492987692</v>
      </c>
      <c r="D53" s="814">
        <v>1062.4015812798596</v>
      </c>
    </row>
    <row r="54" spans="1:4" x14ac:dyDescent="0.2">
      <c r="A54" s="817" t="s">
        <v>357</v>
      </c>
      <c r="B54" s="814">
        <v>3873.9215554234765</v>
      </c>
      <c r="C54" s="814">
        <v>2425.3509783165414</v>
      </c>
      <c r="D54" s="814">
        <v>1448.5705771069195</v>
      </c>
    </row>
    <row r="55" spans="1:4" x14ac:dyDescent="0.2">
      <c r="A55" s="815" t="s">
        <v>358</v>
      </c>
      <c r="B55" s="812">
        <v>1845.2237990650308</v>
      </c>
      <c r="C55" s="812">
        <v>966.29617507855505</v>
      </c>
      <c r="D55" s="812">
        <v>878.92762398646005</v>
      </c>
    </row>
    <row r="56" spans="1:4" x14ac:dyDescent="0.2">
      <c r="A56" s="817" t="s">
        <v>358</v>
      </c>
      <c r="B56" s="814">
        <v>1845.2237990650308</v>
      </c>
      <c r="C56" s="814">
        <v>966.29617507855505</v>
      </c>
      <c r="D56" s="814">
        <v>878.92762398646005</v>
      </c>
    </row>
    <row r="57" spans="1:4" x14ac:dyDescent="0.2">
      <c r="A57" s="815" t="s">
        <v>359</v>
      </c>
      <c r="B57" s="812">
        <v>2724.1514230515063</v>
      </c>
      <c r="C57" s="812">
        <v>1632.044534400319</v>
      </c>
      <c r="D57" s="812">
        <v>1092.1068886511719</v>
      </c>
    </row>
    <row r="58" spans="1:4" x14ac:dyDescent="0.2">
      <c r="A58" s="817" t="s">
        <v>359</v>
      </c>
      <c r="B58" s="814">
        <v>2171.9821801494659</v>
      </c>
      <c r="C58" s="814">
        <v>1230.149199376682</v>
      </c>
      <c r="D58" s="814">
        <v>941.83298077276845</v>
      </c>
    </row>
    <row r="59" spans="1:4" x14ac:dyDescent="0.2">
      <c r="A59" s="817" t="s">
        <v>360</v>
      </c>
      <c r="B59" s="814">
        <v>552.16924290202473</v>
      </c>
      <c r="C59" s="814">
        <v>401.89533502362491</v>
      </c>
      <c r="D59" s="814">
        <v>150.27390787839948</v>
      </c>
    </row>
    <row r="60" spans="1:4" x14ac:dyDescent="0.2">
      <c r="A60" s="815" t="s">
        <v>361</v>
      </c>
      <c r="B60" s="812">
        <v>2760.8462145101862</v>
      </c>
      <c r="C60" s="812">
        <v>1581.3707747669039</v>
      </c>
      <c r="D60" s="812">
        <v>1179.4754397432669</v>
      </c>
    </row>
    <row r="61" spans="1:4" x14ac:dyDescent="0.2">
      <c r="A61" s="817" t="s">
        <v>361</v>
      </c>
      <c r="B61" s="814">
        <v>2760.8462145101862</v>
      </c>
      <c r="C61" s="814">
        <v>1581.3707747669039</v>
      </c>
      <c r="D61" s="814">
        <v>1179.4754397432669</v>
      </c>
    </row>
    <row r="62" spans="1:4" x14ac:dyDescent="0.2">
      <c r="A62" s="815" t="s">
        <v>362</v>
      </c>
      <c r="B62" s="812">
        <v>6245.1040320629345</v>
      </c>
      <c r="C62" s="812">
        <v>4183.2062262894924</v>
      </c>
      <c r="D62" s="812">
        <v>2061.8978057734262</v>
      </c>
    </row>
    <row r="63" spans="1:4" x14ac:dyDescent="0.2">
      <c r="A63" s="817" t="s">
        <v>362</v>
      </c>
      <c r="B63" s="814">
        <v>1819.0132337374023</v>
      </c>
      <c r="C63" s="814">
        <v>1113.0753409132747</v>
      </c>
      <c r="D63" s="814">
        <v>705.93789282411194</v>
      </c>
    </row>
    <row r="64" spans="1:4" x14ac:dyDescent="0.2">
      <c r="A64" s="817" t="s">
        <v>363</v>
      </c>
      <c r="B64" s="814">
        <v>3052.6571751577835</v>
      </c>
      <c r="C64" s="814">
        <v>2035.6872404457979</v>
      </c>
      <c r="D64" s="814">
        <v>1016.9699347119702</v>
      </c>
    </row>
    <row r="65" spans="1:4" x14ac:dyDescent="0.2">
      <c r="A65" s="817" t="s">
        <v>364</v>
      </c>
      <c r="B65" s="814">
        <v>1373.4336231677178</v>
      </c>
      <c r="C65" s="814">
        <v>1034.4436449303892</v>
      </c>
      <c r="D65" s="814">
        <v>338.98997823731855</v>
      </c>
    </row>
    <row r="66" spans="1:4" x14ac:dyDescent="0.2">
      <c r="A66" s="815" t="s">
        <v>365</v>
      </c>
      <c r="B66" s="812">
        <v>4462.7855897841964</v>
      </c>
      <c r="C66" s="812">
        <v>2776.5725537067633</v>
      </c>
      <c r="D66" s="812">
        <v>1686.2130360774179</v>
      </c>
    </row>
    <row r="67" spans="1:4" x14ac:dyDescent="0.2">
      <c r="A67" s="817" t="s">
        <v>365</v>
      </c>
      <c r="B67" s="814">
        <v>1305.2861533158837</v>
      </c>
      <c r="C67" s="814">
        <v>868.44339785540865</v>
      </c>
      <c r="D67" s="814">
        <v>436.84275546046177</v>
      </c>
    </row>
    <row r="68" spans="1:4" x14ac:dyDescent="0.2">
      <c r="A68" s="817" t="s">
        <v>366</v>
      </c>
      <c r="B68" s="814">
        <v>3157.4994364682975</v>
      </c>
      <c r="C68" s="814">
        <v>1908.1291558513392</v>
      </c>
      <c r="D68" s="814">
        <v>1249.3702806169429</v>
      </c>
    </row>
    <row r="69" spans="1:4" x14ac:dyDescent="0.2">
      <c r="A69" s="815" t="s">
        <v>367</v>
      </c>
      <c r="B69" s="812">
        <v>1976.2766257031733</v>
      </c>
      <c r="C69" s="812">
        <v>1334.991460687196</v>
      </c>
      <c r="D69" s="812">
        <v>641.28516501596164</v>
      </c>
    </row>
    <row r="70" spans="1:4" x14ac:dyDescent="0.2">
      <c r="A70" s="817" t="s">
        <v>367</v>
      </c>
      <c r="B70" s="814">
        <v>1976.2766257031733</v>
      </c>
      <c r="C70" s="814">
        <v>1334.991460687196</v>
      </c>
      <c r="D70" s="814">
        <v>641.28516501596164</v>
      </c>
    </row>
    <row r="71" spans="1:4" x14ac:dyDescent="0.2">
      <c r="A71" s="815" t="s">
        <v>368</v>
      </c>
      <c r="B71" s="812">
        <v>868.44339785540865</v>
      </c>
      <c r="C71" s="812">
        <v>546.92712983649903</v>
      </c>
      <c r="D71" s="812">
        <v>321.51626801890012</v>
      </c>
    </row>
    <row r="72" spans="1:4" x14ac:dyDescent="0.2">
      <c r="A72" s="817" t="s">
        <v>368</v>
      </c>
      <c r="B72" s="814">
        <v>868.44339785540865</v>
      </c>
      <c r="C72" s="814">
        <v>546.92712983649903</v>
      </c>
      <c r="D72" s="814">
        <v>321.51626801890012</v>
      </c>
    </row>
    <row r="73" spans="1:4" x14ac:dyDescent="0.2">
      <c r="A73" s="815" t="s">
        <v>369</v>
      </c>
      <c r="B73" s="812">
        <v>8438.0546644745191</v>
      </c>
      <c r="C73" s="812">
        <v>4606.0700135752322</v>
      </c>
      <c r="D73" s="812">
        <v>3831.9846508992709</v>
      </c>
    </row>
    <row r="74" spans="1:4" x14ac:dyDescent="0.2">
      <c r="A74" s="817" t="s">
        <v>369</v>
      </c>
      <c r="B74" s="814">
        <v>8438.0546644745191</v>
      </c>
      <c r="C74" s="814">
        <v>4606.0700135752322</v>
      </c>
      <c r="D74" s="814">
        <v>3831.9846508992709</v>
      </c>
    </row>
    <row r="75" spans="1:4" x14ac:dyDescent="0.2">
      <c r="A75" s="815" t="s">
        <v>370</v>
      </c>
      <c r="B75" s="812">
        <v>7913.8433579219491</v>
      </c>
      <c r="C75" s="812">
        <v>4667.2279993396987</v>
      </c>
      <c r="D75" s="812">
        <v>3246.6153585822344</v>
      </c>
    </row>
    <row r="76" spans="1:4" x14ac:dyDescent="0.2">
      <c r="A76" s="817" t="s">
        <v>370</v>
      </c>
      <c r="B76" s="814">
        <v>7913.8433579219491</v>
      </c>
      <c r="C76" s="814">
        <v>4667.2279993396987</v>
      </c>
      <c r="D76" s="814">
        <v>3246.6153585822344</v>
      </c>
    </row>
    <row r="77" spans="1:4" x14ac:dyDescent="0.2">
      <c r="A77" s="815" t="s">
        <v>371</v>
      </c>
      <c r="B77" s="812">
        <v>5133.776062171486</v>
      </c>
      <c r="C77" s="812">
        <v>2860.4463627551745</v>
      </c>
      <c r="D77" s="812">
        <v>2273.3296994162961</v>
      </c>
    </row>
    <row r="78" spans="1:4" x14ac:dyDescent="0.2">
      <c r="A78" s="817" t="s">
        <v>371</v>
      </c>
      <c r="B78" s="814">
        <v>5133.776062171486</v>
      </c>
      <c r="C78" s="814">
        <v>2860.4463627551745</v>
      </c>
      <c r="D78" s="814">
        <v>2273.3296994162961</v>
      </c>
    </row>
    <row r="79" spans="1:4" x14ac:dyDescent="0.2">
      <c r="A79" s="815" t="s">
        <v>372</v>
      </c>
      <c r="B79" s="812">
        <v>7473.5058604177902</v>
      </c>
      <c r="C79" s="812">
        <v>4242.616841032117</v>
      </c>
      <c r="D79" s="812">
        <v>3230.8890193856573</v>
      </c>
    </row>
    <row r="80" spans="1:4" x14ac:dyDescent="0.2">
      <c r="A80" s="817" t="s">
        <v>372</v>
      </c>
      <c r="B80" s="814">
        <v>6227.6303218445155</v>
      </c>
      <c r="C80" s="814">
        <v>3496.4894147056261</v>
      </c>
      <c r="D80" s="814">
        <v>2731.1409071388739</v>
      </c>
    </row>
    <row r="81" spans="1:4" x14ac:dyDescent="0.2">
      <c r="A81" s="817" t="s">
        <v>373</v>
      </c>
      <c r="B81" s="814">
        <v>1245.8755385732591</v>
      </c>
      <c r="C81" s="814">
        <v>746.12742632647564</v>
      </c>
      <c r="D81" s="814">
        <v>499.74811224676813</v>
      </c>
    </row>
    <row r="82" spans="1:4" x14ac:dyDescent="0.2">
      <c r="A82" s="815" t="s">
        <v>374</v>
      </c>
      <c r="B82" s="812">
        <v>68149.21722281292</v>
      </c>
      <c r="C82" s="812">
        <v>38410.709802105703</v>
      </c>
      <c r="D82" s="812">
        <v>29738.50742071338</v>
      </c>
    </row>
    <row r="83" spans="1:4" ht="12.75" thickBot="1" x14ac:dyDescent="0.25">
      <c r="A83" s="818" t="s">
        <v>374</v>
      </c>
      <c r="B83" s="819">
        <v>68149.21722281292</v>
      </c>
      <c r="C83" s="819">
        <v>38410.709802105703</v>
      </c>
      <c r="D83" s="819">
        <v>29738.50742071338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F314-68BB-4743-A38A-486CF0C87DE3}">
  <dimension ref="A1:J37"/>
  <sheetViews>
    <sheetView workbookViewId="0">
      <selection activeCell="M19" sqref="M19"/>
    </sheetView>
  </sheetViews>
  <sheetFormatPr defaultRowHeight="12" x14ac:dyDescent="0.2"/>
  <cols>
    <col min="1" max="1" width="25" style="141" customWidth="1"/>
    <col min="2" max="2" width="11" style="141" customWidth="1"/>
    <col min="3" max="10" width="13.140625" style="141" customWidth="1"/>
    <col min="11" max="16384" width="9.140625" style="141"/>
  </cols>
  <sheetData>
    <row r="1" spans="1:10" ht="21" customHeight="1" x14ac:dyDescent="0.2">
      <c r="A1" s="1149" t="s">
        <v>579</v>
      </c>
      <c r="B1" s="1149"/>
      <c r="C1" s="1149"/>
      <c r="D1" s="1149"/>
      <c r="E1" s="1149"/>
      <c r="F1" s="1149"/>
      <c r="G1" s="1149"/>
      <c r="H1" s="1149"/>
      <c r="I1" s="1149"/>
      <c r="J1" s="1149"/>
    </row>
    <row r="2" spans="1:10" x14ac:dyDescent="0.2">
      <c r="A2" s="1148" t="s">
        <v>562</v>
      </c>
      <c r="B2" s="1148" t="s">
        <v>189</v>
      </c>
      <c r="C2" s="1150" t="s">
        <v>290</v>
      </c>
      <c r="D2" s="1150"/>
      <c r="E2" s="1150"/>
      <c r="F2" s="1150"/>
      <c r="G2" s="1150"/>
      <c r="H2" s="1150"/>
      <c r="I2" s="1150"/>
      <c r="J2" s="1150"/>
    </row>
    <row r="3" spans="1:10" x14ac:dyDescent="0.2">
      <c r="A3" s="1148"/>
      <c r="B3" s="1148"/>
      <c r="C3" s="820" t="s">
        <v>6</v>
      </c>
      <c r="D3" s="1147" t="s">
        <v>292</v>
      </c>
      <c r="E3" s="1147" t="s">
        <v>293</v>
      </c>
      <c r="F3" s="1147" t="s">
        <v>294</v>
      </c>
      <c r="G3" s="1147" t="s">
        <v>295</v>
      </c>
      <c r="H3" s="1147" t="s">
        <v>296</v>
      </c>
      <c r="I3" s="1147" t="s">
        <v>297</v>
      </c>
      <c r="J3" s="1147" t="s">
        <v>298</v>
      </c>
    </row>
    <row r="4" spans="1:10" ht="36.75" customHeight="1" x14ac:dyDescent="0.2">
      <c r="A4" s="1148"/>
      <c r="B4" s="1148"/>
      <c r="C4" s="821" t="s">
        <v>291</v>
      </c>
      <c r="D4" s="1148"/>
      <c r="E4" s="1148"/>
      <c r="F4" s="1148"/>
      <c r="G4" s="1148"/>
      <c r="H4" s="1148"/>
      <c r="I4" s="1148"/>
      <c r="J4" s="1148"/>
    </row>
    <row r="5" spans="1:10" x14ac:dyDescent="0.2">
      <c r="A5" s="822" t="s">
        <v>328</v>
      </c>
      <c r="B5" s="682">
        <v>338946.29396085406</v>
      </c>
      <c r="C5" s="823">
        <v>27.035442711778252</v>
      </c>
      <c r="D5" s="823">
        <v>6.011083902581853</v>
      </c>
      <c r="E5" s="823">
        <v>1.8182755509781443</v>
      </c>
      <c r="F5" s="823">
        <v>29.660523263406745</v>
      </c>
      <c r="G5" s="823">
        <v>9.9131331357366665</v>
      </c>
      <c r="H5" s="823">
        <v>11.968037118211782</v>
      </c>
      <c r="I5" s="823">
        <v>6.1734759634148997</v>
      </c>
      <c r="J5" s="823">
        <v>7.420028354188835</v>
      </c>
    </row>
    <row r="6" spans="1:10" x14ac:dyDescent="0.2">
      <c r="A6" s="824"/>
      <c r="B6" s="35"/>
      <c r="C6" s="825"/>
      <c r="D6" s="825"/>
      <c r="E6" s="825"/>
      <c r="F6" s="825"/>
      <c r="G6" s="825"/>
      <c r="H6" s="825"/>
      <c r="I6" s="825"/>
      <c r="J6" s="825"/>
    </row>
    <row r="7" spans="1:10" x14ac:dyDescent="0.2">
      <c r="A7" s="760" t="s">
        <v>3</v>
      </c>
      <c r="B7" s="682"/>
      <c r="C7" s="761"/>
      <c r="D7" s="761"/>
      <c r="E7" s="826"/>
      <c r="F7" s="826"/>
      <c r="G7" s="826"/>
      <c r="H7" s="826"/>
      <c r="I7" s="826"/>
      <c r="J7" s="826"/>
    </row>
    <row r="8" spans="1:10" ht="15" customHeight="1" x14ac:dyDescent="0.2">
      <c r="A8" s="827" t="s">
        <v>4</v>
      </c>
      <c r="B8" s="35">
        <v>174436.55436836096</v>
      </c>
      <c r="C8" s="825">
        <v>22.415554754175172</v>
      </c>
      <c r="D8" s="825">
        <v>4.2412950274492482</v>
      </c>
      <c r="E8" s="825">
        <v>1.700925592018941</v>
      </c>
      <c r="F8" s="825">
        <v>29.235284689672632</v>
      </c>
      <c r="G8" s="825">
        <v>12.251071843576993</v>
      </c>
      <c r="H8" s="825">
        <v>12.509516368159071</v>
      </c>
      <c r="I8" s="825">
        <v>8.3503626237170394</v>
      </c>
      <c r="J8" s="825">
        <v>9.29598910125892</v>
      </c>
    </row>
    <row r="9" spans="1:10" x14ac:dyDescent="0.2">
      <c r="A9" s="827" t="s">
        <v>5</v>
      </c>
      <c r="B9" s="35">
        <v>164509.73959332879</v>
      </c>
      <c r="C9" s="825">
        <v>31.934103051610091</v>
      </c>
      <c r="D9" s="825">
        <v>7.8876650344690837</v>
      </c>
      <c r="E9" s="825">
        <v>1.9427066183736184</v>
      </c>
      <c r="F9" s="825">
        <v>30.111421500415982</v>
      </c>
      <c r="G9" s="825">
        <v>7.4341189841434163</v>
      </c>
      <c r="H9" s="825">
        <v>11.393884032419974</v>
      </c>
      <c r="I9" s="825">
        <v>3.8652320307611103</v>
      </c>
      <c r="J9" s="825">
        <v>5.4308687478103721</v>
      </c>
    </row>
    <row r="10" spans="1:10" x14ac:dyDescent="0.2">
      <c r="A10" s="828" t="s">
        <v>141</v>
      </c>
      <c r="B10" s="682"/>
      <c r="C10" s="823"/>
      <c r="D10" s="823"/>
      <c r="E10" s="823"/>
      <c r="F10" s="823"/>
      <c r="G10" s="823"/>
      <c r="H10" s="823"/>
      <c r="I10" s="823"/>
      <c r="J10" s="823"/>
    </row>
    <row r="11" spans="1:10" x14ac:dyDescent="0.2">
      <c r="A11" s="827" t="s">
        <v>329</v>
      </c>
      <c r="B11" s="35">
        <v>21709.337575358208</v>
      </c>
      <c r="C11" s="825">
        <v>36.534127495182567</v>
      </c>
      <c r="D11" s="825">
        <v>8.3145524790745711</v>
      </c>
      <c r="E11" s="825">
        <v>1.4166130070833924</v>
      </c>
      <c r="F11" s="825">
        <v>24.533161622673166</v>
      </c>
      <c r="G11" s="825">
        <v>4.8857050869295984</v>
      </c>
      <c r="H11" s="825">
        <v>13.417578879591019</v>
      </c>
      <c r="I11" s="825">
        <v>4.0405666452037252</v>
      </c>
      <c r="J11" s="825">
        <v>6.8576947842899694</v>
      </c>
    </row>
    <row r="12" spans="1:10" x14ac:dyDescent="0.2">
      <c r="A12" s="827" t="s">
        <v>328</v>
      </c>
      <c r="B12" s="35">
        <v>94721.488352045679</v>
      </c>
      <c r="C12" s="825">
        <v>24.905917945679136</v>
      </c>
      <c r="D12" s="825">
        <v>4.4587514757951512</v>
      </c>
      <c r="E12" s="825">
        <v>1.7027007083817431</v>
      </c>
      <c r="F12" s="825">
        <v>27.444288665863901</v>
      </c>
      <c r="G12" s="825">
        <v>11.323051948048128</v>
      </c>
      <c r="H12" s="825">
        <v>12.511068476973396</v>
      </c>
      <c r="I12" s="825">
        <v>8.3585448642237452</v>
      </c>
      <c r="J12" s="825">
        <v>9.2956759149908805</v>
      </c>
    </row>
    <row r="13" spans="1:10" x14ac:dyDescent="0.2">
      <c r="A13" s="827" t="s">
        <v>332</v>
      </c>
      <c r="B13" s="35">
        <v>17464.973363308651</v>
      </c>
      <c r="C13" s="825">
        <v>30.695347673840285</v>
      </c>
      <c r="D13" s="825">
        <v>5.9129564782392912</v>
      </c>
      <c r="E13" s="825">
        <v>1.2406203101551254</v>
      </c>
      <c r="F13" s="825">
        <v>30.065032516261375</v>
      </c>
      <c r="G13" s="825">
        <v>7.7138569284644465</v>
      </c>
      <c r="H13" s="825">
        <v>12.956478239119898</v>
      </c>
      <c r="I13" s="825">
        <v>5.2126063031517305</v>
      </c>
      <c r="J13" s="825">
        <v>6.2031015507755658</v>
      </c>
    </row>
    <row r="14" spans="1:10" ht="15" customHeight="1" x14ac:dyDescent="0.2">
      <c r="A14" s="827" t="s">
        <v>334</v>
      </c>
      <c r="B14" s="35">
        <v>7269.0634508622879</v>
      </c>
      <c r="C14" s="825">
        <v>26.947115384614399</v>
      </c>
      <c r="D14" s="825">
        <v>6.2499999999998295</v>
      </c>
      <c r="E14" s="825">
        <v>1.4903846153845779</v>
      </c>
      <c r="F14" s="825">
        <v>30.312499999998881</v>
      </c>
      <c r="G14" s="825">
        <v>7.6923076923074651</v>
      </c>
      <c r="H14" s="825">
        <v>13.052884615384178</v>
      </c>
      <c r="I14" s="825">
        <v>7.9086538461536104</v>
      </c>
      <c r="J14" s="825">
        <v>6.3461538461536726</v>
      </c>
    </row>
    <row r="15" spans="1:10" x14ac:dyDescent="0.2">
      <c r="A15" s="827" t="s">
        <v>335</v>
      </c>
      <c r="B15" s="35">
        <v>4233.8799859229075</v>
      </c>
      <c r="C15" s="825">
        <v>34.915394139495305</v>
      </c>
      <c r="D15" s="825">
        <v>5.3652496904662428</v>
      </c>
      <c r="E15" s="825">
        <v>1.6508460586049982</v>
      </c>
      <c r="F15" s="825">
        <v>34.750309533634805</v>
      </c>
      <c r="G15" s="825">
        <v>7.924061081304</v>
      </c>
      <c r="H15" s="825">
        <v>6.3557573256292477</v>
      </c>
      <c r="I15" s="825">
        <v>3.9620305406519871</v>
      </c>
      <c r="J15" s="825">
        <v>5.0763516302103664</v>
      </c>
    </row>
    <row r="16" spans="1:10" x14ac:dyDescent="0.2">
      <c r="A16" s="827" t="s">
        <v>337</v>
      </c>
      <c r="B16" s="35">
        <v>4085.3534490663465</v>
      </c>
      <c r="C16" s="825">
        <v>27.544910179639814</v>
      </c>
      <c r="D16" s="825">
        <v>7.8272027373822146</v>
      </c>
      <c r="E16" s="825">
        <v>2.3952095808382681</v>
      </c>
      <c r="F16" s="825">
        <v>30.966638152265862</v>
      </c>
      <c r="G16" s="825">
        <v>9.409751924721764</v>
      </c>
      <c r="H16" s="825">
        <v>9.7091531223265441</v>
      </c>
      <c r="I16" s="825">
        <v>4.3199315654404433</v>
      </c>
      <c r="J16" s="825">
        <v>7.8272027373822146</v>
      </c>
    </row>
    <row r="17" spans="1:10" x14ac:dyDescent="0.2">
      <c r="A17" s="827" t="s">
        <v>339</v>
      </c>
      <c r="B17" s="35">
        <v>7737.3588847159172</v>
      </c>
      <c r="C17" s="825">
        <v>15.853658536584812</v>
      </c>
      <c r="D17" s="825">
        <v>5.713640469737876</v>
      </c>
      <c r="E17" s="825">
        <v>1.6711833785004084</v>
      </c>
      <c r="F17" s="825">
        <v>44.715447154471647</v>
      </c>
      <c r="G17" s="825">
        <v>11.607949412827073</v>
      </c>
      <c r="H17" s="825">
        <v>11.291779584462136</v>
      </c>
      <c r="I17" s="825">
        <v>4.3812104787713526</v>
      </c>
      <c r="J17" s="825">
        <v>4.7651309846430632</v>
      </c>
    </row>
    <row r="18" spans="1:10" ht="15" customHeight="1" x14ac:dyDescent="0.2">
      <c r="A18" s="827" t="s">
        <v>341</v>
      </c>
      <c r="B18" s="35">
        <v>12878.124430974787</v>
      </c>
      <c r="C18" s="825">
        <v>25.210312075983548</v>
      </c>
      <c r="D18" s="825">
        <v>7.367706919945471</v>
      </c>
      <c r="E18" s="825">
        <v>2.116689280868334</v>
      </c>
      <c r="F18" s="825">
        <v>35.047489823610299</v>
      </c>
      <c r="G18" s="825">
        <v>9.5386702849385987</v>
      </c>
      <c r="H18" s="825">
        <v>10.86838534599689</v>
      </c>
      <c r="I18" s="825">
        <v>4.1926729986430216</v>
      </c>
      <c r="J18" s="825">
        <v>5.6580732700133831</v>
      </c>
    </row>
    <row r="19" spans="1:10" x14ac:dyDescent="0.2">
      <c r="A19" s="827" t="s">
        <v>344</v>
      </c>
      <c r="B19" s="35">
        <v>5483.2502665398661</v>
      </c>
      <c r="C19" s="825">
        <v>24.729126832376455</v>
      </c>
      <c r="D19" s="825">
        <v>7.3613766730399695</v>
      </c>
      <c r="E19" s="825">
        <v>2.4856596558316775</v>
      </c>
      <c r="F19" s="825">
        <v>35.500318674313576</v>
      </c>
      <c r="G19" s="825">
        <v>7.6163161249201377</v>
      </c>
      <c r="H19" s="825">
        <v>11.854684512427941</v>
      </c>
      <c r="I19" s="825">
        <v>3.9196940726576508</v>
      </c>
      <c r="J19" s="825">
        <v>6.5328234544294217</v>
      </c>
    </row>
    <row r="20" spans="1:10" ht="15" customHeight="1" x14ac:dyDescent="0.2">
      <c r="A20" s="827" t="s">
        <v>346</v>
      </c>
      <c r="B20" s="35">
        <v>3568.131626601144</v>
      </c>
      <c r="C20" s="825">
        <v>21.008814887364704</v>
      </c>
      <c r="D20" s="825">
        <v>8.1782566111653541</v>
      </c>
      <c r="E20" s="825">
        <v>2.5954946131243299</v>
      </c>
      <c r="F20" s="825">
        <v>34.0352595494602</v>
      </c>
      <c r="G20" s="825">
        <v>12.487757100881179</v>
      </c>
      <c r="H20" s="825">
        <v>10.920666013711797</v>
      </c>
      <c r="I20" s="825">
        <v>4.6523016650341686</v>
      </c>
      <c r="J20" s="825">
        <v>6.1214495592554963</v>
      </c>
    </row>
    <row r="21" spans="1:10" ht="15" customHeight="1" x14ac:dyDescent="0.2">
      <c r="A21" s="827" t="s">
        <v>348</v>
      </c>
      <c r="B21" s="35">
        <v>10019.425439241439</v>
      </c>
      <c r="C21" s="825">
        <v>16.968957098011234</v>
      </c>
      <c r="D21" s="825">
        <v>6.4004185559816618</v>
      </c>
      <c r="E21" s="825">
        <v>3.5577258458317931</v>
      </c>
      <c r="F21" s="825">
        <v>34.949424485525057</v>
      </c>
      <c r="G21" s="825">
        <v>16.219044297174154</v>
      </c>
      <c r="H21" s="825">
        <v>10.777816532960907</v>
      </c>
      <c r="I21" s="825">
        <v>5.9818625741191047</v>
      </c>
      <c r="J21" s="825">
        <v>5.1447506103939897</v>
      </c>
    </row>
    <row r="22" spans="1:10" x14ac:dyDescent="0.2">
      <c r="A22" s="827" t="s">
        <v>350</v>
      </c>
      <c r="B22" s="35">
        <v>8385.6335338192621</v>
      </c>
      <c r="C22" s="825">
        <v>24.98437174411243</v>
      </c>
      <c r="D22" s="825">
        <v>5.0218795582411673</v>
      </c>
      <c r="E22" s="825">
        <v>1.7920400083350223</v>
      </c>
      <c r="F22" s="825">
        <v>32.756824338402843</v>
      </c>
      <c r="G22" s="825">
        <v>12.481767034798487</v>
      </c>
      <c r="H22" s="825">
        <v>10.31464888518407</v>
      </c>
      <c r="I22" s="825">
        <v>5.8553865388620965</v>
      </c>
      <c r="J22" s="825">
        <v>6.7930818920606422</v>
      </c>
    </row>
    <row r="23" spans="1:10" ht="15" customHeight="1" x14ac:dyDescent="0.2">
      <c r="A23" s="827" t="s">
        <v>352</v>
      </c>
      <c r="B23" s="35">
        <v>6038.9142514855903</v>
      </c>
      <c r="C23" s="825">
        <v>33.391203703702494</v>
      </c>
      <c r="D23" s="825">
        <v>5.6134259259257986</v>
      </c>
      <c r="E23" s="825">
        <v>2.0543981481480964</v>
      </c>
      <c r="F23" s="825">
        <v>28.819444444443413</v>
      </c>
      <c r="G23" s="825">
        <v>6.8287037037035292</v>
      </c>
      <c r="H23" s="825">
        <v>11.25578703703669</v>
      </c>
      <c r="I23" s="825">
        <v>4.0509259259258315</v>
      </c>
      <c r="J23" s="825">
        <v>7.9861111111108922</v>
      </c>
    </row>
    <row r="24" spans="1:10" ht="15" customHeight="1" x14ac:dyDescent="0.2">
      <c r="A24" s="827" t="s">
        <v>354</v>
      </c>
      <c r="B24" s="35">
        <v>11039.890115997108</v>
      </c>
      <c r="C24" s="825">
        <v>21.019309908198004</v>
      </c>
      <c r="D24" s="825">
        <v>7.9455523899965659</v>
      </c>
      <c r="E24" s="825">
        <v>2.9756251978473505</v>
      </c>
      <c r="F24" s="825">
        <v>29.692940804051762</v>
      </c>
      <c r="G24" s="825">
        <v>13.801836024057742</v>
      </c>
      <c r="H24" s="825">
        <v>10.905349794238296</v>
      </c>
      <c r="I24" s="825">
        <v>5.9987337765113633</v>
      </c>
      <c r="J24" s="825">
        <v>7.6606521050962924</v>
      </c>
    </row>
    <row r="25" spans="1:10" x14ac:dyDescent="0.2">
      <c r="A25" s="827" t="s">
        <v>356</v>
      </c>
      <c r="B25" s="35">
        <v>6320.2409860021362</v>
      </c>
      <c r="C25" s="825">
        <v>22.587779928116429</v>
      </c>
      <c r="D25" s="825">
        <v>7.5200442355541206</v>
      </c>
      <c r="E25" s="825">
        <v>1.686480508708833</v>
      </c>
      <c r="F25" s="825">
        <v>37.047276748685398</v>
      </c>
      <c r="G25" s="825">
        <v>6.7182748133810799</v>
      </c>
      <c r="H25" s="825">
        <v>15.924799557643922</v>
      </c>
      <c r="I25" s="825">
        <v>4.5064970970416454</v>
      </c>
      <c r="J25" s="825">
        <v>4.0088471108652648</v>
      </c>
    </row>
    <row r="26" spans="1:10" x14ac:dyDescent="0.2">
      <c r="A26" s="827" t="s">
        <v>358</v>
      </c>
      <c r="B26" s="35">
        <v>1845.2237990650308</v>
      </c>
      <c r="C26" s="825">
        <v>17.424242424242141</v>
      </c>
      <c r="D26" s="825">
        <v>15.909090909090644</v>
      </c>
      <c r="E26" s="825">
        <v>3.4090909090908488</v>
      </c>
      <c r="F26" s="825">
        <v>35.41666666666579</v>
      </c>
      <c r="G26" s="825">
        <v>9.6590909090907218</v>
      </c>
      <c r="H26" s="825">
        <v>5.8712121212120101</v>
      </c>
      <c r="I26" s="825">
        <v>3.0303030303029765</v>
      </c>
      <c r="J26" s="825">
        <v>9.2803030303028464</v>
      </c>
    </row>
    <row r="27" spans="1:10" x14ac:dyDescent="0.2">
      <c r="A27" s="827" t="s">
        <v>359</v>
      </c>
      <c r="B27" s="35">
        <v>2724.1514230515063</v>
      </c>
      <c r="C27" s="825">
        <v>24.31045542014045</v>
      </c>
      <c r="D27" s="825">
        <v>8.274534958306436</v>
      </c>
      <c r="E27" s="825">
        <v>1.7960230917254285</v>
      </c>
      <c r="F27" s="825">
        <v>35.535599743424207</v>
      </c>
      <c r="G27" s="825">
        <v>9.8139833226425264</v>
      </c>
      <c r="H27" s="825">
        <v>9.5574085952531771</v>
      </c>
      <c r="I27" s="825">
        <v>3.1430404105194993</v>
      </c>
      <c r="J27" s="825">
        <v>7.5689544579857282</v>
      </c>
    </row>
    <row r="28" spans="1:10" x14ac:dyDescent="0.2">
      <c r="A28" s="827" t="s">
        <v>361</v>
      </c>
      <c r="B28" s="35">
        <v>2760.8462145101862</v>
      </c>
      <c r="C28" s="825">
        <v>25.25316455696132</v>
      </c>
      <c r="D28" s="825">
        <v>5.9493670886074597</v>
      </c>
      <c r="E28" s="825">
        <v>2.7215189873417165</v>
      </c>
      <c r="F28" s="825">
        <v>29.113924050632068</v>
      </c>
      <c r="G28" s="825">
        <v>8.2911392405061584</v>
      </c>
      <c r="H28" s="825">
        <v>14.936708860759158</v>
      </c>
      <c r="I28" s="825">
        <v>6.962025316455545</v>
      </c>
      <c r="J28" s="825">
        <v>6.7721518987340295</v>
      </c>
    </row>
    <row r="29" spans="1:10" x14ac:dyDescent="0.2">
      <c r="A29" s="827" t="s">
        <v>362</v>
      </c>
      <c r="B29" s="35">
        <v>6245.1040320629345</v>
      </c>
      <c r="C29" s="825">
        <v>31.477336317850007</v>
      </c>
      <c r="D29" s="825">
        <v>7.0229434806937148</v>
      </c>
      <c r="E29" s="825">
        <v>1.0912143256854807</v>
      </c>
      <c r="F29" s="825">
        <v>34.163402350306534</v>
      </c>
      <c r="G29" s="825">
        <v>5.6799104644654514</v>
      </c>
      <c r="H29" s="825">
        <v>13.542249580301743</v>
      </c>
      <c r="I29" s="825">
        <v>2.3503077783994919</v>
      </c>
      <c r="J29" s="825">
        <v>4.6726357022942429</v>
      </c>
    </row>
    <row r="30" spans="1:10" ht="15" customHeight="1" x14ac:dyDescent="0.2">
      <c r="A30" s="827" t="s">
        <v>365</v>
      </c>
      <c r="B30" s="35">
        <v>4462.7855897841964</v>
      </c>
      <c r="C30" s="825">
        <v>44.51840250587157</v>
      </c>
      <c r="D30" s="825">
        <v>5.5990602975723105</v>
      </c>
      <c r="E30" s="825">
        <v>1.8402505873139758</v>
      </c>
      <c r="F30" s="825">
        <v>28.386844166013141</v>
      </c>
      <c r="G30" s="825">
        <v>9.2012529365698601</v>
      </c>
      <c r="H30" s="825">
        <v>5.8339859044634581</v>
      </c>
      <c r="I30" s="825">
        <v>1.6836335160532119</v>
      </c>
      <c r="J30" s="825">
        <v>2.9365700861393176</v>
      </c>
    </row>
    <row r="31" spans="1:10" ht="15" customHeight="1" x14ac:dyDescent="0.2">
      <c r="A31" s="827" t="s">
        <v>367</v>
      </c>
      <c r="B31" s="35">
        <v>1976.2766257031733</v>
      </c>
      <c r="C31" s="825">
        <v>28.470380194517446</v>
      </c>
      <c r="D31" s="825">
        <v>7.6923076923075344</v>
      </c>
      <c r="E31" s="825">
        <v>3.3598585322722641</v>
      </c>
      <c r="F31" s="825">
        <v>37.135278514587888</v>
      </c>
      <c r="G31" s="825">
        <v>5.7471264367814969</v>
      </c>
      <c r="H31" s="825">
        <v>11.759504862952923</v>
      </c>
      <c r="I31" s="825">
        <v>2.2104332449159632</v>
      </c>
      <c r="J31" s="825">
        <v>3.62511052166218</v>
      </c>
    </row>
    <row r="32" spans="1:10" x14ac:dyDescent="0.2">
      <c r="A32" s="827" t="s">
        <v>368</v>
      </c>
      <c r="B32" s="35">
        <v>868.44339785540865</v>
      </c>
      <c r="C32" s="825">
        <v>40.442655935613367</v>
      </c>
      <c r="D32" s="825">
        <v>6.2374245472836511</v>
      </c>
      <c r="E32" s="825">
        <v>1.6096579476861033</v>
      </c>
      <c r="F32" s="825">
        <v>35.613682092555088</v>
      </c>
      <c r="G32" s="825">
        <v>8.4507042253520446</v>
      </c>
      <c r="H32" s="825">
        <v>4.2253521126760223</v>
      </c>
      <c r="I32" s="825">
        <v>1.2072434607645774</v>
      </c>
      <c r="J32" s="825">
        <v>2.2132796780683925</v>
      </c>
    </row>
    <row r="33" spans="1:10" ht="15" customHeight="1" x14ac:dyDescent="0.2">
      <c r="A33" s="827" t="s">
        <v>369</v>
      </c>
      <c r="B33" s="35">
        <v>8438.0546644745191</v>
      </c>
      <c r="C33" s="825">
        <v>31.683578380616012</v>
      </c>
      <c r="D33" s="825">
        <v>9.2772830813830058</v>
      </c>
      <c r="E33" s="825">
        <v>1.9672810105611405</v>
      </c>
      <c r="F33" s="825">
        <v>30.751708428244857</v>
      </c>
      <c r="G33" s="825">
        <v>4.3487264443983191</v>
      </c>
      <c r="H33" s="825">
        <v>13.315386208324242</v>
      </c>
      <c r="I33" s="825">
        <v>3.665355145992875</v>
      </c>
      <c r="J33" s="825">
        <v>4.9906813004761563</v>
      </c>
    </row>
    <row r="34" spans="1:10" x14ac:dyDescent="0.2">
      <c r="A34" s="827" t="s">
        <v>370</v>
      </c>
      <c r="B34" s="35">
        <v>7913.8433579219491</v>
      </c>
      <c r="C34" s="825">
        <v>27.246632810773995</v>
      </c>
      <c r="D34" s="825">
        <v>9.0086111724439615</v>
      </c>
      <c r="E34" s="825">
        <v>2.1638330757341011</v>
      </c>
      <c r="F34" s="825">
        <v>35.062927798630049</v>
      </c>
      <c r="G34" s="825">
        <v>5.5199823360563762</v>
      </c>
      <c r="H34" s="825">
        <v>13.468756899977457</v>
      </c>
      <c r="I34" s="825">
        <v>3.3119894016338365</v>
      </c>
      <c r="J34" s="825">
        <v>4.2172665047470881</v>
      </c>
    </row>
    <row r="35" spans="1:10" ht="15" customHeight="1" x14ac:dyDescent="0.2">
      <c r="A35" s="827" t="s">
        <v>371</v>
      </c>
      <c r="B35" s="35">
        <v>5133.776062171486</v>
      </c>
      <c r="C35" s="825">
        <v>28.863172226003083</v>
      </c>
      <c r="D35" s="825">
        <v>8.4751531654184333</v>
      </c>
      <c r="E35" s="825">
        <v>2.348536419332822</v>
      </c>
      <c r="F35" s="825">
        <v>30.701157249828743</v>
      </c>
      <c r="G35" s="825">
        <v>7.590197413206079</v>
      </c>
      <c r="H35" s="825">
        <v>11.538461538461203</v>
      </c>
      <c r="I35" s="825">
        <v>3.9482641252551813</v>
      </c>
      <c r="J35" s="825">
        <v>6.5350578624913469</v>
      </c>
    </row>
    <row r="36" spans="1:10" ht="15" customHeight="1" x14ac:dyDescent="0.2">
      <c r="A36" s="827" t="s">
        <v>372</v>
      </c>
      <c r="B36" s="35">
        <v>7473.5058604177902</v>
      </c>
      <c r="C36" s="825">
        <v>44.189852700490846</v>
      </c>
      <c r="D36" s="825">
        <v>11.246200607902367</v>
      </c>
      <c r="E36" s="825">
        <v>1.3327098433481082</v>
      </c>
      <c r="F36" s="825">
        <v>20.505026888004878</v>
      </c>
      <c r="G36" s="825">
        <v>3.5772737900396638</v>
      </c>
      <c r="H36" s="825">
        <v>10.778583119008299</v>
      </c>
      <c r="I36" s="825">
        <v>2.501753565583289</v>
      </c>
      <c r="J36" s="825">
        <v>5.8685994856206047</v>
      </c>
    </row>
    <row r="37" spans="1:10" ht="12.75" thickBot="1" x14ac:dyDescent="0.25">
      <c r="A37" s="829" t="s">
        <v>374</v>
      </c>
      <c r="B37" s="37">
        <v>68149.21722281292</v>
      </c>
      <c r="C37" s="830">
        <v>26.250608958763863</v>
      </c>
      <c r="D37" s="830">
        <v>4.5819337965721507</v>
      </c>
      <c r="E37" s="830">
        <v>1.5820107176748468</v>
      </c>
      <c r="F37" s="830">
        <v>27.778774903227983</v>
      </c>
      <c r="G37" s="830">
        <v>11.853542216874565</v>
      </c>
      <c r="H37" s="830">
        <v>11.786877259565728</v>
      </c>
      <c r="I37" s="830">
        <v>7.6126253173046807</v>
      </c>
      <c r="J37" s="830">
        <v>8.553626830087115</v>
      </c>
    </row>
  </sheetData>
  <mergeCells count="11">
    <mergeCell ref="J3:J4"/>
    <mergeCell ref="A1:J1"/>
    <mergeCell ref="A2:A4"/>
    <mergeCell ref="B2:B4"/>
    <mergeCell ref="C2:J2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4456-894E-4F40-8352-F78C1662DD81}">
  <dimension ref="A1:G12"/>
  <sheetViews>
    <sheetView zoomScale="130" zoomScaleNormal="130" workbookViewId="0">
      <selection activeCell="A7" sqref="A7"/>
    </sheetView>
  </sheetViews>
  <sheetFormatPr defaultRowHeight="12" x14ac:dyDescent="0.2"/>
  <cols>
    <col min="1" max="1" width="19.140625" style="141" customWidth="1"/>
    <col min="2" max="16384" width="9.140625" style="141"/>
  </cols>
  <sheetData>
    <row r="1" spans="1:7" ht="35.25" customHeight="1" x14ac:dyDescent="0.2">
      <c r="A1" s="1151" t="s">
        <v>518</v>
      </c>
      <c r="B1" s="1151"/>
      <c r="C1" s="1151"/>
      <c r="D1" s="1151"/>
      <c r="E1" s="1151"/>
      <c r="F1" s="1151"/>
    </row>
    <row r="2" spans="1:7" ht="15" customHeight="1" x14ac:dyDescent="0.2">
      <c r="A2" s="1152" t="s">
        <v>39</v>
      </c>
      <c r="B2" s="1155" t="s">
        <v>0</v>
      </c>
      <c r="C2" s="1156" t="s">
        <v>288</v>
      </c>
      <c r="D2" s="1157"/>
      <c r="E2" s="1156" t="s">
        <v>289</v>
      </c>
      <c r="F2" s="1157"/>
    </row>
    <row r="3" spans="1:7" ht="5.25" customHeight="1" x14ac:dyDescent="0.2">
      <c r="A3" s="1153"/>
      <c r="B3" s="1155"/>
      <c r="C3" s="1158"/>
      <c r="D3" s="1159"/>
      <c r="E3" s="1158"/>
      <c r="F3" s="1159"/>
    </row>
    <row r="4" spans="1:7" x14ac:dyDescent="0.2">
      <c r="A4" s="1154"/>
      <c r="B4" s="1155"/>
      <c r="C4" s="831" t="s">
        <v>299</v>
      </c>
      <c r="D4" s="831" t="s">
        <v>188</v>
      </c>
      <c r="E4" s="831" t="s">
        <v>299</v>
      </c>
      <c r="F4" s="831" t="s">
        <v>188</v>
      </c>
    </row>
    <row r="5" spans="1:7" x14ac:dyDescent="0.2">
      <c r="A5" s="832" t="s">
        <v>328</v>
      </c>
      <c r="B5" s="833">
        <v>338946.29396085406</v>
      </c>
      <c r="C5" s="833">
        <v>197915.97878872836</v>
      </c>
      <c r="D5" s="833">
        <v>100</v>
      </c>
      <c r="E5" s="833">
        <v>141030.31517296139</v>
      </c>
      <c r="F5" s="834">
        <v>100</v>
      </c>
    </row>
    <row r="6" spans="1:7" ht="14.25" customHeight="1" x14ac:dyDescent="0.2">
      <c r="A6" s="835" t="s">
        <v>39</v>
      </c>
      <c r="B6" s="836"/>
      <c r="C6" s="836"/>
      <c r="D6" s="836"/>
      <c r="E6" s="836"/>
      <c r="F6" s="837"/>
    </row>
    <row r="7" spans="1:7" x14ac:dyDescent="0.2">
      <c r="A7" s="838" t="s">
        <v>300</v>
      </c>
      <c r="B7" s="833">
        <v>48182.008556235436</v>
      </c>
      <c r="C7" s="833">
        <v>27348.103862836149</v>
      </c>
      <c r="D7" s="833">
        <v>13.818037346054682</v>
      </c>
      <c r="E7" s="833">
        <v>20833.904693416327</v>
      </c>
      <c r="F7" s="834">
        <v>14.772642795178724</v>
      </c>
      <c r="G7" s="562">
        <f>+B7/$B$5*100</f>
        <v>14.215233921926323</v>
      </c>
    </row>
    <row r="8" spans="1:7" x14ac:dyDescent="0.2">
      <c r="A8" s="839" t="s">
        <v>301</v>
      </c>
      <c r="B8" s="840">
        <v>85926.969999087931</v>
      </c>
      <c r="C8" s="840">
        <v>52442.099107481554</v>
      </c>
      <c r="D8" s="840">
        <v>26.497152695014343</v>
      </c>
      <c r="E8" s="840">
        <v>33484.870891538514</v>
      </c>
      <c r="F8" s="841">
        <v>23.743030603365128</v>
      </c>
      <c r="G8" s="562">
        <f t="shared" ref="G8:G12" si="0">+B8/$B$5*100</f>
        <v>25.351205052270583</v>
      </c>
    </row>
    <row r="9" spans="1:7" x14ac:dyDescent="0.2">
      <c r="A9" s="839" t="s">
        <v>302</v>
      </c>
      <c r="B9" s="840">
        <v>69622.250994230242</v>
      </c>
      <c r="C9" s="840">
        <v>43191.516917860165</v>
      </c>
      <c r="D9" s="840">
        <v>21.823158080614757</v>
      </c>
      <c r="E9" s="840">
        <v>26430.734076370107</v>
      </c>
      <c r="F9" s="841">
        <v>18.741172097612569</v>
      </c>
      <c r="G9" s="562">
        <f t="shared" si="0"/>
        <v>20.540791339135023</v>
      </c>
    </row>
    <row r="10" spans="1:7" x14ac:dyDescent="0.2">
      <c r="A10" s="839" t="s">
        <v>303</v>
      </c>
      <c r="B10" s="840">
        <v>55424.861441762572</v>
      </c>
      <c r="C10" s="840">
        <v>32232.005868879176</v>
      </c>
      <c r="D10" s="840">
        <v>16.285701673075241</v>
      </c>
      <c r="E10" s="840">
        <v>23192.855572900437</v>
      </c>
      <c r="F10" s="841">
        <v>16.445297980406853</v>
      </c>
      <c r="G10" s="562">
        <f t="shared" si="0"/>
        <v>16.352107230345986</v>
      </c>
    </row>
    <row r="11" spans="1:7" x14ac:dyDescent="0.2">
      <c r="A11" s="839" t="s">
        <v>36</v>
      </c>
      <c r="B11" s="840">
        <v>41052.734787127905</v>
      </c>
      <c r="C11" s="840">
        <v>22319.170061980396</v>
      </c>
      <c r="D11" s="840">
        <v>11.277093541702207</v>
      </c>
      <c r="E11" s="840">
        <v>18733.56472516455</v>
      </c>
      <c r="F11" s="841">
        <v>13.283360178405236</v>
      </c>
      <c r="G11" s="562">
        <f t="shared" si="0"/>
        <v>12.111870086376932</v>
      </c>
    </row>
    <row r="12" spans="1:7" ht="18" customHeight="1" thickBot="1" x14ac:dyDescent="0.25">
      <c r="A12" s="842" t="s">
        <v>42</v>
      </c>
      <c r="B12" s="843">
        <v>38737.468183189798</v>
      </c>
      <c r="C12" s="843">
        <v>20383.082969781586</v>
      </c>
      <c r="D12" s="843">
        <v>10.298856663584576</v>
      </c>
      <c r="E12" s="843">
        <v>18354.385213425252</v>
      </c>
      <c r="F12" s="844">
        <v>13.014496344927824</v>
      </c>
      <c r="G12" s="562">
        <f t="shared" si="0"/>
        <v>11.428792370175231</v>
      </c>
    </row>
  </sheetData>
  <mergeCells count="5">
    <mergeCell ref="A1:F1"/>
    <mergeCell ref="A2:A4"/>
    <mergeCell ref="B2:B4"/>
    <mergeCell ref="C2:D3"/>
    <mergeCell ref="E2:F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A2A9-196B-4512-8D60-F21BA1DC0CD8}">
  <dimension ref="A1:J36"/>
  <sheetViews>
    <sheetView workbookViewId="0">
      <selection activeCell="M11" sqref="M11"/>
    </sheetView>
  </sheetViews>
  <sheetFormatPr defaultRowHeight="12" x14ac:dyDescent="0.2"/>
  <cols>
    <col min="1" max="1" width="22.140625" style="141" customWidth="1"/>
    <col min="2" max="10" width="10.28515625" style="141" customWidth="1"/>
    <col min="11" max="16384" width="9.140625" style="141"/>
  </cols>
  <sheetData>
    <row r="1" spans="1:10" ht="23.25" customHeight="1" x14ac:dyDescent="0.2">
      <c r="A1" s="1160" t="s">
        <v>519</v>
      </c>
      <c r="B1" s="1160"/>
      <c r="C1" s="1160"/>
      <c r="D1" s="1160"/>
      <c r="E1" s="1160"/>
      <c r="F1" s="1160"/>
      <c r="G1" s="1160"/>
      <c r="H1" s="1160"/>
      <c r="I1" s="1160"/>
      <c r="J1" s="1160"/>
    </row>
    <row r="2" spans="1:10" x14ac:dyDescent="0.2">
      <c r="A2" s="1161" t="s">
        <v>562</v>
      </c>
      <c r="B2" s="1162" t="s">
        <v>189</v>
      </c>
      <c r="C2" s="1162" t="s">
        <v>304</v>
      </c>
      <c r="D2" s="1162"/>
      <c r="E2" s="1162"/>
      <c r="F2" s="1162"/>
      <c r="G2" s="1162"/>
      <c r="H2" s="1162"/>
      <c r="I2" s="1162"/>
      <c r="J2" s="1162" t="s">
        <v>305</v>
      </c>
    </row>
    <row r="3" spans="1:10" ht="39.75" customHeight="1" x14ac:dyDescent="0.2">
      <c r="A3" s="1161"/>
      <c r="B3" s="1162"/>
      <c r="C3" s="845" t="s">
        <v>306</v>
      </c>
      <c r="D3" s="845" t="s">
        <v>307</v>
      </c>
      <c r="E3" s="845" t="s">
        <v>308</v>
      </c>
      <c r="F3" s="845" t="s">
        <v>309</v>
      </c>
      <c r="G3" s="845" t="s">
        <v>310</v>
      </c>
      <c r="H3" s="845" t="s">
        <v>311</v>
      </c>
      <c r="I3" s="845" t="s">
        <v>312</v>
      </c>
      <c r="J3" s="1162"/>
    </row>
    <row r="4" spans="1:10" x14ac:dyDescent="0.2">
      <c r="A4" s="846" t="s">
        <v>328</v>
      </c>
      <c r="B4" s="682">
        <v>338946.29396085406</v>
      </c>
      <c r="C4" s="848">
        <v>27.035442711772657</v>
      </c>
      <c r="D4" s="848">
        <v>12.144348498543504</v>
      </c>
      <c r="E4" s="848">
        <v>11.834514757081449</v>
      </c>
      <c r="F4" s="848">
        <v>11.470550328675108</v>
      </c>
      <c r="G4" s="848">
        <v>10.009537311531243</v>
      </c>
      <c r="H4" s="848">
        <v>8.5052197448319493</v>
      </c>
      <c r="I4" s="848">
        <v>19.000386647801186</v>
      </c>
      <c r="J4" s="848">
        <v>3.965567727814951</v>
      </c>
    </row>
    <row r="5" spans="1:10" x14ac:dyDescent="0.2">
      <c r="A5" s="849"/>
      <c r="B5" s="857"/>
      <c r="C5" s="850"/>
      <c r="D5" s="850"/>
      <c r="E5" s="850"/>
      <c r="F5" s="850"/>
      <c r="G5" s="850"/>
      <c r="H5" s="850"/>
      <c r="I5" s="850"/>
      <c r="J5" s="850"/>
    </row>
    <row r="6" spans="1:10" x14ac:dyDescent="0.2">
      <c r="A6" s="760" t="s">
        <v>3</v>
      </c>
      <c r="B6" s="682"/>
      <c r="C6" s="761"/>
      <c r="D6" s="761"/>
      <c r="E6" s="826"/>
      <c r="F6" s="826"/>
      <c r="G6" s="826"/>
      <c r="H6" s="851"/>
      <c r="I6" s="851"/>
      <c r="J6" s="851"/>
    </row>
    <row r="7" spans="1:10" x14ac:dyDescent="0.2">
      <c r="A7" s="852" t="s">
        <v>4</v>
      </c>
      <c r="B7" s="35">
        <v>174436.55436836096</v>
      </c>
      <c r="C7" s="853">
        <v>22.415554754172902</v>
      </c>
      <c r="D7" s="853">
        <v>10.41992226630127</v>
      </c>
      <c r="E7" s="853">
        <v>11.94053772488909</v>
      </c>
      <c r="F7" s="853">
        <v>12.099811676085046</v>
      </c>
      <c r="G7" s="853">
        <v>11.005930199946773</v>
      </c>
      <c r="H7" s="853">
        <v>9.5935008214165851</v>
      </c>
      <c r="I7" s="853">
        <v>22.524742557194031</v>
      </c>
      <c r="J7" s="853">
        <v>4.342449012303228</v>
      </c>
    </row>
    <row r="8" spans="1:10" x14ac:dyDescent="0.2">
      <c r="A8" s="852" t="s">
        <v>5</v>
      </c>
      <c r="B8" s="35">
        <v>164509.73959332879</v>
      </c>
      <c r="C8" s="853">
        <v>31.934103051591887</v>
      </c>
      <c r="D8" s="853">
        <v>13.972829723727472</v>
      </c>
      <c r="E8" s="853">
        <v>11.722094171879766</v>
      </c>
      <c r="F8" s="853">
        <v>10.803318215132119</v>
      </c>
      <c r="G8" s="853">
        <v>8.9530202768022829</v>
      </c>
      <c r="H8" s="853">
        <v>7.3512698227249471</v>
      </c>
      <c r="I8" s="853">
        <v>15.263364738118677</v>
      </c>
      <c r="J8" s="853">
        <v>3.5659447459820033</v>
      </c>
    </row>
    <row r="9" spans="1:10" x14ac:dyDescent="0.2">
      <c r="A9" s="828" t="s">
        <v>141</v>
      </c>
      <c r="B9" s="682"/>
      <c r="C9" s="823"/>
      <c r="D9" s="823"/>
      <c r="E9" s="823"/>
      <c r="F9" s="823"/>
      <c r="G9" s="823"/>
      <c r="H9" s="851"/>
      <c r="I9" s="851"/>
      <c r="J9" s="851"/>
    </row>
    <row r="10" spans="1:10" x14ac:dyDescent="0.2">
      <c r="A10" s="854" t="s">
        <v>329</v>
      </c>
      <c r="B10" s="35">
        <v>21709.337575358208</v>
      </c>
      <c r="C10" s="853">
        <v>2.3399922670511275</v>
      </c>
      <c r="D10" s="853">
        <v>1.0331228251091535</v>
      </c>
      <c r="E10" s="853">
        <v>0.73669287279489903</v>
      </c>
      <c r="F10" s="853">
        <v>0.64647506122099552</v>
      </c>
      <c r="G10" s="853">
        <v>0.55574171929524119</v>
      </c>
      <c r="H10" s="853">
        <v>0.44129398118434643</v>
      </c>
      <c r="I10" s="853">
        <v>0.65163036473950431</v>
      </c>
      <c r="J10" s="853">
        <v>3.1117997424341897</v>
      </c>
    </row>
    <row r="11" spans="1:10" x14ac:dyDescent="0.2">
      <c r="A11" s="854" t="s">
        <v>328</v>
      </c>
      <c r="B11" s="35">
        <v>94721.488352045679</v>
      </c>
      <c r="C11" s="853">
        <v>6.9601752803364771</v>
      </c>
      <c r="D11" s="853">
        <v>3.1143188555311454</v>
      </c>
      <c r="E11" s="853">
        <v>3.3710529707528822</v>
      </c>
      <c r="F11" s="853">
        <v>3.3782703956787947</v>
      </c>
      <c r="G11" s="853">
        <v>2.930790050272233</v>
      </c>
      <c r="H11" s="853">
        <v>2.4693903853656978</v>
      </c>
      <c r="I11" s="853">
        <v>5.7218713751919594</v>
      </c>
      <c r="J11" s="853">
        <v>4.1356072904335832</v>
      </c>
    </row>
    <row r="12" spans="1:10" x14ac:dyDescent="0.2">
      <c r="A12" s="854" t="s">
        <v>332</v>
      </c>
      <c r="B12" s="35">
        <v>17464.973363308651</v>
      </c>
      <c r="C12" s="853">
        <v>1.5816471194784869</v>
      </c>
      <c r="D12" s="853">
        <v>0.6052326330729253</v>
      </c>
      <c r="E12" s="853">
        <v>0.67018945740613589</v>
      </c>
      <c r="F12" s="853">
        <v>0.65008377368395165</v>
      </c>
      <c r="G12" s="853">
        <v>0.49645572883239031</v>
      </c>
      <c r="H12" s="853">
        <v>0.4026292047955306</v>
      </c>
      <c r="I12" s="853">
        <v>0.74648794948006569</v>
      </c>
      <c r="J12" s="853">
        <v>3.5879939969982662</v>
      </c>
    </row>
    <row r="13" spans="1:10" ht="15" customHeight="1" x14ac:dyDescent="0.2">
      <c r="A13" s="854" t="s">
        <v>334</v>
      </c>
      <c r="B13" s="35">
        <v>7269.0634508622879</v>
      </c>
      <c r="C13" s="853">
        <v>0.5779095244248289</v>
      </c>
      <c r="D13" s="853">
        <v>0.28251063281427619</v>
      </c>
      <c r="E13" s="853">
        <v>0.21755380848106562</v>
      </c>
      <c r="F13" s="853">
        <v>0.25467199381432881</v>
      </c>
      <c r="G13" s="853">
        <v>0.21446062636996036</v>
      </c>
      <c r="H13" s="853">
        <v>0.19435494264777614</v>
      </c>
      <c r="I13" s="853">
        <v>0.40314473514738147</v>
      </c>
      <c r="J13" s="853">
        <v>3.942307692307454</v>
      </c>
    </row>
    <row r="14" spans="1:10" x14ac:dyDescent="0.2">
      <c r="A14" s="854" t="s">
        <v>335</v>
      </c>
      <c r="B14" s="35">
        <v>4233.8799859229075</v>
      </c>
      <c r="C14" s="853">
        <v>0.43613867766583764</v>
      </c>
      <c r="D14" s="853">
        <v>0.11702538987014564</v>
      </c>
      <c r="E14" s="853">
        <v>0.13867766464788178</v>
      </c>
      <c r="F14" s="853">
        <v>0.13300683077752232</v>
      </c>
      <c r="G14" s="853">
        <v>0.12475834514790855</v>
      </c>
      <c r="H14" s="853">
        <v>0.10001288825906725</v>
      </c>
      <c r="I14" s="853">
        <v>0.1995102461662849</v>
      </c>
      <c r="J14" s="853">
        <v>3.6450680973999021</v>
      </c>
    </row>
    <row r="15" spans="1:10" x14ac:dyDescent="0.2">
      <c r="A15" s="854" t="s">
        <v>337</v>
      </c>
      <c r="B15" s="35">
        <v>4085.3534490663465</v>
      </c>
      <c r="C15" s="853">
        <v>0.33200154659196041</v>
      </c>
      <c r="D15" s="853">
        <v>0.16445418224042527</v>
      </c>
      <c r="E15" s="853">
        <v>0.16496971259227614</v>
      </c>
      <c r="F15" s="853">
        <v>0.148988271684899</v>
      </c>
      <c r="G15" s="853">
        <v>0.1175409202219965</v>
      </c>
      <c r="H15" s="853">
        <v>9.5373115092409491E-2</v>
      </c>
      <c r="I15" s="853">
        <v>0.18198221420335509</v>
      </c>
      <c r="J15" s="853">
        <v>3.7018819503849332</v>
      </c>
    </row>
    <row r="16" spans="1:10" x14ac:dyDescent="0.2">
      <c r="A16" s="854" t="s">
        <v>339</v>
      </c>
      <c r="B16" s="35">
        <v>7737.3588847159172</v>
      </c>
      <c r="C16" s="853">
        <v>0.36190230699931131</v>
      </c>
      <c r="D16" s="853">
        <v>0.24281479572175863</v>
      </c>
      <c r="E16" s="853">
        <v>0.26034282768468847</v>
      </c>
      <c r="F16" s="853">
        <v>0.29230570949944285</v>
      </c>
      <c r="G16" s="853">
        <v>0.2639515401476446</v>
      </c>
      <c r="H16" s="853">
        <v>0.24229926536990773</v>
      </c>
      <c r="I16" s="853">
        <v>0.61915195257289901</v>
      </c>
      <c r="J16" s="853">
        <v>4.7662601626012968</v>
      </c>
    </row>
    <row r="17" spans="1:10" ht="15" customHeight="1" x14ac:dyDescent="0.2">
      <c r="A17" s="854" t="s">
        <v>341</v>
      </c>
      <c r="B17" s="35">
        <v>12878.124430974787</v>
      </c>
      <c r="C17" s="853">
        <v>0.95785539373892548</v>
      </c>
      <c r="D17" s="853">
        <v>0.47635004511020607</v>
      </c>
      <c r="E17" s="853">
        <v>0.47892769686946046</v>
      </c>
      <c r="F17" s="853">
        <v>0.42840572238807445</v>
      </c>
      <c r="G17" s="853">
        <v>0.38974094599925868</v>
      </c>
      <c r="H17" s="853">
        <v>0.31705116638828496</v>
      </c>
      <c r="I17" s="853">
        <v>0.75112772264672367</v>
      </c>
      <c r="J17" s="853">
        <v>4.0689280868381461</v>
      </c>
    </row>
    <row r="18" spans="1:10" x14ac:dyDescent="0.2">
      <c r="A18" s="854" t="s">
        <v>344</v>
      </c>
      <c r="B18" s="35">
        <v>5483.2502665398661</v>
      </c>
      <c r="C18" s="853">
        <v>0.40005155303627621</v>
      </c>
      <c r="D18" s="853">
        <v>0.22116252094402175</v>
      </c>
      <c r="E18" s="853">
        <v>0.2020878979255393</v>
      </c>
      <c r="F18" s="853">
        <v>0.18146668385150422</v>
      </c>
      <c r="G18" s="853">
        <v>0.17528031962929369</v>
      </c>
      <c r="H18" s="853">
        <v>0.13558448253677663</v>
      </c>
      <c r="I18" s="853">
        <v>0.3021007861846095</v>
      </c>
      <c r="J18" s="853">
        <v>3.9098151688972229</v>
      </c>
    </row>
    <row r="19" spans="1:10" ht="15" customHeight="1" x14ac:dyDescent="0.2">
      <c r="A19" s="854" t="s">
        <v>346</v>
      </c>
      <c r="B19" s="35">
        <v>3568.131626601144</v>
      </c>
      <c r="C19" s="853">
        <v>0.22116252094402175</v>
      </c>
      <c r="D19" s="853">
        <v>0.15259698414785508</v>
      </c>
      <c r="E19" s="853">
        <v>0.1123856167034879</v>
      </c>
      <c r="F19" s="853">
        <v>0.11702538987014564</v>
      </c>
      <c r="G19" s="853">
        <v>0.11444773811089134</v>
      </c>
      <c r="H19" s="853">
        <v>9.7950766851663804E-2</v>
      </c>
      <c r="I19" s="853">
        <v>0.23714396185139897</v>
      </c>
      <c r="J19" s="853">
        <v>4.2904015670910702</v>
      </c>
    </row>
    <row r="20" spans="1:10" ht="15" customHeight="1" x14ac:dyDescent="0.2">
      <c r="A20" s="854" t="s">
        <v>348</v>
      </c>
      <c r="B20" s="35">
        <v>10019.425439241439</v>
      </c>
      <c r="C20" s="853">
        <v>0.5016110323508991</v>
      </c>
      <c r="D20" s="853">
        <v>0.32736177342530248</v>
      </c>
      <c r="E20" s="853">
        <v>0.3046784379438639</v>
      </c>
      <c r="F20" s="853">
        <v>0.30931821111052182</v>
      </c>
      <c r="G20" s="853">
        <v>0.30519396829571477</v>
      </c>
      <c r="H20" s="853">
        <v>0.28663487562908319</v>
      </c>
      <c r="I20" s="853">
        <v>0.92125273875751312</v>
      </c>
      <c r="J20" s="853">
        <v>5.0188350191834177</v>
      </c>
    </row>
    <row r="21" spans="1:10" x14ac:dyDescent="0.2">
      <c r="A21" s="854" t="s">
        <v>350</v>
      </c>
      <c r="B21" s="35">
        <v>8385.6335338192621</v>
      </c>
      <c r="C21" s="853">
        <v>0.61812089186919728</v>
      </c>
      <c r="D21" s="853">
        <v>0.25312540275877615</v>
      </c>
      <c r="E21" s="853">
        <v>0.25312540275877615</v>
      </c>
      <c r="F21" s="853">
        <v>0.27013790436985513</v>
      </c>
      <c r="G21" s="853">
        <v>0.2722000257772586</v>
      </c>
      <c r="H21" s="853">
        <v>0.22528676375882878</v>
      </c>
      <c r="I21" s="853">
        <v>0.58203376723963596</v>
      </c>
      <c r="J21" s="853">
        <v>4.3019379037295744</v>
      </c>
    </row>
    <row r="22" spans="1:10" ht="15" customHeight="1" x14ac:dyDescent="0.2">
      <c r="A22" s="854" t="s">
        <v>352</v>
      </c>
      <c r="B22" s="35">
        <v>6038.9142514855903</v>
      </c>
      <c r="C22" s="853">
        <v>0.59492202603590782</v>
      </c>
      <c r="D22" s="853">
        <v>0.22889547622178494</v>
      </c>
      <c r="E22" s="853">
        <v>0.18043562314780245</v>
      </c>
      <c r="F22" s="853">
        <v>0.19280835159222351</v>
      </c>
      <c r="G22" s="853">
        <v>0.14744168062934643</v>
      </c>
      <c r="H22" s="853">
        <v>0.12321175409235596</v>
      </c>
      <c r="I22" s="853">
        <v>0.31395798427717969</v>
      </c>
      <c r="J22" s="853">
        <v>3.6151620370368756</v>
      </c>
    </row>
    <row r="23" spans="1:10" ht="15" customHeight="1" x14ac:dyDescent="0.2">
      <c r="A23" s="854" t="s">
        <v>354</v>
      </c>
      <c r="B23" s="35">
        <v>11039.890115997108</v>
      </c>
      <c r="C23" s="853">
        <v>0.68462430725796042</v>
      </c>
      <c r="D23" s="853">
        <v>0.46346178631393414</v>
      </c>
      <c r="E23" s="853">
        <v>0.44644928470285516</v>
      </c>
      <c r="F23" s="853">
        <v>0.35777806418450425</v>
      </c>
      <c r="G23" s="853">
        <v>0.31241139322162709</v>
      </c>
      <c r="H23" s="853">
        <v>0.28508828457353058</v>
      </c>
      <c r="I23" s="853">
        <v>0.70730764273939906</v>
      </c>
      <c r="J23" s="853">
        <v>4.2978790756564687</v>
      </c>
    </row>
    <row r="24" spans="1:10" x14ac:dyDescent="0.2">
      <c r="A24" s="854" t="s">
        <v>356</v>
      </c>
      <c r="B24" s="35">
        <v>6320.2409860021362</v>
      </c>
      <c r="C24" s="853">
        <v>0.42118829746216219</v>
      </c>
      <c r="D24" s="853">
        <v>0.22889547622178494</v>
      </c>
      <c r="E24" s="853">
        <v>0.23044206727733757</v>
      </c>
      <c r="F24" s="853">
        <v>0.25106328135137268</v>
      </c>
      <c r="G24" s="853">
        <v>0.22631782446253054</v>
      </c>
      <c r="H24" s="853">
        <v>0.17167160716633753</v>
      </c>
      <c r="I24" s="853">
        <v>0.33509472870306567</v>
      </c>
      <c r="J24" s="853">
        <v>4.0688415814208225</v>
      </c>
    </row>
    <row r="25" spans="1:10" x14ac:dyDescent="0.2">
      <c r="A25" s="854" t="s">
        <v>358</v>
      </c>
      <c r="B25" s="35">
        <v>1845.2237990650308</v>
      </c>
      <c r="C25" s="853">
        <v>9.4857584740558637E-2</v>
      </c>
      <c r="D25" s="853">
        <v>0.11857198092569822</v>
      </c>
      <c r="E25" s="853">
        <v>7.6298492073927651E-2</v>
      </c>
      <c r="F25" s="853">
        <v>8.4031447351690561E-2</v>
      </c>
      <c r="G25" s="853">
        <v>6.2379172573954415E-2</v>
      </c>
      <c r="H25" s="853">
        <v>5.1037504833235485E-2</v>
      </c>
      <c r="I25" s="853">
        <v>5.7223869055445811E-2</v>
      </c>
      <c r="J25" s="853">
        <v>3.672348484848464</v>
      </c>
    </row>
    <row r="26" spans="1:10" x14ac:dyDescent="0.2">
      <c r="A26" s="854" t="s">
        <v>359</v>
      </c>
      <c r="B26" s="35">
        <v>2724.1514230515063</v>
      </c>
      <c r="C26" s="853">
        <v>0.1953860033514779</v>
      </c>
      <c r="D26" s="853">
        <v>0.10619925248127757</v>
      </c>
      <c r="E26" s="853">
        <v>0.1031060703701724</v>
      </c>
      <c r="F26" s="853">
        <v>9.3310993685006061E-2</v>
      </c>
      <c r="G26" s="853">
        <v>9.0217811573900894E-2</v>
      </c>
      <c r="H26" s="853">
        <v>8.3515916999839707E-2</v>
      </c>
      <c r="I26" s="853">
        <v>0.13197577007382061</v>
      </c>
      <c r="J26" s="853">
        <v>3.9018601667735511</v>
      </c>
    </row>
    <row r="27" spans="1:10" x14ac:dyDescent="0.2">
      <c r="A27" s="854" t="s">
        <v>361</v>
      </c>
      <c r="B27" s="35">
        <v>2760.8462145101862</v>
      </c>
      <c r="C27" s="853">
        <v>0.20569661038849543</v>
      </c>
      <c r="D27" s="853">
        <v>0.10516819177757585</v>
      </c>
      <c r="E27" s="853">
        <v>0.10619925248127757</v>
      </c>
      <c r="F27" s="853">
        <v>9.2279932981304338E-2</v>
      </c>
      <c r="G27" s="853">
        <v>9.176440262945347E-2</v>
      </c>
      <c r="H27" s="853">
        <v>7.3205309962822485E-2</v>
      </c>
      <c r="I27" s="853">
        <v>0.14022425570343436</v>
      </c>
      <c r="J27" s="853">
        <v>3.9354430379746588</v>
      </c>
    </row>
    <row r="28" spans="1:10" x14ac:dyDescent="0.2">
      <c r="A28" s="854" t="s">
        <v>362</v>
      </c>
      <c r="B28" s="35">
        <v>6245.1040320629345</v>
      </c>
      <c r="C28" s="853">
        <v>0.57997164583223237</v>
      </c>
      <c r="D28" s="853">
        <v>0.25157881170322355</v>
      </c>
      <c r="E28" s="853">
        <v>0.27013790436985513</v>
      </c>
      <c r="F28" s="853">
        <v>0.23456631009214457</v>
      </c>
      <c r="G28" s="853">
        <v>0.17321819822189016</v>
      </c>
      <c r="H28" s="853">
        <v>0.10774584353683016</v>
      </c>
      <c r="I28" s="853">
        <v>0.22528676375882878</v>
      </c>
      <c r="J28" s="853">
        <v>3.3925573587015885</v>
      </c>
    </row>
    <row r="29" spans="1:10" ht="15" customHeight="1" x14ac:dyDescent="0.2">
      <c r="A29" s="854" t="s">
        <v>365</v>
      </c>
      <c r="B29" s="35">
        <v>4462.7855897841964</v>
      </c>
      <c r="C29" s="853">
        <v>0.5861580100544429</v>
      </c>
      <c r="D29" s="853">
        <v>0.1149632684627422</v>
      </c>
      <c r="E29" s="853">
        <v>0.10929243459238273</v>
      </c>
      <c r="F29" s="853">
        <v>0.10413713107387412</v>
      </c>
      <c r="G29" s="853">
        <v>0.10155947931461982</v>
      </c>
      <c r="H29" s="853">
        <v>0.11341667740718962</v>
      </c>
      <c r="I29" s="853">
        <v>0.18713751772186385</v>
      </c>
      <c r="J29" s="853">
        <v>3.250195771339063</v>
      </c>
    </row>
    <row r="30" spans="1:10" ht="15" customHeight="1" x14ac:dyDescent="0.2">
      <c r="A30" s="854" t="s">
        <v>367</v>
      </c>
      <c r="B30" s="35">
        <v>1976.2766257031733</v>
      </c>
      <c r="C30" s="853">
        <v>0.1660007732959779</v>
      </c>
      <c r="D30" s="853">
        <v>6.908106714801561E-2</v>
      </c>
      <c r="E30" s="853">
        <v>8.815569016649745E-2</v>
      </c>
      <c r="F30" s="853">
        <v>7.1143188555419054E-2</v>
      </c>
      <c r="G30" s="853">
        <v>5.7739399407296672E-2</v>
      </c>
      <c r="H30" s="853">
        <v>4.9490913777682902E-2</v>
      </c>
      <c r="I30" s="853">
        <v>8.1453795592436262E-2</v>
      </c>
      <c r="J30" s="853">
        <v>3.5844385499557654</v>
      </c>
    </row>
    <row r="31" spans="1:10" x14ac:dyDescent="0.2">
      <c r="A31" s="854" t="s">
        <v>368</v>
      </c>
      <c r="B31" s="35">
        <v>868.44339785540865</v>
      </c>
      <c r="C31" s="853">
        <v>0.10362160072202327</v>
      </c>
      <c r="D31" s="853">
        <v>2.2167805129587166E-2</v>
      </c>
      <c r="E31" s="853">
        <v>2.3198865833288895E-2</v>
      </c>
      <c r="F31" s="853">
        <v>1.7012501611078517E-2</v>
      </c>
      <c r="G31" s="853">
        <v>2.0621214074034572E-2</v>
      </c>
      <c r="H31" s="853">
        <v>2.5776517592543218E-2</v>
      </c>
      <c r="I31" s="853">
        <v>4.3820079907323436E-2</v>
      </c>
      <c r="J31" s="853">
        <v>3.5150905432595358</v>
      </c>
    </row>
    <row r="32" spans="1:10" ht="15" customHeight="1" x14ac:dyDescent="0.2">
      <c r="A32" s="854" t="s">
        <v>369</v>
      </c>
      <c r="B32" s="35">
        <v>8438.0546644745191</v>
      </c>
      <c r="C32" s="853">
        <v>0.78876143833183765</v>
      </c>
      <c r="D32" s="853">
        <v>0.42428147957326745</v>
      </c>
      <c r="E32" s="853">
        <v>0.34746745714748672</v>
      </c>
      <c r="F32" s="853">
        <v>0.32323753061049548</v>
      </c>
      <c r="G32" s="853">
        <v>0.20157236757368843</v>
      </c>
      <c r="H32" s="853">
        <v>0.1660007732959779</v>
      </c>
      <c r="I32" s="853">
        <v>0.23817502255510073</v>
      </c>
      <c r="J32" s="853">
        <v>3.1654586870985502</v>
      </c>
    </row>
    <row r="33" spans="1:10" x14ac:dyDescent="0.2">
      <c r="A33" s="854" t="s">
        <v>370</v>
      </c>
      <c r="B33" s="35">
        <v>7913.8433579219491</v>
      </c>
      <c r="C33" s="853">
        <v>0.63616445418397793</v>
      </c>
      <c r="D33" s="853">
        <v>0.33767238046232007</v>
      </c>
      <c r="E33" s="853">
        <v>0.33921897151787267</v>
      </c>
      <c r="F33" s="853">
        <v>0.29900760407350424</v>
      </c>
      <c r="G33" s="853">
        <v>0.21342956566625859</v>
      </c>
      <c r="H33" s="853">
        <v>0.18713751772186385</v>
      </c>
      <c r="I33" s="853">
        <v>0.32220646990679375</v>
      </c>
      <c r="J33" s="853">
        <v>3.5723117686020784</v>
      </c>
    </row>
    <row r="34" spans="1:10" ht="15" customHeight="1" x14ac:dyDescent="0.2">
      <c r="A34" s="854" t="s">
        <v>371</v>
      </c>
      <c r="B34" s="35">
        <v>5133.776062171486</v>
      </c>
      <c r="C34" s="853">
        <v>0.43716973836953937</v>
      </c>
      <c r="D34" s="853">
        <v>0.23456631009214457</v>
      </c>
      <c r="E34" s="853">
        <v>0.19641706405517964</v>
      </c>
      <c r="F34" s="853">
        <v>0.18249774455520595</v>
      </c>
      <c r="G34" s="853">
        <v>0.14537955922194298</v>
      </c>
      <c r="H34" s="853">
        <v>0.1123856167034879</v>
      </c>
      <c r="I34" s="853">
        <v>0.20621214074034633</v>
      </c>
      <c r="J34" s="853">
        <v>3.5316541865213842</v>
      </c>
    </row>
    <row r="35" spans="1:10" ht="15" customHeight="1" x14ac:dyDescent="0.2">
      <c r="A35" s="854" t="s">
        <v>372</v>
      </c>
      <c r="B35" s="35">
        <v>7473.5058604177902</v>
      </c>
      <c r="C35" s="853">
        <v>0.97435236499815359</v>
      </c>
      <c r="D35" s="853">
        <v>0.40469132620293413</v>
      </c>
      <c r="E35" s="853">
        <v>0.23301971903659194</v>
      </c>
      <c r="F35" s="853">
        <v>0.17528031962929369</v>
      </c>
      <c r="G35" s="853">
        <v>0.14744168062934643</v>
      </c>
      <c r="H35" s="853">
        <v>0.10568372212942671</v>
      </c>
      <c r="I35" s="853">
        <v>0.16445418224042527</v>
      </c>
      <c r="J35" s="853">
        <v>2.6876315174186494</v>
      </c>
    </row>
    <row r="36" spans="1:10" ht="12.75" thickBot="1" x14ac:dyDescent="0.25">
      <c r="A36" s="855" t="s">
        <v>374</v>
      </c>
      <c r="B36" s="37">
        <v>68149.21722281292</v>
      </c>
      <c r="C36" s="856">
        <v>5.2779997422488156</v>
      </c>
      <c r="D36" s="856">
        <v>2.044077845088724</v>
      </c>
      <c r="E36" s="856">
        <v>2.1739914937551452</v>
      </c>
      <c r="F36" s="856">
        <v>2.1822399793847591</v>
      </c>
      <c r="G36" s="856">
        <v>2.0574816342368467</v>
      </c>
      <c r="H36" s="856">
        <v>1.84198994716318</v>
      </c>
      <c r="I36" s="856">
        <v>4.5284186106581021</v>
      </c>
      <c r="J36" s="856">
        <v>4.2300197430853794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4BB6-19D8-4C42-8F62-4B3C7981D7FC}">
  <sheetPr>
    <tabColor rgb="FFFFFF00"/>
  </sheetPr>
  <dimension ref="A1"/>
  <sheetViews>
    <sheetView topLeftCell="A4" workbookViewId="0">
      <selection sqref="A1:E1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587E-08A4-47D5-848B-081F79F00C14}">
  <dimension ref="A1:F83"/>
  <sheetViews>
    <sheetView workbookViewId="0">
      <selection activeCell="J65" sqref="J65"/>
    </sheetView>
  </sheetViews>
  <sheetFormatPr defaultRowHeight="12" x14ac:dyDescent="0.2"/>
  <cols>
    <col min="1" max="1" width="21.42578125" style="1" customWidth="1"/>
    <col min="2" max="2" width="12.42578125" style="1" bestFit="1" customWidth="1"/>
    <col min="3" max="3" width="11.5703125" style="1" customWidth="1"/>
    <col min="4" max="4" width="11.7109375" style="1" customWidth="1"/>
    <col min="5" max="5" width="12.5703125" style="1" customWidth="1"/>
    <col min="6" max="6" width="10.5703125" style="1" customWidth="1"/>
    <col min="7" max="16384" width="9.140625" style="1"/>
  </cols>
  <sheetData>
    <row r="1" spans="1:6" ht="25.5" customHeight="1" x14ac:dyDescent="0.2">
      <c r="A1" s="1163" t="s">
        <v>580</v>
      </c>
      <c r="B1" s="1163"/>
      <c r="C1" s="1163"/>
      <c r="D1" s="1163"/>
      <c r="E1" s="1163"/>
      <c r="F1" s="1163"/>
    </row>
    <row r="2" spans="1:6" ht="12.75" customHeight="1" x14ac:dyDescent="0.2">
      <c r="A2" s="1164" t="s">
        <v>562</v>
      </c>
      <c r="B2" s="1166" t="s">
        <v>54</v>
      </c>
      <c r="C2" s="1168" t="s">
        <v>39</v>
      </c>
      <c r="D2" s="1168"/>
      <c r="E2" s="1168"/>
      <c r="F2" s="1168"/>
    </row>
    <row r="3" spans="1:6" ht="24" x14ac:dyDescent="0.2">
      <c r="A3" s="1165"/>
      <c r="B3" s="1167"/>
      <c r="C3" s="858" t="s">
        <v>68</v>
      </c>
      <c r="D3" s="858" t="s">
        <v>69</v>
      </c>
      <c r="E3" s="858" t="s">
        <v>41</v>
      </c>
      <c r="F3" s="858" t="s">
        <v>42</v>
      </c>
    </row>
    <row r="4" spans="1:6" x14ac:dyDescent="0.2">
      <c r="A4" s="859" t="s">
        <v>328</v>
      </c>
      <c r="B4" s="860">
        <v>1298250.1138631997</v>
      </c>
      <c r="C4" s="860">
        <v>195547.45698930236</v>
      </c>
      <c r="D4" s="860">
        <v>348533.41722432309</v>
      </c>
      <c r="E4" s="860">
        <v>702562.04453107179</v>
      </c>
      <c r="F4" s="860">
        <v>51607.195126771527</v>
      </c>
    </row>
    <row r="5" spans="1:6" ht="6.75" customHeight="1" x14ac:dyDescent="0.2"/>
    <row r="6" spans="1:6" ht="15" customHeight="1" x14ac:dyDescent="0.2">
      <c r="A6" s="859" t="s">
        <v>3</v>
      </c>
      <c r="B6" s="851"/>
      <c r="C6" s="851"/>
      <c r="D6" s="851"/>
      <c r="E6" s="851"/>
      <c r="F6" s="851"/>
    </row>
    <row r="7" spans="1:6" x14ac:dyDescent="0.2">
      <c r="A7" s="861" t="s">
        <v>4</v>
      </c>
      <c r="B7" s="221">
        <v>729676.31796098396</v>
      </c>
      <c r="C7" s="221">
        <v>101981.6460277994</v>
      </c>
      <c r="D7" s="221">
        <v>202079.78314568926</v>
      </c>
      <c r="E7" s="221">
        <v>405212.50608128938</v>
      </c>
      <c r="F7" s="221">
        <v>20402.382707649147</v>
      </c>
    </row>
    <row r="8" spans="1:6" x14ac:dyDescent="0.2">
      <c r="A8" s="861" t="s">
        <v>5</v>
      </c>
      <c r="B8" s="221">
        <v>568573.79590724595</v>
      </c>
      <c r="C8" s="221">
        <v>93565.810961292009</v>
      </c>
      <c r="D8" s="221">
        <v>146453.63407927551</v>
      </c>
      <c r="E8" s="221">
        <v>297349.53844719409</v>
      </c>
      <c r="F8" s="221">
        <v>31204.812419134953</v>
      </c>
    </row>
    <row r="9" spans="1:6" x14ac:dyDescent="0.2">
      <c r="A9" s="859" t="s">
        <v>327</v>
      </c>
      <c r="B9" s="851"/>
      <c r="C9" s="851"/>
      <c r="D9" s="851"/>
      <c r="E9" s="851"/>
      <c r="F9" s="851"/>
    </row>
    <row r="10" spans="1:6" x14ac:dyDescent="0.2">
      <c r="A10" s="862" t="s">
        <v>329</v>
      </c>
      <c r="B10" s="222">
        <f>SUM(B11:B12)</f>
        <v>65593.094286233667</v>
      </c>
      <c r="C10" s="222">
        <f t="shared" ref="C10:F10" si="0">SUM(C11:C12)</f>
        <v>9808.9560264936736</v>
      </c>
      <c r="D10" s="222">
        <f t="shared" si="0"/>
        <v>16756.318868607537</v>
      </c>
      <c r="E10" s="222">
        <f t="shared" si="0"/>
        <v>34783.040475572619</v>
      </c>
      <c r="F10" s="222">
        <f t="shared" si="0"/>
        <v>4244.7789155470955</v>
      </c>
    </row>
    <row r="11" spans="1:6" x14ac:dyDescent="0.2">
      <c r="A11" s="861" t="s">
        <v>329</v>
      </c>
      <c r="B11" s="221">
        <v>36670.310246311528</v>
      </c>
      <c r="C11" s="221">
        <v>5769.7705349911594</v>
      </c>
      <c r="D11" s="221">
        <v>10148.728909068372</v>
      </c>
      <c r="E11" s="221">
        <v>18576.158486960467</v>
      </c>
      <c r="F11" s="221">
        <v>2175.6523152846612</v>
      </c>
    </row>
    <row r="12" spans="1:6" x14ac:dyDescent="0.2">
      <c r="A12" s="861" t="s">
        <v>330</v>
      </c>
      <c r="B12" s="221">
        <v>28922.784039922139</v>
      </c>
      <c r="C12" s="221">
        <v>4039.1854915025137</v>
      </c>
      <c r="D12" s="221">
        <v>6607.5899595391666</v>
      </c>
      <c r="E12" s="221">
        <v>16206.881988612153</v>
      </c>
      <c r="F12" s="221">
        <v>2069.1266002624343</v>
      </c>
    </row>
    <row r="13" spans="1:6" x14ac:dyDescent="0.2">
      <c r="A13" s="862" t="s">
        <v>328</v>
      </c>
      <c r="B13" s="222">
        <f>SUM(B14:B15)</f>
        <v>377602.57595952746</v>
      </c>
      <c r="C13" s="222">
        <f t="shared" ref="C13:F13" si="1">SUM(C14:C15)</f>
        <v>50060.633552987158</v>
      </c>
      <c r="D13" s="222">
        <f t="shared" si="1"/>
        <v>98941.83703861355</v>
      </c>
      <c r="E13" s="222">
        <f t="shared" si="1"/>
        <v>216983.38586844658</v>
      </c>
      <c r="F13" s="222">
        <f t="shared" si="1"/>
        <v>11616.719499204843</v>
      </c>
    </row>
    <row r="14" spans="1:6" x14ac:dyDescent="0.2">
      <c r="A14" s="861" t="s">
        <v>328</v>
      </c>
      <c r="B14" s="221">
        <v>352868.36451659852</v>
      </c>
      <c r="C14" s="221">
        <v>46613.308146357762</v>
      </c>
      <c r="D14" s="221">
        <v>93123.188358348532</v>
      </c>
      <c r="E14" s="221">
        <v>202946.9263431381</v>
      </c>
      <c r="F14" s="221">
        <v>10184.94166848225</v>
      </c>
    </row>
    <row r="15" spans="1:6" x14ac:dyDescent="0.2">
      <c r="A15" s="861" t="s">
        <v>331</v>
      </c>
      <c r="B15" s="221">
        <v>24734.21144292895</v>
      </c>
      <c r="C15" s="221">
        <v>3447.3254066293971</v>
      </c>
      <c r="D15" s="221">
        <v>5818.6486802650215</v>
      </c>
      <c r="E15" s="221">
        <v>14036.459525308475</v>
      </c>
      <c r="F15" s="221">
        <v>1431.7778307225924</v>
      </c>
    </row>
    <row r="16" spans="1:6" x14ac:dyDescent="0.2">
      <c r="A16" s="862" t="s">
        <v>332</v>
      </c>
      <c r="B16" s="222">
        <f>SUM(B17:B18)</f>
        <v>60494.9367395503</v>
      </c>
      <c r="C16" s="222">
        <f t="shared" ref="C16:F16" si="2">SUM(C17:C18)</f>
        <v>9757.0384751894089</v>
      </c>
      <c r="D16" s="222">
        <f t="shared" si="2"/>
        <v>16031.882222227405</v>
      </c>
      <c r="E16" s="222">
        <f t="shared" si="2"/>
        <v>32403.977285292556</v>
      </c>
      <c r="F16" s="222">
        <f t="shared" si="2"/>
        <v>2302.0387568364663</v>
      </c>
    </row>
    <row r="17" spans="1:6" x14ac:dyDescent="0.2">
      <c r="A17" s="861" t="s">
        <v>332</v>
      </c>
      <c r="B17" s="221">
        <v>55014.656238173928</v>
      </c>
      <c r="C17" s="221">
        <v>8943.6635047497293</v>
      </c>
      <c r="D17" s="221">
        <v>14907.186058901636</v>
      </c>
      <c r="E17" s="221">
        <v>29255.371407085811</v>
      </c>
      <c r="F17" s="221">
        <v>1908.4352674322779</v>
      </c>
    </row>
    <row r="18" spans="1:6" x14ac:dyDescent="0.2">
      <c r="A18" s="861" t="s">
        <v>333</v>
      </c>
      <c r="B18" s="221">
        <v>5480.28050137637</v>
      </c>
      <c r="C18" s="221">
        <v>813.37497043967915</v>
      </c>
      <c r="D18" s="221">
        <v>1124.6961633257688</v>
      </c>
      <c r="E18" s="221">
        <v>3148.6058782067444</v>
      </c>
      <c r="F18" s="221">
        <v>393.60348940418828</v>
      </c>
    </row>
    <row r="19" spans="1:6" x14ac:dyDescent="0.2">
      <c r="A19" s="862" t="s">
        <v>334</v>
      </c>
      <c r="B19" s="222">
        <f>SUM(B20)</f>
        <v>27684.876841823156</v>
      </c>
      <c r="C19" s="222">
        <f t="shared" ref="C19:F19" si="3">SUM(C20)</f>
        <v>5094.8423680305877</v>
      </c>
      <c r="D19" s="222">
        <f t="shared" si="3"/>
        <v>8251.6311159301185</v>
      </c>
      <c r="E19" s="222">
        <f t="shared" si="3"/>
        <v>13159.398410238613</v>
      </c>
      <c r="F19" s="222">
        <f t="shared" si="3"/>
        <v>1179.0049476189713</v>
      </c>
    </row>
    <row r="20" spans="1:6" x14ac:dyDescent="0.2">
      <c r="A20" s="861" t="s">
        <v>334</v>
      </c>
      <c r="B20" s="221">
        <v>27684.876841823156</v>
      </c>
      <c r="C20" s="221">
        <v>5094.8423680305877</v>
      </c>
      <c r="D20" s="221">
        <v>8251.6311159301185</v>
      </c>
      <c r="E20" s="221">
        <v>13159.398410238613</v>
      </c>
      <c r="F20" s="221">
        <v>1179.0049476189713</v>
      </c>
    </row>
    <row r="21" spans="1:6" x14ac:dyDescent="0.2">
      <c r="A21" s="862" t="s">
        <v>335</v>
      </c>
      <c r="B21" s="222">
        <f>SUM(B22:B23)</f>
        <v>14966.801580985168</v>
      </c>
      <c r="C21" s="222">
        <f t="shared" ref="C21:F21" si="4">SUM(C22:C23)</f>
        <v>2562.9964494067153</v>
      </c>
      <c r="D21" s="222">
        <f t="shared" si="4"/>
        <v>3979.4396602380275</v>
      </c>
      <c r="E21" s="222">
        <f t="shared" si="4"/>
        <v>7705.7682750889453</v>
      </c>
      <c r="F21" s="222">
        <f t="shared" si="4"/>
        <v>718.59719625168373</v>
      </c>
    </row>
    <row r="22" spans="1:6" x14ac:dyDescent="0.2">
      <c r="A22" s="861" t="s">
        <v>335</v>
      </c>
      <c r="B22" s="221">
        <v>5812.757010316881</v>
      </c>
      <c r="C22" s="221">
        <v>984.70288974505502</v>
      </c>
      <c r="D22" s="221">
        <v>1503.4541359752011</v>
      </c>
      <c r="E22" s="221">
        <v>3050.1608543698662</v>
      </c>
      <c r="F22" s="221">
        <v>274.43913022677441</v>
      </c>
    </row>
    <row r="23" spans="1:6" x14ac:dyDescent="0.2">
      <c r="A23" s="861" t="s">
        <v>336</v>
      </c>
      <c r="B23" s="221">
        <v>9154.0445706682858</v>
      </c>
      <c r="C23" s="221">
        <v>1578.2935596616603</v>
      </c>
      <c r="D23" s="221">
        <v>2475.9855242628264</v>
      </c>
      <c r="E23" s="221">
        <v>4655.6074207190795</v>
      </c>
      <c r="F23" s="221">
        <v>444.15806602490932</v>
      </c>
    </row>
    <row r="24" spans="1:6" x14ac:dyDescent="0.2">
      <c r="A24" s="862" t="s">
        <v>337</v>
      </c>
      <c r="B24" s="222">
        <f>SUM(B25:B26)</f>
        <v>14622.829315674406</v>
      </c>
      <c r="C24" s="222">
        <f t="shared" ref="C24:F24" si="5">SUM(C25:C26)</f>
        <v>2177.0759847087475</v>
      </c>
      <c r="D24" s="222">
        <f t="shared" si="5"/>
        <v>3835.5447099301646</v>
      </c>
      <c r="E24" s="222">
        <f t="shared" si="5"/>
        <v>7813.9740392593285</v>
      </c>
      <c r="F24" s="222">
        <f t="shared" si="5"/>
        <v>796.23458177636098</v>
      </c>
    </row>
    <row r="25" spans="1:6" x14ac:dyDescent="0.2">
      <c r="A25" s="861" t="s">
        <v>337</v>
      </c>
      <c r="B25" s="221">
        <v>10449.503671003638</v>
      </c>
      <c r="C25" s="221">
        <v>1476.1890420958302</v>
      </c>
      <c r="D25" s="221">
        <v>2755.5056001482153</v>
      </c>
      <c r="E25" s="221">
        <v>5585.8768210008247</v>
      </c>
      <c r="F25" s="221">
        <v>631.93220775901602</v>
      </c>
    </row>
    <row r="26" spans="1:6" x14ac:dyDescent="0.2">
      <c r="A26" s="861" t="s">
        <v>338</v>
      </c>
      <c r="B26" s="221">
        <v>4173.3256446707674</v>
      </c>
      <c r="C26" s="221">
        <v>700.88694261291721</v>
      </c>
      <c r="D26" s="221">
        <v>1080.0391097819493</v>
      </c>
      <c r="E26" s="221">
        <v>2228.0972182585033</v>
      </c>
      <c r="F26" s="221">
        <v>164.30237401734502</v>
      </c>
    </row>
    <row r="27" spans="1:6" x14ac:dyDescent="0.2">
      <c r="A27" s="862" t="s">
        <v>339</v>
      </c>
      <c r="B27" s="222">
        <f>SUM(B28:B29)</f>
        <v>35614.514766782224</v>
      </c>
      <c r="C27" s="222">
        <f t="shared" ref="C27:F27" si="6">SUM(C28:C29)</f>
        <v>7147.3162296081373</v>
      </c>
      <c r="D27" s="222">
        <f t="shared" si="6"/>
        <v>10815.276782334549</v>
      </c>
      <c r="E27" s="222">
        <f t="shared" si="6"/>
        <v>16557.776275118256</v>
      </c>
      <c r="F27" s="222">
        <f t="shared" si="6"/>
        <v>1094.1454797198971</v>
      </c>
    </row>
    <row r="28" spans="1:6" x14ac:dyDescent="0.2">
      <c r="A28" s="861" t="s">
        <v>339</v>
      </c>
      <c r="B28" s="221">
        <v>21583.520047696376</v>
      </c>
      <c r="C28" s="221">
        <v>4184.5546351555604</v>
      </c>
      <c r="D28" s="221">
        <v>6422.3458855796189</v>
      </c>
      <c r="E28" s="221">
        <v>10292.327221985963</v>
      </c>
      <c r="F28" s="221">
        <v>684.29230497333424</v>
      </c>
    </row>
    <row r="29" spans="1:6" x14ac:dyDescent="0.2">
      <c r="A29" s="861" t="s">
        <v>340</v>
      </c>
      <c r="B29" s="221">
        <v>14030.994719085846</v>
      </c>
      <c r="C29" s="221">
        <v>2962.7615944525764</v>
      </c>
      <c r="D29" s="221">
        <v>4392.9308967549314</v>
      </c>
      <c r="E29" s="221">
        <v>6265.4490531322945</v>
      </c>
      <c r="F29" s="221">
        <v>409.8531747465629</v>
      </c>
    </row>
    <row r="30" spans="1:6" x14ac:dyDescent="0.2">
      <c r="A30" s="862" t="s">
        <v>341</v>
      </c>
      <c r="B30" s="222">
        <f>SUM(B31:B33)</f>
        <v>50618.260488274886</v>
      </c>
      <c r="C30" s="222">
        <f t="shared" ref="C30:F30" si="7">SUM(C31:C33)</f>
        <v>7789.3632807424401</v>
      </c>
      <c r="D30" s="222">
        <f t="shared" si="7"/>
        <v>13498.007924855219</v>
      </c>
      <c r="E30" s="222">
        <f t="shared" si="7"/>
        <v>27213.013626381733</v>
      </c>
      <c r="F30" s="222">
        <f t="shared" si="7"/>
        <v>2117.8756562895319</v>
      </c>
    </row>
    <row r="31" spans="1:6" x14ac:dyDescent="0.2">
      <c r="A31" s="861" t="s">
        <v>341</v>
      </c>
      <c r="B31" s="221">
        <v>35795.612610032993</v>
      </c>
      <c r="C31" s="221">
        <v>5094.8423680305877</v>
      </c>
      <c r="D31" s="221">
        <v>9247.3180134621398</v>
      </c>
      <c r="E31" s="221">
        <v>19925.981806350857</v>
      </c>
      <c r="F31" s="221">
        <v>1527.470422183249</v>
      </c>
    </row>
    <row r="32" spans="1:6" x14ac:dyDescent="0.2">
      <c r="A32" s="861" t="s">
        <v>342</v>
      </c>
      <c r="B32" s="221">
        <v>10929.551396894889</v>
      </c>
      <c r="C32" s="221">
        <v>2016.1315756642875</v>
      </c>
      <c r="D32" s="221">
        <v>3192.1523459100063</v>
      </c>
      <c r="E32" s="221">
        <v>5327.6639859166817</v>
      </c>
      <c r="F32" s="221">
        <v>393.60348940418828</v>
      </c>
    </row>
    <row r="33" spans="1:6" x14ac:dyDescent="0.2">
      <c r="A33" s="861" t="s">
        <v>343</v>
      </c>
      <c r="B33" s="221">
        <v>3893.0964813470086</v>
      </c>
      <c r="C33" s="221">
        <v>678.38933704756482</v>
      </c>
      <c r="D33" s="221">
        <v>1058.5375654830732</v>
      </c>
      <c r="E33" s="221">
        <v>1959.367834114194</v>
      </c>
      <c r="F33" s="221">
        <v>196.80174470209477</v>
      </c>
    </row>
    <row r="34" spans="1:6" x14ac:dyDescent="0.2">
      <c r="A34" s="862" t="s">
        <v>344</v>
      </c>
      <c r="B34" s="222">
        <f>SUM(B35:B36)</f>
        <v>20773.626500708026</v>
      </c>
      <c r="C34" s="222">
        <f t="shared" ref="C34:F34" si="8">SUM(C35:C36)</f>
        <v>3346.9514741070716</v>
      </c>
      <c r="D34" s="222">
        <f t="shared" si="8"/>
        <v>5957.5817357346259</v>
      </c>
      <c r="E34" s="222">
        <f t="shared" si="8"/>
        <v>10244.950328408022</v>
      </c>
      <c r="F34" s="222">
        <f t="shared" si="8"/>
        <v>1224.1429624588941</v>
      </c>
    </row>
    <row r="35" spans="1:6" x14ac:dyDescent="0.2">
      <c r="A35" s="861" t="s">
        <v>344</v>
      </c>
      <c r="B35" s="221">
        <v>15368.212263518404</v>
      </c>
      <c r="C35" s="221">
        <v>2363.9791694055052</v>
      </c>
      <c r="D35" s="221">
        <v>4449.1657049212226</v>
      </c>
      <c r="E35" s="221">
        <v>7713.6947925759678</v>
      </c>
      <c r="F35" s="221">
        <v>841.37259661628889</v>
      </c>
    </row>
    <row r="36" spans="1:6" x14ac:dyDescent="0.2">
      <c r="A36" s="861" t="s">
        <v>345</v>
      </c>
      <c r="B36" s="221">
        <v>5405.4142371896223</v>
      </c>
      <c r="C36" s="221">
        <v>982.97230470156637</v>
      </c>
      <c r="D36" s="221">
        <v>1508.4160308134033</v>
      </c>
      <c r="E36" s="221">
        <v>2531.2555358320537</v>
      </c>
      <c r="F36" s="221">
        <v>382.7703658426052</v>
      </c>
    </row>
    <row r="37" spans="1:6" x14ac:dyDescent="0.2">
      <c r="A37" s="862" t="s">
        <v>346</v>
      </c>
      <c r="B37" s="222">
        <f>SUM(B38:B39)</f>
        <v>14842.638926187154</v>
      </c>
      <c r="C37" s="222">
        <f t="shared" ref="C37:F37" si="9">SUM(C38:C39)</f>
        <v>2697.9820827988297</v>
      </c>
      <c r="D37" s="222">
        <f t="shared" si="9"/>
        <v>4116.7187507616209</v>
      </c>
      <c r="E37" s="222">
        <f t="shared" si="9"/>
        <v>7471.8377497989495</v>
      </c>
      <c r="F37" s="222">
        <f t="shared" si="9"/>
        <v>556.10034282793606</v>
      </c>
    </row>
    <row r="38" spans="1:6" x14ac:dyDescent="0.2">
      <c r="A38" s="861" t="s">
        <v>346</v>
      </c>
      <c r="B38" s="221">
        <v>9561.818462546069</v>
      </c>
      <c r="C38" s="221">
        <v>1635.4028660967856</v>
      </c>
      <c r="D38" s="221">
        <v>2643.0359838156328</v>
      </c>
      <c r="E38" s="221">
        <v>4889.7761232297071</v>
      </c>
      <c r="F38" s="221">
        <v>393.60348940418828</v>
      </c>
    </row>
    <row r="39" spans="1:6" x14ac:dyDescent="0.2">
      <c r="A39" s="861" t="s">
        <v>347</v>
      </c>
      <c r="B39" s="221">
        <v>5280.8204636410846</v>
      </c>
      <c r="C39" s="221">
        <v>1062.5792167020441</v>
      </c>
      <c r="D39" s="221">
        <v>1473.6827669459881</v>
      </c>
      <c r="E39" s="221">
        <v>2582.061626569242</v>
      </c>
      <c r="F39" s="221">
        <v>162.49685342374781</v>
      </c>
    </row>
    <row r="40" spans="1:6" x14ac:dyDescent="0.2">
      <c r="A40" s="862" t="s">
        <v>348</v>
      </c>
      <c r="B40" s="222">
        <f>SUM(B41:B42)</f>
        <v>48543.076638980259</v>
      </c>
      <c r="C40" s="222">
        <f t="shared" ref="C40:F40" si="10">SUM(C41:C42)</f>
        <v>9255.1688125773071</v>
      </c>
      <c r="D40" s="222">
        <f t="shared" si="10"/>
        <v>14209.212851663618</v>
      </c>
      <c r="E40" s="222">
        <f t="shared" si="10"/>
        <v>23556.641114328388</v>
      </c>
      <c r="F40" s="222">
        <f t="shared" si="10"/>
        <v>1522.0538604024296</v>
      </c>
    </row>
    <row r="41" spans="1:6" ht="14.25" customHeight="1" x14ac:dyDescent="0.2">
      <c r="A41" s="861" t="s">
        <v>348</v>
      </c>
      <c r="B41" s="221">
        <v>35195.557885573733</v>
      </c>
      <c r="C41" s="221">
        <v>6901.5731534327333</v>
      </c>
      <c r="D41" s="221">
        <v>10400.131580870477</v>
      </c>
      <c r="E41" s="221">
        <v>16855.678809943143</v>
      </c>
      <c r="F41" s="221">
        <v>1038.1743413183824</v>
      </c>
    </row>
    <row r="42" spans="1:6" x14ac:dyDescent="0.2">
      <c r="A42" s="861" t="s">
        <v>349</v>
      </c>
      <c r="B42" s="221">
        <v>13347.51875340653</v>
      </c>
      <c r="C42" s="221">
        <v>2353.5956591445733</v>
      </c>
      <c r="D42" s="221">
        <v>3809.0812707931427</v>
      </c>
      <c r="E42" s="221">
        <v>6700.9623043852444</v>
      </c>
      <c r="F42" s="221">
        <v>483.87951908404727</v>
      </c>
    </row>
    <row r="43" spans="1:6" x14ac:dyDescent="0.2">
      <c r="A43" s="862" t="s">
        <v>350</v>
      </c>
      <c r="B43" s="222">
        <f>SUM(B44:B45)</f>
        <v>34863.714564866226</v>
      </c>
      <c r="C43" s="222">
        <f t="shared" ref="C43:F43" si="11">SUM(C44:C45)</f>
        <v>5773.2317050781521</v>
      </c>
      <c r="D43" s="222">
        <f t="shared" si="11"/>
        <v>9923.7896764042271</v>
      </c>
      <c r="E43" s="222">
        <f t="shared" si="11"/>
        <v>17523.669443208379</v>
      </c>
      <c r="F43" s="222">
        <f t="shared" si="11"/>
        <v>1643.0237401734416</v>
      </c>
    </row>
    <row r="44" spans="1:6" x14ac:dyDescent="0.2">
      <c r="A44" s="861" t="s">
        <v>350</v>
      </c>
      <c r="B44" s="221">
        <v>22435.35393412735</v>
      </c>
      <c r="C44" s="221">
        <v>3658.4567819350118</v>
      </c>
      <c r="D44" s="221">
        <v>6523.2377472897297</v>
      </c>
      <c r="E44" s="221">
        <v>11202.846419426707</v>
      </c>
      <c r="F44" s="221">
        <v>1050.8129854735635</v>
      </c>
    </row>
    <row r="45" spans="1:6" x14ac:dyDescent="0.2">
      <c r="A45" s="861" t="s">
        <v>351</v>
      </c>
      <c r="B45" s="221">
        <v>12428.360630738875</v>
      </c>
      <c r="C45" s="221">
        <v>2114.7749231431403</v>
      </c>
      <c r="D45" s="221">
        <v>3400.5519291144974</v>
      </c>
      <c r="E45" s="221">
        <v>6320.8230237816724</v>
      </c>
      <c r="F45" s="221">
        <v>592.21075469987807</v>
      </c>
    </row>
    <row r="46" spans="1:6" x14ac:dyDescent="0.2">
      <c r="A46" s="862" t="s">
        <v>352</v>
      </c>
      <c r="B46" s="222">
        <f>SUM(B47:B48)</f>
        <v>21139.034118523803</v>
      </c>
      <c r="C46" s="222">
        <f t="shared" ref="C46:F46" si="12">SUM(C47:C48)</f>
        <v>2985.2592000179447</v>
      </c>
      <c r="D46" s="222">
        <f t="shared" si="12"/>
        <v>5717.7568185548544</v>
      </c>
      <c r="E46" s="222">
        <f t="shared" si="12"/>
        <v>10986.18506329308</v>
      </c>
      <c r="F46" s="222">
        <f t="shared" si="12"/>
        <v>1449.8330366585415</v>
      </c>
    </row>
    <row r="47" spans="1:6" x14ac:dyDescent="0.2">
      <c r="A47" s="861" t="s">
        <v>352</v>
      </c>
      <c r="B47" s="221">
        <v>13437.12923869624</v>
      </c>
      <c r="C47" s="221">
        <v>1843.073071315423</v>
      </c>
      <c r="D47" s="221">
        <v>3554.3706690987647</v>
      </c>
      <c r="E47" s="221">
        <v>7135.1196808903087</v>
      </c>
      <c r="F47" s="221">
        <v>904.56581739219018</v>
      </c>
    </row>
    <row r="48" spans="1:6" x14ac:dyDescent="0.2">
      <c r="A48" s="861" t="s">
        <v>353</v>
      </c>
      <c r="B48" s="221">
        <v>7701.9048798275626</v>
      </c>
      <c r="C48" s="221">
        <v>1142.1861287025217</v>
      </c>
      <c r="D48" s="221">
        <v>2163.3861494560897</v>
      </c>
      <c r="E48" s="221">
        <v>3851.0653824027713</v>
      </c>
      <c r="F48" s="221">
        <v>545.26721926635139</v>
      </c>
    </row>
    <row r="49" spans="1:6" x14ac:dyDescent="0.2">
      <c r="A49" s="862" t="s">
        <v>354</v>
      </c>
      <c r="B49" s="222">
        <f>SUM(B50:B51)</f>
        <v>45868.190363011716</v>
      </c>
      <c r="C49" s="222">
        <f t="shared" ref="C49:F49" si="13">SUM(C50:C51)</f>
        <v>7671.683497785195</v>
      </c>
      <c r="D49" s="222">
        <f t="shared" si="13"/>
        <v>12227.762846274336</v>
      </c>
      <c r="E49" s="222">
        <f t="shared" si="13"/>
        <v>24224.611125529722</v>
      </c>
      <c r="F49" s="222">
        <f t="shared" si="13"/>
        <v>1744.1328934149078</v>
      </c>
    </row>
    <row r="50" spans="1:6" x14ac:dyDescent="0.2">
      <c r="A50" s="861" t="s">
        <v>354</v>
      </c>
      <c r="B50" s="221">
        <v>40630.530127880411</v>
      </c>
      <c r="C50" s="221">
        <v>7209.6172911737121</v>
      </c>
      <c r="D50" s="221">
        <v>11428.897777323828</v>
      </c>
      <c r="E50" s="221">
        <v>20556.626187465481</v>
      </c>
      <c r="F50" s="221">
        <v>1435.388871909787</v>
      </c>
    </row>
    <row r="51" spans="1:6" x14ac:dyDescent="0.2">
      <c r="A51" s="861" t="s">
        <v>355</v>
      </c>
      <c r="B51" s="221">
        <v>5237.6602351313022</v>
      </c>
      <c r="C51" s="221">
        <v>462.06620661148258</v>
      </c>
      <c r="D51" s="221">
        <v>798.86506895050854</v>
      </c>
      <c r="E51" s="221">
        <v>3667.984938064239</v>
      </c>
      <c r="F51" s="221">
        <v>308.74402150512083</v>
      </c>
    </row>
    <row r="52" spans="1:6" x14ac:dyDescent="0.2">
      <c r="A52" s="862" t="s">
        <v>356</v>
      </c>
      <c r="B52" s="222">
        <f>SUM(B53:B54)</f>
        <v>24942.575841840247</v>
      </c>
      <c r="C52" s="222">
        <f t="shared" ref="C52:F52" si="14">SUM(C53:C54)</f>
        <v>4596.4338755058734</v>
      </c>
      <c r="D52" s="222">
        <f t="shared" si="14"/>
        <v>6796.1419633907926</v>
      </c>
      <c r="E52" s="222">
        <f t="shared" si="14"/>
        <v>12587.657526556672</v>
      </c>
      <c r="F52" s="222">
        <f t="shared" si="14"/>
        <v>962.34247638730301</v>
      </c>
    </row>
    <row r="53" spans="1:6" x14ac:dyDescent="0.2">
      <c r="A53" s="861" t="s">
        <v>356</v>
      </c>
      <c r="B53" s="221">
        <v>10048.04291863513</v>
      </c>
      <c r="C53" s="221">
        <v>1836.1507311414684</v>
      </c>
      <c r="D53" s="221">
        <v>2778.6611093931588</v>
      </c>
      <c r="E53" s="221">
        <v>4956.5736413909863</v>
      </c>
      <c r="F53" s="221">
        <v>476.65743670965855</v>
      </c>
    </row>
    <row r="54" spans="1:6" x14ac:dyDescent="0.2">
      <c r="A54" s="861" t="s">
        <v>357</v>
      </c>
      <c r="B54" s="221">
        <v>14894.532923205117</v>
      </c>
      <c r="C54" s="221">
        <v>2760.283144364405</v>
      </c>
      <c r="D54" s="221">
        <v>4017.4808539976339</v>
      </c>
      <c r="E54" s="221">
        <v>7631.0838851656845</v>
      </c>
      <c r="F54" s="221">
        <v>485.68503967764445</v>
      </c>
    </row>
    <row r="55" spans="1:6" x14ac:dyDescent="0.2">
      <c r="A55" s="862" t="s">
        <v>358</v>
      </c>
      <c r="B55" s="222">
        <f>SUM(B56)</f>
        <v>6549.509664484759</v>
      </c>
      <c r="C55" s="222">
        <f t="shared" ref="C55:F55" si="15">SUM(C56)</f>
        <v>998.54757009296418</v>
      </c>
      <c r="D55" s="222">
        <f t="shared" si="15"/>
        <v>1387.6765897504838</v>
      </c>
      <c r="E55" s="222">
        <f t="shared" si="15"/>
        <v>3959.2616775649503</v>
      </c>
      <c r="F55" s="222">
        <f t="shared" si="15"/>
        <v>204.0238270764836</v>
      </c>
    </row>
    <row r="56" spans="1:6" x14ac:dyDescent="0.2">
      <c r="A56" s="861" t="s">
        <v>358</v>
      </c>
      <c r="B56" s="221">
        <v>6549.509664484759</v>
      </c>
      <c r="C56" s="221">
        <v>998.54757009296418</v>
      </c>
      <c r="D56" s="221">
        <v>1387.6765897504838</v>
      </c>
      <c r="E56" s="221">
        <v>3959.2616775649503</v>
      </c>
      <c r="F56" s="221">
        <v>204.0238270764836</v>
      </c>
    </row>
    <row r="57" spans="1:6" x14ac:dyDescent="0.2">
      <c r="A57" s="862" t="s">
        <v>359</v>
      </c>
      <c r="B57" s="222">
        <f>SUM(B58:B59)</f>
        <v>10295.250400441837</v>
      </c>
      <c r="C57" s="222">
        <f t="shared" ref="C57:F57" si="16">SUM(C58:C59)</f>
        <v>1560.9877092267816</v>
      </c>
      <c r="D57" s="222">
        <f t="shared" si="16"/>
        <v>2738.9659506875096</v>
      </c>
      <c r="E57" s="222">
        <f t="shared" si="16"/>
        <v>5529.4724273796091</v>
      </c>
      <c r="F57" s="222">
        <f t="shared" si="16"/>
        <v>465.82431314807616</v>
      </c>
    </row>
    <row r="58" spans="1:6" x14ac:dyDescent="0.2">
      <c r="A58" s="861" t="s">
        <v>359</v>
      </c>
      <c r="B58" s="221">
        <v>8021.7399346059246</v>
      </c>
      <c r="C58" s="221">
        <v>1303.1305377469657</v>
      </c>
      <c r="D58" s="221">
        <v>2069.1101475302485</v>
      </c>
      <c r="E58" s="221">
        <v>4259.5068011118647</v>
      </c>
      <c r="F58" s="221">
        <v>389.99244821699392</v>
      </c>
    </row>
    <row r="59" spans="1:6" x14ac:dyDescent="0.2">
      <c r="A59" s="861" t="s">
        <v>360</v>
      </c>
      <c r="B59" s="221">
        <v>2273.5104658359123</v>
      </c>
      <c r="C59" s="221">
        <v>257.85717147981575</v>
      </c>
      <c r="D59" s="221">
        <v>669.85580315726099</v>
      </c>
      <c r="E59" s="221">
        <v>1269.9656262677445</v>
      </c>
      <c r="F59" s="221">
        <v>75.831864931082208</v>
      </c>
    </row>
    <row r="60" spans="1:6" x14ac:dyDescent="0.2">
      <c r="A60" s="862" t="s">
        <v>361</v>
      </c>
      <c r="B60" s="222">
        <f>SUM(B61)</f>
        <v>10513.888839539724</v>
      </c>
      <c r="C60" s="222">
        <f t="shared" ref="C60:F60" si="17">SUM(C61)</f>
        <v>1744.4297238365702</v>
      </c>
      <c r="D60" s="222">
        <f t="shared" si="17"/>
        <v>2805.124548530237</v>
      </c>
      <c r="E60" s="222">
        <f t="shared" si="17"/>
        <v>5308.9305916974527</v>
      </c>
      <c r="F60" s="222">
        <f t="shared" si="17"/>
        <v>655.40397547577936</v>
      </c>
    </row>
    <row r="61" spans="1:6" x14ac:dyDescent="0.2">
      <c r="A61" s="861" t="s">
        <v>361</v>
      </c>
      <c r="B61" s="221">
        <v>10513.888839539724</v>
      </c>
      <c r="C61" s="221">
        <v>1744.4297238365702</v>
      </c>
      <c r="D61" s="221">
        <v>2805.124548530237</v>
      </c>
      <c r="E61" s="221">
        <v>5308.9305916974527</v>
      </c>
      <c r="F61" s="221">
        <v>655.40397547577936</v>
      </c>
    </row>
    <row r="62" spans="1:6" x14ac:dyDescent="0.2">
      <c r="A62" s="862" t="s">
        <v>362</v>
      </c>
      <c r="B62" s="222">
        <f>SUM(B63:B65)</f>
        <v>20507.815375353402</v>
      </c>
      <c r="C62" s="222">
        <f t="shared" ref="C62:F62" si="18">SUM(C63:C65)</f>
        <v>3966.5009196760225</v>
      </c>
      <c r="D62" s="222">
        <f t="shared" si="18"/>
        <v>4831.2316074626769</v>
      </c>
      <c r="E62" s="222">
        <f t="shared" si="18"/>
        <v>10906.626184064156</v>
      </c>
      <c r="F62" s="222">
        <f t="shared" si="18"/>
        <v>803.45666415075289</v>
      </c>
    </row>
    <row r="63" spans="1:6" x14ac:dyDescent="0.2">
      <c r="A63" s="861" t="s">
        <v>362</v>
      </c>
      <c r="B63" s="221">
        <v>7836.6677396868172</v>
      </c>
      <c r="C63" s="221">
        <v>1811.9225405326274</v>
      </c>
      <c r="D63" s="221">
        <v>2060.8403227999115</v>
      </c>
      <c r="E63" s="221">
        <v>3770.7141728395413</v>
      </c>
      <c r="F63" s="221">
        <v>193.19070351490035</v>
      </c>
    </row>
    <row r="64" spans="1:6" x14ac:dyDescent="0.2">
      <c r="A64" s="861" t="s">
        <v>363</v>
      </c>
      <c r="B64" s="221">
        <v>7968.4572960921005</v>
      </c>
      <c r="C64" s="221">
        <v>1450.2302664435006</v>
      </c>
      <c r="D64" s="221">
        <v>1642.3871914448619</v>
      </c>
      <c r="E64" s="221">
        <v>4496.6805135484083</v>
      </c>
      <c r="F64" s="221">
        <v>379.15932465541084</v>
      </c>
    </row>
    <row r="65" spans="1:6" x14ac:dyDescent="0.2">
      <c r="A65" s="861" t="s">
        <v>364</v>
      </c>
      <c r="B65" s="221">
        <v>4702.6903395744848</v>
      </c>
      <c r="C65" s="221">
        <v>704.3481126998945</v>
      </c>
      <c r="D65" s="221">
        <v>1128.0040932179036</v>
      </c>
      <c r="E65" s="221">
        <v>2639.2314976762073</v>
      </c>
      <c r="F65" s="221">
        <v>231.10663598044172</v>
      </c>
    </row>
    <row r="66" spans="1:6" x14ac:dyDescent="0.2">
      <c r="A66" s="862" t="s">
        <v>365</v>
      </c>
      <c r="B66" s="222">
        <f>SUM(B67:B68)</f>
        <v>14070.523506733694</v>
      </c>
      <c r="C66" s="222">
        <f t="shared" ref="C66:F66" si="19">SUM(C67:C68)</f>
        <v>2479.9283673192604</v>
      </c>
      <c r="D66" s="222">
        <f t="shared" si="19"/>
        <v>3612.2594422110669</v>
      </c>
      <c r="E66" s="222">
        <f t="shared" si="19"/>
        <v>6862.5239703605494</v>
      </c>
      <c r="F66" s="222">
        <f t="shared" si="19"/>
        <v>1115.8117268430633</v>
      </c>
    </row>
    <row r="67" spans="1:6" x14ac:dyDescent="0.2">
      <c r="A67" s="861" t="s">
        <v>365</v>
      </c>
      <c r="B67" s="221">
        <v>5470.9192237673096</v>
      </c>
      <c r="C67" s="221">
        <v>1047.0039513106462</v>
      </c>
      <c r="D67" s="221">
        <v>1597.7301379010423</v>
      </c>
      <c r="E67" s="221">
        <v>2575.2177720456216</v>
      </c>
      <c r="F67" s="221">
        <v>250.96736251001101</v>
      </c>
    </row>
    <row r="68" spans="1:6" x14ac:dyDescent="0.2">
      <c r="A68" s="861" t="s">
        <v>366</v>
      </c>
      <c r="B68" s="221">
        <v>8599.6042829663857</v>
      </c>
      <c r="C68" s="221">
        <v>1432.9244160086141</v>
      </c>
      <c r="D68" s="221">
        <v>2014.5293043100246</v>
      </c>
      <c r="E68" s="221">
        <v>4287.3061983149273</v>
      </c>
      <c r="F68" s="221">
        <v>864.84436433305223</v>
      </c>
    </row>
    <row r="69" spans="1:6" x14ac:dyDescent="0.2">
      <c r="A69" s="862" t="s">
        <v>367</v>
      </c>
      <c r="B69" s="222">
        <f>SUM(B70)</f>
        <v>6851.828461448702</v>
      </c>
      <c r="C69" s="222">
        <f t="shared" ref="C69:F69" si="20">SUM(C70)</f>
        <v>1242.5600612248631</v>
      </c>
      <c r="D69" s="222">
        <f t="shared" si="20"/>
        <v>1859.0565993796899</v>
      </c>
      <c r="E69" s="222">
        <f t="shared" si="20"/>
        <v>3436.0512175583044</v>
      </c>
      <c r="F69" s="222">
        <f t="shared" si="20"/>
        <v>314.16058328591237</v>
      </c>
    </row>
    <row r="70" spans="1:6" x14ac:dyDescent="0.2">
      <c r="A70" s="861" t="s">
        <v>367</v>
      </c>
      <c r="B70" s="221">
        <v>6851.828461448702</v>
      </c>
      <c r="C70" s="221">
        <v>1242.5600612248631</v>
      </c>
      <c r="D70" s="221">
        <v>1859.0565993796899</v>
      </c>
      <c r="E70" s="221">
        <v>3436.0512175583044</v>
      </c>
      <c r="F70" s="221">
        <v>314.16058328591237</v>
      </c>
    </row>
    <row r="71" spans="1:6" x14ac:dyDescent="0.2">
      <c r="A71" s="862" t="s">
        <v>368</v>
      </c>
      <c r="B71" s="222">
        <f>SUM(B72)</f>
        <v>2955.8335661735491</v>
      </c>
      <c r="C71" s="222">
        <f t="shared" ref="C71:F71" si="21">SUM(C72)</f>
        <v>550.32604382940508</v>
      </c>
      <c r="D71" s="222">
        <f t="shared" si="21"/>
        <v>798.86506895050854</v>
      </c>
      <c r="E71" s="222">
        <f t="shared" si="21"/>
        <v>1440.5345587826585</v>
      </c>
      <c r="F71" s="222">
        <f t="shared" si="21"/>
        <v>166.10789461094222</v>
      </c>
    </row>
    <row r="72" spans="1:6" x14ac:dyDescent="0.2">
      <c r="A72" s="861" t="s">
        <v>368</v>
      </c>
      <c r="B72" s="221">
        <v>2955.8335661735491</v>
      </c>
      <c r="C72" s="221">
        <v>550.32604382940508</v>
      </c>
      <c r="D72" s="221">
        <v>798.86506895050854</v>
      </c>
      <c r="E72" s="221">
        <v>1440.5345587826585</v>
      </c>
      <c r="F72" s="221">
        <v>166.10789461094222</v>
      </c>
    </row>
    <row r="73" spans="1:6" x14ac:dyDescent="0.2">
      <c r="A73" s="862" t="s">
        <v>369</v>
      </c>
      <c r="B73" s="222">
        <f>SUM(B74)</f>
        <v>25949.892276197832</v>
      </c>
      <c r="C73" s="222">
        <f t="shared" ref="C73:F73" si="22">SUM(C74)</f>
        <v>4381.8413301132659</v>
      </c>
      <c r="D73" s="222">
        <f t="shared" si="22"/>
        <v>6225.5240569975995</v>
      </c>
      <c r="E73" s="222">
        <f t="shared" si="22"/>
        <v>13535.200774891726</v>
      </c>
      <c r="F73" s="222">
        <f t="shared" si="22"/>
        <v>1807.3261141908295</v>
      </c>
    </row>
    <row r="74" spans="1:6" x14ac:dyDescent="0.2">
      <c r="A74" s="861" t="s">
        <v>369</v>
      </c>
      <c r="B74" s="221">
        <v>25949.892276197832</v>
      </c>
      <c r="C74" s="221">
        <v>4381.8413301132659</v>
      </c>
      <c r="D74" s="221">
        <v>6225.5240569975995</v>
      </c>
      <c r="E74" s="221">
        <v>13535.200774891726</v>
      </c>
      <c r="F74" s="221">
        <v>1807.3261141908295</v>
      </c>
    </row>
    <row r="75" spans="1:6" x14ac:dyDescent="0.2">
      <c r="A75" s="862" t="s">
        <v>370</v>
      </c>
      <c r="B75" s="222">
        <f>SUM(B76)</f>
        <v>27434.56471433588</v>
      </c>
      <c r="C75" s="222">
        <f t="shared" ref="C75:F75" si="23">SUM(C76)</f>
        <v>4795.4511555070521</v>
      </c>
      <c r="D75" s="222">
        <f t="shared" si="23"/>
        <v>7366.7598697840986</v>
      </c>
      <c r="E75" s="222">
        <f t="shared" si="23"/>
        <v>13607.663701743215</v>
      </c>
      <c r="F75" s="222">
        <f t="shared" si="23"/>
        <v>1664.6899872966433</v>
      </c>
    </row>
    <row r="76" spans="1:6" x14ac:dyDescent="0.2">
      <c r="A76" s="861" t="s">
        <v>370</v>
      </c>
      <c r="B76" s="221">
        <v>27434.56471433588</v>
      </c>
      <c r="C76" s="221">
        <v>4795.4511555070521</v>
      </c>
      <c r="D76" s="221">
        <v>7366.7598697840986</v>
      </c>
      <c r="E76" s="221">
        <v>13607.663701743215</v>
      </c>
      <c r="F76" s="221">
        <v>1664.6899872966433</v>
      </c>
    </row>
    <row r="77" spans="1:6" x14ac:dyDescent="0.2">
      <c r="A77" s="862" t="s">
        <v>371</v>
      </c>
      <c r="B77" s="222">
        <f>SUM(B78)</f>
        <v>17582.420587274351</v>
      </c>
      <c r="C77" s="222">
        <f t="shared" ref="C77:F77" si="24">SUM(C78)</f>
        <v>2827.7759610604621</v>
      </c>
      <c r="D77" s="222">
        <f t="shared" si="24"/>
        <v>4361.505562779651</v>
      </c>
      <c r="E77" s="222">
        <f t="shared" si="24"/>
        <v>9784.6786233918756</v>
      </c>
      <c r="F77" s="222">
        <f t="shared" si="24"/>
        <v>608.46044004225269</v>
      </c>
    </row>
    <row r="78" spans="1:6" x14ac:dyDescent="0.2">
      <c r="A78" s="861" t="s">
        <v>371</v>
      </c>
      <c r="B78" s="221">
        <v>17582.420587274351</v>
      </c>
      <c r="C78" s="221">
        <v>2827.7759610604621</v>
      </c>
      <c r="D78" s="221">
        <v>4361.505562779651</v>
      </c>
      <c r="E78" s="221">
        <v>9784.6786233918756</v>
      </c>
      <c r="F78" s="221">
        <v>608.46044004225269</v>
      </c>
    </row>
    <row r="79" spans="1:6" x14ac:dyDescent="0.2">
      <c r="A79" s="862" t="s">
        <v>372</v>
      </c>
      <c r="B79" s="222">
        <f>SUM(B80:B81)</f>
        <v>19722.687305387473</v>
      </c>
      <c r="C79" s="222">
        <f t="shared" ref="C79:F79" si="25">SUM(C80:C81)</f>
        <v>2530.1153335804311</v>
      </c>
      <c r="D79" s="222">
        <f t="shared" si="25"/>
        <v>4045.5982580807267</v>
      </c>
      <c r="E79" s="222">
        <f t="shared" si="25"/>
        <v>11399.229779124465</v>
      </c>
      <c r="F79" s="222">
        <f t="shared" si="25"/>
        <v>1747.7439346021015</v>
      </c>
    </row>
    <row r="80" spans="1:6" x14ac:dyDescent="0.2">
      <c r="A80" s="861" t="s">
        <v>372</v>
      </c>
      <c r="B80" s="221">
        <v>15645.310968059513</v>
      </c>
      <c r="C80" s="221">
        <v>1957.2916841856736</v>
      </c>
      <c r="D80" s="221">
        <v>3074.7208347392216</v>
      </c>
      <c r="E80" s="221">
        <v>9188.7427007867518</v>
      </c>
      <c r="F80" s="221">
        <v>1424.5557483482032</v>
      </c>
    </row>
    <row r="81" spans="1:6" x14ac:dyDescent="0.2">
      <c r="A81" s="861" t="s">
        <v>373</v>
      </c>
      <c r="B81" s="221">
        <v>4077.3763373279594</v>
      </c>
      <c r="C81" s="221">
        <v>572.82364939475747</v>
      </c>
      <c r="D81" s="221">
        <v>970.87742334150528</v>
      </c>
      <c r="E81" s="221">
        <v>2210.4870783377132</v>
      </c>
      <c r="F81" s="221">
        <v>323.18818625389827</v>
      </c>
    </row>
    <row r="82" spans="1:6" x14ac:dyDescent="0.2">
      <c r="A82" s="862" t="s">
        <v>374</v>
      </c>
      <c r="B82" s="222">
        <f>SUM(B83)</f>
        <v>277645.15223851404</v>
      </c>
      <c r="C82" s="222">
        <f t="shared" ref="C82:F82" si="26">SUM(C83)</f>
        <v>37744.059798492439</v>
      </c>
      <c r="D82" s="222">
        <f t="shared" si="26"/>
        <v>77441.946704743968</v>
      </c>
      <c r="E82" s="222">
        <f t="shared" si="26"/>
        <v>153575.98441476328</v>
      </c>
      <c r="F82" s="222">
        <f t="shared" si="26"/>
        <v>8883.1613204981095</v>
      </c>
    </row>
    <row r="83" spans="1:6" ht="12.75" thickBot="1" x14ac:dyDescent="0.25">
      <c r="A83" s="863" t="s">
        <v>374</v>
      </c>
      <c r="B83" s="37">
        <v>277645.15223851404</v>
      </c>
      <c r="C83" s="37">
        <v>37744.059798492439</v>
      </c>
      <c r="D83" s="37">
        <v>77441.946704743968</v>
      </c>
      <c r="E83" s="37">
        <v>153575.98441476328</v>
      </c>
      <c r="F83" s="37">
        <v>8883.1613204981095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B163-B758-40E8-A5D3-CD8A270D5ACB}">
  <dimension ref="A1:I84"/>
  <sheetViews>
    <sheetView workbookViewId="0">
      <selection activeCell="N61" sqref="N61"/>
    </sheetView>
  </sheetViews>
  <sheetFormatPr defaultRowHeight="12" x14ac:dyDescent="0.2"/>
  <cols>
    <col min="1" max="1" width="21.7109375" style="1" customWidth="1"/>
    <col min="2" max="2" width="12.140625" style="1" customWidth="1"/>
    <col min="3" max="3" width="9.140625" style="1"/>
    <col min="4" max="4" width="14.140625" style="1" customWidth="1"/>
    <col min="5" max="6" width="9.140625" style="1"/>
    <col min="7" max="7" width="12.5703125" style="1" customWidth="1"/>
    <col min="8" max="8" width="9.28515625" style="1" customWidth="1"/>
    <col min="9" max="16384" width="9.140625" style="1"/>
  </cols>
  <sheetData>
    <row r="1" spans="1:9" x14ac:dyDescent="0.2">
      <c r="A1" s="1169" t="s">
        <v>537</v>
      </c>
      <c r="B1" s="1169"/>
      <c r="C1" s="1169"/>
      <c r="D1" s="1169"/>
      <c r="E1" s="1169"/>
      <c r="F1" s="1169"/>
      <c r="G1" s="1169"/>
      <c r="H1" s="1169"/>
      <c r="I1" s="8"/>
    </row>
    <row r="2" spans="1:9" ht="15" customHeight="1" x14ac:dyDescent="0.2">
      <c r="A2" s="966" t="s">
        <v>562</v>
      </c>
      <c r="B2" s="966" t="s">
        <v>70</v>
      </c>
      <c r="C2" s="1170" t="s">
        <v>71</v>
      </c>
      <c r="D2" s="1170"/>
      <c r="E2" s="1170"/>
      <c r="F2" s="1170"/>
      <c r="G2" s="1170"/>
      <c r="H2" s="1170"/>
      <c r="I2" s="8"/>
    </row>
    <row r="3" spans="1:9" ht="58.5" customHeight="1" x14ac:dyDescent="0.2">
      <c r="A3" s="967"/>
      <c r="B3" s="967"/>
      <c r="C3" s="214" t="s">
        <v>72</v>
      </c>
      <c r="D3" s="214" t="s">
        <v>73</v>
      </c>
      <c r="E3" s="214" t="s">
        <v>74</v>
      </c>
      <c r="F3" s="214" t="s">
        <v>75</v>
      </c>
      <c r="G3" s="214" t="s">
        <v>538</v>
      </c>
      <c r="H3" s="214" t="s">
        <v>298</v>
      </c>
      <c r="I3" s="8"/>
    </row>
    <row r="4" spans="1:9" x14ac:dyDescent="0.2">
      <c r="A4" s="859" t="s">
        <v>328</v>
      </c>
      <c r="B4" s="847">
        <v>338731.36732516863</v>
      </c>
      <c r="C4" s="847">
        <v>21225.315802308505</v>
      </c>
      <c r="D4" s="847">
        <v>256702.78207624942</v>
      </c>
      <c r="E4" s="847">
        <v>506.7375963341355</v>
      </c>
      <c r="F4" s="847">
        <v>59193.940735871627</v>
      </c>
      <c r="G4" s="847">
        <v>1092.1068886511719</v>
      </c>
      <c r="H4" s="847">
        <v>10.484226131051123</v>
      </c>
      <c r="I4" s="8"/>
    </row>
    <row r="5" spans="1:9" ht="8.25" customHeight="1" x14ac:dyDescent="0.2">
      <c r="A5" s="19"/>
      <c r="B5" s="864"/>
      <c r="C5" s="864"/>
      <c r="D5" s="864"/>
      <c r="E5" s="864"/>
      <c r="F5" s="864"/>
      <c r="G5" s="864"/>
      <c r="H5" s="864"/>
      <c r="I5" s="8"/>
    </row>
    <row r="6" spans="1:9" ht="16.5" customHeight="1" x14ac:dyDescent="0.2">
      <c r="A6" s="859" t="s">
        <v>3</v>
      </c>
      <c r="B6" s="851"/>
      <c r="C6" s="851"/>
      <c r="D6" s="851"/>
      <c r="E6" s="851"/>
      <c r="F6" s="851"/>
      <c r="G6" s="851"/>
      <c r="H6" s="851"/>
      <c r="I6" s="8"/>
    </row>
    <row r="7" spans="1:9" x14ac:dyDescent="0.2">
      <c r="A7" s="220" t="s">
        <v>4</v>
      </c>
      <c r="B7" s="864">
        <v>174307.24891274533</v>
      </c>
      <c r="C7" s="864">
        <v>10449.278710614546</v>
      </c>
      <c r="D7" s="864">
        <v>155479.32615249685</v>
      </c>
      <c r="E7" s="864">
        <v>491.01125713755891</v>
      </c>
      <c r="F7" s="864">
        <v>7695.4219801917116</v>
      </c>
      <c r="G7" s="864">
        <v>192.21081240260372</v>
      </c>
      <c r="H7" s="864">
        <v>0</v>
      </c>
      <c r="I7" s="8"/>
    </row>
    <row r="8" spans="1:9" x14ac:dyDescent="0.2">
      <c r="A8" s="220" t="s">
        <v>5</v>
      </c>
      <c r="B8" s="864">
        <v>164424.11841325898</v>
      </c>
      <c r="C8" s="864">
        <v>10776.037091698981</v>
      </c>
      <c r="D8" s="864">
        <v>101223.45592433969</v>
      </c>
      <c r="E8" s="864">
        <v>15.726339196576685</v>
      </c>
      <c r="F8" s="864">
        <v>51498.51875568791</v>
      </c>
      <c r="G8" s="864">
        <v>899.89607624856285</v>
      </c>
      <c r="H8" s="864">
        <v>10.484226131051123</v>
      </c>
      <c r="I8" s="8"/>
    </row>
    <row r="9" spans="1:9" x14ac:dyDescent="0.2">
      <c r="A9" s="859" t="s">
        <v>327</v>
      </c>
      <c r="B9" s="851"/>
      <c r="C9" s="851"/>
      <c r="D9" s="851"/>
      <c r="E9" s="851"/>
      <c r="F9" s="851"/>
      <c r="G9" s="851"/>
      <c r="H9" s="851"/>
      <c r="I9" s="8"/>
    </row>
    <row r="10" spans="1:9" x14ac:dyDescent="0.2">
      <c r="A10" s="223" t="s">
        <v>329</v>
      </c>
      <c r="B10" s="865">
        <f>SUM(B11:B12)</f>
        <v>21705.84283332005</v>
      </c>
      <c r="C10" s="865">
        <f t="shared" ref="C10:H10" si="0">SUM(C11:C12)</f>
        <v>962.80143303486329</v>
      </c>
      <c r="D10" s="865">
        <f t="shared" si="0"/>
        <v>13435.535786942337</v>
      </c>
      <c r="E10" s="865">
        <f t="shared" si="0"/>
        <v>0</v>
      </c>
      <c r="F10" s="865">
        <f t="shared" si="0"/>
        <v>7291.7792741462172</v>
      </c>
      <c r="G10" s="865">
        <f t="shared" si="0"/>
        <v>15.726339196576685</v>
      </c>
      <c r="H10" s="865">
        <f t="shared" si="0"/>
        <v>0</v>
      </c>
      <c r="I10" s="8"/>
    </row>
    <row r="11" spans="1:9" x14ac:dyDescent="0.2">
      <c r="A11" s="220" t="s">
        <v>329</v>
      </c>
      <c r="B11" s="864">
        <v>11004.94269556027</v>
      </c>
      <c r="C11" s="864">
        <v>688.46418260569294</v>
      </c>
      <c r="D11" s="864">
        <v>8410.0967281250487</v>
      </c>
      <c r="E11" s="864">
        <v>0</v>
      </c>
      <c r="F11" s="864">
        <v>1899.3923007421297</v>
      </c>
      <c r="G11" s="864">
        <v>6.9894840873674156</v>
      </c>
      <c r="H11" s="864">
        <v>0</v>
      </c>
      <c r="I11" s="8"/>
    </row>
    <row r="12" spans="1:9" x14ac:dyDescent="0.2">
      <c r="A12" s="220" t="s">
        <v>330</v>
      </c>
      <c r="B12" s="864">
        <v>10700.90013775978</v>
      </c>
      <c r="C12" s="864">
        <v>274.33725042917035</v>
      </c>
      <c r="D12" s="864">
        <v>5025.4390588172882</v>
      </c>
      <c r="E12" s="864">
        <v>0</v>
      </c>
      <c r="F12" s="864">
        <v>5392.3869734040873</v>
      </c>
      <c r="G12" s="864">
        <v>8.7368551092092694</v>
      </c>
      <c r="H12" s="864">
        <v>0</v>
      </c>
      <c r="I12" s="8"/>
    </row>
    <row r="13" spans="1:9" x14ac:dyDescent="0.2">
      <c r="A13" s="223" t="s">
        <v>328</v>
      </c>
      <c r="B13" s="865">
        <f>SUM(B14:B15)</f>
        <v>94641.109285015002</v>
      </c>
      <c r="C13" s="865">
        <f t="shared" ref="C13:H13" si="1">SUM(C14:C15)</f>
        <v>6323.7357280458073</v>
      </c>
      <c r="D13" s="865">
        <f t="shared" si="1"/>
        <v>80361.593294488048</v>
      </c>
      <c r="E13" s="865">
        <f t="shared" si="1"/>
        <v>325.01101006258381</v>
      </c>
      <c r="F13" s="865">
        <f t="shared" si="1"/>
        <v>7169.4633026172833</v>
      </c>
      <c r="G13" s="865">
        <f t="shared" si="1"/>
        <v>461.30594976624855</v>
      </c>
      <c r="H13" s="865">
        <f t="shared" si="1"/>
        <v>0</v>
      </c>
      <c r="I13" s="8"/>
    </row>
    <row r="14" spans="1:9" x14ac:dyDescent="0.2">
      <c r="A14" s="220" t="s">
        <v>328</v>
      </c>
      <c r="B14" s="864">
        <v>86419.728627248885</v>
      </c>
      <c r="C14" s="864">
        <v>5904.366682803764</v>
      </c>
      <c r="D14" s="864">
        <v>75226.069861294716</v>
      </c>
      <c r="E14" s="864">
        <v>325.01101006258381</v>
      </c>
      <c r="F14" s="864">
        <v>4632.2805789028607</v>
      </c>
      <c r="G14" s="864">
        <v>332.00049414995118</v>
      </c>
      <c r="H14" s="864">
        <v>0</v>
      </c>
      <c r="I14" s="8"/>
    </row>
    <row r="15" spans="1:9" x14ac:dyDescent="0.2">
      <c r="A15" s="220" t="s">
        <v>331</v>
      </c>
      <c r="B15" s="864">
        <v>8221.3806577661235</v>
      </c>
      <c r="C15" s="864">
        <v>419.36904524204334</v>
      </c>
      <c r="D15" s="864">
        <v>5135.5234331933279</v>
      </c>
      <c r="E15" s="864">
        <v>0</v>
      </c>
      <c r="F15" s="864">
        <v>2537.182723714423</v>
      </c>
      <c r="G15" s="864">
        <v>129.30545561629737</v>
      </c>
      <c r="H15" s="864">
        <v>0</v>
      </c>
      <c r="I15" s="8"/>
    </row>
    <row r="16" spans="1:9" x14ac:dyDescent="0.2">
      <c r="A16" s="223" t="s">
        <v>332</v>
      </c>
      <c r="B16" s="865">
        <f>SUM(B17:B18)</f>
        <v>17461.478621266077</v>
      </c>
      <c r="C16" s="865">
        <f t="shared" ref="C16:H16" si="2">SUM(C17:C18)</f>
        <v>1189.9596658743153</v>
      </c>
      <c r="D16" s="865">
        <f t="shared" si="2"/>
        <v>13811.220556638345</v>
      </c>
      <c r="E16" s="865">
        <f t="shared" si="2"/>
        <v>0</v>
      </c>
      <c r="F16" s="865">
        <f t="shared" si="2"/>
        <v>2456.8036567096938</v>
      </c>
      <c r="G16" s="865">
        <f t="shared" si="2"/>
        <v>3.4947420436837078</v>
      </c>
      <c r="H16" s="865">
        <f t="shared" si="2"/>
        <v>0</v>
      </c>
      <c r="I16" s="8"/>
    </row>
    <row r="17" spans="1:9" x14ac:dyDescent="0.2">
      <c r="A17" s="220" t="s">
        <v>332</v>
      </c>
      <c r="B17" s="864">
        <v>15452.001946147906</v>
      </c>
      <c r="C17" s="864">
        <v>1074.6331784327529</v>
      </c>
      <c r="D17" s="864">
        <v>11997.44943596647</v>
      </c>
      <c r="E17" s="864">
        <v>0</v>
      </c>
      <c r="F17" s="864">
        <v>2376.4245897049682</v>
      </c>
      <c r="G17" s="864">
        <v>3.4947420436837078</v>
      </c>
      <c r="H17" s="864">
        <v>0</v>
      </c>
      <c r="I17" s="8"/>
    </row>
    <row r="18" spans="1:9" x14ac:dyDescent="0.2">
      <c r="A18" s="220" t="s">
        <v>333</v>
      </c>
      <c r="B18" s="864">
        <v>2009.4766751181694</v>
      </c>
      <c r="C18" s="864">
        <v>115.32648744156252</v>
      </c>
      <c r="D18" s="864">
        <v>1813.7711206718766</v>
      </c>
      <c r="E18" s="864">
        <v>0</v>
      </c>
      <c r="F18" s="864">
        <v>80.379067004725371</v>
      </c>
      <c r="G18" s="864">
        <v>0</v>
      </c>
      <c r="H18" s="864">
        <v>0</v>
      </c>
      <c r="I18" s="8"/>
    </row>
    <row r="19" spans="1:9" x14ac:dyDescent="0.2">
      <c r="A19" s="223" t="s">
        <v>334</v>
      </c>
      <c r="B19" s="865">
        <f>SUM(B20)</f>
        <v>7262.0739667749203</v>
      </c>
      <c r="C19" s="865">
        <f t="shared" ref="C19:H19" si="3">SUM(C20)</f>
        <v>422.86378728572703</v>
      </c>
      <c r="D19" s="865">
        <f t="shared" si="3"/>
        <v>5137.2708042151698</v>
      </c>
      <c r="E19" s="865">
        <f t="shared" si="3"/>
        <v>0</v>
      </c>
      <c r="F19" s="865">
        <f t="shared" si="3"/>
        <v>1698.4446332303112</v>
      </c>
      <c r="G19" s="865">
        <f t="shared" si="3"/>
        <v>1.7473710218418539</v>
      </c>
      <c r="H19" s="865">
        <f t="shared" si="3"/>
        <v>1.7473710218418539</v>
      </c>
      <c r="I19" s="8"/>
    </row>
    <row r="20" spans="1:9" x14ac:dyDescent="0.2">
      <c r="A20" s="220" t="s">
        <v>334</v>
      </c>
      <c r="B20" s="864">
        <v>7262.0739667749203</v>
      </c>
      <c r="C20" s="864">
        <v>422.86378728572703</v>
      </c>
      <c r="D20" s="864">
        <v>5137.2708042151698</v>
      </c>
      <c r="E20" s="864">
        <v>0</v>
      </c>
      <c r="F20" s="864">
        <v>1698.4446332303112</v>
      </c>
      <c r="G20" s="864">
        <v>1.7473710218418539</v>
      </c>
      <c r="H20" s="864">
        <v>1.7473710218418539</v>
      </c>
      <c r="I20" s="8"/>
    </row>
    <row r="21" spans="1:9" x14ac:dyDescent="0.2">
      <c r="A21" s="866" t="s">
        <v>335</v>
      </c>
      <c r="B21" s="865">
        <f>SUM(B22:B23)</f>
        <v>4233.879985922892</v>
      </c>
      <c r="C21" s="865">
        <f t="shared" ref="C21:H21" si="4">SUM(C22:C23)</f>
        <v>562.65346903307545</v>
      </c>
      <c r="D21" s="865">
        <f t="shared" si="4"/>
        <v>1654.760357684248</v>
      </c>
      <c r="E21" s="865">
        <f t="shared" si="4"/>
        <v>1.7473710218418539</v>
      </c>
      <c r="F21" s="865">
        <f t="shared" si="4"/>
        <v>2014.7187881836794</v>
      </c>
      <c r="G21" s="865">
        <f t="shared" si="4"/>
        <v>0</v>
      </c>
      <c r="H21" s="865">
        <f t="shared" si="4"/>
        <v>0</v>
      </c>
      <c r="I21" s="8"/>
    </row>
    <row r="22" spans="1:9" x14ac:dyDescent="0.2">
      <c r="A22" s="220" t="s">
        <v>335</v>
      </c>
      <c r="B22" s="864">
        <v>1680.9709230118922</v>
      </c>
      <c r="C22" s="864">
        <v>160.75813400945054</v>
      </c>
      <c r="D22" s="864">
        <v>807.28541209094215</v>
      </c>
      <c r="E22" s="864">
        <v>1.7473710218418539</v>
      </c>
      <c r="F22" s="864">
        <v>711.18000588963764</v>
      </c>
      <c r="G22" s="864">
        <v>0</v>
      </c>
      <c r="H22" s="864">
        <v>0</v>
      </c>
      <c r="I22" s="8"/>
    </row>
    <row r="23" spans="1:9" x14ac:dyDescent="0.2">
      <c r="A23" s="220" t="s">
        <v>336</v>
      </c>
      <c r="B23" s="864">
        <v>2552.9090629110001</v>
      </c>
      <c r="C23" s="864">
        <v>401.89533502362491</v>
      </c>
      <c r="D23" s="864">
        <v>847.47494559330585</v>
      </c>
      <c r="E23" s="864">
        <v>0</v>
      </c>
      <c r="F23" s="864">
        <v>1303.5387822940418</v>
      </c>
      <c r="G23" s="864">
        <v>0</v>
      </c>
      <c r="H23" s="864">
        <v>0</v>
      </c>
      <c r="I23" s="8"/>
    </row>
    <row r="24" spans="1:9" x14ac:dyDescent="0.2">
      <c r="A24" s="223" t="s">
        <v>337</v>
      </c>
      <c r="B24" s="865">
        <f>SUM(B25:B26)</f>
        <v>4085.3534490663305</v>
      </c>
      <c r="C24" s="865">
        <f t="shared" ref="C24:H24" si="5">SUM(C25:C26)</f>
        <v>241.13720101417545</v>
      </c>
      <c r="D24" s="865">
        <f t="shared" si="5"/>
        <v>3323.4996835432621</v>
      </c>
      <c r="E24" s="865">
        <f t="shared" si="5"/>
        <v>0</v>
      </c>
      <c r="F24" s="865">
        <f t="shared" si="5"/>
        <v>515.47445144334574</v>
      </c>
      <c r="G24" s="865">
        <f t="shared" si="5"/>
        <v>5.2421130655255617</v>
      </c>
      <c r="H24" s="865">
        <f t="shared" si="5"/>
        <v>0</v>
      </c>
      <c r="I24" s="8"/>
    </row>
    <row r="25" spans="1:9" x14ac:dyDescent="0.2">
      <c r="A25" s="220" t="s">
        <v>337</v>
      </c>
      <c r="B25" s="864">
        <v>3077.1203694635701</v>
      </c>
      <c r="C25" s="864">
        <v>221.91611977391506</v>
      </c>
      <c r="D25" s="864">
        <v>2633.2881299157275</v>
      </c>
      <c r="E25" s="864">
        <v>0</v>
      </c>
      <c r="F25" s="864">
        <v>221.91611977391506</v>
      </c>
      <c r="G25" s="864">
        <v>0</v>
      </c>
      <c r="H25" s="864">
        <v>0</v>
      </c>
      <c r="I25" s="8"/>
    </row>
    <row r="26" spans="1:9" x14ac:dyDescent="0.2">
      <c r="A26" s="220" t="s">
        <v>338</v>
      </c>
      <c r="B26" s="864">
        <v>1008.2330796027607</v>
      </c>
      <c r="C26" s="864">
        <v>19.221081240260393</v>
      </c>
      <c r="D26" s="864">
        <v>690.21155362753484</v>
      </c>
      <c r="E26" s="864">
        <v>0</v>
      </c>
      <c r="F26" s="864">
        <v>293.55833166943063</v>
      </c>
      <c r="G26" s="864">
        <v>5.2421130655255617</v>
      </c>
      <c r="H26" s="864">
        <v>0</v>
      </c>
      <c r="I26" s="8"/>
    </row>
    <row r="27" spans="1:9" x14ac:dyDescent="0.2">
      <c r="A27" s="223" t="s">
        <v>339</v>
      </c>
      <c r="B27" s="865">
        <f>SUM(B28:B29)</f>
        <v>7732.1167716503751</v>
      </c>
      <c r="C27" s="865">
        <f t="shared" ref="C27:H27" si="6">SUM(C28:C29)</f>
        <v>134.54756868182292</v>
      </c>
      <c r="D27" s="865">
        <f t="shared" si="6"/>
        <v>3903.6268627947729</v>
      </c>
      <c r="E27" s="865">
        <f t="shared" si="6"/>
        <v>0</v>
      </c>
      <c r="F27" s="865">
        <f t="shared" si="6"/>
        <v>3688.7002271082197</v>
      </c>
      <c r="G27" s="865">
        <f t="shared" si="6"/>
        <v>5.2421130655255617</v>
      </c>
      <c r="H27" s="865">
        <f t="shared" si="6"/>
        <v>0</v>
      </c>
      <c r="I27" s="8"/>
    </row>
    <row r="28" spans="1:9" x14ac:dyDescent="0.2">
      <c r="A28" s="220" t="s">
        <v>339</v>
      </c>
      <c r="B28" s="864">
        <v>4719.6491299949557</v>
      </c>
      <c r="C28" s="864">
        <v>118.82122948524623</v>
      </c>
      <c r="D28" s="864">
        <v>2851.709507645965</v>
      </c>
      <c r="E28" s="864">
        <v>0</v>
      </c>
      <c r="F28" s="864">
        <v>1747.3710218418844</v>
      </c>
      <c r="G28" s="864">
        <v>1.7473710218418539</v>
      </c>
      <c r="H28" s="864">
        <v>0</v>
      </c>
      <c r="I28" s="8"/>
    </row>
    <row r="29" spans="1:9" x14ac:dyDescent="0.2">
      <c r="A29" s="220" t="s">
        <v>340</v>
      </c>
      <c r="B29" s="864">
        <v>3012.4676416554198</v>
      </c>
      <c r="C29" s="864">
        <v>15.726339196576685</v>
      </c>
      <c r="D29" s="864">
        <v>1051.9173551488082</v>
      </c>
      <c r="E29" s="864">
        <v>0</v>
      </c>
      <c r="F29" s="864">
        <v>1941.3292052663353</v>
      </c>
      <c r="G29" s="864">
        <v>3.4947420436837078</v>
      </c>
      <c r="H29" s="864">
        <v>0</v>
      </c>
      <c r="I29" s="8"/>
    </row>
    <row r="30" spans="1:9" x14ac:dyDescent="0.2">
      <c r="A30" s="223" t="s">
        <v>341</v>
      </c>
      <c r="B30" s="865">
        <f>SUM(B31:B33)</f>
        <v>12878.124430974754</v>
      </c>
      <c r="C30" s="865">
        <f t="shared" ref="C30:H30" si="7">SUM(C31:C33)</f>
        <v>849.22231661514536</v>
      </c>
      <c r="D30" s="865">
        <f t="shared" si="7"/>
        <v>9757.3197859651209</v>
      </c>
      <c r="E30" s="865">
        <f t="shared" si="7"/>
        <v>0</v>
      </c>
      <c r="F30" s="865">
        <f t="shared" si="7"/>
        <v>2243.624392044966</v>
      </c>
      <c r="G30" s="865">
        <f t="shared" si="7"/>
        <v>26.210565327627808</v>
      </c>
      <c r="H30" s="865">
        <f t="shared" si="7"/>
        <v>1.7473710218418539</v>
      </c>
      <c r="I30" s="8"/>
    </row>
    <row r="31" spans="1:9" x14ac:dyDescent="0.2">
      <c r="A31" s="220" t="s">
        <v>341</v>
      </c>
      <c r="B31" s="864">
        <v>9816.7304007077782</v>
      </c>
      <c r="C31" s="864">
        <v>756.61165245752704</v>
      </c>
      <c r="D31" s="864">
        <v>8004.7066510577279</v>
      </c>
      <c r="E31" s="864">
        <v>0</v>
      </c>
      <c r="F31" s="864">
        <v>1044.9278710614406</v>
      </c>
      <c r="G31" s="864">
        <v>10.484226131051123</v>
      </c>
      <c r="H31" s="864">
        <v>0</v>
      </c>
      <c r="I31" s="8"/>
    </row>
    <row r="32" spans="1:9" x14ac:dyDescent="0.2">
      <c r="A32" s="220" t="s">
        <v>342</v>
      </c>
      <c r="B32" s="864">
        <v>2121.3084205160508</v>
      </c>
      <c r="C32" s="864">
        <v>31.45267839315337</v>
      </c>
      <c r="D32" s="864">
        <v>968.04354610039695</v>
      </c>
      <c r="E32" s="864">
        <v>0</v>
      </c>
      <c r="F32" s="864">
        <v>1111.3279698914328</v>
      </c>
      <c r="G32" s="864">
        <v>8.7368551092092694</v>
      </c>
      <c r="H32" s="864">
        <v>1.7473710218418539</v>
      </c>
      <c r="I32" s="8"/>
    </row>
    <row r="33" spans="1:9" x14ac:dyDescent="0.2">
      <c r="A33" s="220" t="s">
        <v>343</v>
      </c>
      <c r="B33" s="864">
        <v>940.08560975092655</v>
      </c>
      <c r="C33" s="864">
        <v>61.157985764464939</v>
      </c>
      <c r="D33" s="864">
        <v>784.56958880699744</v>
      </c>
      <c r="E33" s="864">
        <v>0</v>
      </c>
      <c r="F33" s="864">
        <v>87.368551092092801</v>
      </c>
      <c r="G33" s="864">
        <v>6.9894840873674156</v>
      </c>
      <c r="H33" s="864">
        <v>0</v>
      </c>
      <c r="I33" s="8"/>
    </row>
    <row r="34" spans="1:9" x14ac:dyDescent="0.2">
      <c r="A34" s="223" t="s">
        <v>344</v>
      </c>
      <c r="B34" s="865">
        <f>SUM(B35:B36)</f>
        <v>5483.2502665398506</v>
      </c>
      <c r="C34" s="865">
        <f t="shared" ref="C34:H34" si="8">SUM(C35:C36)</f>
        <v>209.68452262102235</v>
      </c>
      <c r="D34" s="865">
        <f t="shared" si="8"/>
        <v>4644.5121760557386</v>
      </c>
      <c r="E34" s="865">
        <f t="shared" si="8"/>
        <v>1.7473710218418539</v>
      </c>
      <c r="F34" s="865">
        <f t="shared" si="8"/>
        <v>625.55882581938181</v>
      </c>
      <c r="G34" s="865">
        <f t="shared" si="8"/>
        <v>1.7473710218418539</v>
      </c>
      <c r="H34" s="865">
        <f t="shared" si="8"/>
        <v>0</v>
      </c>
      <c r="I34" s="8"/>
    </row>
    <row r="35" spans="1:9" x14ac:dyDescent="0.2">
      <c r="A35" s="220" t="s">
        <v>344</v>
      </c>
      <c r="B35" s="864">
        <v>3994.4901559305677</v>
      </c>
      <c r="C35" s="864">
        <v>178.23184422786898</v>
      </c>
      <c r="D35" s="864">
        <v>3326.9944255869618</v>
      </c>
      <c r="E35" s="864">
        <v>1.7473710218418539</v>
      </c>
      <c r="F35" s="864">
        <v>485.76914407203338</v>
      </c>
      <c r="G35" s="864">
        <v>1.7473710218418539</v>
      </c>
      <c r="H35" s="864">
        <v>0</v>
      </c>
      <c r="I35" s="8"/>
    </row>
    <row r="36" spans="1:9" x14ac:dyDescent="0.2">
      <c r="A36" s="220" t="s">
        <v>345</v>
      </c>
      <c r="B36" s="864">
        <v>1488.7601106092832</v>
      </c>
      <c r="C36" s="864">
        <v>31.45267839315337</v>
      </c>
      <c r="D36" s="864">
        <v>1317.517750468777</v>
      </c>
      <c r="E36" s="864">
        <v>0</v>
      </c>
      <c r="F36" s="864">
        <v>139.78968174734842</v>
      </c>
      <c r="G36" s="864">
        <v>0</v>
      </c>
      <c r="H36" s="864">
        <v>0</v>
      </c>
      <c r="I36" s="8"/>
    </row>
    <row r="37" spans="1:9" x14ac:dyDescent="0.2">
      <c r="A37" s="223" t="s">
        <v>346</v>
      </c>
      <c r="B37" s="865">
        <f>SUM(B38:B39)</f>
        <v>3568.1316266011281</v>
      </c>
      <c r="C37" s="865">
        <f t="shared" ref="C37:H37" si="9">SUM(C38:C39)</f>
        <v>146.77916583471588</v>
      </c>
      <c r="D37" s="865">
        <f t="shared" si="9"/>
        <v>1979.7713677468512</v>
      </c>
      <c r="E37" s="865">
        <f t="shared" si="9"/>
        <v>0</v>
      </c>
      <c r="F37" s="865">
        <f t="shared" si="9"/>
        <v>1439.8337219976943</v>
      </c>
      <c r="G37" s="865">
        <f t="shared" si="9"/>
        <v>1.7473710218418539</v>
      </c>
      <c r="H37" s="865">
        <f t="shared" si="9"/>
        <v>0</v>
      </c>
      <c r="I37" s="8"/>
    </row>
    <row r="38" spans="1:9" x14ac:dyDescent="0.2">
      <c r="A38" s="220" t="s">
        <v>346</v>
      </c>
      <c r="B38" s="864">
        <v>2421.8562362728576</v>
      </c>
      <c r="C38" s="864">
        <v>131.05282663813921</v>
      </c>
      <c r="D38" s="864">
        <v>1768.3394741039872</v>
      </c>
      <c r="E38" s="864">
        <v>0</v>
      </c>
      <c r="F38" s="864">
        <v>520.71656450887053</v>
      </c>
      <c r="G38" s="864">
        <v>1.7473710218418539</v>
      </c>
      <c r="H38" s="864">
        <v>0</v>
      </c>
      <c r="I38" s="8"/>
    </row>
    <row r="39" spans="1:9" x14ac:dyDescent="0.2">
      <c r="A39" s="220" t="s">
        <v>347</v>
      </c>
      <c r="B39" s="864">
        <v>1146.2753903282708</v>
      </c>
      <c r="C39" s="864">
        <v>15.726339196576685</v>
      </c>
      <c r="D39" s="864">
        <v>211.431893642864</v>
      </c>
      <c r="E39" s="864">
        <v>0</v>
      </c>
      <c r="F39" s="864">
        <v>919.11715748882375</v>
      </c>
      <c r="G39" s="864">
        <v>0</v>
      </c>
      <c r="H39" s="864">
        <v>0</v>
      </c>
      <c r="I39" s="8"/>
    </row>
    <row r="40" spans="1:9" x14ac:dyDescent="0.2">
      <c r="A40" s="223" t="s">
        <v>348</v>
      </c>
      <c r="B40" s="865">
        <f>SUM(B41:B42)</f>
        <v>10019.425439241422</v>
      </c>
      <c r="C40" s="865">
        <f t="shared" ref="C40:H40" si="10">SUM(C41:C42)</f>
        <v>414.12693217651827</v>
      </c>
      <c r="D40" s="865">
        <f t="shared" si="10"/>
        <v>7571.3586376409203</v>
      </c>
      <c r="E40" s="865">
        <f t="shared" si="10"/>
        <v>0</v>
      </c>
      <c r="F40" s="865">
        <f t="shared" si="10"/>
        <v>2030.4451273802706</v>
      </c>
      <c r="G40" s="865">
        <f t="shared" si="10"/>
        <v>3.4947420436837078</v>
      </c>
      <c r="H40" s="865">
        <f t="shared" si="10"/>
        <v>0</v>
      </c>
      <c r="I40" s="8"/>
    </row>
    <row r="41" spans="1:9" x14ac:dyDescent="0.2">
      <c r="A41" s="220" t="s">
        <v>348</v>
      </c>
      <c r="B41" s="864">
        <v>7365.1688570635924</v>
      </c>
      <c r="C41" s="864">
        <v>345.97946232468593</v>
      </c>
      <c r="D41" s="864">
        <v>5044.6601400575491</v>
      </c>
      <c r="E41" s="864">
        <v>0</v>
      </c>
      <c r="F41" s="864">
        <v>1971.0345126376476</v>
      </c>
      <c r="G41" s="864">
        <v>3.4947420436837078</v>
      </c>
      <c r="H41" s="864">
        <v>0</v>
      </c>
      <c r="I41" s="8"/>
    </row>
    <row r="42" spans="1:9" x14ac:dyDescent="0.2">
      <c r="A42" s="220" t="s">
        <v>349</v>
      </c>
      <c r="B42" s="864">
        <v>2654.2565821778303</v>
      </c>
      <c r="C42" s="864">
        <v>68.147469851832369</v>
      </c>
      <c r="D42" s="864">
        <v>2526.6984975833716</v>
      </c>
      <c r="E42" s="864">
        <v>0</v>
      </c>
      <c r="F42" s="864">
        <v>59.410614742623082</v>
      </c>
      <c r="G42" s="864">
        <v>0</v>
      </c>
      <c r="H42" s="864">
        <v>0</v>
      </c>
      <c r="I42" s="8"/>
    </row>
    <row r="43" spans="1:9" x14ac:dyDescent="0.2">
      <c r="A43" s="223" t="s">
        <v>350</v>
      </c>
      <c r="B43" s="865">
        <f>SUM(B44:B45)</f>
        <v>8380.39142075372</v>
      </c>
      <c r="C43" s="865">
        <f t="shared" ref="C43:H43" si="11">SUM(C44:C45)</f>
        <v>529.45341961808049</v>
      </c>
      <c r="D43" s="865">
        <f t="shared" si="11"/>
        <v>7370.4109701291018</v>
      </c>
      <c r="E43" s="865">
        <f t="shared" si="11"/>
        <v>1.7473710218418539</v>
      </c>
      <c r="F43" s="865">
        <f t="shared" si="11"/>
        <v>473.53754691914145</v>
      </c>
      <c r="G43" s="865">
        <f t="shared" si="11"/>
        <v>5.2421130655255617</v>
      </c>
      <c r="H43" s="865">
        <f t="shared" si="11"/>
        <v>0</v>
      </c>
      <c r="I43" s="8"/>
    </row>
    <row r="44" spans="1:9" x14ac:dyDescent="0.2">
      <c r="A44" s="220" t="s">
        <v>350</v>
      </c>
      <c r="B44" s="864">
        <v>5254.3446626785772</v>
      </c>
      <c r="C44" s="864">
        <v>337.24260721547671</v>
      </c>
      <c r="D44" s="864">
        <v>4567.6278510947104</v>
      </c>
      <c r="E44" s="864">
        <v>1.7473710218418539</v>
      </c>
      <c r="F44" s="864">
        <v>345.97946232468593</v>
      </c>
      <c r="G44" s="864">
        <v>1.7473710218418539</v>
      </c>
      <c r="H44" s="864">
        <v>0</v>
      </c>
      <c r="I44" s="8"/>
    </row>
    <row r="45" spans="1:9" x14ac:dyDescent="0.2">
      <c r="A45" s="220" t="s">
        <v>351</v>
      </c>
      <c r="B45" s="864">
        <v>3126.0467580751433</v>
      </c>
      <c r="C45" s="864">
        <v>192.21081240260372</v>
      </c>
      <c r="D45" s="864">
        <v>2802.7831190343918</v>
      </c>
      <c r="E45" s="864">
        <v>0</v>
      </c>
      <c r="F45" s="864">
        <v>127.55808459445552</v>
      </c>
      <c r="G45" s="864">
        <v>3.4947420436837078</v>
      </c>
      <c r="H45" s="864">
        <v>0</v>
      </c>
      <c r="I45" s="8"/>
    </row>
    <row r="46" spans="1:9" x14ac:dyDescent="0.2">
      <c r="A46" s="223" t="s">
        <v>352</v>
      </c>
      <c r="B46" s="865">
        <f>SUM(B47:B48)</f>
        <v>6033.6721384200491</v>
      </c>
      <c r="C46" s="865">
        <f t="shared" ref="C46:H46" si="12">SUM(C47:C48)</f>
        <v>525.95867757439601</v>
      </c>
      <c r="D46" s="865">
        <f t="shared" si="12"/>
        <v>4819.2492782399286</v>
      </c>
      <c r="E46" s="865">
        <f t="shared" si="12"/>
        <v>0</v>
      </c>
      <c r="F46" s="865">
        <f t="shared" si="12"/>
        <v>688.46418260568817</v>
      </c>
      <c r="G46" s="865">
        <f t="shared" si="12"/>
        <v>0</v>
      </c>
      <c r="H46" s="865">
        <f t="shared" si="12"/>
        <v>0</v>
      </c>
      <c r="I46" s="8"/>
    </row>
    <row r="47" spans="1:9" x14ac:dyDescent="0.2">
      <c r="A47" s="220" t="s">
        <v>352</v>
      </c>
      <c r="B47" s="864">
        <v>3966.5322195810973</v>
      </c>
      <c r="C47" s="864">
        <v>494.5059991812426</v>
      </c>
      <c r="D47" s="864">
        <v>3012.4676416554198</v>
      </c>
      <c r="E47" s="864">
        <v>0</v>
      </c>
      <c r="F47" s="864">
        <v>459.55857874440574</v>
      </c>
      <c r="G47" s="864">
        <v>0</v>
      </c>
      <c r="H47" s="864">
        <v>0</v>
      </c>
      <c r="I47" s="8"/>
    </row>
    <row r="48" spans="1:9" x14ac:dyDescent="0.2">
      <c r="A48" s="220" t="s">
        <v>353</v>
      </c>
      <c r="B48" s="864">
        <v>2067.1399188389519</v>
      </c>
      <c r="C48" s="864">
        <v>31.45267839315337</v>
      </c>
      <c r="D48" s="864">
        <v>1806.781636584509</v>
      </c>
      <c r="E48" s="864">
        <v>0</v>
      </c>
      <c r="F48" s="864">
        <v>228.90560386128243</v>
      </c>
      <c r="G48" s="864">
        <v>0</v>
      </c>
      <c r="H48" s="864">
        <v>0</v>
      </c>
      <c r="I48" s="8"/>
    </row>
    <row r="49" spans="1:9" x14ac:dyDescent="0.2">
      <c r="A49" s="223" t="s">
        <v>354</v>
      </c>
      <c r="B49" s="865">
        <f>SUM(B50:B51)</f>
        <v>11036.395373953408</v>
      </c>
      <c r="C49" s="865">
        <f t="shared" ref="C49:H49" si="13">SUM(C50:C51)</f>
        <v>265.60039531996131</v>
      </c>
      <c r="D49" s="865">
        <f t="shared" si="13"/>
        <v>7580.0954927501307</v>
      </c>
      <c r="E49" s="865">
        <f t="shared" si="13"/>
        <v>0</v>
      </c>
      <c r="F49" s="865">
        <f t="shared" si="13"/>
        <v>3064.8887723106609</v>
      </c>
      <c r="G49" s="865">
        <f t="shared" si="13"/>
        <v>125.81071357261359</v>
      </c>
      <c r="H49" s="865">
        <f t="shared" si="13"/>
        <v>0</v>
      </c>
      <c r="I49" s="8"/>
    </row>
    <row r="50" spans="1:9" x14ac:dyDescent="0.2">
      <c r="A50" s="220" t="s">
        <v>354</v>
      </c>
      <c r="B50" s="864">
        <v>8860.9184517602589</v>
      </c>
      <c r="C50" s="864">
        <v>239.38982999233349</v>
      </c>
      <c r="D50" s="864">
        <v>6369.1673746137094</v>
      </c>
      <c r="E50" s="864">
        <v>0</v>
      </c>
      <c r="F50" s="864">
        <v>2217.4138267173553</v>
      </c>
      <c r="G50" s="864">
        <v>34.947420436837078</v>
      </c>
      <c r="H50" s="864">
        <v>0</v>
      </c>
      <c r="I50" s="8"/>
    </row>
    <row r="51" spans="1:9" x14ac:dyDescent="0.2">
      <c r="A51" s="220" t="s">
        <v>355</v>
      </c>
      <c r="B51" s="864">
        <v>2175.4769221931497</v>
      </c>
      <c r="C51" s="864">
        <v>26.210565327627808</v>
      </c>
      <c r="D51" s="864">
        <v>1210.9281181364211</v>
      </c>
      <c r="E51" s="864">
        <v>0</v>
      </c>
      <c r="F51" s="864">
        <v>847.47494559330585</v>
      </c>
      <c r="G51" s="864">
        <v>90.863293135776516</v>
      </c>
      <c r="H51" s="864">
        <v>0</v>
      </c>
      <c r="I51" s="8"/>
    </row>
    <row r="52" spans="1:9" x14ac:dyDescent="0.2">
      <c r="A52" s="223" t="s">
        <v>356</v>
      </c>
      <c r="B52" s="865">
        <f>SUM(B53:B54)</f>
        <v>6320.2409860021207</v>
      </c>
      <c r="C52" s="865">
        <f t="shared" ref="C52:H52" si="14">SUM(C53:C54)</f>
        <v>405.39007706730956</v>
      </c>
      <c r="D52" s="865">
        <f t="shared" si="14"/>
        <v>1899.392300742114</v>
      </c>
      <c r="E52" s="865">
        <f t="shared" si="14"/>
        <v>0</v>
      </c>
      <c r="F52" s="865">
        <f t="shared" si="14"/>
        <v>4008.4691241052869</v>
      </c>
      <c r="G52" s="865">
        <f t="shared" si="14"/>
        <v>6.9894840873674156</v>
      </c>
      <c r="H52" s="865">
        <f t="shared" si="14"/>
        <v>0</v>
      </c>
      <c r="I52" s="8"/>
    </row>
    <row r="53" spans="1:9" x14ac:dyDescent="0.2">
      <c r="A53" s="220" t="s">
        <v>356</v>
      </c>
      <c r="B53" s="864">
        <v>2446.3194305786442</v>
      </c>
      <c r="C53" s="864">
        <v>139.78968174734842</v>
      </c>
      <c r="D53" s="864">
        <v>1324.5072345561446</v>
      </c>
      <c r="E53" s="864">
        <v>0</v>
      </c>
      <c r="F53" s="864">
        <v>982.02251427513215</v>
      </c>
      <c r="G53" s="864">
        <v>0</v>
      </c>
      <c r="H53" s="864">
        <v>0</v>
      </c>
      <c r="I53" s="8"/>
    </row>
    <row r="54" spans="1:9" x14ac:dyDescent="0.2">
      <c r="A54" s="220" t="s">
        <v>357</v>
      </c>
      <c r="B54" s="864">
        <v>3873.9215554234765</v>
      </c>
      <c r="C54" s="864">
        <v>265.60039531996114</v>
      </c>
      <c r="D54" s="864">
        <v>574.88506618596944</v>
      </c>
      <c r="E54" s="864">
        <v>0</v>
      </c>
      <c r="F54" s="864">
        <v>3026.446609830155</v>
      </c>
      <c r="G54" s="864">
        <v>6.9894840873674156</v>
      </c>
      <c r="H54" s="864">
        <v>0</v>
      </c>
      <c r="I54" s="8"/>
    </row>
    <row r="55" spans="1:9" x14ac:dyDescent="0.2">
      <c r="A55" s="223" t="s">
        <v>358</v>
      </c>
      <c r="B55" s="865">
        <f>SUM(B56)</f>
        <v>1836.4869439558213</v>
      </c>
      <c r="C55" s="865">
        <f t="shared" ref="C55:H55" si="15">SUM(C56)</f>
        <v>8.7368551092092694</v>
      </c>
      <c r="D55" s="865">
        <f t="shared" si="15"/>
        <v>1149.7701323719546</v>
      </c>
      <c r="E55" s="865">
        <f t="shared" si="15"/>
        <v>0</v>
      </c>
      <c r="F55" s="865">
        <f t="shared" si="15"/>
        <v>665.74835932174824</v>
      </c>
      <c r="G55" s="865">
        <f t="shared" si="15"/>
        <v>12.231597152892977</v>
      </c>
      <c r="H55" s="865">
        <f t="shared" si="15"/>
        <v>0</v>
      </c>
      <c r="I55" s="8"/>
    </row>
    <row r="56" spans="1:9" x14ac:dyDescent="0.2">
      <c r="A56" s="220" t="s">
        <v>358</v>
      </c>
      <c r="B56" s="864">
        <v>1836.4869439558213</v>
      </c>
      <c r="C56" s="864">
        <v>8.7368551092092694</v>
      </c>
      <c r="D56" s="864">
        <v>1149.7701323719546</v>
      </c>
      <c r="E56" s="864">
        <v>0</v>
      </c>
      <c r="F56" s="864">
        <v>665.74835932174824</v>
      </c>
      <c r="G56" s="864">
        <v>12.231597152892977</v>
      </c>
      <c r="H56" s="864">
        <v>0</v>
      </c>
      <c r="I56" s="8"/>
    </row>
    <row r="57" spans="1:9" x14ac:dyDescent="0.2">
      <c r="A57" s="223" t="s">
        <v>359</v>
      </c>
      <c r="B57" s="865">
        <f>SUM(B58:B59)</f>
        <v>2722.4040520296485</v>
      </c>
      <c r="C57" s="865">
        <f t="shared" ref="C57:H57" si="16">SUM(C58:C59)</f>
        <v>129.30545561629737</v>
      </c>
      <c r="D57" s="865">
        <f t="shared" si="16"/>
        <v>2198.1927454770789</v>
      </c>
      <c r="E57" s="865">
        <f t="shared" si="16"/>
        <v>1.7473710218418539</v>
      </c>
      <c r="F57" s="865">
        <f t="shared" si="16"/>
        <v>333.74786517179302</v>
      </c>
      <c r="G57" s="865">
        <f t="shared" si="16"/>
        <v>57.663243720781225</v>
      </c>
      <c r="H57" s="865">
        <f t="shared" si="16"/>
        <v>1.7473710218418539</v>
      </c>
      <c r="I57" s="8"/>
    </row>
    <row r="58" spans="1:9" x14ac:dyDescent="0.2">
      <c r="A58" s="220" t="s">
        <v>359</v>
      </c>
      <c r="B58" s="864">
        <v>2170.234809127624</v>
      </c>
      <c r="C58" s="864">
        <v>115.32648744156252</v>
      </c>
      <c r="D58" s="864">
        <v>1660.0024707497894</v>
      </c>
      <c r="E58" s="864">
        <v>1.7473710218418539</v>
      </c>
      <c r="F58" s="864">
        <v>333.74786517179302</v>
      </c>
      <c r="G58" s="864">
        <v>57.663243720781225</v>
      </c>
      <c r="H58" s="864">
        <v>1.7473710218418539</v>
      </c>
      <c r="I58" s="8"/>
    </row>
    <row r="59" spans="1:9" x14ac:dyDescent="0.2">
      <c r="A59" s="220" t="s">
        <v>360</v>
      </c>
      <c r="B59" s="864">
        <v>552.16924290202473</v>
      </c>
      <c r="C59" s="864">
        <v>13.978968174734831</v>
      </c>
      <c r="D59" s="864">
        <v>538.19027472728953</v>
      </c>
      <c r="E59" s="864">
        <v>0</v>
      </c>
      <c r="F59" s="864">
        <v>0</v>
      </c>
      <c r="G59" s="864">
        <v>0</v>
      </c>
      <c r="H59" s="864">
        <v>0</v>
      </c>
      <c r="I59" s="8"/>
    </row>
    <row r="60" spans="1:9" x14ac:dyDescent="0.2">
      <c r="A60" s="223" t="s">
        <v>361</v>
      </c>
      <c r="B60" s="865">
        <f>SUM(B61)</f>
        <v>2760.8462145101862</v>
      </c>
      <c r="C60" s="865">
        <f t="shared" ref="C60:H60" si="17">SUM(C61)</f>
        <v>129.30545561629737</v>
      </c>
      <c r="D60" s="865">
        <f t="shared" si="17"/>
        <v>2486.5089640810079</v>
      </c>
      <c r="E60" s="865">
        <f t="shared" si="17"/>
        <v>0</v>
      </c>
      <c r="F60" s="865">
        <f t="shared" si="17"/>
        <v>108.33700335419509</v>
      </c>
      <c r="G60" s="865">
        <f t="shared" si="17"/>
        <v>36.694791458678935</v>
      </c>
      <c r="H60" s="865">
        <f t="shared" si="17"/>
        <v>0</v>
      </c>
      <c r="I60" s="8"/>
    </row>
    <row r="61" spans="1:9" x14ac:dyDescent="0.2">
      <c r="A61" s="220" t="s">
        <v>361</v>
      </c>
      <c r="B61" s="864">
        <v>2760.8462145101862</v>
      </c>
      <c r="C61" s="864">
        <v>129.30545561629737</v>
      </c>
      <c r="D61" s="864">
        <v>2486.5089640810079</v>
      </c>
      <c r="E61" s="864">
        <v>0</v>
      </c>
      <c r="F61" s="864">
        <v>108.33700335419509</v>
      </c>
      <c r="G61" s="864">
        <v>36.694791458678935</v>
      </c>
      <c r="H61" s="864">
        <v>0</v>
      </c>
      <c r="I61" s="8"/>
    </row>
    <row r="62" spans="1:9" x14ac:dyDescent="0.2">
      <c r="A62" s="223" t="s">
        <v>362</v>
      </c>
      <c r="B62" s="865">
        <f>SUM(B63:B65)</f>
        <v>6243.3566610410617</v>
      </c>
      <c r="C62" s="865">
        <f t="shared" ref="C62:H62" si="18">SUM(C63:C65)</f>
        <v>377.43214071783984</v>
      </c>
      <c r="D62" s="865">
        <f t="shared" si="18"/>
        <v>3367.1839590892941</v>
      </c>
      <c r="E62" s="865">
        <f t="shared" si="18"/>
        <v>0</v>
      </c>
      <c r="F62" s="865">
        <f t="shared" si="18"/>
        <v>2495.2458191901887</v>
      </c>
      <c r="G62" s="865">
        <f t="shared" si="18"/>
        <v>3.4947420436837078</v>
      </c>
      <c r="H62" s="865">
        <f t="shared" si="18"/>
        <v>0</v>
      </c>
      <c r="I62" s="8"/>
    </row>
    <row r="63" spans="1:9" x14ac:dyDescent="0.2">
      <c r="A63" s="220" t="s">
        <v>362</v>
      </c>
      <c r="B63" s="864">
        <v>1819.0132337374023</v>
      </c>
      <c r="C63" s="864">
        <v>8.7368551092092694</v>
      </c>
      <c r="D63" s="864">
        <v>870.19076887725055</v>
      </c>
      <c r="E63" s="864">
        <v>0</v>
      </c>
      <c r="F63" s="864">
        <v>938.33823872908465</v>
      </c>
      <c r="G63" s="864">
        <v>1.7473710218418539</v>
      </c>
      <c r="H63" s="864">
        <v>0</v>
      </c>
      <c r="I63" s="8"/>
    </row>
    <row r="64" spans="1:9" x14ac:dyDescent="0.2">
      <c r="A64" s="220" t="s">
        <v>363</v>
      </c>
      <c r="B64" s="864">
        <v>3052.6571751577835</v>
      </c>
      <c r="C64" s="864">
        <v>277.83199247285404</v>
      </c>
      <c r="D64" s="864">
        <v>1658.2550997279475</v>
      </c>
      <c r="E64" s="864">
        <v>0</v>
      </c>
      <c r="F64" s="864">
        <v>1116.5700829569585</v>
      </c>
      <c r="G64" s="864">
        <v>0</v>
      </c>
      <c r="H64" s="864">
        <v>0</v>
      </c>
      <c r="I64" s="8"/>
    </row>
    <row r="65" spans="1:9" x14ac:dyDescent="0.2">
      <c r="A65" s="220" t="s">
        <v>364</v>
      </c>
      <c r="B65" s="864">
        <v>1371.6862521458759</v>
      </c>
      <c r="C65" s="864">
        <v>90.863293135776516</v>
      </c>
      <c r="D65" s="864">
        <v>838.73809048409635</v>
      </c>
      <c r="E65" s="864">
        <v>0</v>
      </c>
      <c r="F65" s="864">
        <v>440.33749750414546</v>
      </c>
      <c r="G65" s="864">
        <v>1.7473710218418539</v>
      </c>
      <c r="H65" s="864">
        <v>0</v>
      </c>
      <c r="I65" s="8"/>
    </row>
    <row r="66" spans="1:9" x14ac:dyDescent="0.2">
      <c r="A66" s="223" t="s">
        <v>365</v>
      </c>
      <c r="B66" s="865">
        <f>SUM(B67:B68)</f>
        <v>4461.0382187623391</v>
      </c>
      <c r="C66" s="865">
        <f t="shared" ref="C66:H66" si="19">SUM(C67:C68)</f>
        <v>763.60113654489373</v>
      </c>
      <c r="D66" s="865">
        <f t="shared" si="19"/>
        <v>2717.1619389641232</v>
      </c>
      <c r="E66" s="865">
        <f t="shared" si="19"/>
        <v>0</v>
      </c>
      <c r="F66" s="865">
        <f t="shared" si="19"/>
        <v>980.27514325328718</v>
      </c>
      <c r="G66" s="865">
        <f t="shared" si="19"/>
        <v>0</v>
      </c>
      <c r="H66" s="865">
        <f t="shared" si="19"/>
        <v>0</v>
      </c>
      <c r="I66" s="8"/>
    </row>
    <row r="67" spans="1:9" x14ac:dyDescent="0.2">
      <c r="A67" s="220" t="s">
        <v>365</v>
      </c>
      <c r="B67" s="864">
        <v>1303.5387822940418</v>
      </c>
      <c r="C67" s="864">
        <v>36.694791458678935</v>
      </c>
      <c r="D67" s="864">
        <v>1144.5280193064289</v>
      </c>
      <c r="E67" s="864">
        <v>0</v>
      </c>
      <c r="F67" s="864">
        <v>122.31597152892995</v>
      </c>
      <c r="G67" s="864">
        <v>0</v>
      </c>
      <c r="H67" s="864">
        <v>0</v>
      </c>
      <c r="I67" s="8"/>
    </row>
    <row r="68" spans="1:9" x14ac:dyDescent="0.2">
      <c r="A68" s="220" t="s">
        <v>366</v>
      </c>
      <c r="B68" s="864">
        <v>3157.4994364682975</v>
      </c>
      <c r="C68" s="864">
        <v>726.90634508621474</v>
      </c>
      <c r="D68" s="864">
        <v>1572.6339196576944</v>
      </c>
      <c r="E68" s="864">
        <v>0</v>
      </c>
      <c r="F68" s="864">
        <v>857.95917172435725</v>
      </c>
      <c r="G68" s="864">
        <v>0</v>
      </c>
      <c r="H68" s="864">
        <v>0</v>
      </c>
      <c r="I68" s="8"/>
    </row>
    <row r="69" spans="1:9" x14ac:dyDescent="0.2">
      <c r="A69" s="223" t="s">
        <v>367</v>
      </c>
      <c r="B69" s="865">
        <f>SUM(B70)</f>
        <v>1974.5292546813314</v>
      </c>
      <c r="C69" s="865">
        <f t="shared" ref="C69:H69" si="20">SUM(C70)</f>
        <v>34.947420436837078</v>
      </c>
      <c r="D69" s="865">
        <f t="shared" si="20"/>
        <v>1551.6654673955916</v>
      </c>
      <c r="E69" s="865">
        <f t="shared" si="20"/>
        <v>0</v>
      </c>
      <c r="F69" s="865">
        <f t="shared" si="20"/>
        <v>382.67425378336463</v>
      </c>
      <c r="G69" s="865">
        <f t="shared" si="20"/>
        <v>5.2421130655255617</v>
      </c>
      <c r="H69" s="865">
        <f t="shared" si="20"/>
        <v>0</v>
      </c>
      <c r="I69" s="8"/>
    </row>
    <row r="70" spans="1:9" x14ac:dyDescent="0.2">
      <c r="A70" s="220" t="s">
        <v>367</v>
      </c>
      <c r="B70" s="864">
        <v>1974.5292546813314</v>
      </c>
      <c r="C70" s="864">
        <v>34.947420436837078</v>
      </c>
      <c r="D70" s="864">
        <v>1551.6654673955916</v>
      </c>
      <c r="E70" s="864">
        <v>0</v>
      </c>
      <c r="F70" s="864">
        <v>382.67425378336463</v>
      </c>
      <c r="G70" s="864">
        <v>5.2421130655255617</v>
      </c>
      <c r="H70" s="864">
        <v>0</v>
      </c>
      <c r="I70" s="8"/>
    </row>
    <row r="71" spans="1:9" x14ac:dyDescent="0.2">
      <c r="A71" s="223" t="s">
        <v>368</v>
      </c>
      <c r="B71" s="865">
        <f>SUM(B72)</f>
        <v>868.44339785540865</v>
      </c>
      <c r="C71" s="865">
        <f t="shared" ref="C71:H71" si="21">SUM(C72)</f>
        <v>178.23184422786898</v>
      </c>
      <c r="D71" s="865">
        <f t="shared" si="21"/>
        <v>629.05356786306834</v>
      </c>
      <c r="E71" s="865">
        <f t="shared" si="21"/>
        <v>0</v>
      </c>
      <c r="F71" s="865">
        <f t="shared" si="21"/>
        <v>61.157985764464939</v>
      </c>
      <c r="G71" s="865">
        <f t="shared" si="21"/>
        <v>0</v>
      </c>
      <c r="H71" s="865">
        <f t="shared" si="21"/>
        <v>0</v>
      </c>
      <c r="I71" s="8"/>
    </row>
    <row r="72" spans="1:9" x14ac:dyDescent="0.2">
      <c r="A72" s="220" t="s">
        <v>368</v>
      </c>
      <c r="B72" s="864">
        <v>868.44339785540865</v>
      </c>
      <c r="C72" s="864">
        <v>178.23184422786898</v>
      </c>
      <c r="D72" s="864">
        <v>629.05356786306834</v>
      </c>
      <c r="E72" s="864">
        <v>0</v>
      </c>
      <c r="F72" s="864">
        <v>61.157985764464939</v>
      </c>
      <c r="G72" s="864">
        <v>0</v>
      </c>
      <c r="H72" s="864">
        <v>0</v>
      </c>
      <c r="I72" s="8"/>
    </row>
    <row r="73" spans="1:9" x14ac:dyDescent="0.2">
      <c r="A73" s="223" t="s">
        <v>369</v>
      </c>
      <c r="B73" s="865">
        <f>SUM(B74)</f>
        <v>8436.3072934526772</v>
      </c>
      <c r="C73" s="865">
        <f t="shared" ref="C73:H73" si="22">SUM(C74)</f>
        <v>195.70555444628741</v>
      </c>
      <c r="D73" s="865">
        <f t="shared" si="22"/>
        <v>4214.6589046826466</v>
      </c>
      <c r="E73" s="865">
        <f t="shared" si="22"/>
        <v>0</v>
      </c>
      <c r="F73" s="865">
        <f t="shared" si="22"/>
        <v>3982.2585587776744</v>
      </c>
      <c r="G73" s="865">
        <f t="shared" si="22"/>
        <v>43.684275546046365</v>
      </c>
      <c r="H73" s="865">
        <f t="shared" si="22"/>
        <v>0</v>
      </c>
      <c r="I73" s="8"/>
    </row>
    <row r="74" spans="1:9" x14ac:dyDescent="0.2">
      <c r="A74" s="220" t="s">
        <v>369</v>
      </c>
      <c r="B74" s="864">
        <v>8436.3072934526772</v>
      </c>
      <c r="C74" s="864">
        <v>195.70555444628741</v>
      </c>
      <c r="D74" s="864">
        <v>4214.6589046826466</v>
      </c>
      <c r="E74" s="864">
        <v>0</v>
      </c>
      <c r="F74" s="864">
        <v>3982.2585587776744</v>
      </c>
      <c r="G74" s="864">
        <v>43.684275546046365</v>
      </c>
      <c r="H74" s="864">
        <v>0</v>
      </c>
      <c r="I74" s="8"/>
    </row>
    <row r="75" spans="1:9" x14ac:dyDescent="0.2">
      <c r="A75" s="223" t="s">
        <v>370</v>
      </c>
      <c r="B75" s="865">
        <f>SUM(B76)</f>
        <v>7910.3486158782653</v>
      </c>
      <c r="C75" s="865">
        <f t="shared" ref="C75:H75" si="23">SUM(C76)</f>
        <v>373.93739867415542</v>
      </c>
      <c r="D75" s="865">
        <f t="shared" si="23"/>
        <v>4027.6902053455638</v>
      </c>
      <c r="E75" s="865">
        <f t="shared" si="23"/>
        <v>0</v>
      </c>
      <c r="F75" s="865">
        <f t="shared" si="23"/>
        <v>3473.7735914216814</v>
      </c>
      <c r="G75" s="865">
        <f t="shared" si="23"/>
        <v>33.20004941499522</v>
      </c>
      <c r="H75" s="865">
        <f t="shared" si="23"/>
        <v>1.7473710218418539</v>
      </c>
      <c r="I75" s="8"/>
    </row>
    <row r="76" spans="1:9" x14ac:dyDescent="0.2">
      <c r="A76" s="220" t="s">
        <v>370</v>
      </c>
      <c r="B76" s="864">
        <v>7910.3486158782653</v>
      </c>
      <c r="C76" s="864">
        <v>373.93739867415542</v>
      </c>
      <c r="D76" s="864">
        <v>4027.6902053455638</v>
      </c>
      <c r="E76" s="864">
        <v>0</v>
      </c>
      <c r="F76" s="864">
        <v>3473.7735914216814</v>
      </c>
      <c r="G76" s="864">
        <v>33.20004941499522</v>
      </c>
      <c r="H76" s="864">
        <v>1.7473710218418539</v>
      </c>
      <c r="I76" s="8"/>
    </row>
    <row r="77" spans="1:9" x14ac:dyDescent="0.2">
      <c r="A77" s="223" t="s">
        <v>371</v>
      </c>
      <c r="B77" s="865">
        <f>SUM(B78)</f>
        <v>5130.2813201278022</v>
      </c>
      <c r="C77" s="865">
        <f t="shared" ref="C77:H77" si="24">SUM(C78)</f>
        <v>195.70555444628741</v>
      </c>
      <c r="D77" s="865">
        <f t="shared" si="24"/>
        <v>3861.6899582705832</v>
      </c>
      <c r="E77" s="865">
        <f t="shared" si="24"/>
        <v>0</v>
      </c>
      <c r="F77" s="865">
        <f t="shared" si="24"/>
        <v>1029.2015318648635</v>
      </c>
      <c r="G77" s="865">
        <f t="shared" si="24"/>
        <v>41.936904524204508</v>
      </c>
      <c r="H77" s="865">
        <f t="shared" si="24"/>
        <v>1.7473710218418539</v>
      </c>
      <c r="I77" s="8"/>
    </row>
    <row r="78" spans="1:9" x14ac:dyDescent="0.2">
      <c r="A78" s="220" t="s">
        <v>371</v>
      </c>
      <c r="B78" s="864">
        <v>5130.2813201278022</v>
      </c>
      <c r="C78" s="864">
        <v>195.70555444628741</v>
      </c>
      <c r="D78" s="864">
        <v>3861.6899582705832</v>
      </c>
      <c r="E78" s="864">
        <v>0</v>
      </c>
      <c r="F78" s="864">
        <v>1029.2015318648635</v>
      </c>
      <c r="G78" s="864">
        <v>41.936904524204508</v>
      </c>
      <c r="H78" s="864">
        <v>1.7473710218418539</v>
      </c>
      <c r="I78" s="8"/>
    </row>
    <row r="79" spans="1:9" x14ac:dyDescent="0.2">
      <c r="A79" s="223" t="s">
        <v>372</v>
      </c>
      <c r="B79" s="865">
        <f>SUM(B80:B81)</f>
        <v>7473.5058604177748</v>
      </c>
      <c r="C79" s="865">
        <f t="shared" ref="C79:H79" si="25">SUM(C80:C81)</f>
        <v>609.8324866228071</v>
      </c>
      <c r="D79" s="865">
        <f t="shared" si="25"/>
        <v>3887.9005235981958</v>
      </c>
      <c r="E79" s="865">
        <f t="shared" si="25"/>
        <v>47.17901758973008</v>
      </c>
      <c r="F79" s="865">
        <f t="shared" si="25"/>
        <v>2923.3517195414729</v>
      </c>
      <c r="G79" s="865">
        <f t="shared" si="25"/>
        <v>5.2421130655255617</v>
      </c>
      <c r="H79" s="865">
        <f t="shared" si="25"/>
        <v>0</v>
      </c>
      <c r="I79" s="8"/>
    </row>
    <row r="80" spans="1:9" x14ac:dyDescent="0.2">
      <c r="A80" s="220" t="s">
        <v>372</v>
      </c>
      <c r="B80" s="864">
        <v>6227.6303218445155</v>
      </c>
      <c r="C80" s="864">
        <v>597.60088946991414</v>
      </c>
      <c r="D80" s="864">
        <v>2986.2570763277913</v>
      </c>
      <c r="E80" s="864">
        <v>47.17901758973008</v>
      </c>
      <c r="F80" s="864">
        <v>2591.3512253915219</v>
      </c>
      <c r="G80" s="864">
        <v>5.2421130655255617</v>
      </c>
      <c r="H80" s="864">
        <v>0</v>
      </c>
      <c r="I80" s="8"/>
    </row>
    <row r="81" spans="1:9" x14ac:dyDescent="0.2">
      <c r="A81" s="220" t="s">
        <v>373</v>
      </c>
      <c r="B81" s="864">
        <v>1245.8755385732591</v>
      </c>
      <c r="C81" s="864">
        <v>12.231597152892977</v>
      </c>
      <c r="D81" s="864">
        <v>901.64344727040475</v>
      </c>
      <c r="E81" s="864">
        <v>0</v>
      </c>
      <c r="F81" s="864">
        <v>332.00049414995118</v>
      </c>
      <c r="G81" s="864">
        <v>0</v>
      </c>
      <c r="H81" s="864">
        <v>0</v>
      </c>
      <c r="I81" s="8"/>
    </row>
    <row r="82" spans="1:9" x14ac:dyDescent="0.2">
      <c r="A82" s="223" t="s">
        <v>374</v>
      </c>
      <c r="B82" s="865">
        <f>SUM(B83)</f>
        <v>68072.332897851637</v>
      </c>
      <c r="C82" s="865">
        <f t="shared" ref="C82:H82" si="26">SUM(C83)</f>
        <v>5044.6601400575491</v>
      </c>
      <c r="D82" s="865">
        <f t="shared" si="26"/>
        <v>59361.688353968275</v>
      </c>
      <c r="E82" s="865">
        <f t="shared" si="26"/>
        <v>127.55808459445552</v>
      </c>
      <c r="F82" s="865">
        <f t="shared" si="26"/>
        <v>3347.9628778490646</v>
      </c>
      <c r="G82" s="865">
        <f t="shared" si="26"/>
        <v>188.71607035892004</v>
      </c>
      <c r="H82" s="865">
        <f t="shared" si="26"/>
        <v>1.7473710218418539</v>
      </c>
      <c r="I82" s="8"/>
    </row>
    <row r="83" spans="1:9" ht="12.75" thickBot="1" x14ac:dyDescent="0.25">
      <c r="A83" s="867" t="s">
        <v>374</v>
      </c>
      <c r="B83" s="868">
        <v>68072.332897851637</v>
      </c>
      <c r="C83" s="868">
        <v>5044.6601400575491</v>
      </c>
      <c r="D83" s="868">
        <v>59361.688353968275</v>
      </c>
      <c r="E83" s="868">
        <v>127.55808459445552</v>
      </c>
      <c r="F83" s="868">
        <v>3347.9628778490646</v>
      </c>
      <c r="G83" s="868">
        <v>188.71607035892004</v>
      </c>
      <c r="H83" s="868">
        <v>1.7473710218418539</v>
      </c>
      <c r="I83" s="8"/>
    </row>
    <row r="84" spans="1:9" x14ac:dyDescent="0.2">
      <c r="A84" s="998"/>
      <c r="B84" s="998"/>
      <c r="C84" s="998"/>
      <c r="D84" s="998"/>
      <c r="E84" s="998"/>
      <c r="F84" s="998"/>
      <c r="G84" s="998"/>
      <c r="H84" s="998"/>
      <c r="I84" s="8"/>
    </row>
  </sheetData>
  <mergeCells count="5">
    <mergeCell ref="A84:H84"/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2CAC-0E27-4D39-9D1E-E606E6605B4B}">
  <dimension ref="A1:F84"/>
  <sheetViews>
    <sheetView workbookViewId="0">
      <selection activeCell="A16" sqref="A1:XFD1048576"/>
    </sheetView>
  </sheetViews>
  <sheetFormatPr defaultRowHeight="12" x14ac:dyDescent="0.2"/>
  <cols>
    <col min="1" max="1" width="16.7109375" style="1" customWidth="1"/>
    <col min="2" max="2" width="11.5703125" style="1" customWidth="1"/>
    <col min="3" max="3" width="13" style="1" customWidth="1"/>
    <col min="4" max="4" width="16.28515625" style="1" customWidth="1"/>
    <col min="5" max="5" width="13.5703125" style="1" customWidth="1"/>
    <col min="6" max="16384" width="9.140625" style="1"/>
  </cols>
  <sheetData>
    <row r="1" spans="1:6" ht="29.25" customHeight="1" x14ac:dyDescent="0.2">
      <c r="A1" s="1171" t="s">
        <v>539</v>
      </c>
      <c r="B1" s="1171"/>
      <c r="C1" s="1171"/>
      <c r="D1" s="1171"/>
      <c r="E1" s="1171"/>
      <c r="F1" s="86"/>
    </row>
    <row r="2" spans="1:6" x14ac:dyDescent="0.2">
      <c r="A2" s="1172" t="s">
        <v>562</v>
      </c>
      <c r="B2" s="1172" t="s">
        <v>117</v>
      </c>
      <c r="C2" s="1173" t="s">
        <v>79</v>
      </c>
      <c r="D2" s="1173"/>
      <c r="E2" s="1173"/>
      <c r="F2" s="86"/>
    </row>
    <row r="3" spans="1:6" ht="36" x14ac:dyDescent="0.2">
      <c r="A3" s="1015"/>
      <c r="B3" s="1015"/>
      <c r="C3" s="869" t="s">
        <v>78</v>
      </c>
      <c r="D3" s="869" t="s">
        <v>77</v>
      </c>
      <c r="E3" s="869" t="s">
        <v>76</v>
      </c>
      <c r="F3" s="86"/>
    </row>
    <row r="4" spans="1:6" x14ac:dyDescent="0.2">
      <c r="A4" s="870" t="s">
        <v>328</v>
      </c>
      <c r="B4" s="682">
        <v>338731.36732516863</v>
      </c>
      <c r="C4" s="682">
        <v>334784.05618684832</v>
      </c>
      <c r="D4" s="682">
        <v>3781.3108912658558</v>
      </c>
      <c r="E4" s="682">
        <v>166.00024707497607</v>
      </c>
      <c r="F4" s="86"/>
    </row>
    <row r="5" spans="1:6" ht="9.75" customHeight="1" x14ac:dyDescent="0.2">
      <c r="A5" s="871"/>
      <c r="B5" s="35"/>
      <c r="C5" s="35"/>
      <c r="D5" s="35"/>
      <c r="E5" s="35"/>
      <c r="F5" s="86"/>
    </row>
    <row r="6" spans="1:6" ht="12" customHeight="1" x14ac:dyDescent="0.2">
      <c r="A6" s="848" t="s">
        <v>3</v>
      </c>
      <c r="B6" s="684"/>
      <c r="C6" s="684"/>
      <c r="D6" s="684"/>
      <c r="E6" s="684"/>
      <c r="F6" s="86"/>
    </row>
    <row r="7" spans="1:6" x14ac:dyDescent="0.2">
      <c r="A7" s="872" t="s">
        <v>4</v>
      </c>
      <c r="B7" s="35">
        <v>174307.24891274533</v>
      </c>
      <c r="C7" s="35">
        <v>171565.62377948966</v>
      </c>
      <c r="D7" s="35">
        <v>2683.9618895491426</v>
      </c>
      <c r="E7" s="35">
        <v>57.663243720781225</v>
      </c>
      <c r="F7" s="86"/>
    </row>
    <row r="8" spans="1:6" x14ac:dyDescent="0.2">
      <c r="A8" s="872" t="s">
        <v>5</v>
      </c>
      <c r="B8" s="35">
        <v>164424.11841325898</v>
      </c>
      <c r="C8" s="35">
        <v>163218.43240819435</v>
      </c>
      <c r="D8" s="35">
        <v>1097.3490017166976</v>
      </c>
      <c r="E8" s="35">
        <v>108.33700335419509</v>
      </c>
      <c r="F8" s="86"/>
    </row>
    <row r="9" spans="1:6" x14ac:dyDescent="0.2">
      <c r="A9" s="848" t="s">
        <v>327</v>
      </c>
      <c r="B9" s="684"/>
      <c r="C9" s="684"/>
      <c r="D9" s="684"/>
      <c r="E9" s="684"/>
      <c r="F9" s="86"/>
    </row>
    <row r="10" spans="1:6" x14ac:dyDescent="0.2">
      <c r="A10" s="92" t="s">
        <v>329</v>
      </c>
      <c r="B10" s="73">
        <f>SUM(B7:B9)</f>
        <v>338731.36732600431</v>
      </c>
      <c r="C10" s="73">
        <f t="shared" ref="C10:E10" si="0">SUM(C7:C9)</f>
        <v>334784.05618768401</v>
      </c>
      <c r="D10" s="73">
        <f t="shared" si="0"/>
        <v>3781.3108912658399</v>
      </c>
      <c r="E10" s="73">
        <f t="shared" si="0"/>
        <v>166.0002470749763</v>
      </c>
      <c r="F10" s="86"/>
    </row>
    <row r="11" spans="1:6" x14ac:dyDescent="0.2">
      <c r="A11" s="872" t="s">
        <v>329</v>
      </c>
      <c r="B11" s="35">
        <v>11004.94269556027</v>
      </c>
      <c r="C11" s="35">
        <v>10903.59517629344</v>
      </c>
      <c r="D11" s="35">
        <v>96.105406201302088</v>
      </c>
      <c r="E11" s="35">
        <v>5.2421130655255617</v>
      </c>
      <c r="F11" s="86"/>
    </row>
    <row r="12" spans="1:6" x14ac:dyDescent="0.2">
      <c r="A12" s="872" t="s">
        <v>330</v>
      </c>
      <c r="B12" s="35">
        <v>10700.90013775978</v>
      </c>
      <c r="C12" s="35">
        <v>10664.2053463011</v>
      </c>
      <c r="D12" s="35">
        <v>34.947420436837078</v>
      </c>
      <c r="E12" s="35">
        <v>1.7473710218418539</v>
      </c>
      <c r="F12" s="86"/>
    </row>
    <row r="13" spans="1:6" x14ac:dyDescent="0.2">
      <c r="A13" s="92" t="s">
        <v>328</v>
      </c>
      <c r="B13" s="873">
        <f>SUM(B14:B15)</f>
        <v>94641.109285015002</v>
      </c>
      <c r="C13" s="873">
        <f t="shared" ref="C13:E13" si="1">SUM(C14:C15)</f>
        <v>93178.559739729026</v>
      </c>
      <c r="D13" s="873">
        <f t="shared" si="1"/>
        <v>1432.8442379103403</v>
      </c>
      <c r="E13" s="873">
        <f t="shared" si="1"/>
        <v>29.705307371311516</v>
      </c>
      <c r="F13" s="86"/>
    </row>
    <row r="14" spans="1:6" x14ac:dyDescent="0.2">
      <c r="A14" s="872" t="s">
        <v>328</v>
      </c>
      <c r="B14" s="35">
        <v>86419.728627248885</v>
      </c>
      <c r="C14" s="35">
        <v>85039.305519989473</v>
      </c>
      <c r="D14" s="35">
        <v>1354.2125419274569</v>
      </c>
      <c r="E14" s="35">
        <v>26.210565327627808</v>
      </c>
      <c r="F14" s="86"/>
    </row>
    <row r="15" spans="1:6" x14ac:dyDescent="0.2">
      <c r="A15" s="872" t="s">
        <v>331</v>
      </c>
      <c r="B15" s="35">
        <v>8221.3806577661235</v>
      </c>
      <c r="C15" s="35">
        <v>8139.2542197395542</v>
      </c>
      <c r="D15" s="35">
        <v>78.631695982883514</v>
      </c>
      <c r="E15" s="35">
        <v>3.4947420436837078</v>
      </c>
      <c r="F15" s="86"/>
    </row>
    <row r="16" spans="1:6" x14ac:dyDescent="0.2">
      <c r="A16" s="92" t="s">
        <v>332</v>
      </c>
      <c r="B16" s="73">
        <f>SUM(B17:B18)</f>
        <v>17461.478621266077</v>
      </c>
      <c r="C16" s="73">
        <f t="shared" ref="C16:E16" si="2">SUM(C17:C18)</f>
        <v>17232.573017404786</v>
      </c>
      <c r="D16" s="73">
        <f t="shared" si="2"/>
        <v>221.91611977391537</v>
      </c>
      <c r="E16" s="73">
        <f t="shared" si="2"/>
        <v>6.9894840873674156</v>
      </c>
      <c r="F16" s="86"/>
    </row>
    <row r="17" spans="1:6" x14ac:dyDescent="0.2">
      <c r="A17" s="872" t="s">
        <v>332</v>
      </c>
      <c r="B17" s="35">
        <v>15452.001946147906</v>
      </c>
      <c r="C17" s="35">
        <v>15272.02273089819</v>
      </c>
      <c r="D17" s="35">
        <v>174.73710218418529</v>
      </c>
      <c r="E17" s="35">
        <v>5.2421130655255617</v>
      </c>
      <c r="F17" s="86"/>
    </row>
    <row r="18" spans="1:6" x14ac:dyDescent="0.2">
      <c r="A18" s="872" t="s">
        <v>333</v>
      </c>
      <c r="B18" s="35">
        <v>2009.4766751181694</v>
      </c>
      <c r="C18" s="35">
        <v>1960.5502865065962</v>
      </c>
      <c r="D18" s="35">
        <v>47.17901758973008</v>
      </c>
      <c r="E18" s="35">
        <v>1.7473710218418539</v>
      </c>
      <c r="F18" s="86"/>
    </row>
    <row r="19" spans="1:6" x14ac:dyDescent="0.2">
      <c r="A19" s="92" t="s">
        <v>334</v>
      </c>
      <c r="B19" s="73">
        <f>SUM(B20)</f>
        <v>7262.0739667749203</v>
      </c>
      <c r="C19" s="73">
        <f t="shared" ref="C19:E19" si="3">SUM(C20)</f>
        <v>7178.2001577265091</v>
      </c>
      <c r="D19" s="73">
        <f t="shared" si="3"/>
        <v>82.126438026567229</v>
      </c>
      <c r="E19" s="73">
        <f t="shared" si="3"/>
        <v>1.7473710218418539</v>
      </c>
      <c r="F19" s="86"/>
    </row>
    <row r="20" spans="1:6" x14ac:dyDescent="0.2">
      <c r="A20" s="872" t="s">
        <v>334</v>
      </c>
      <c r="B20" s="35">
        <v>7262.0739667749203</v>
      </c>
      <c r="C20" s="35">
        <v>7178.2001577265091</v>
      </c>
      <c r="D20" s="35">
        <v>82.126438026567229</v>
      </c>
      <c r="E20" s="35">
        <v>1.7473710218418539</v>
      </c>
      <c r="F20" s="86"/>
    </row>
    <row r="21" spans="1:6" x14ac:dyDescent="0.2">
      <c r="A21" s="92" t="s">
        <v>335</v>
      </c>
      <c r="B21" s="73">
        <f>SUM(B22:B23)</f>
        <v>4233.879985922892</v>
      </c>
      <c r="C21" s="73">
        <f t="shared" ref="C21:E21" si="4">SUM(C22:C23)</f>
        <v>4221.6483887699987</v>
      </c>
      <c r="D21" s="73">
        <f t="shared" si="4"/>
        <v>8.7368551092092694</v>
      </c>
      <c r="E21" s="73">
        <f t="shared" si="4"/>
        <v>3.4947420436837078</v>
      </c>
      <c r="F21" s="86"/>
    </row>
    <row r="22" spans="1:6" x14ac:dyDescent="0.2">
      <c r="A22" s="872" t="s">
        <v>335</v>
      </c>
      <c r="B22" s="35">
        <v>1680.9709230118922</v>
      </c>
      <c r="C22" s="35">
        <v>1673.9814389245246</v>
      </c>
      <c r="D22" s="35">
        <v>3.4947420436837078</v>
      </c>
      <c r="E22" s="35">
        <v>3.4947420436837078</v>
      </c>
      <c r="F22" s="86"/>
    </row>
    <row r="23" spans="1:6" x14ac:dyDescent="0.2">
      <c r="A23" s="872" t="s">
        <v>336</v>
      </c>
      <c r="B23" s="35">
        <v>2552.9090629110001</v>
      </c>
      <c r="C23" s="35">
        <v>2547.6669498454744</v>
      </c>
      <c r="D23" s="35">
        <v>5.2421130655255617</v>
      </c>
      <c r="E23" s="685">
        <v>0</v>
      </c>
      <c r="F23" s="86"/>
    </row>
    <row r="24" spans="1:6" x14ac:dyDescent="0.2">
      <c r="A24" s="92" t="s">
        <v>337</v>
      </c>
      <c r="B24" s="73">
        <f>SUM(B25:B26)</f>
        <v>4085.3534490663305</v>
      </c>
      <c r="C24" s="73">
        <f t="shared" ref="C24:E24" si="5">SUM(C25:C26)</f>
        <v>3989.248042865026</v>
      </c>
      <c r="D24" s="73">
        <f t="shared" si="5"/>
        <v>89.115922113934587</v>
      </c>
      <c r="E24" s="73">
        <f t="shared" si="5"/>
        <v>6.9894840873674156</v>
      </c>
      <c r="F24" s="86"/>
    </row>
    <row r="25" spans="1:6" x14ac:dyDescent="0.2">
      <c r="A25" s="872" t="s">
        <v>337</v>
      </c>
      <c r="B25" s="35">
        <v>3077.1203694635701</v>
      </c>
      <c r="C25" s="35">
        <v>3031.6887228956807</v>
      </c>
      <c r="D25" s="35">
        <v>41.936904524204508</v>
      </c>
      <c r="E25" s="35">
        <v>3.4947420436837078</v>
      </c>
      <c r="F25" s="86"/>
    </row>
    <row r="26" spans="1:6" x14ac:dyDescent="0.2">
      <c r="A26" s="872" t="s">
        <v>338</v>
      </c>
      <c r="B26" s="35">
        <v>1008.2330796027607</v>
      </c>
      <c r="C26" s="35">
        <v>957.55931996934555</v>
      </c>
      <c r="D26" s="35">
        <v>47.17901758973008</v>
      </c>
      <c r="E26" s="35">
        <v>3.4947420436837078</v>
      </c>
      <c r="F26" s="86"/>
    </row>
    <row r="27" spans="1:6" x14ac:dyDescent="0.2">
      <c r="A27" s="92" t="s">
        <v>339</v>
      </c>
      <c r="B27" s="73">
        <f>SUM(B28:B29)</f>
        <v>7732.1167716503751</v>
      </c>
      <c r="C27" s="73">
        <f t="shared" ref="C27:E27" si="6">SUM(C28:C29)</f>
        <v>7686.6851250824857</v>
      </c>
      <c r="D27" s="73">
        <f t="shared" si="6"/>
        <v>45.431646567888201</v>
      </c>
      <c r="E27" s="686">
        <f t="shared" si="6"/>
        <v>0</v>
      </c>
      <c r="F27" s="86"/>
    </row>
    <row r="28" spans="1:6" x14ac:dyDescent="0.2">
      <c r="A28" s="872" t="s">
        <v>339</v>
      </c>
      <c r="B28" s="35">
        <v>4719.6491299949557</v>
      </c>
      <c r="C28" s="35">
        <v>4688.1964516018015</v>
      </c>
      <c r="D28" s="35">
        <v>31.45267839315337</v>
      </c>
      <c r="E28" s="685">
        <v>0</v>
      </c>
      <c r="F28" s="86"/>
    </row>
    <row r="29" spans="1:6" x14ac:dyDescent="0.2">
      <c r="A29" s="872" t="s">
        <v>340</v>
      </c>
      <c r="B29" s="35">
        <v>3012.4676416554198</v>
      </c>
      <c r="C29" s="35">
        <v>2998.4886734806846</v>
      </c>
      <c r="D29" s="35">
        <v>13.978968174734831</v>
      </c>
      <c r="E29" s="685">
        <v>0</v>
      </c>
      <c r="F29" s="86"/>
    </row>
    <row r="30" spans="1:6" x14ac:dyDescent="0.2">
      <c r="A30" s="92" t="s">
        <v>341</v>
      </c>
      <c r="B30" s="73">
        <f>SUM(B31:B33)</f>
        <v>12878.124430974754</v>
      </c>
      <c r="C30" s="73">
        <f t="shared" ref="C30:E30" si="7">SUM(C31:C33)</f>
        <v>12794.250621926343</v>
      </c>
      <c r="D30" s="73">
        <f t="shared" si="7"/>
        <v>83.873809048409043</v>
      </c>
      <c r="E30" s="686">
        <f t="shared" si="7"/>
        <v>0</v>
      </c>
      <c r="F30" s="86"/>
    </row>
    <row r="31" spans="1:6" x14ac:dyDescent="0.2">
      <c r="A31" s="872" t="s">
        <v>341</v>
      </c>
      <c r="B31" s="35">
        <v>9816.7304007077782</v>
      </c>
      <c r="C31" s="35">
        <v>9755.5724149433117</v>
      </c>
      <c r="D31" s="35">
        <v>61.157985764464939</v>
      </c>
      <c r="E31" s="685">
        <v>0</v>
      </c>
      <c r="F31" s="86"/>
    </row>
    <row r="32" spans="1:6" x14ac:dyDescent="0.2">
      <c r="A32" s="872" t="s">
        <v>342</v>
      </c>
      <c r="B32" s="35">
        <v>2121.3084205160508</v>
      </c>
      <c r="C32" s="35">
        <v>2098.5925972321061</v>
      </c>
      <c r="D32" s="35">
        <v>22.715823283944101</v>
      </c>
      <c r="E32" s="685">
        <v>0</v>
      </c>
      <c r="F32" s="86"/>
    </row>
    <row r="33" spans="1:6" x14ac:dyDescent="0.2">
      <c r="A33" s="872" t="s">
        <v>343</v>
      </c>
      <c r="B33" s="35">
        <v>940.08560975092655</v>
      </c>
      <c r="C33" s="35">
        <v>940.08560975092655</v>
      </c>
      <c r="D33" s="685">
        <v>0</v>
      </c>
      <c r="E33" s="685">
        <v>0</v>
      </c>
      <c r="F33" s="86"/>
    </row>
    <row r="34" spans="1:6" x14ac:dyDescent="0.2">
      <c r="A34" s="92" t="s">
        <v>344</v>
      </c>
      <c r="B34" s="73">
        <f>SUM(B35:B36)</f>
        <v>5483.2502665398506</v>
      </c>
      <c r="C34" s="73">
        <f t="shared" ref="C34:E34" si="8">SUM(C35:C36)</f>
        <v>5448.3028461030126</v>
      </c>
      <c r="D34" s="73">
        <f t="shared" si="8"/>
        <v>34.947420436837078</v>
      </c>
      <c r="E34" s="686">
        <f t="shared" si="8"/>
        <v>0</v>
      </c>
      <c r="F34" s="86"/>
    </row>
    <row r="35" spans="1:6" x14ac:dyDescent="0.2">
      <c r="A35" s="872" t="s">
        <v>344</v>
      </c>
      <c r="B35" s="35">
        <v>3994.4901559305677</v>
      </c>
      <c r="C35" s="35">
        <v>3968.2795906029392</v>
      </c>
      <c r="D35" s="35">
        <v>26.210565327627808</v>
      </c>
      <c r="E35" s="685">
        <v>0</v>
      </c>
      <c r="F35" s="86"/>
    </row>
    <row r="36" spans="1:6" x14ac:dyDescent="0.2">
      <c r="A36" s="872" t="s">
        <v>345</v>
      </c>
      <c r="B36" s="35">
        <v>1488.7601106092832</v>
      </c>
      <c r="C36" s="35">
        <v>1480.0232555000737</v>
      </c>
      <c r="D36" s="35">
        <v>8.7368551092092694</v>
      </c>
      <c r="E36" s="685">
        <v>0</v>
      </c>
      <c r="F36" s="86"/>
    </row>
    <row r="37" spans="1:6" x14ac:dyDescent="0.2">
      <c r="A37" s="92" t="s">
        <v>346</v>
      </c>
      <c r="B37" s="73">
        <f>SUM(B38:B39)</f>
        <v>3568.1316266011281</v>
      </c>
      <c r="C37" s="73">
        <f t="shared" ref="C37:E37" si="9">SUM(C38:C39)</f>
        <v>3557.6474004700767</v>
      </c>
      <c r="D37" s="73">
        <f t="shared" si="9"/>
        <v>10.484226131051123</v>
      </c>
      <c r="E37" s="686">
        <f t="shared" si="9"/>
        <v>0</v>
      </c>
      <c r="F37" s="86"/>
    </row>
    <row r="38" spans="1:6" x14ac:dyDescent="0.2">
      <c r="A38" s="872" t="s">
        <v>346</v>
      </c>
      <c r="B38" s="35">
        <v>2421.8562362728576</v>
      </c>
      <c r="C38" s="35">
        <v>2411.3720101418062</v>
      </c>
      <c r="D38" s="35">
        <v>10.484226131051123</v>
      </c>
      <c r="E38" s="685">
        <v>0</v>
      </c>
      <c r="F38" s="86"/>
    </row>
    <row r="39" spans="1:6" x14ac:dyDescent="0.2">
      <c r="A39" s="872" t="s">
        <v>347</v>
      </c>
      <c r="B39" s="35">
        <v>1146.2753903282708</v>
      </c>
      <c r="C39" s="35">
        <v>1146.2753903282708</v>
      </c>
      <c r="D39" s="685">
        <v>0</v>
      </c>
      <c r="E39" s="685">
        <v>0</v>
      </c>
      <c r="F39" s="86"/>
    </row>
    <row r="40" spans="1:6" ht="14.25" customHeight="1" x14ac:dyDescent="0.2">
      <c r="A40" s="92" t="s">
        <v>348</v>
      </c>
      <c r="B40" s="73">
        <f>SUM(B41:B42)</f>
        <v>10019.425439241422</v>
      </c>
      <c r="C40" s="73">
        <f t="shared" ref="C40:E40" si="10">SUM(C41:C42)</f>
        <v>9953.0253404114301</v>
      </c>
      <c r="D40" s="73">
        <f t="shared" si="10"/>
        <v>62.905356786306783</v>
      </c>
      <c r="E40" s="73">
        <f t="shared" si="10"/>
        <v>3.4947420436837078</v>
      </c>
      <c r="F40" s="86"/>
    </row>
    <row r="41" spans="1:6" ht="15.75" customHeight="1" x14ac:dyDescent="0.2">
      <c r="A41" s="872" t="s">
        <v>348</v>
      </c>
      <c r="B41" s="35">
        <v>7365.1688570635924</v>
      </c>
      <c r="C41" s="35">
        <v>7304.0108712991259</v>
      </c>
      <c r="D41" s="35">
        <v>57.663243720781225</v>
      </c>
      <c r="E41" s="35">
        <v>3.4947420436837078</v>
      </c>
      <c r="F41" s="86"/>
    </row>
    <row r="42" spans="1:6" x14ac:dyDescent="0.2">
      <c r="A42" s="872" t="s">
        <v>349</v>
      </c>
      <c r="B42" s="35">
        <v>2654.2565821778303</v>
      </c>
      <c r="C42" s="35">
        <v>2649.0144691123046</v>
      </c>
      <c r="D42" s="35">
        <v>5.2421130655255617</v>
      </c>
      <c r="E42" s="685">
        <v>0</v>
      </c>
      <c r="F42" s="86"/>
    </row>
    <row r="43" spans="1:6" x14ac:dyDescent="0.2">
      <c r="A43" s="92" t="s">
        <v>350</v>
      </c>
      <c r="B43" s="73">
        <f>SUM(B44:B45)</f>
        <v>8380.39142075372</v>
      </c>
      <c r="C43" s="73">
        <f t="shared" ref="C43:E43" si="11">SUM(C44:C45)</f>
        <v>8364.6650815571429</v>
      </c>
      <c r="D43" s="73">
        <f t="shared" si="11"/>
        <v>13.978968174734831</v>
      </c>
      <c r="E43" s="73">
        <f t="shared" si="11"/>
        <v>1.7473710218418539</v>
      </c>
      <c r="F43" s="86"/>
    </row>
    <row r="44" spans="1:6" x14ac:dyDescent="0.2">
      <c r="A44" s="872" t="s">
        <v>350</v>
      </c>
      <c r="B44" s="35">
        <v>5254.3446626785772</v>
      </c>
      <c r="C44" s="35">
        <v>5240.365694503842</v>
      </c>
      <c r="D44" s="35">
        <v>12.231597152892977</v>
      </c>
      <c r="E44" s="35">
        <v>1.7473710218418539</v>
      </c>
      <c r="F44" s="86"/>
    </row>
    <row r="45" spans="1:6" x14ac:dyDescent="0.2">
      <c r="A45" s="872" t="s">
        <v>351</v>
      </c>
      <c r="B45" s="35">
        <v>3126.0467580751433</v>
      </c>
      <c r="C45" s="35">
        <v>3124.2993870533014</v>
      </c>
      <c r="D45" s="35">
        <v>1.7473710218418539</v>
      </c>
      <c r="E45" s="685">
        <v>0</v>
      </c>
      <c r="F45" s="86"/>
    </row>
    <row r="46" spans="1:6" x14ac:dyDescent="0.2">
      <c r="A46" s="92" t="s">
        <v>352</v>
      </c>
      <c r="B46" s="73">
        <f>SUM(B47:B48)</f>
        <v>6033.6721384200491</v>
      </c>
      <c r="C46" s="73">
        <f t="shared" ref="C46:E46" si="12">SUM(C47:C48)</f>
        <v>6016.1984282016301</v>
      </c>
      <c r="D46" s="73">
        <f t="shared" si="12"/>
        <v>17.473710218418539</v>
      </c>
      <c r="E46" s="686">
        <f t="shared" si="12"/>
        <v>0</v>
      </c>
      <c r="F46" s="86"/>
    </row>
    <row r="47" spans="1:6" x14ac:dyDescent="0.2">
      <c r="A47" s="872" t="s">
        <v>352</v>
      </c>
      <c r="B47" s="35">
        <v>3966.5322195810973</v>
      </c>
      <c r="C47" s="35">
        <v>3957.7953644718878</v>
      </c>
      <c r="D47" s="35">
        <v>8.7368551092092694</v>
      </c>
      <c r="E47" s="685">
        <v>0</v>
      </c>
      <c r="F47" s="86"/>
    </row>
    <row r="48" spans="1:6" x14ac:dyDescent="0.2">
      <c r="A48" s="872" t="s">
        <v>353</v>
      </c>
      <c r="B48" s="35">
        <v>2067.1399188389519</v>
      </c>
      <c r="C48" s="35">
        <v>2058.4030637297424</v>
      </c>
      <c r="D48" s="35">
        <v>8.7368551092092694</v>
      </c>
      <c r="E48" s="685">
        <v>0</v>
      </c>
      <c r="F48" s="86"/>
    </row>
    <row r="49" spans="1:6" x14ac:dyDescent="0.2">
      <c r="A49" s="92" t="s">
        <v>354</v>
      </c>
      <c r="B49" s="73">
        <f>SUM(B50:B51)</f>
        <v>11036.395373953408</v>
      </c>
      <c r="C49" s="73">
        <f t="shared" ref="C49:E49" si="13">SUM(C50:C51)</f>
        <v>10914.079402424475</v>
      </c>
      <c r="D49" s="73">
        <f t="shared" si="13"/>
        <v>99.600148244985732</v>
      </c>
      <c r="E49" s="73">
        <f t="shared" si="13"/>
        <v>22.715823283944101</v>
      </c>
      <c r="F49" s="86"/>
    </row>
    <row r="50" spans="1:6" x14ac:dyDescent="0.2">
      <c r="A50" s="872" t="s">
        <v>354</v>
      </c>
      <c r="B50" s="35">
        <v>8860.9184517602589</v>
      </c>
      <c r="C50" s="35">
        <v>8778.7920137336896</v>
      </c>
      <c r="D50" s="35">
        <v>59.410614742623082</v>
      </c>
      <c r="E50" s="35">
        <v>22.715823283944101</v>
      </c>
      <c r="F50" s="86"/>
    </row>
    <row r="51" spans="1:6" x14ac:dyDescent="0.2">
      <c r="A51" s="872" t="s">
        <v>355</v>
      </c>
      <c r="B51" s="35">
        <v>2175.4769221931497</v>
      </c>
      <c r="C51" s="35">
        <v>2135.287388690786</v>
      </c>
      <c r="D51" s="35">
        <v>40.18953350236265</v>
      </c>
      <c r="E51" s="685">
        <v>0</v>
      </c>
      <c r="F51" s="86"/>
    </row>
    <row r="52" spans="1:6" x14ac:dyDescent="0.2">
      <c r="A52" s="92" t="s">
        <v>356</v>
      </c>
      <c r="B52" s="73">
        <f>SUM(B53:B54)</f>
        <v>6320.2409860021207</v>
      </c>
      <c r="C52" s="73">
        <f t="shared" ref="C52:E52" si="14">SUM(C53:C54)</f>
        <v>6309.7567598710693</v>
      </c>
      <c r="D52" s="73">
        <f t="shared" si="14"/>
        <v>6.9894840873674156</v>
      </c>
      <c r="E52" s="73">
        <f t="shared" si="14"/>
        <v>3.4947420436837078</v>
      </c>
      <c r="F52" s="86"/>
    </row>
    <row r="53" spans="1:6" x14ac:dyDescent="0.2">
      <c r="A53" s="872" t="s">
        <v>356</v>
      </c>
      <c r="B53" s="35">
        <v>2446.3194305786442</v>
      </c>
      <c r="C53" s="35">
        <v>2437.5825754694347</v>
      </c>
      <c r="D53" s="35">
        <v>5.2421130655255617</v>
      </c>
      <c r="E53" s="35">
        <v>3.4947420436837078</v>
      </c>
      <c r="F53" s="86"/>
    </row>
    <row r="54" spans="1:6" x14ac:dyDescent="0.2">
      <c r="A54" s="872" t="s">
        <v>357</v>
      </c>
      <c r="B54" s="35">
        <v>3873.9215554234765</v>
      </c>
      <c r="C54" s="35">
        <v>3872.1741844016346</v>
      </c>
      <c r="D54" s="35">
        <v>1.7473710218418539</v>
      </c>
      <c r="E54" s="685">
        <v>0</v>
      </c>
      <c r="F54" s="86"/>
    </row>
    <row r="55" spans="1:6" x14ac:dyDescent="0.2">
      <c r="A55" s="92" t="s">
        <v>358</v>
      </c>
      <c r="B55" s="73">
        <f>SUM(B56)</f>
        <v>1836.4869439558213</v>
      </c>
      <c r="C55" s="73">
        <f t="shared" ref="C55:E55" si="15">SUM(C56)</f>
        <v>1836.4869439558213</v>
      </c>
      <c r="D55" s="686">
        <f t="shared" si="15"/>
        <v>0</v>
      </c>
      <c r="E55" s="686">
        <f t="shared" si="15"/>
        <v>0</v>
      </c>
      <c r="F55" s="86"/>
    </row>
    <row r="56" spans="1:6" x14ac:dyDescent="0.2">
      <c r="A56" s="872" t="s">
        <v>358</v>
      </c>
      <c r="B56" s="35">
        <v>1836.4869439558213</v>
      </c>
      <c r="C56" s="35">
        <v>1836.4869439558213</v>
      </c>
      <c r="D56" s="685">
        <v>0</v>
      </c>
      <c r="E56" s="685">
        <v>0</v>
      </c>
      <c r="F56" s="86"/>
    </row>
    <row r="57" spans="1:6" x14ac:dyDescent="0.2">
      <c r="A57" s="92" t="s">
        <v>359</v>
      </c>
      <c r="B57" s="73">
        <f>SUM(B58:B59)</f>
        <v>2722.4040520296485</v>
      </c>
      <c r="C57" s="73">
        <f t="shared" ref="C57:E57" si="16">SUM(C58:C59)</f>
        <v>2711.9198258985971</v>
      </c>
      <c r="D57" s="73">
        <f t="shared" si="16"/>
        <v>8.7368551092092694</v>
      </c>
      <c r="E57" s="73">
        <f t="shared" si="16"/>
        <v>1.7473710218418539</v>
      </c>
      <c r="F57" s="86"/>
    </row>
    <row r="58" spans="1:6" x14ac:dyDescent="0.2">
      <c r="A58" s="871" t="s">
        <v>359</v>
      </c>
      <c r="B58" s="35">
        <v>2170.234809127624</v>
      </c>
      <c r="C58" s="35">
        <v>2164.9926960620983</v>
      </c>
      <c r="D58" s="35">
        <v>3.4947420436837078</v>
      </c>
      <c r="E58" s="35">
        <v>1.7473710218418539</v>
      </c>
      <c r="F58" s="86"/>
    </row>
    <row r="59" spans="1:6" x14ac:dyDescent="0.2">
      <c r="A59" s="871" t="s">
        <v>360</v>
      </c>
      <c r="B59" s="35">
        <v>552.16924290202473</v>
      </c>
      <c r="C59" s="35">
        <v>546.92712983649903</v>
      </c>
      <c r="D59" s="35">
        <v>5.2421130655255617</v>
      </c>
      <c r="E59" s="685">
        <v>0</v>
      </c>
      <c r="F59" s="86"/>
    </row>
    <row r="60" spans="1:6" x14ac:dyDescent="0.2">
      <c r="A60" s="92" t="s">
        <v>361</v>
      </c>
      <c r="B60" s="73">
        <f>SUM(B61)</f>
        <v>2760.8462145101862</v>
      </c>
      <c r="C60" s="73">
        <f t="shared" ref="C60:E60" si="17">SUM(C61)</f>
        <v>2725.8987940733482</v>
      </c>
      <c r="D60" s="73">
        <f t="shared" si="17"/>
        <v>22.715823283944101</v>
      </c>
      <c r="E60" s="73">
        <f t="shared" si="17"/>
        <v>12.231597152892977</v>
      </c>
      <c r="F60" s="86"/>
    </row>
    <row r="61" spans="1:6" x14ac:dyDescent="0.2">
      <c r="A61" s="871" t="s">
        <v>361</v>
      </c>
      <c r="B61" s="35">
        <v>2760.8462145101862</v>
      </c>
      <c r="C61" s="35">
        <v>2725.8987940733482</v>
      </c>
      <c r="D61" s="35">
        <v>22.715823283944101</v>
      </c>
      <c r="E61" s="35">
        <v>12.231597152892977</v>
      </c>
      <c r="F61" s="86"/>
    </row>
    <row r="62" spans="1:6" x14ac:dyDescent="0.2">
      <c r="A62" s="92" t="s">
        <v>362</v>
      </c>
      <c r="B62" s="73">
        <f>SUM(B63:B65)</f>
        <v>6243.3566610410617</v>
      </c>
      <c r="C62" s="73">
        <f t="shared" ref="C62:E62" si="18">SUM(C63:C65)</f>
        <v>6171.7144491455438</v>
      </c>
      <c r="D62" s="73">
        <f t="shared" si="18"/>
        <v>61.157985764464925</v>
      </c>
      <c r="E62" s="73">
        <f t="shared" si="18"/>
        <v>10.484226131051123</v>
      </c>
      <c r="F62" s="86"/>
    </row>
    <row r="63" spans="1:6" x14ac:dyDescent="0.2">
      <c r="A63" s="871" t="s">
        <v>362</v>
      </c>
      <c r="B63" s="35">
        <v>1819.0132337374023</v>
      </c>
      <c r="C63" s="35">
        <v>1808.5290076063509</v>
      </c>
      <c r="D63" s="35">
        <v>8.7368551092092694</v>
      </c>
      <c r="E63" s="35">
        <v>1.7473710218418539</v>
      </c>
      <c r="F63" s="86"/>
    </row>
    <row r="64" spans="1:6" x14ac:dyDescent="0.2">
      <c r="A64" s="871" t="s">
        <v>363</v>
      </c>
      <c r="B64" s="35">
        <v>3052.6571751577835</v>
      </c>
      <c r="C64" s="35">
        <v>2996.7413024588427</v>
      </c>
      <c r="D64" s="35">
        <v>50.673759633413795</v>
      </c>
      <c r="E64" s="35">
        <v>5.2421130655255617</v>
      </c>
      <c r="F64" s="86"/>
    </row>
    <row r="65" spans="1:6" x14ac:dyDescent="0.2">
      <c r="A65" s="871" t="s">
        <v>364</v>
      </c>
      <c r="B65" s="35">
        <v>1371.6862521458759</v>
      </c>
      <c r="C65" s="35">
        <v>1366.4441390803502</v>
      </c>
      <c r="D65" s="35">
        <v>1.7473710218418539</v>
      </c>
      <c r="E65" s="35">
        <v>3.4947420436837078</v>
      </c>
      <c r="F65" s="86"/>
    </row>
    <row r="66" spans="1:6" x14ac:dyDescent="0.2">
      <c r="A66" s="92" t="s">
        <v>365</v>
      </c>
      <c r="B66" s="73">
        <f>SUM(B67:B68)</f>
        <v>4461.0382187623391</v>
      </c>
      <c r="C66" s="73">
        <f t="shared" ref="C66:E66" si="19">SUM(C67:C68)</f>
        <v>4420.8486852599754</v>
      </c>
      <c r="D66" s="73">
        <f t="shared" si="19"/>
        <v>29.705307371311516</v>
      </c>
      <c r="E66" s="73">
        <f t="shared" si="19"/>
        <v>10.484226131051123</v>
      </c>
      <c r="F66" s="86"/>
    </row>
    <row r="67" spans="1:6" x14ac:dyDescent="0.2">
      <c r="A67" s="871" t="s">
        <v>365</v>
      </c>
      <c r="B67" s="35">
        <v>1303.5387822940418</v>
      </c>
      <c r="C67" s="35">
        <v>1275.5808459445714</v>
      </c>
      <c r="D67" s="35">
        <v>27.957936349469662</v>
      </c>
      <c r="E67" s="685">
        <v>0</v>
      </c>
      <c r="F67" s="86"/>
    </row>
    <row r="68" spans="1:6" x14ac:dyDescent="0.2">
      <c r="A68" s="871" t="s">
        <v>366</v>
      </c>
      <c r="B68" s="35">
        <v>3157.4994364682975</v>
      </c>
      <c r="C68" s="35">
        <v>3145.2678393154042</v>
      </c>
      <c r="D68" s="35">
        <v>1.7473710218418539</v>
      </c>
      <c r="E68" s="35">
        <v>10.484226131051123</v>
      </c>
      <c r="F68" s="86"/>
    </row>
    <row r="69" spans="1:6" x14ac:dyDescent="0.2">
      <c r="A69" s="92" t="s">
        <v>367</v>
      </c>
      <c r="B69" s="73">
        <f>SUM(B70)</f>
        <v>1974.5292546813314</v>
      </c>
      <c r="C69" s="73">
        <f t="shared" ref="C69:E69" si="20">SUM(C70)</f>
        <v>1969.2871416158057</v>
      </c>
      <c r="D69" s="73">
        <f t="shared" si="20"/>
        <v>5.2421130655255617</v>
      </c>
      <c r="E69" s="686">
        <f t="shared" si="20"/>
        <v>0</v>
      </c>
      <c r="F69" s="86"/>
    </row>
    <row r="70" spans="1:6" x14ac:dyDescent="0.2">
      <c r="A70" s="871" t="s">
        <v>367</v>
      </c>
      <c r="B70" s="35">
        <v>1974.5292546813314</v>
      </c>
      <c r="C70" s="35">
        <v>1969.2871416158057</v>
      </c>
      <c r="D70" s="35">
        <v>5.2421130655255617</v>
      </c>
      <c r="E70" s="685">
        <v>0</v>
      </c>
      <c r="F70" s="86"/>
    </row>
    <row r="71" spans="1:6" x14ac:dyDescent="0.2">
      <c r="A71" s="92" t="s">
        <v>368</v>
      </c>
      <c r="B71" s="73">
        <f>SUM(B72)</f>
        <v>868.44339785540865</v>
      </c>
      <c r="C71" s="73">
        <f t="shared" ref="C71:E71" si="21">SUM(C72)</f>
        <v>859.70654274619915</v>
      </c>
      <c r="D71" s="686">
        <f t="shared" si="21"/>
        <v>0</v>
      </c>
      <c r="E71" s="73">
        <f t="shared" si="21"/>
        <v>8.7368551092092694</v>
      </c>
      <c r="F71" s="86"/>
    </row>
    <row r="72" spans="1:6" x14ac:dyDescent="0.2">
      <c r="A72" s="871" t="s">
        <v>368</v>
      </c>
      <c r="B72" s="35">
        <v>868.44339785540865</v>
      </c>
      <c r="C72" s="35">
        <v>859.70654274619915</v>
      </c>
      <c r="D72" s="685">
        <v>0</v>
      </c>
      <c r="E72" s="35">
        <v>8.7368551092092694</v>
      </c>
      <c r="F72" s="86"/>
    </row>
    <row r="73" spans="1:6" x14ac:dyDescent="0.2">
      <c r="A73" s="92" t="s">
        <v>369</v>
      </c>
      <c r="B73" s="73">
        <f>SUM(B74)</f>
        <v>8436.3072934526772</v>
      </c>
      <c r="C73" s="73">
        <f t="shared" ref="C73:E73" si="22">SUM(C74)</f>
        <v>8415.3388411905744</v>
      </c>
      <c r="D73" s="73">
        <f t="shared" si="22"/>
        <v>17.473710218418539</v>
      </c>
      <c r="E73" s="73">
        <f t="shared" si="22"/>
        <v>3.4947420436837078</v>
      </c>
      <c r="F73" s="86"/>
    </row>
    <row r="74" spans="1:6" x14ac:dyDescent="0.2">
      <c r="A74" s="871" t="s">
        <v>369</v>
      </c>
      <c r="B74" s="35">
        <v>8436.3072934526772</v>
      </c>
      <c r="C74" s="35">
        <v>8415.3388411905744</v>
      </c>
      <c r="D74" s="35">
        <v>17.473710218418539</v>
      </c>
      <c r="E74" s="35">
        <v>3.4947420436837078</v>
      </c>
      <c r="F74" s="86"/>
    </row>
    <row r="75" spans="1:6" x14ac:dyDescent="0.2">
      <c r="A75" s="92" t="s">
        <v>370</v>
      </c>
      <c r="B75" s="73">
        <f>SUM(B76)</f>
        <v>7910.3486158782653</v>
      </c>
      <c r="C75" s="73">
        <f t="shared" ref="C75:E75" si="23">SUM(C76)</f>
        <v>7864.9169693103759</v>
      </c>
      <c r="D75" s="73">
        <f t="shared" si="23"/>
        <v>43.684275546046365</v>
      </c>
      <c r="E75" s="73">
        <f t="shared" si="23"/>
        <v>1.7473710218418539</v>
      </c>
      <c r="F75" s="86"/>
    </row>
    <row r="76" spans="1:6" x14ac:dyDescent="0.2">
      <c r="A76" s="871" t="s">
        <v>370</v>
      </c>
      <c r="B76" s="35">
        <v>7910.3486158782653</v>
      </c>
      <c r="C76" s="35">
        <v>7864.9169693103759</v>
      </c>
      <c r="D76" s="35">
        <v>43.684275546046365</v>
      </c>
      <c r="E76" s="35">
        <v>1.7473710218418539</v>
      </c>
      <c r="F76" s="86"/>
    </row>
    <row r="77" spans="1:6" x14ac:dyDescent="0.2">
      <c r="A77" s="92" t="s">
        <v>371</v>
      </c>
      <c r="B77" s="874">
        <f>SUM(B78)</f>
        <v>5130.2813201278022</v>
      </c>
      <c r="C77" s="874">
        <f t="shared" ref="C77:E77" si="24">SUM(C78)</f>
        <v>5063.88122129781</v>
      </c>
      <c r="D77" s="874">
        <f t="shared" si="24"/>
        <v>62.905356786306797</v>
      </c>
      <c r="E77" s="874">
        <f t="shared" si="24"/>
        <v>3.4947420436837078</v>
      </c>
      <c r="F77" s="86"/>
    </row>
    <row r="78" spans="1:6" x14ac:dyDescent="0.2">
      <c r="A78" s="871" t="s">
        <v>371</v>
      </c>
      <c r="B78" s="35">
        <v>5130.2813201278022</v>
      </c>
      <c r="C78" s="35">
        <v>5063.88122129781</v>
      </c>
      <c r="D78" s="35">
        <v>62.905356786306797</v>
      </c>
      <c r="E78" s="35">
        <v>3.4947420436837078</v>
      </c>
      <c r="F78" s="86"/>
    </row>
    <row r="79" spans="1:6" x14ac:dyDescent="0.2">
      <c r="A79" s="92" t="s">
        <v>372</v>
      </c>
      <c r="B79" s="73">
        <f>SUM(B80:B81)</f>
        <v>7473.5058604177748</v>
      </c>
      <c r="C79" s="73">
        <f t="shared" ref="C79:E79" si="25">SUM(C80:C81)</f>
        <v>7352.9372599106837</v>
      </c>
      <c r="D79" s="73">
        <f t="shared" si="25"/>
        <v>120.56860050708802</v>
      </c>
      <c r="E79" s="686">
        <f t="shared" si="25"/>
        <v>0</v>
      </c>
      <c r="F79" s="86"/>
    </row>
    <row r="80" spans="1:6" x14ac:dyDescent="0.2">
      <c r="A80" s="871" t="s">
        <v>372</v>
      </c>
      <c r="B80" s="35">
        <v>6227.6303218445155</v>
      </c>
      <c r="C80" s="35">
        <v>6180.4513042547842</v>
      </c>
      <c r="D80" s="35">
        <v>47.17901758973008</v>
      </c>
      <c r="E80" s="685">
        <v>0</v>
      </c>
      <c r="F80" s="86"/>
    </row>
    <row r="81" spans="1:6" x14ac:dyDescent="0.2">
      <c r="A81" s="871" t="s">
        <v>373</v>
      </c>
      <c r="B81" s="35">
        <v>1245.8755385732591</v>
      </c>
      <c r="C81" s="35">
        <v>1172.4859556558993</v>
      </c>
      <c r="D81" s="35">
        <v>73.389582917357941</v>
      </c>
      <c r="E81" s="685">
        <v>0</v>
      </c>
      <c r="F81" s="86"/>
    </row>
    <row r="82" spans="1:6" x14ac:dyDescent="0.2">
      <c r="A82" s="92" t="s">
        <v>374</v>
      </c>
      <c r="B82" s="73">
        <f>SUM(B83)</f>
        <v>68072.332897851637</v>
      </c>
      <c r="C82" s="73">
        <f t="shared" ref="C82:E82" si="26">SUM(C83)</f>
        <v>66978.478638175191</v>
      </c>
      <c r="D82" s="73">
        <f t="shared" si="26"/>
        <v>1067.6436943453853</v>
      </c>
      <c r="E82" s="73">
        <f t="shared" si="26"/>
        <v>26.210565327627808</v>
      </c>
      <c r="F82" s="86"/>
    </row>
    <row r="83" spans="1:6" x14ac:dyDescent="0.2">
      <c r="A83" s="875" t="s">
        <v>374</v>
      </c>
      <c r="B83" s="77">
        <v>68072.332897851637</v>
      </c>
      <c r="C83" s="77">
        <v>66978.478638175191</v>
      </c>
      <c r="D83" s="77">
        <v>1067.6436943453853</v>
      </c>
      <c r="E83" s="77">
        <v>26.210565327627808</v>
      </c>
      <c r="F83" s="86"/>
    </row>
    <row r="84" spans="1:6" x14ac:dyDescent="0.2">
      <c r="A84" s="1008"/>
      <c r="B84" s="1008"/>
      <c r="C84" s="1008"/>
      <c r="D84" s="1008"/>
      <c r="E84" s="1008"/>
      <c r="F84" s="86"/>
    </row>
  </sheetData>
  <mergeCells count="5">
    <mergeCell ref="A1:E1"/>
    <mergeCell ref="A2:A3"/>
    <mergeCell ref="B2:B3"/>
    <mergeCell ref="C2:E2"/>
    <mergeCell ref="A84:E84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EDEC-3660-4540-B1B4-E80F5887BDCB}">
  <dimension ref="A1:J84"/>
  <sheetViews>
    <sheetView workbookViewId="0">
      <selection activeCell="O34" sqref="O34"/>
    </sheetView>
  </sheetViews>
  <sheetFormatPr defaultRowHeight="12" x14ac:dyDescent="0.2"/>
  <cols>
    <col min="1" max="1" width="21.85546875" style="1" customWidth="1"/>
    <col min="2" max="2" width="12" style="1" customWidth="1"/>
    <col min="3" max="16384" width="9.140625" style="1"/>
  </cols>
  <sheetData>
    <row r="1" spans="1:10" ht="27" customHeight="1" x14ac:dyDescent="0.2">
      <c r="A1" s="1017" t="s">
        <v>540</v>
      </c>
      <c r="B1" s="1017"/>
      <c r="C1" s="1017"/>
      <c r="D1" s="1017"/>
      <c r="E1" s="1017"/>
      <c r="F1" s="1017"/>
      <c r="G1" s="1017"/>
      <c r="H1" s="1017"/>
      <c r="I1" s="1017"/>
      <c r="J1" s="1017"/>
    </row>
    <row r="2" spans="1:10" ht="15" customHeight="1" x14ac:dyDescent="0.2">
      <c r="A2" s="1174" t="s">
        <v>562</v>
      </c>
      <c r="B2" s="1176" t="s">
        <v>120</v>
      </c>
      <c r="C2" s="1177" t="s">
        <v>541</v>
      </c>
      <c r="D2" s="1177"/>
      <c r="E2" s="1177"/>
      <c r="F2" s="1177"/>
      <c r="G2" s="1177"/>
      <c r="H2" s="1177"/>
      <c r="I2" s="1177"/>
      <c r="J2" s="1177"/>
    </row>
    <row r="3" spans="1:10" ht="24" x14ac:dyDescent="0.2">
      <c r="A3" s="1175"/>
      <c r="B3" s="1020"/>
      <c r="C3" s="876" t="s">
        <v>85</v>
      </c>
      <c r="D3" s="876" t="s">
        <v>84</v>
      </c>
      <c r="E3" s="876" t="s">
        <v>83</v>
      </c>
      <c r="F3" s="876" t="s">
        <v>82</v>
      </c>
      <c r="G3" s="876" t="s">
        <v>81</v>
      </c>
      <c r="H3" s="876" t="s">
        <v>118</v>
      </c>
      <c r="I3" s="876" t="s">
        <v>80</v>
      </c>
      <c r="J3" s="876" t="s">
        <v>50</v>
      </c>
    </row>
    <row r="4" spans="1:10" x14ac:dyDescent="0.2">
      <c r="A4" s="870" t="s">
        <v>328</v>
      </c>
      <c r="B4" s="847">
        <v>338731.36732516863</v>
      </c>
      <c r="C4" s="847">
        <v>2586.1091123259962</v>
      </c>
      <c r="D4" s="847">
        <v>98937.894627763351</v>
      </c>
      <c r="E4" s="847">
        <v>2180.7190352586754</v>
      </c>
      <c r="F4" s="847">
        <v>206925.4237772983</v>
      </c>
      <c r="G4" s="847">
        <v>129.30545561629737</v>
      </c>
      <c r="H4" s="847">
        <v>1633.7919054221609</v>
      </c>
      <c r="I4" s="847">
        <v>12207.133958587498</v>
      </c>
      <c r="J4" s="847">
        <v>14130.98945363543</v>
      </c>
    </row>
    <row r="5" spans="1:10" ht="8.25" customHeight="1" x14ac:dyDescent="0.2">
      <c r="A5" s="83"/>
      <c r="B5" s="877"/>
      <c r="C5" s="877"/>
      <c r="D5" s="877"/>
      <c r="E5" s="877"/>
      <c r="F5" s="877"/>
      <c r="G5" s="877"/>
      <c r="H5" s="877"/>
      <c r="I5" s="877"/>
      <c r="J5" s="877"/>
    </row>
    <row r="6" spans="1:10" ht="14.25" customHeight="1" x14ac:dyDescent="0.2">
      <c r="A6" s="859" t="s">
        <v>3</v>
      </c>
      <c r="B6" s="851"/>
      <c r="C6" s="851"/>
      <c r="D6" s="851"/>
      <c r="E6" s="851"/>
      <c r="F6" s="851"/>
      <c r="G6" s="851"/>
      <c r="H6" s="851"/>
      <c r="I6" s="851"/>
      <c r="J6" s="851"/>
    </row>
    <row r="7" spans="1:10" ht="15" customHeight="1" x14ac:dyDescent="0.2">
      <c r="A7" s="878" t="s">
        <v>4</v>
      </c>
      <c r="B7" s="877">
        <v>174307.24891274533</v>
      </c>
      <c r="C7" s="877">
        <v>2250.6138761323514</v>
      </c>
      <c r="D7" s="877">
        <v>74581.289954233041</v>
      </c>
      <c r="E7" s="877">
        <v>1708.9288593613626</v>
      </c>
      <c r="F7" s="877">
        <v>91888.999925631113</v>
      </c>
      <c r="G7" s="877">
        <v>57.663243720781225</v>
      </c>
      <c r="H7" s="877">
        <v>332.00049414995118</v>
      </c>
      <c r="I7" s="877">
        <v>148.52653685655764</v>
      </c>
      <c r="J7" s="877">
        <v>3339.2260227398551</v>
      </c>
    </row>
    <row r="8" spans="1:10" x14ac:dyDescent="0.2">
      <c r="A8" s="878" t="s">
        <v>5</v>
      </c>
      <c r="B8" s="877">
        <v>164424.11841325898</v>
      </c>
      <c r="C8" s="877">
        <v>335.49523619363487</v>
      </c>
      <c r="D8" s="877">
        <v>24356.604673445931</v>
      </c>
      <c r="E8" s="877">
        <v>471.79017589729864</v>
      </c>
      <c r="F8" s="877">
        <v>115036.42385204305</v>
      </c>
      <c r="G8" s="877">
        <v>71.642211895516084</v>
      </c>
      <c r="H8" s="877">
        <v>1301.7914112721999</v>
      </c>
      <c r="I8" s="877">
        <v>12058.607421730936</v>
      </c>
      <c r="J8" s="877">
        <v>10791.763430895558</v>
      </c>
    </row>
    <row r="9" spans="1:10" x14ac:dyDescent="0.2">
      <c r="A9" s="859" t="s">
        <v>327</v>
      </c>
      <c r="B9" s="851"/>
      <c r="C9" s="851"/>
      <c r="D9" s="851"/>
      <c r="E9" s="851"/>
      <c r="F9" s="851"/>
      <c r="G9" s="851"/>
      <c r="H9" s="851"/>
      <c r="I9" s="851"/>
      <c r="J9" s="851"/>
    </row>
    <row r="10" spans="1:10" x14ac:dyDescent="0.2">
      <c r="A10" s="81" t="s">
        <v>329</v>
      </c>
      <c r="B10" s="879"/>
      <c r="C10" s="879"/>
      <c r="D10" s="879"/>
      <c r="E10" s="879"/>
      <c r="F10" s="879"/>
      <c r="G10" s="879"/>
      <c r="H10" s="879"/>
      <c r="I10" s="879"/>
      <c r="J10" s="879"/>
    </row>
    <row r="11" spans="1:10" x14ac:dyDescent="0.2">
      <c r="A11" s="878" t="s">
        <v>329</v>
      </c>
      <c r="B11" s="877">
        <v>11004.94269556027</v>
      </c>
      <c r="C11" s="877">
        <v>6.9894840873674156</v>
      </c>
      <c r="D11" s="877">
        <v>1450.3179481287614</v>
      </c>
      <c r="E11" s="877">
        <v>31.45267839315337</v>
      </c>
      <c r="F11" s="877">
        <v>9296.013836198892</v>
      </c>
      <c r="G11" s="877">
        <v>0</v>
      </c>
      <c r="H11" s="877">
        <v>64.652727808148654</v>
      </c>
      <c r="I11" s="877">
        <v>15.726339196576685</v>
      </c>
      <c r="J11" s="877">
        <v>139.78968174734842</v>
      </c>
    </row>
    <row r="12" spans="1:10" x14ac:dyDescent="0.2">
      <c r="A12" s="878" t="s">
        <v>330</v>
      </c>
      <c r="B12" s="877">
        <v>10700.90013775978</v>
      </c>
      <c r="C12" s="877">
        <v>8.7368551092092694</v>
      </c>
      <c r="D12" s="877">
        <v>648.27464910332924</v>
      </c>
      <c r="E12" s="877">
        <v>8.7368551092092694</v>
      </c>
      <c r="F12" s="877">
        <v>9806.2461745767268</v>
      </c>
      <c r="G12" s="877">
        <v>3.4947420436837078</v>
      </c>
      <c r="H12" s="877">
        <v>92.610664157618373</v>
      </c>
      <c r="I12" s="877">
        <v>12.231597152892977</v>
      </c>
      <c r="J12" s="877">
        <v>120.56860050708809</v>
      </c>
    </row>
    <row r="13" spans="1:10" x14ac:dyDescent="0.2">
      <c r="A13" s="81" t="s">
        <v>328</v>
      </c>
      <c r="B13" s="879"/>
      <c r="C13" s="879"/>
      <c r="D13" s="879"/>
      <c r="E13" s="879"/>
      <c r="F13" s="879"/>
      <c r="G13" s="879"/>
      <c r="H13" s="879"/>
      <c r="I13" s="879"/>
      <c r="J13" s="879"/>
    </row>
    <row r="14" spans="1:10" x14ac:dyDescent="0.2">
      <c r="A14" s="878" t="s">
        <v>328</v>
      </c>
      <c r="B14" s="877">
        <v>86419.728627248885</v>
      </c>
      <c r="C14" s="877">
        <v>1397.8968174735044</v>
      </c>
      <c r="D14" s="877">
        <v>42576.442318172456</v>
      </c>
      <c r="E14" s="877">
        <v>1191.7070368961602</v>
      </c>
      <c r="F14" s="877">
        <v>39219.74258521766</v>
      </c>
      <c r="G14" s="877">
        <v>22.715823283944101</v>
      </c>
      <c r="H14" s="877">
        <v>338.98997823731855</v>
      </c>
      <c r="I14" s="877">
        <v>171.2423601405016</v>
      </c>
      <c r="J14" s="877">
        <v>1500.9917077621765</v>
      </c>
    </row>
    <row r="15" spans="1:10" x14ac:dyDescent="0.2">
      <c r="A15" s="878" t="s">
        <v>331</v>
      </c>
      <c r="B15" s="877">
        <v>8221.3806577661235</v>
      </c>
      <c r="C15" s="877">
        <v>48.926388611571937</v>
      </c>
      <c r="D15" s="877">
        <v>982.02251427513215</v>
      </c>
      <c r="E15" s="877">
        <v>29.705307371311516</v>
      </c>
      <c r="F15" s="877">
        <v>6633.0203989118363</v>
      </c>
      <c r="G15" s="877">
        <v>3.4947420436837078</v>
      </c>
      <c r="H15" s="877">
        <v>97.852777223143946</v>
      </c>
      <c r="I15" s="877">
        <v>304.04255780048169</v>
      </c>
      <c r="J15" s="877">
        <v>122.31597152892995</v>
      </c>
    </row>
    <row r="16" spans="1:10" x14ac:dyDescent="0.2">
      <c r="A16" s="81" t="s">
        <v>332</v>
      </c>
      <c r="B16" s="879"/>
      <c r="C16" s="879"/>
      <c r="D16" s="879"/>
      <c r="E16" s="879"/>
      <c r="F16" s="879"/>
      <c r="G16" s="879"/>
      <c r="H16" s="879"/>
      <c r="I16" s="879"/>
      <c r="J16" s="879"/>
    </row>
    <row r="17" spans="1:10" x14ac:dyDescent="0.2">
      <c r="A17" s="878" t="s">
        <v>332</v>
      </c>
      <c r="B17" s="877">
        <v>15452.001946147906</v>
      </c>
      <c r="C17" s="877">
        <v>68.147469851832369</v>
      </c>
      <c r="D17" s="877">
        <v>3781.3108912658558</v>
      </c>
      <c r="E17" s="877">
        <v>66.400098829990512</v>
      </c>
      <c r="F17" s="877">
        <v>11004.94269556027</v>
      </c>
      <c r="G17" s="877">
        <v>8.7368551092092694</v>
      </c>
      <c r="H17" s="877">
        <v>73.389582917357941</v>
      </c>
      <c r="I17" s="877">
        <v>92.610664157618373</v>
      </c>
      <c r="J17" s="877">
        <v>356.46368845573699</v>
      </c>
    </row>
    <row r="18" spans="1:10" x14ac:dyDescent="0.2">
      <c r="A18" s="878" t="s">
        <v>333</v>
      </c>
      <c r="B18" s="877">
        <v>2009.4766751181694</v>
      </c>
      <c r="C18" s="877">
        <v>22.715823283944101</v>
      </c>
      <c r="D18" s="877">
        <v>253.36879816706823</v>
      </c>
      <c r="E18" s="877">
        <v>17.473710218418539</v>
      </c>
      <c r="F18" s="877">
        <v>1675.7288099463665</v>
      </c>
      <c r="G18" s="877">
        <v>5.2421130655255617</v>
      </c>
      <c r="H18" s="877">
        <v>5.2421130655255617</v>
      </c>
      <c r="I18" s="877">
        <v>3.4947420436837078</v>
      </c>
      <c r="J18" s="877">
        <v>26.210565327627808</v>
      </c>
    </row>
    <row r="19" spans="1:10" x14ac:dyDescent="0.2">
      <c r="A19" s="81" t="s">
        <v>334</v>
      </c>
      <c r="B19" s="879"/>
      <c r="C19" s="879"/>
      <c r="D19" s="879"/>
      <c r="E19" s="879"/>
      <c r="F19" s="879"/>
      <c r="G19" s="879"/>
      <c r="H19" s="879"/>
      <c r="I19" s="879"/>
      <c r="J19" s="879"/>
    </row>
    <row r="20" spans="1:10" x14ac:dyDescent="0.2">
      <c r="A20" s="878" t="s">
        <v>334</v>
      </c>
      <c r="B20" s="877">
        <v>7262.0739667749203</v>
      </c>
      <c r="C20" s="877">
        <v>12.231597152892977</v>
      </c>
      <c r="D20" s="877">
        <v>1195.201778939844</v>
      </c>
      <c r="E20" s="877">
        <v>6.9894840873674156</v>
      </c>
      <c r="F20" s="877">
        <v>457.81120772256389</v>
      </c>
      <c r="G20" s="877">
        <v>3.4947420436837078</v>
      </c>
      <c r="H20" s="877">
        <v>57.663243720781225</v>
      </c>
      <c r="I20" s="877">
        <v>1308.7808953595675</v>
      </c>
      <c r="J20" s="877">
        <v>4219.9010177481723</v>
      </c>
    </row>
    <row r="21" spans="1:10" x14ac:dyDescent="0.2">
      <c r="A21" s="81" t="s">
        <v>335</v>
      </c>
      <c r="B21" s="879"/>
      <c r="C21" s="879"/>
      <c r="D21" s="879"/>
      <c r="E21" s="879"/>
      <c r="F21" s="879"/>
      <c r="G21" s="879"/>
      <c r="H21" s="879"/>
      <c r="I21" s="879"/>
      <c r="J21" s="879"/>
    </row>
    <row r="22" spans="1:10" x14ac:dyDescent="0.2">
      <c r="A22" s="878" t="s">
        <v>335</v>
      </c>
      <c r="B22" s="877">
        <v>1680.9709230118922</v>
      </c>
      <c r="C22" s="877">
        <v>1.7473710218418539</v>
      </c>
      <c r="D22" s="877">
        <v>407.13744808915044</v>
      </c>
      <c r="E22" s="877">
        <v>13.978968174734831</v>
      </c>
      <c r="F22" s="877">
        <v>698.94840873674434</v>
      </c>
      <c r="G22" s="877">
        <v>1.7473710218418539</v>
      </c>
      <c r="H22" s="877">
        <v>10.484226131051123</v>
      </c>
      <c r="I22" s="877">
        <v>401.89533502362491</v>
      </c>
      <c r="J22" s="877">
        <v>145.03179481287395</v>
      </c>
    </row>
    <row r="23" spans="1:10" x14ac:dyDescent="0.2">
      <c r="A23" s="878" t="s">
        <v>336</v>
      </c>
      <c r="B23" s="877">
        <v>2552.9090629110001</v>
      </c>
      <c r="C23" s="877">
        <v>0</v>
      </c>
      <c r="D23" s="877">
        <v>753.11691041384324</v>
      </c>
      <c r="E23" s="877">
        <v>0</v>
      </c>
      <c r="F23" s="877">
        <v>111.83174539787881</v>
      </c>
      <c r="G23" s="877">
        <v>0</v>
      </c>
      <c r="H23" s="877">
        <v>62.905356786306797</v>
      </c>
      <c r="I23" s="877">
        <v>1210.9281181364211</v>
      </c>
      <c r="J23" s="877">
        <v>414.12693217651781</v>
      </c>
    </row>
    <row r="24" spans="1:10" x14ac:dyDescent="0.2">
      <c r="A24" s="81" t="s">
        <v>337</v>
      </c>
      <c r="B24" s="879"/>
      <c r="C24" s="879"/>
      <c r="D24" s="879"/>
      <c r="E24" s="879"/>
      <c r="F24" s="879"/>
      <c r="G24" s="879"/>
      <c r="H24" s="879"/>
      <c r="I24" s="879"/>
      <c r="J24" s="879"/>
    </row>
    <row r="25" spans="1:10" x14ac:dyDescent="0.2">
      <c r="A25" s="878" t="s">
        <v>337</v>
      </c>
      <c r="B25" s="877">
        <v>3077.1203694635701</v>
      </c>
      <c r="C25" s="877">
        <v>8.7368551092092694</v>
      </c>
      <c r="D25" s="877">
        <v>566.14821107675994</v>
      </c>
      <c r="E25" s="877">
        <v>20.968452262102247</v>
      </c>
      <c r="F25" s="877">
        <v>2393.8982999233872</v>
      </c>
      <c r="G25" s="877">
        <v>1.7473710218418539</v>
      </c>
      <c r="H25" s="877">
        <v>17.473710218418539</v>
      </c>
      <c r="I25" s="877">
        <v>1.7473710218418539</v>
      </c>
      <c r="J25" s="877">
        <v>66.400098829990512</v>
      </c>
    </row>
    <row r="26" spans="1:10" x14ac:dyDescent="0.2">
      <c r="A26" s="878" t="s">
        <v>338</v>
      </c>
      <c r="B26" s="877">
        <v>1008.2330796027607</v>
      </c>
      <c r="C26" s="877">
        <v>0</v>
      </c>
      <c r="D26" s="877">
        <v>55.915872698939367</v>
      </c>
      <c r="E26" s="877">
        <v>0</v>
      </c>
      <c r="F26" s="877">
        <v>795.05381493804884</v>
      </c>
      <c r="G26" s="877">
        <v>0</v>
      </c>
      <c r="H26" s="877">
        <v>8.7368551092092694</v>
      </c>
      <c r="I26" s="877">
        <v>139.78968174734842</v>
      </c>
      <c r="J26" s="877">
        <v>8.7368551092092694</v>
      </c>
    </row>
    <row r="27" spans="1:10" x14ac:dyDescent="0.2">
      <c r="A27" s="81" t="s">
        <v>339</v>
      </c>
      <c r="B27" s="879"/>
      <c r="C27" s="879"/>
      <c r="D27" s="879"/>
      <c r="E27" s="879"/>
      <c r="F27" s="879"/>
      <c r="G27" s="879"/>
      <c r="H27" s="879"/>
      <c r="I27" s="879"/>
      <c r="J27" s="879"/>
    </row>
    <row r="28" spans="1:10" x14ac:dyDescent="0.2">
      <c r="A28" s="878" t="s">
        <v>339</v>
      </c>
      <c r="B28" s="877">
        <v>4719.6491299949557</v>
      </c>
      <c r="C28" s="877">
        <v>0</v>
      </c>
      <c r="D28" s="877">
        <v>428.10590035125256</v>
      </c>
      <c r="E28" s="877">
        <v>8.7368551092092694</v>
      </c>
      <c r="F28" s="877">
        <v>3809.2688276153262</v>
      </c>
      <c r="G28" s="877">
        <v>0</v>
      </c>
      <c r="H28" s="877">
        <v>27.957936349469662</v>
      </c>
      <c r="I28" s="877">
        <v>379.17951173968095</v>
      </c>
      <c r="J28" s="877">
        <v>66.400098829990512</v>
      </c>
    </row>
    <row r="29" spans="1:10" x14ac:dyDescent="0.2">
      <c r="A29" s="878" t="s">
        <v>340</v>
      </c>
      <c r="B29" s="877">
        <v>3012.4676416554198</v>
      </c>
      <c r="C29" s="877">
        <v>0</v>
      </c>
      <c r="D29" s="877">
        <v>45.431646567888222</v>
      </c>
      <c r="E29" s="877">
        <v>6.9894840873674156</v>
      </c>
      <c r="F29" s="877">
        <v>2250.6138761323514</v>
      </c>
      <c r="G29" s="877">
        <v>0</v>
      </c>
      <c r="H29" s="877">
        <v>10.484226131051123</v>
      </c>
      <c r="I29" s="877">
        <v>560.90609801123423</v>
      </c>
      <c r="J29" s="877">
        <v>138.04231072550658</v>
      </c>
    </row>
    <row r="30" spans="1:10" x14ac:dyDescent="0.2">
      <c r="A30" s="81" t="s">
        <v>341</v>
      </c>
      <c r="B30" s="879"/>
      <c r="C30" s="879"/>
      <c r="D30" s="879"/>
      <c r="E30" s="879"/>
      <c r="F30" s="879"/>
      <c r="G30" s="879"/>
      <c r="H30" s="879"/>
      <c r="I30" s="879"/>
      <c r="J30" s="879"/>
    </row>
    <row r="31" spans="1:10" x14ac:dyDescent="0.2">
      <c r="A31" s="878" t="s">
        <v>341</v>
      </c>
      <c r="B31" s="877">
        <v>9816.7304007077782</v>
      </c>
      <c r="C31" s="877">
        <v>45.431646567888222</v>
      </c>
      <c r="D31" s="877">
        <v>1775.3289581913548</v>
      </c>
      <c r="E31" s="877">
        <v>5.2421130655255617</v>
      </c>
      <c r="F31" s="877">
        <v>7466.5163763304226</v>
      </c>
      <c r="G31" s="877">
        <v>3.4947420436837078</v>
      </c>
      <c r="H31" s="877">
        <v>27.957936349469662</v>
      </c>
      <c r="I31" s="877">
        <v>90.863293135776516</v>
      </c>
      <c r="J31" s="877">
        <v>401.89533502362491</v>
      </c>
    </row>
    <row r="32" spans="1:10" x14ac:dyDescent="0.2">
      <c r="A32" s="878" t="s">
        <v>342</v>
      </c>
      <c r="B32" s="877">
        <v>2121.3084205160508</v>
      </c>
      <c r="C32" s="877">
        <v>0</v>
      </c>
      <c r="D32" s="877">
        <v>59.410614742623082</v>
      </c>
      <c r="E32" s="877">
        <v>5.2421130655255617</v>
      </c>
      <c r="F32" s="877">
        <v>1680.9709230118922</v>
      </c>
      <c r="G32" s="877">
        <v>0</v>
      </c>
      <c r="H32" s="877">
        <v>5.2421130655255617</v>
      </c>
      <c r="I32" s="877">
        <v>298.80044473495616</v>
      </c>
      <c r="J32" s="877">
        <v>71.642211895516084</v>
      </c>
    </row>
    <row r="33" spans="1:10" x14ac:dyDescent="0.2">
      <c r="A33" s="878" t="s">
        <v>343</v>
      </c>
      <c r="B33" s="877">
        <v>940.08560975092655</v>
      </c>
      <c r="C33" s="877">
        <v>1.7473710218418539</v>
      </c>
      <c r="D33" s="877">
        <v>90.863293135776516</v>
      </c>
      <c r="E33" s="877">
        <v>3.4947420436837078</v>
      </c>
      <c r="F33" s="877">
        <v>786.31695982883934</v>
      </c>
      <c r="G33" s="877">
        <v>1.7473710218418539</v>
      </c>
      <c r="H33" s="877">
        <v>3.4947420436837078</v>
      </c>
      <c r="I33" s="877">
        <v>15.726339196576685</v>
      </c>
      <c r="J33" s="877">
        <v>36.694791458678935</v>
      </c>
    </row>
    <row r="34" spans="1:10" x14ac:dyDescent="0.2">
      <c r="A34" s="81" t="s">
        <v>344</v>
      </c>
      <c r="B34" s="879"/>
      <c r="C34" s="879"/>
      <c r="D34" s="879"/>
      <c r="E34" s="879"/>
      <c r="F34" s="879"/>
      <c r="G34" s="879"/>
      <c r="H34" s="879"/>
      <c r="I34" s="879"/>
      <c r="J34" s="879"/>
    </row>
    <row r="35" spans="1:10" x14ac:dyDescent="0.2">
      <c r="A35" s="878" t="s">
        <v>344</v>
      </c>
      <c r="B35" s="877">
        <v>3994.4901559305677</v>
      </c>
      <c r="C35" s="877">
        <v>10.484226131051123</v>
      </c>
      <c r="D35" s="877">
        <v>518.96919348702863</v>
      </c>
      <c r="E35" s="877">
        <v>22.715823283944101</v>
      </c>
      <c r="F35" s="877">
        <v>3320.0049414995942</v>
      </c>
      <c r="G35" s="877">
        <v>0</v>
      </c>
      <c r="H35" s="877">
        <v>15.726339196576685</v>
      </c>
      <c r="I35" s="877">
        <v>12.231597152892977</v>
      </c>
      <c r="J35" s="877">
        <v>94.358035179460231</v>
      </c>
    </row>
    <row r="36" spans="1:10" x14ac:dyDescent="0.2">
      <c r="A36" s="878" t="s">
        <v>345</v>
      </c>
      <c r="B36" s="877">
        <v>1488.7601106092832</v>
      </c>
      <c r="C36" s="877">
        <v>3.4947420436837078</v>
      </c>
      <c r="D36" s="877">
        <v>73.389582917357941</v>
      </c>
      <c r="E36" s="877">
        <v>5.2421130655255617</v>
      </c>
      <c r="F36" s="877">
        <v>1338.4862027308798</v>
      </c>
      <c r="G36" s="877">
        <v>3.4947420436837078</v>
      </c>
      <c r="H36" s="877">
        <v>0</v>
      </c>
      <c r="I36" s="877">
        <v>1.7473710218418539</v>
      </c>
      <c r="J36" s="877">
        <v>62.905356786306797</v>
      </c>
    </row>
    <row r="37" spans="1:10" x14ac:dyDescent="0.2">
      <c r="A37" s="81" t="s">
        <v>346</v>
      </c>
      <c r="B37" s="879"/>
      <c r="C37" s="879"/>
      <c r="D37" s="879"/>
      <c r="E37" s="879"/>
      <c r="F37" s="879"/>
      <c r="G37" s="879"/>
      <c r="H37" s="879"/>
      <c r="I37" s="879"/>
      <c r="J37" s="879"/>
    </row>
    <row r="38" spans="1:10" x14ac:dyDescent="0.2">
      <c r="A38" s="878" t="s">
        <v>346</v>
      </c>
      <c r="B38" s="877">
        <v>2421.8562362728576</v>
      </c>
      <c r="C38" s="877">
        <v>1.7473710218418539</v>
      </c>
      <c r="D38" s="877">
        <v>485.76914407203338</v>
      </c>
      <c r="E38" s="877">
        <v>15.726339196576685</v>
      </c>
      <c r="F38" s="877">
        <v>1661.7498417716313</v>
      </c>
      <c r="G38" s="877">
        <v>0</v>
      </c>
      <c r="H38" s="877">
        <v>5.2421130655255617</v>
      </c>
      <c r="I38" s="877">
        <v>48.926388611571937</v>
      </c>
      <c r="J38" s="877">
        <v>202.69503853365478</v>
      </c>
    </row>
    <row r="39" spans="1:10" x14ac:dyDescent="0.2">
      <c r="A39" s="878" t="s">
        <v>347</v>
      </c>
      <c r="B39" s="877">
        <v>1146.2753903282708</v>
      </c>
      <c r="C39" s="877">
        <v>0</v>
      </c>
      <c r="D39" s="877">
        <v>20.968452262102247</v>
      </c>
      <c r="E39" s="877">
        <v>1.7473710218418539</v>
      </c>
      <c r="F39" s="877">
        <v>1057.1594682143339</v>
      </c>
      <c r="G39" s="877">
        <v>0</v>
      </c>
      <c r="H39" s="877">
        <v>27.957936349469662</v>
      </c>
      <c r="I39" s="877">
        <v>12.231597152892977</v>
      </c>
      <c r="J39" s="877">
        <v>26.210565327627808</v>
      </c>
    </row>
    <row r="40" spans="1:10" x14ac:dyDescent="0.2">
      <c r="A40" s="81" t="s">
        <v>348</v>
      </c>
      <c r="B40" s="879"/>
      <c r="C40" s="879"/>
      <c r="D40" s="879"/>
      <c r="E40" s="879"/>
      <c r="F40" s="879"/>
      <c r="G40" s="879"/>
      <c r="H40" s="879"/>
      <c r="I40" s="879"/>
      <c r="J40" s="879"/>
    </row>
    <row r="41" spans="1:10" x14ac:dyDescent="0.2">
      <c r="A41" s="878" t="s">
        <v>348</v>
      </c>
      <c r="B41" s="877">
        <v>7365.1688570635924</v>
      </c>
      <c r="C41" s="877">
        <v>0</v>
      </c>
      <c r="D41" s="877">
        <v>754.86428143568514</v>
      </c>
      <c r="E41" s="877">
        <v>47.17901758973008</v>
      </c>
      <c r="F41" s="877">
        <v>6155.9881099489976</v>
      </c>
      <c r="G41" s="877">
        <v>3.4947420436837078</v>
      </c>
      <c r="H41" s="877">
        <v>52.421130655255652</v>
      </c>
      <c r="I41" s="877">
        <v>12.231597152892977</v>
      </c>
      <c r="J41" s="877">
        <v>338.98997823731855</v>
      </c>
    </row>
    <row r="42" spans="1:10" x14ac:dyDescent="0.2">
      <c r="A42" s="878" t="s">
        <v>349</v>
      </c>
      <c r="B42" s="877">
        <v>2654.2565821778303</v>
      </c>
      <c r="C42" s="877">
        <v>0</v>
      </c>
      <c r="D42" s="877">
        <v>157.26339196576686</v>
      </c>
      <c r="E42" s="877">
        <v>6.9894840873674156</v>
      </c>
      <c r="F42" s="877">
        <v>2358.9508794865492</v>
      </c>
      <c r="G42" s="877">
        <v>5.2421130655255617</v>
      </c>
      <c r="H42" s="877">
        <v>0</v>
      </c>
      <c r="I42" s="877">
        <v>43.684275546046365</v>
      </c>
      <c r="J42" s="877">
        <v>82.126438026567229</v>
      </c>
    </row>
    <row r="43" spans="1:10" x14ac:dyDescent="0.2">
      <c r="A43" s="81" t="s">
        <v>350</v>
      </c>
      <c r="B43" s="879"/>
      <c r="C43" s="879"/>
      <c r="D43" s="879"/>
      <c r="E43" s="879"/>
      <c r="F43" s="879"/>
      <c r="G43" s="879"/>
      <c r="H43" s="879"/>
      <c r="I43" s="879"/>
      <c r="J43" s="879"/>
    </row>
    <row r="44" spans="1:10" x14ac:dyDescent="0.2">
      <c r="A44" s="878" t="s">
        <v>350</v>
      </c>
      <c r="B44" s="877">
        <v>5254.3446626785772</v>
      </c>
      <c r="C44" s="877">
        <v>19.221081240260393</v>
      </c>
      <c r="D44" s="877">
        <v>870.19076887725055</v>
      </c>
      <c r="E44" s="877">
        <v>17.473710218418539</v>
      </c>
      <c r="F44" s="877">
        <v>4270.5747773815874</v>
      </c>
      <c r="G44" s="877">
        <v>0</v>
      </c>
      <c r="H44" s="877">
        <v>3.4947420436837078</v>
      </c>
      <c r="I44" s="877">
        <v>0</v>
      </c>
      <c r="J44" s="877">
        <v>73.389582917357941</v>
      </c>
    </row>
    <row r="45" spans="1:10" x14ac:dyDescent="0.2">
      <c r="A45" s="878" t="s">
        <v>351</v>
      </c>
      <c r="B45" s="877">
        <v>3126.0467580751433</v>
      </c>
      <c r="C45" s="877">
        <v>15.726339196576685</v>
      </c>
      <c r="D45" s="877">
        <v>436.84275546046177</v>
      </c>
      <c r="E45" s="877">
        <v>6.9894840873674156</v>
      </c>
      <c r="F45" s="877">
        <v>2565.1406600638934</v>
      </c>
      <c r="G45" s="877">
        <v>0</v>
      </c>
      <c r="H45" s="877">
        <v>12.231597152892977</v>
      </c>
      <c r="I45" s="877">
        <v>19.221081240260393</v>
      </c>
      <c r="J45" s="877">
        <v>69.894840873674227</v>
      </c>
    </row>
    <row r="46" spans="1:10" x14ac:dyDescent="0.2">
      <c r="A46" s="81" t="s">
        <v>352</v>
      </c>
      <c r="B46" s="879"/>
      <c r="C46" s="879"/>
      <c r="D46" s="879"/>
      <c r="E46" s="879"/>
      <c r="F46" s="879"/>
      <c r="G46" s="879"/>
      <c r="H46" s="879"/>
      <c r="I46" s="879"/>
      <c r="J46" s="879"/>
    </row>
    <row r="47" spans="1:10" x14ac:dyDescent="0.2">
      <c r="A47" s="878" t="s">
        <v>352</v>
      </c>
      <c r="B47" s="877">
        <v>3966.5322195810973</v>
      </c>
      <c r="C47" s="877">
        <v>5.2421130655255617</v>
      </c>
      <c r="D47" s="877">
        <v>1018.7173057338121</v>
      </c>
      <c r="E47" s="877">
        <v>131.05282663813921</v>
      </c>
      <c r="F47" s="877">
        <v>2727.6461650951901</v>
      </c>
      <c r="G47" s="877">
        <v>0</v>
      </c>
      <c r="H47" s="877">
        <v>6.9894840873674156</v>
      </c>
      <c r="I47" s="877">
        <v>3.4947420436837078</v>
      </c>
      <c r="J47" s="877">
        <v>73.389582917357941</v>
      </c>
    </row>
    <row r="48" spans="1:10" x14ac:dyDescent="0.2">
      <c r="A48" s="878" t="s">
        <v>353</v>
      </c>
      <c r="B48" s="877">
        <v>2067.1399188389519</v>
      </c>
      <c r="C48" s="877">
        <v>5.2421130655255617</v>
      </c>
      <c r="D48" s="877">
        <v>125.81071357261366</v>
      </c>
      <c r="E48" s="877">
        <v>15.726339196576685</v>
      </c>
      <c r="F48" s="877">
        <v>1883.6659615455526</v>
      </c>
      <c r="G48" s="877">
        <v>0</v>
      </c>
      <c r="H48" s="877">
        <v>8.7368551092092694</v>
      </c>
      <c r="I48" s="877">
        <v>0</v>
      </c>
      <c r="J48" s="877">
        <v>27.957936349469662</v>
      </c>
    </row>
    <row r="49" spans="1:10" x14ac:dyDescent="0.2">
      <c r="A49" s="81" t="s">
        <v>354</v>
      </c>
      <c r="B49" s="879"/>
      <c r="C49" s="879"/>
      <c r="D49" s="879"/>
      <c r="E49" s="879"/>
      <c r="F49" s="879"/>
      <c r="G49" s="879"/>
      <c r="H49" s="879"/>
      <c r="I49" s="879"/>
      <c r="J49" s="879"/>
    </row>
    <row r="50" spans="1:10" x14ac:dyDescent="0.2">
      <c r="A50" s="878" t="s">
        <v>354</v>
      </c>
      <c r="B50" s="877">
        <v>8860.9184517602589</v>
      </c>
      <c r="C50" s="877">
        <v>6.9894840873674156</v>
      </c>
      <c r="D50" s="877">
        <v>602.84300253543984</v>
      </c>
      <c r="E50" s="877">
        <v>113.57911641972066</v>
      </c>
      <c r="F50" s="877">
        <v>7693.6746091698697</v>
      </c>
      <c r="G50" s="877">
        <v>0</v>
      </c>
      <c r="H50" s="877">
        <v>43.684275546046365</v>
      </c>
      <c r="I50" s="877">
        <v>145.03179481287395</v>
      </c>
      <c r="J50" s="877">
        <v>255.11616918891008</v>
      </c>
    </row>
    <row r="51" spans="1:10" x14ac:dyDescent="0.2">
      <c r="A51" s="878" t="s">
        <v>355</v>
      </c>
      <c r="B51" s="877">
        <v>2175.4769221931497</v>
      </c>
      <c r="C51" s="877">
        <v>29.705307371311516</v>
      </c>
      <c r="D51" s="877">
        <v>48.926388611571937</v>
      </c>
      <c r="E51" s="877">
        <v>1.7473710218418539</v>
      </c>
      <c r="F51" s="877">
        <v>1873.1817354145012</v>
      </c>
      <c r="G51" s="877">
        <v>0</v>
      </c>
      <c r="H51" s="877">
        <v>8.7368551092092694</v>
      </c>
      <c r="I51" s="877">
        <v>139.78968174734842</v>
      </c>
      <c r="J51" s="877">
        <v>73.389582917357941</v>
      </c>
    </row>
    <row r="52" spans="1:10" x14ac:dyDescent="0.2">
      <c r="A52" s="81" t="s">
        <v>356</v>
      </c>
      <c r="B52" s="879"/>
      <c r="C52" s="879"/>
      <c r="D52" s="879"/>
      <c r="E52" s="879"/>
      <c r="F52" s="879"/>
      <c r="G52" s="879"/>
      <c r="H52" s="879"/>
      <c r="I52" s="879"/>
      <c r="J52" s="879"/>
    </row>
    <row r="53" spans="1:10" x14ac:dyDescent="0.2">
      <c r="A53" s="878" t="s">
        <v>356</v>
      </c>
      <c r="B53" s="877">
        <v>2446.3194305786442</v>
      </c>
      <c r="C53" s="877">
        <v>5.2421130655255617</v>
      </c>
      <c r="D53" s="877">
        <v>267.34776634180298</v>
      </c>
      <c r="E53" s="877">
        <v>1.7473710218418539</v>
      </c>
      <c r="F53" s="877">
        <v>20.968452262102247</v>
      </c>
      <c r="G53" s="877">
        <v>0</v>
      </c>
      <c r="H53" s="877">
        <v>22.715823283944101</v>
      </c>
      <c r="I53" s="877">
        <v>945.32772281645225</v>
      </c>
      <c r="J53" s="877">
        <v>1182.9701817869507</v>
      </c>
    </row>
    <row r="54" spans="1:10" x14ac:dyDescent="0.2">
      <c r="A54" s="878" t="s">
        <v>357</v>
      </c>
      <c r="B54" s="877">
        <v>3873.9215554234765</v>
      </c>
      <c r="C54" s="877">
        <v>0</v>
      </c>
      <c r="D54" s="877">
        <v>539.93764574913143</v>
      </c>
      <c r="E54" s="877">
        <v>0</v>
      </c>
      <c r="F54" s="877">
        <v>71.642211895516084</v>
      </c>
      <c r="G54" s="877">
        <v>6.9894840873674156</v>
      </c>
      <c r="H54" s="877">
        <v>38.442162480520793</v>
      </c>
      <c r="I54" s="877">
        <v>2956.551768956479</v>
      </c>
      <c r="J54" s="877">
        <v>260.35828225443561</v>
      </c>
    </row>
    <row r="55" spans="1:10" x14ac:dyDescent="0.2">
      <c r="A55" s="81" t="s">
        <v>358</v>
      </c>
      <c r="B55" s="879"/>
      <c r="C55" s="879"/>
      <c r="D55" s="879"/>
      <c r="E55" s="879"/>
      <c r="F55" s="879"/>
      <c r="G55" s="879"/>
      <c r="H55" s="879"/>
      <c r="I55" s="879"/>
      <c r="J55" s="879"/>
    </row>
    <row r="56" spans="1:10" x14ac:dyDescent="0.2">
      <c r="A56" s="878" t="s">
        <v>358</v>
      </c>
      <c r="B56" s="877">
        <v>1836.4869439558213</v>
      </c>
      <c r="C56" s="877">
        <v>5.2421130655255617</v>
      </c>
      <c r="D56" s="877">
        <v>34.947420436837078</v>
      </c>
      <c r="E56" s="877">
        <v>0</v>
      </c>
      <c r="F56" s="877">
        <v>1179.4754397432669</v>
      </c>
      <c r="G56" s="877">
        <v>0</v>
      </c>
      <c r="H56" s="877">
        <v>17.473710218418539</v>
      </c>
      <c r="I56" s="877">
        <v>218.42137773023137</v>
      </c>
      <c r="J56" s="877">
        <v>380.92688276152279</v>
      </c>
    </row>
    <row r="57" spans="1:10" x14ac:dyDescent="0.2">
      <c r="A57" s="81" t="s">
        <v>359</v>
      </c>
      <c r="B57" s="879"/>
      <c r="C57" s="879"/>
      <c r="D57" s="879"/>
      <c r="E57" s="879"/>
      <c r="F57" s="879"/>
      <c r="G57" s="879"/>
      <c r="H57" s="879"/>
      <c r="I57" s="879"/>
      <c r="J57" s="879"/>
    </row>
    <row r="58" spans="1:10" x14ac:dyDescent="0.2">
      <c r="A58" s="878" t="s">
        <v>359</v>
      </c>
      <c r="B58" s="877">
        <v>2170.234809127624</v>
      </c>
      <c r="C58" s="877">
        <v>17.473710218418539</v>
      </c>
      <c r="D58" s="877">
        <v>269.09513736364482</v>
      </c>
      <c r="E58" s="877">
        <v>3.4947420436837078</v>
      </c>
      <c r="F58" s="877">
        <v>1819.0132337374023</v>
      </c>
      <c r="G58" s="877">
        <v>0</v>
      </c>
      <c r="H58" s="877">
        <v>26.210565327627808</v>
      </c>
      <c r="I58" s="877">
        <v>15.726339196576685</v>
      </c>
      <c r="J58" s="877">
        <v>19.221081240260393</v>
      </c>
    </row>
    <row r="59" spans="1:10" x14ac:dyDescent="0.2">
      <c r="A59" s="878" t="s">
        <v>360</v>
      </c>
      <c r="B59" s="877">
        <v>552.16924290202473</v>
      </c>
      <c r="C59" s="877">
        <v>1.7473710218418539</v>
      </c>
      <c r="D59" s="877">
        <v>29.705307371311516</v>
      </c>
      <c r="E59" s="877">
        <v>1.7473710218418539</v>
      </c>
      <c r="F59" s="877">
        <v>513.72708042150293</v>
      </c>
      <c r="G59" s="877">
        <v>0</v>
      </c>
      <c r="H59" s="877">
        <v>0</v>
      </c>
      <c r="I59" s="877">
        <v>0</v>
      </c>
      <c r="J59" s="877">
        <v>5.2421130655255617</v>
      </c>
    </row>
    <row r="60" spans="1:10" x14ac:dyDescent="0.2">
      <c r="A60" s="81" t="s">
        <v>361</v>
      </c>
      <c r="B60" s="879"/>
      <c r="C60" s="879"/>
      <c r="D60" s="879"/>
      <c r="E60" s="879"/>
      <c r="F60" s="879"/>
      <c r="G60" s="879"/>
      <c r="H60" s="879"/>
      <c r="I60" s="879"/>
      <c r="J60" s="879"/>
    </row>
    <row r="61" spans="1:10" x14ac:dyDescent="0.2">
      <c r="A61" s="878" t="s">
        <v>361</v>
      </c>
      <c r="B61" s="877">
        <v>2760.8462145101862</v>
      </c>
      <c r="C61" s="877">
        <v>0</v>
      </c>
      <c r="D61" s="877">
        <v>300.547815756798</v>
      </c>
      <c r="E61" s="877">
        <v>5.2421130655255617</v>
      </c>
      <c r="F61" s="877">
        <v>2393.8982999233872</v>
      </c>
      <c r="G61" s="877">
        <v>0</v>
      </c>
      <c r="H61" s="877">
        <v>0</v>
      </c>
      <c r="I61" s="877">
        <v>1.7473710218418539</v>
      </c>
      <c r="J61" s="877">
        <v>59.410614742623082</v>
      </c>
    </row>
    <row r="62" spans="1:10" x14ac:dyDescent="0.2">
      <c r="A62" s="81" t="s">
        <v>362</v>
      </c>
      <c r="B62" s="879"/>
      <c r="C62" s="879"/>
      <c r="D62" s="879"/>
      <c r="E62" s="879"/>
      <c r="F62" s="879"/>
      <c r="G62" s="879"/>
      <c r="H62" s="879"/>
      <c r="I62" s="879"/>
      <c r="J62" s="879"/>
    </row>
    <row r="63" spans="1:10" x14ac:dyDescent="0.2">
      <c r="A63" s="878" t="s">
        <v>362</v>
      </c>
      <c r="B63" s="877">
        <v>1819.0132337374023</v>
      </c>
      <c r="C63" s="877">
        <v>0</v>
      </c>
      <c r="D63" s="877">
        <v>36.694791458678935</v>
      </c>
      <c r="E63" s="877">
        <v>3.4947420436837078</v>
      </c>
      <c r="F63" s="877">
        <v>1420.6126407574491</v>
      </c>
      <c r="G63" s="877">
        <v>0</v>
      </c>
      <c r="H63" s="877">
        <v>50.673759633413795</v>
      </c>
      <c r="I63" s="877">
        <v>283.07410553837957</v>
      </c>
      <c r="J63" s="877">
        <v>24.463194305785954</v>
      </c>
    </row>
    <row r="64" spans="1:10" x14ac:dyDescent="0.2">
      <c r="A64" s="878" t="s">
        <v>363</v>
      </c>
      <c r="B64" s="877">
        <v>3052.6571751577835</v>
      </c>
      <c r="C64" s="877">
        <v>3.4947420436837078</v>
      </c>
      <c r="D64" s="877">
        <v>557.41135596755043</v>
      </c>
      <c r="E64" s="877">
        <v>5.2421130655255617</v>
      </c>
      <c r="F64" s="877">
        <v>2047.9188375986912</v>
      </c>
      <c r="G64" s="877">
        <v>0</v>
      </c>
      <c r="H64" s="877">
        <v>12.231597152892977</v>
      </c>
      <c r="I64" s="877">
        <v>323.26363904074196</v>
      </c>
      <c r="J64" s="877">
        <v>103.09489028866952</v>
      </c>
    </row>
    <row r="65" spans="1:10" x14ac:dyDescent="0.2">
      <c r="A65" s="878" t="s">
        <v>364</v>
      </c>
      <c r="B65" s="877">
        <v>1371.6862521458759</v>
      </c>
      <c r="C65" s="877">
        <v>3.4947420436837078</v>
      </c>
      <c r="D65" s="877">
        <v>186.96869933707819</v>
      </c>
      <c r="E65" s="877">
        <v>1.7473710218418539</v>
      </c>
      <c r="F65" s="877">
        <v>580.12717925149514</v>
      </c>
      <c r="G65" s="877">
        <v>0</v>
      </c>
      <c r="H65" s="877">
        <v>10.484226131051123</v>
      </c>
      <c r="I65" s="877">
        <v>223.6634907957569</v>
      </c>
      <c r="J65" s="877">
        <v>365.2005435649462</v>
      </c>
    </row>
    <row r="66" spans="1:10" x14ac:dyDescent="0.2">
      <c r="A66" s="81" t="s">
        <v>365</v>
      </c>
      <c r="B66" s="879"/>
      <c r="C66" s="879"/>
      <c r="D66" s="879"/>
      <c r="E66" s="879"/>
      <c r="F66" s="879"/>
      <c r="G66" s="879"/>
      <c r="H66" s="879"/>
      <c r="I66" s="879"/>
      <c r="J66" s="879"/>
    </row>
    <row r="67" spans="1:10" x14ac:dyDescent="0.2">
      <c r="A67" s="878" t="s">
        <v>365</v>
      </c>
      <c r="B67" s="877">
        <v>1303.5387822940418</v>
      </c>
      <c r="C67" s="877">
        <v>1.7473710218418539</v>
      </c>
      <c r="D67" s="877">
        <v>73.389582917357941</v>
      </c>
      <c r="E67" s="877">
        <v>5.2421130655255617</v>
      </c>
      <c r="F67" s="877">
        <v>1191.7070368961602</v>
      </c>
      <c r="G67" s="877">
        <v>0</v>
      </c>
      <c r="H67" s="877">
        <v>0</v>
      </c>
      <c r="I67" s="877">
        <v>10.484226131051123</v>
      </c>
      <c r="J67" s="877">
        <v>20.968452262102247</v>
      </c>
    </row>
    <row r="68" spans="1:10" x14ac:dyDescent="0.2">
      <c r="A68" s="878" t="s">
        <v>366</v>
      </c>
      <c r="B68" s="877">
        <v>3157.4994364682975</v>
      </c>
      <c r="C68" s="877">
        <v>1.7473710218418539</v>
      </c>
      <c r="D68" s="877">
        <v>1434.5916089321843</v>
      </c>
      <c r="E68" s="877">
        <v>1.7473710218418539</v>
      </c>
      <c r="F68" s="877">
        <v>1483.5179975437575</v>
      </c>
      <c r="G68" s="877">
        <v>0</v>
      </c>
      <c r="H68" s="877">
        <v>0</v>
      </c>
      <c r="I68" s="877">
        <v>186.96869933707819</v>
      </c>
      <c r="J68" s="877">
        <v>48.926388611571937</v>
      </c>
    </row>
    <row r="69" spans="1:10" x14ac:dyDescent="0.2">
      <c r="A69" s="81" t="s">
        <v>367</v>
      </c>
      <c r="B69" s="879"/>
      <c r="C69" s="879"/>
      <c r="D69" s="879"/>
      <c r="E69" s="879"/>
      <c r="F69" s="879"/>
      <c r="G69" s="879"/>
      <c r="H69" s="879"/>
      <c r="I69" s="879"/>
      <c r="J69" s="879"/>
    </row>
    <row r="70" spans="1:10" x14ac:dyDescent="0.2">
      <c r="A70" s="878" t="s">
        <v>367</v>
      </c>
      <c r="B70" s="877">
        <v>1974.5292546813314</v>
      </c>
      <c r="C70" s="877">
        <v>8.7368551092092694</v>
      </c>
      <c r="D70" s="877">
        <v>73.389582917357941</v>
      </c>
      <c r="E70" s="877">
        <v>6.9894840873674156</v>
      </c>
      <c r="F70" s="877">
        <v>1721.1604565142559</v>
      </c>
      <c r="G70" s="877">
        <v>0</v>
      </c>
      <c r="H70" s="877">
        <v>22.715823283944101</v>
      </c>
      <c r="I70" s="877">
        <v>101.34751926682766</v>
      </c>
      <c r="J70" s="877">
        <v>40.18953350236265</v>
      </c>
    </row>
    <row r="71" spans="1:10" x14ac:dyDescent="0.2">
      <c r="A71" s="81" t="s">
        <v>368</v>
      </c>
      <c r="B71" s="879"/>
      <c r="C71" s="879"/>
      <c r="D71" s="879"/>
      <c r="E71" s="879"/>
      <c r="F71" s="879"/>
      <c r="G71" s="879"/>
      <c r="H71" s="879"/>
      <c r="I71" s="879"/>
      <c r="J71" s="879"/>
    </row>
    <row r="72" spans="1:10" x14ac:dyDescent="0.2">
      <c r="A72" s="878" t="s">
        <v>368</v>
      </c>
      <c r="B72" s="877">
        <v>868.44339785540865</v>
      </c>
      <c r="C72" s="877">
        <v>0</v>
      </c>
      <c r="D72" s="877">
        <v>312.7794129096909</v>
      </c>
      <c r="E72" s="877">
        <v>3.4947420436837078</v>
      </c>
      <c r="F72" s="877">
        <v>436.84275546046177</v>
      </c>
      <c r="G72" s="877">
        <v>0</v>
      </c>
      <c r="H72" s="877">
        <v>5.2421130655255617</v>
      </c>
      <c r="I72" s="877">
        <v>22.715823283944101</v>
      </c>
      <c r="J72" s="877">
        <v>87.368551092092801</v>
      </c>
    </row>
    <row r="73" spans="1:10" x14ac:dyDescent="0.2">
      <c r="A73" s="81" t="s">
        <v>369</v>
      </c>
      <c r="B73" s="879"/>
      <c r="C73" s="879"/>
      <c r="D73" s="879"/>
      <c r="E73" s="879"/>
      <c r="F73" s="879"/>
      <c r="G73" s="879"/>
      <c r="H73" s="879"/>
      <c r="I73" s="879"/>
      <c r="J73" s="879"/>
    </row>
    <row r="74" spans="1:10" x14ac:dyDescent="0.2">
      <c r="A74" s="878" t="s">
        <v>369</v>
      </c>
      <c r="B74" s="877">
        <v>8436.3072934526772</v>
      </c>
      <c r="C74" s="877">
        <v>1.7473710218418539</v>
      </c>
      <c r="D74" s="877">
        <v>401.89533502362491</v>
      </c>
      <c r="E74" s="877">
        <v>15.726339196576685</v>
      </c>
      <c r="F74" s="877">
        <v>7894.6222766816882</v>
      </c>
      <c r="G74" s="877">
        <v>3.4947420436837078</v>
      </c>
      <c r="H74" s="877">
        <v>48.926388611571937</v>
      </c>
      <c r="I74" s="877">
        <v>10.484226131051123</v>
      </c>
      <c r="J74" s="877">
        <v>59.410614742623082</v>
      </c>
    </row>
    <row r="75" spans="1:10" x14ac:dyDescent="0.2">
      <c r="A75" s="81" t="s">
        <v>370</v>
      </c>
      <c r="B75" s="879"/>
      <c r="C75" s="879"/>
      <c r="D75" s="879"/>
      <c r="E75" s="879"/>
      <c r="F75" s="879"/>
      <c r="G75" s="879"/>
      <c r="H75" s="879"/>
      <c r="I75" s="879"/>
      <c r="J75" s="879"/>
    </row>
    <row r="76" spans="1:10" x14ac:dyDescent="0.2">
      <c r="A76" s="878" t="s">
        <v>370</v>
      </c>
      <c r="B76" s="877">
        <v>7910.3486158782653</v>
      </c>
      <c r="C76" s="877">
        <v>1.7473710218418539</v>
      </c>
      <c r="D76" s="877">
        <v>823.01175128751925</v>
      </c>
      <c r="E76" s="877">
        <v>5.2421130655255617</v>
      </c>
      <c r="F76" s="877">
        <v>5540.9135102606488</v>
      </c>
      <c r="G76" s="877">
        <v>0</v>
      </c>
      <c r="H76" s="877">
        <v>52.421130655255652</v>
      </c>
      <c r="I76" s="877">
        <v>1174.2333266777412</v>
      </c>
      <c r="J76" s="877">
        <v>312.7794129096909</v>
      </c>
    </row>
    <row r="77" spans="1:10" x14ac:dyDescent="0.2">
      <c r="A77" s="81" t="s">
        <v>371</v>
      </c>
      <c r="B77" s="879"/>
      <c r="C77" s="879"/>
      <c r="D77" s="879"/>
      <c r="E77" s="879"/>
      <c r="F77" s="879"/>
      <c r="G77" s="879"/>
      <c r="H77" s="879"/>
      <c r="I77" s="879"/>
      <c r="J77" s="879"/>
    </row>
    <row r="78" spans="1:10" x14ac:dyDescent="0.2">
      <c r="A78" s="878" t="s">
        <v>371</v>
      </c>
      <c r="B78" s="877">
        <v>5130.2813201278022</v>
      </c>
      <c r="C78" s="877">
        <v>40.18953350236265</v>
      </c>
      <c r="D78" s="877">
        <v>475.28491794098233</v>
      </c>
      <c r="E78" s="877">
        <v>1.7473710218418539</v>
      </c>
      <c r="F78" s="877">
        <v>4209.4167916171209</v>
      </c>
      <c r="G78" s="877">
        <v>13.978968174734831</v>
      </c>
      <c r="H78" s="877">
        <v>87.368551092092801</v>
      </c>
      <c r="I78" s="877">
        <v>99.600148244985803</v>
      </c>
      <c r="J78" s="877">
        <v>202.69503853365478</v>
      </c>
    </row>
    <row r="79" spans="1:10" x14ac:dyDescent="0.2">
      <c r="A79" s="81" t="s">
        <v>372</v>
      </c>
      <c r="B79" s="879"/>
      <c r="C79" s="879"/>
      <c r="D79" s="879"/>
      <c r="E79" s="879"/>
      <c r="F79" s="879"/>
      <c r="G79" s="879"/>
      <c r="H79" s="879"/>
      <c r="I79" s="879"/>
      <c r="J79" s="879"/>
    </row>
    <row r="80" spans="1:10" x14ac:dyDescent="0.2">
      <c r="A80" s="878" t="s">
        <v>372</v>
      </c>
      <c r="B80" s="877">
        <v>6227.6303218445155</v>
      </c>
      <c r="C80" s="877">
        <v>34.947420436837078</v>
      </c>
      <c r="D80" s="877">
        <v>1252.8650226606267</v>
      </c>
      <c r="E80" s="877">
        <v>52.421130655255652</v>
      </c>
      <c r="F80" s="877">
        <v>4600.8279005097065</v>
      </c>
      <c r="G80" s="877">
        <v>1.7473710218418539</v>
      </c>
      <c r="H80" s="877">
        <v>71.642211895516084</v>
      </c>
      <c r="I80" s="877">
        <v>34.947420436837078</v>
      </c>
      <c r="J80" s="877">
        <v>178.23184422786898</v>
      </c>
    </row>
    <row r="81" spans="1:10" x14ac:dyDescent="0.2">
      <c r="A81" s="878" t="s">
        <v>373</v>
      </c>
      <c r="B81" s="877">
        <v>1245.8755385732591</v>
      </c>
      <c r="C81" s="877">
        <v>0</v>
      </c>
      <c r="D81" s="877">
        <v>92.610664157618373</v>
      </c>
      <c r="E81" s="877">
        <v>1.7473710218418539</v>
      </c>
      <c r="F81" s="877">
        <v>1128.8016801098518</v>
      </c>
      <c r="G81" s="877">
        <v>0</v>
      </c>
      <c r="H81" s="877">
        <v>3.4947420436837078</v>
      </c>
      <c r="I81" s="877">
        <v>0</v>
      </c>
      <c r="J81" s="877">
        <v>19.221081240260393</v>
      </c>
    </row>
    <row r="82" spans="1:10" x14ac:dyDescent="0.2">
      <c r="A82" s="81" t="s">
        <v>374</v>
      </c>
      <c r="B82" s="879"/>
      <c r="C82" s="879"/>
      <c r="D82" s="879"/>
      <c r="E82" s="879"/>
      <c r="F82" s="879"/>
      <c r="G82" s="879"/>
      <c r="H82" s="879"/>
      <c r="I82" s="879"/>
      <c r="J82" s="879"/>
    </row>
    <row r="83" spans="1:10" ht="12.75" thickBot="1" x14ac:dyDescent="0.25">
      <c r="A83" s="880" t="s">
        <v>374</v>
      </c>
      <c r="B83" s="881">
        <v>68072.332897851637</v>
      </c>
      <c r="C83" s="881">
        <v>737.39057121726614</v>
      </c>
      <c r="D83" s="881">
        <v>31592.468074885706</v>
      </c>
      <c r="E83" s="881">
        <v>260.35828225443561</v>
      </c>
      <c r="F83" s="881">
        <v>33677.081703940923</v>
      </c>
      <c r="G83" s="881">
        <v>34.947420436837078</v>
      </c>
      <c r="H83" s="881">
        <v>73.389582917357941</v>
      </c>
      <c r="I83" s="881">
        <v>152.02127890024133</v>
      </c>
      <c r="J83" s="881">
        <v>1544.675983308224</v>
      </c>
    </row>
    <row r="84" spans="1:10" ht="15" customHeight="1" x14ac:dyDescent="0.2">
      <c r="A84" s="83"/>
      <c r="B84" s="83"/>
      <c r="C84" s="83"/>
      <c r="D84" s="83"/>
      <c r="E84" s="83"/>
      <c r="F84" s="83"/>
      <c r="G84" s="83"/>
      <c r="H84" s="83"/>
      <c r="I84" s="83"/>
      <c r="J84" s="83"/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8AE2-B4A2-4CAE-8C36-691A969EBB23}">
  <dimension ref="A1:H84"/>
  <sheetViews>
    <sheetView workbookViewId="0">
      <selection activeCell="L19" sqref="L19"/>
    </sheetView>
  </sheetViews>
  <sheetFormatPr defaultRowHeight="12" x14ac:dyDescent="0.2"/>
  <cols>
    <col min="1" max="1" width="18.140625" style="1" customWidth="1"/>
    <col min="2" max="2" width="12.85546875" style="1" customWidth="1"/>
    <col min="3" max="4" width="9.140625" style="1"/>
    <col min="5" max="5" width="11" style="1" customWidth="1"/>
    <col min="6" max="16384" width="9.140625" style="1"/>
  </cols>
  <sheetData>
    <row r="1" spans="1:8" ht="32.25" customHeight="1" x14ac:dyDescent="0.2">
      <c r="A1" s="1021" t="s">
        <v>542</v>
      </c>
      <c r="B1" s="1021"/>
      <c r="C1" s="1021"/>
      <c r="D1" s="1021"/>
      <c r="E1" s="1021"/>
      <c r="F1" s="1021"/>
      <c r="G1" s="1021"/>
      <c r="H1" s="1021"/>
    </row>
    <row r="2" spans="1:8" x14ac:dyDescent="0.2">
      <c r="A2" s="1178" t="s">
        <v>562</v>
      </c>
      <c r="B2" s="1178" t="s">
        <v>120</v>
      </c>
      <c r="C2" s="1179" t="s">
        <v>91</v>
      </c>
      <c r="D2" s="1179"/>
      <c r="E2" s="1179"/>
      <c r="F2" s="1179"/>
      <c r="G2" s="1179"/>
      <c r="H2" s="1179"/>
    </row>
    <row r="3" spans="1:8" ht="36" x14ac:dyDescent="0.2">
      <c r="A3" s="1023"/>
      <c r="B3" s="1023"/>
      <c r="C3" s="882" t="s">
        <v>90</v>
      </c>
      <c r="D3" s="882" t="s">
        <v>89</v>
      </c>
      <c r="E3" s="882" t="s">
        <v>88</v>
      </c>
      <c r="F3" s="882" t="s">
        <v>118</v>
      </c>
      <c r="G3" s="882" t="s">
        <v>87</v>
      </c>
      <c r="H3" s="882" t="s">
        <v>86</v>
      </c>
    </row>
    <row r="4" spans="1:8" x14ac:dyDescent="0.2">
      <c r="A4" s="870" t="s">
        <v>328</v>
      </c>
      <c r="B4" s="847">
        <v>338731.36732516863</v>
      </c>
      <c r="C4" s="847">
        <v>36.694791458678935</v>
      </c>
      <c r="D4" s="847">
        <v>11658.459457729141</v>
      </c>
      <c r="E4" s="847">
        <v>10718.373847978199</v>
      </c>
      <c r="F4" s="847">
        <v>255400.99066498398</v>
      </c>
      <c r="G4" s="847">
        <v>28391.284362874678</v>
      </c>
      <c r="H4" s="847">
        <v>32525.56420054831</v>
      </c>
    </row>
    <row r="5" spans="1:8" ht="6.75" customHeight="1" x14ac:dyDescent="0.2">
      <c r="A5" s="69"/>
      <c r="B5" s="883"/>
      <c r="C5" s="883"/>
      <c r="D5" s="883"/>
      <c r="E5" s="883"/>
      <c r="F5" s="883"/>
      <c r="G5" s="883"/>
      <c r="H5" s="883"/>
    </row>
    <row r="6" spans="1:8" x14ac:dyDescent="0.2">
      <c r="A6" s="859" t="s">
        <v>3</v>
      </c>
      <c r="B6" s="851"/>
      <c r="C6" s="851"/>
      <c r="D6" s="851"/>
      <c r="E6" s="851"/>
      <c r="F6" s="851"/>
      <c r="G6" s="851"/>
      <c r="H6" s="851"/>
    </row>
    <row r="7" spans="1:8" x14ac:dyDescent="0.2">
      <c r="A7" s="884" t="s">
        <v>4</v>
      </c>
      <c r="B7" s="883">
        <v>174307.24891274533</v>
      </c>
      <c r="C7" s="883">
        <v>36.694791458678935</v>
      </c>
      <c r="D7" s="883">
        <v>6267.8198553468792</v>
      </c>
      <c r="E7" s="883">
        <v>5208.9130161106877</v>
      </c>
      <c r="F7" s="883">
        <v>153646.33395059424</v>
      </c>
      <c r="G7" s="883">
        <v>906.88556033593045</v>
      </c>
      <c r="H7" s="883">
        <v>8240.6017390063844</v>
      </c>
    </row>
    <row r="8" spans="1:8" x14ac:dyDescent="0.2">
      <c r="A8" s="884" t="s">
        <v>5</v>
      </c>
      <c r="B8" s="883">
        <v>164424.11841325898</v>
      </c>
      <c r="C8" s="883">
        <v>0</v>
      </c>
      <c r="D8" s="883">
        <v>5390.6396023822454</v>
      </c>
      <c r="E8" s="883">
        <v>5509.4608318674946</v>
      </c>
      <c r="F8" s="883">
        <v>101754.65671498129</v>
      </c>
      <c r="G8" s="883">
        <v>27484.398802539676</v>
      </c>
      <c r="H8" s="883">
        <v>24284.962461550487</v>
      </c>
    </row>
    <row r="9" spans="1:8" x14ac:dyDescent="0.2">
      <c r="A9" s="859" t="s">
        <v>327</v>
      </c>
      <c r="B9" s="851"/>
      <c r="C9" s="851"/>
      <c r="D9" s="851"/>
      <c r="E9" s="851"/>
      <c r="F9" s="851"/>
      <c r="G9" s="851"/>
      <c r="H9" s="851"/>
    </row>
    <row r="10" spans="1:8" s="75" customFormat="1" x14ac:dyDescent="0.2">
      <c r="A10" s="885" t="s">
        <v>329</v>
      </c>
      <c r="B10" s="886">
        <f>SUM(B11:B12)</f>
        <v>21705.84283332005</v>
      </c>
      <c r="C10" s="886">
        <f t="shared" ref="C10:H10" si="0">SUM(C11:C12)</f>
        <v>0</v>
      </c>
      <c r="D10" s="886">
        <f t="shared" si="0"/>
        <v>475.28491794098329</v>
      </c>
      <c r="E10" s="886">
        <f t="shared" si="0"/>
        <v>445.57961056967196</v>
      </c>
      <c r="F10" s="886">
        <f t="shared" si="0"/>
        <v>13335.935638697349</v>
      </c>
      <c r="G10" s="886">
        <f t="shared" si="0"/>
        <v>3865.1847003142511</v>
      </c>
      <c r="H10" s="886">
        <f t="shared" si="0"/>
        <v>3583.8579657977052</v>
      </c>
    </row>
    <row r="11" spans="1:8" x14ac:dyDescent="0.2">
      <c r="A11" s="884" t="s">
        <v>329</v>
      </c>
      <c r="B11" s="883">
        <v>11004.94269556027</v>
      </c>
      <c r="C11" s="883">
        <v>0</v>
      </c>
      <c r="D11" s="883">
        <v>319.76889699705828</v>
      </c>
      <c r="E11" s="883">
        <v>307.53729984416537</v>
      </c>
      <c r="F11" s="883">
        <v>7045.3999600665247</v>
      </c>
      <c r="G11" s="883">
        <v>1090.35951762933</v>
      </c>
      <c r="H11" s="883">
        <v>2241.8770210231419</v>
      </c>
    </row>
    <row r="12" spans="1:8" x14ac:dyDescent="0.2">
      <c r="A12" s="884" t="s">
        <v>330</v>
      </c>
      <c r="B12" s="883">
        <v>10700.90013775978</v>
      </c>
      <c r="C12" s="883">
        <v>0</v>
      </c>
      <c r="D12" s="883">
        <v>155.51602094392501</v>
      </c>
      <c r="E12" s="883">
        <v>138.04231072550658</v>
      </c>
      <c r="F12" s="883">
        <v>6290.5356786308239</v>
      </c>
      <c r="G12" s="883">
        <v>2774.8251826849214</v>
      </c>
      <c r="H12" s="883">
        <v>1341.9809447745636</v>
      </c>
    </row>
    <row r="13" spans="1:8" s="75" customFormat="1" x14ac:dyDescent="0.2">
      <c r="A13" s="885" t="s">
        <v>328</v>
      </c>
      <c r="B13" s="886">
        <f>SUM(B14:B15)</f>
        <v>94641.109285015002</v>
      </c>
      <c r="C13" s="886">
        <f t="shared" ref="C13:H13" si="1">SUM(C14:C15)</f>
        <v>3.4947420436837078</v>
      </c>
      <c r="D13" s="886">
        <f t="shared" si="1"/>
        <v>3755.1003259382214</v>
      </c>
      <c r="E13" s="886">
        <f t="shared" si="1"/>
        <v>3190.6994858832886</v>
      </c>
      <c r="F13" s="886">
        <f t="shared" si="1"/>
        <v>79468.686702321065</v>
      </c>
      <c r="G13" s="886">
        <f t="shared" si="1"/>
        <v>2280.3191835036482</v>
      </c>
      <c r="H13" s="886">
        <f t="shared" si="1"/>
        <v>5942.8088452842703</v>
      </c>
    </row>
    <row r="14" spans="1:8" x14ac:dyDescent="0.2">
      <c r="A14" s="884" t="s">
        <v>328</v>
      </c>
      <c r="B14" s="883">
        <v>86419.728627248885</v>
      </c>
      <c r="C14" s="883">
        <v>3.4947420436837078</v>
      </c>
      <c r="D14" s="883">
        <v>3543.6684322953574</v>
      </c>
      <c r="E14" s="883">
        <v>3003.7307865462103</v>
      </c>
      <c r="F14" s="883">
        <v>73377.351320180212</v>
      </c>
      <c r="G14" s="883">
        <v>1170.7385846340574</v>
      </c>
      <c r="H14" s="883">
        <v>5320.7447615085694</v>
      </c>
    </row>
    <row r="15" spans="1:8" x14ac:dyDescent="0.2">
      <c r="A15" s="884" t="s">
        <v>331</v>
      </c>
      <c r="B15" s="883">
        <v>8221.3806577661235</v>
      </c>
      <c r="C15" s="883">
        <v>0</v>
      </c>
      <c r="D15" s="883">
        <v>211.431893642864</v>
      </c>
      <c r="E15" s="883">
        <v>186.96869933707819</v>
      </c>
      <c r="F15" s="883">
        <v>6091.3353821408473</v>
      </c>
      <c r="G15" s="883">
        <v>1109.5805988695909</v>
      </c>
      <c r="H15" s="883">
        <v>622.06408377570074</v>
      </c>
    </row>
    <row r="16" spans="1:8" x14ac:dyDescent="0.2">
      <c r="A16" s="885" t="s">
        <v>332</v>
      </c>
      <c r="B16" s="886">
        <f>SUM(B17:B18)</f>
        <v>17461.478621266077</v>
      </c>
      <c r="C16" s="886">
        <f t="shared" ref="C16:H16" si="2">SUM(C17:C18)</f>
        <v>0</v>
      </c>
      <c r="D16" s="886">
        <f t="shared" si="2"/>
        <v>632.54830990675066</v>
      </c>
      <c r="E16" s="886">
        <f t="shared" si="2"/>
        <v>608.08511560096372</v>
      </c>
      <c r="F16" s="886">
        <f t="shared" si="2"/>
        <v>14709.369261865082</v>
      </c>
      <c r="G16" s="886">
        <f t="shared" si="2"/>
        <v>179.97921524971088</v>
      </c>
      <c r="H16" s="886">
        <f t="shared" si="2"/>
        <v>1331.4967186434965</v>
      </c>
    </row>
    <row r="17" spans="1:8" x14ac:dyDescent="0.2">
      <c r="A17" s="884" t="s">
        <v>332</v>
      </c>
      <c r="B17" s="883">
        <v>15452.001946147906</v>
      </c>
      <c r="C17" s="883">
        <v>0</v>
      </c>
      <c r="D17" s="883">
        <v>573.13769516412754</v>
      </c>
      <c r="E17" s="883">
        <v>536.44290370544763</v>
      </c>
      <c r="F17" s="883">
        <v>13451.26212613893</v>
      </c>
      <c r="G17" s="883">
        <v>169.49498911865976</v>
      </c>
      <c r="H17" s="883">
        <v>721.66423202068904</v>
      </c>
    </row>
    <row r="18" spans="1:8" x14ac:dyDescent="0.2">
      <c r="A18" s="884" t="s">
        <v>333</v>
      </c>
      <c r="B18" s="883">
        <v>2009.4766751181694</v>
      </c>
      <c r="C18" s="883">
        <v>0</v>
      </c>
      <c r="D18" s="883">
        <v>59.410614742623082</v>
      </c>
      <c r="E18" s="883">
        <v>71.642211895516084</v>
      </c>
      <c r="F18" s="883">
        <v>1258.1071357261524</v>
      </c>
      <c r="G18" s="883">
        <v>10.484226131051123</v>
      </c>
      <c r="H18" s="883">
        <v>609.83248662280744</v>
      </c>
    </row>
    <row r="19" spans="1:8" x14ac:dyDescent="0.2">
      <c r="A19" s="885" t="s">
        <v>334</v>
      </c>
      <c r="B19" s="886">
        <f>SUM(B20)</f>
        <v>7262.0739667749203</v>
      </c>
      <c r="C19" s="886">
        <f t="shared" ref="C19:H19" si="3">SUM(C20)</f>
        <v>0</v>
      </c>
      <c r="D19" s="886">
        <f t="shared" si="3"/>
        <v>195.70555444628741</v>
      </c>
      <c r="E19" s="886">
        <f t="shared" si="3"/>
        <v>199.20029648997109</v>
      </c>
      <c r="F19" s="886">
        <f t="shared" si="3"/>
        <v>5381.9027472730359</v>
      </c>
      <c r="G19" s="886">
        <f t="shared" si="3"/>
        <v>866.69602683356675</v>
      </c>
      <c r="H19" s="886">
        <f t="shared" si="3"/>
        <v>618.56934173201694</v>
      </c>
    </row>
    <row r="20" spans="1:8" x14ac:dyDescent="0.2">
      <c r="A20" s="884" t="s">
        <v>334</v>
      </c>
      <c r="B20" s="883">
        <v>7262.0739667749203</v>
      </c>
      <c r="C20" s="883">
        <v>0</v>
      </c>
      <c r="D20" s="883">
        <v>195.70555444628741</v>
      </c>
      <c r="E20" s="883">
        <v>199.20029648997109</v>
      </c>
      <c r="F20" s="883">
        <v>5381.9027472730359</v>
      </c>
      <c r="G20" s="883">
        <v>866.69602683356675</v>
      </c>
      <c r="H20" s="883">
        <v>618.56934173201694</v>
      </c>
    </row>
    <row r="21" spans="1:8" x14ac:dyDescent="0.2">
      <c r="A21" s="885" t="s">
        <v>335</v>
      </c>
      <c r="B21" s="886">
        <f>SUM(B22:B23)</f>
        <v>4233.879985922892</v>
      </c>
      <c r="C21" s="886">
        <f t="shared" ref="C21:H21" si="4">SUM(C22:C23)</f>
        <v>0</v>
      </c>
      <c r="D21" s="886">
        <f t="shared" si="4"/>
        <v>288.31621860390572</v>
      </c>
      <c r="E21" s="886">
        <f t="shared" si="4"/>
        <v>269.09513736364551</v>
      </c>
      <c r="F21" s="886">
        <f t="shared" si="4"/>
        <v>1160.2543585029941</v>
      </c>
      <c r="G21" s="886">
        <f t="shared" si="4"/>
        <v>1680.9709230118769</v>
      </c>
      <c r="H21" s="886">
        <f t="shared" si="4"/>
        <v>835.24334844040595</v>
      </c>
    </row>
    <row r="22" spans="1:8" x14ac:dyDescent="0.2">
      <c r="A22" s="884" t="s">
        <v>335</v>
      </c>
      <c r="B22" s="883">
        <v>1680.9709230118922</v>
      </c>
      <c r="C22" s="883">
        <v>0</v>
      </c>
      <c r="D22" s="883">
        <v>85.621180070250944</v>
      </c>
      <c r="E22" s="883">
        <v>92.610664157618373</v>
      </c>
      <c r="F22" s="883">
        <v>768.84324961042034</v>
      </c>
      <c r="G22" s="883">
        <v>501.49548326860997</v>
      </c>
      <c r="H22" s="883">
        <v>232.40034590496612</v>
      </c>
    </row>
    <row r="23" spans="1:8" x14ac:dyDescent="0.2">
      <c r="A23" s="884" t="s">
        <v>336</v>
      </c>
      <c r="B23" s="883">
        <v>2552.9090629110001</v>
      </c>
      <c r="C23" s="883">
        <v>0</v>
      </c>
      <c r="D23" s="883">
        <v>202.69503853365478</v>
      </c>
      <c r="E23" s="883">
        <v>176.48447320602713</v>
      </c>
      <c r="F23" s="883">
        <v>391.41110889257385</v>
      </c>
      <c r="G23" s="883">
        <v>1179.4754397432669</v>
      </c>
      <c r="H23" s="883">
        <v>602.84300253543984</v>
      </c>
    </row>
    <row r="24" spans="1:8" x14ac:dyDescent="0.2">
      <c r="A24" s="885" t="s">
        <v>337</v>
      </c>
      <c r="B24" s="886">
        <f>SUM(B25:B26)</f>
        <v>4085.3534490663305</v>
      </c>
      <c r="C24" s="886">
        <f t="shared" ref="C24:H24" si="5">SUM(C25:C26)</f>
        <v>0</v>
      </c>
      <c r="D24" s="886">
        <f t="shared" si="5"/>
        <v>125.81071357261364</v>
      </c>
      <c r="E24" s="886">
        <f t="shared" si="5"/>
        <v>127.55808459445549</v>
      </c>
      <c r="F24" s="886">
        <f t="shared" si="5"/>
        <v>3183.7100017959101</v>
      </c>
      <c r="G24" s="886">
        <f t="shared" si="5"/>
        <v>178.23184422786909</v>
      </c>
      <c r="H24" s="886">
        <f t="shared" si="5"/>
        <v>470.04280487545731</v>
      </c>
    </row>
    <row r="25" spans="1:8" x14ac:dyDescent="0.2">
      <c r="A25" s="884" t="s">
        <v>337</v>
      </c>
      <c r="B25" s="883">
        <v>3077.1203694635701</v>
      </c>
      <c r="C25" s="883">
        <v>0</v>
      </c>
      <c r="D25" s="883">
        <v>111.83174539787881</v>
      </c>
      <c r="E25" s="883">
        <v>115.32648744156252</v>
      </c>
      <c r="F25" s="883">
        <v>2434.0878334257509</v>
      </c>
      <c r="G25" s="883">
        <v>19.221081240260393</v>
      </c>
      <c r="H25" s="883">
        <v>396.65322195809938</v>
      </c>
    </row>
    <row r="26" spans="1:8" x14ac:dyDescent="0.2">
      <c r="A26" s="884" t="s">
        <v>338</v>
      </c>
      <c r="B26" s="883">
        <v>1008.2330796027607</v>
      </c>
      <c r="C26" s="883">
        <v>0</v>
      </c>
      <c r="D26" s="883">
        <v>13.978968174734831</v>
      </c>
      <c r="E26" s="883">
        <v>12.231597152892977</v>
      </c>
      <c r="F26" s="883">
        <v>749.62216837015944</v>
      </c>
      <c r="G26" s="883">
        <v>159.0107629876087</v>
      </c>
      <c r="H26" s="883">
        <v>73.389582917357941</v>
      </c>
    </row>
    <row r="27" spans="1:8" x14ac:dyDescent="0.2">
      <c r="A27" s="885" t="s">
        <v>339</v>
      </c>
      <c r="B27" s="886">
        <f>SUM(B28:B29)</f>
        <v>7732.1167716503751</v>
      </c>
      <c r="C27" s="886">
        <f t="shared" ref="C27:H27" si="6">SUM(C28:C29)</f>
        <v>0</v>
      </c>
      <c r="D27" s="886">
        <f t="shared" si="6"/>
        <v>76.884324961041642</v>
      </c>
      <c r="E27" s="886">
        <f t="shared" si="6"/>
        <v>69.894840873674198</v>
      </c>
      <c r="F27" s="886">
        <f t="shared" si="6"/>
        <v>5312.0079063993444</v>
      </c>
      <c r="G27" s="886">
        <f t="shared" si="6"/>
        <v>1455.5600611942714</v>
      </c>
      <c r="H27" s="886">
        <f t="shared" si="6"/>
        <v>817.76963822198843</v>
      </c>
    </row>
    <row r="28" spans="1:8" x14ac:dyDescent="0.2">
      <c r="A28" s="884" t="s">
        <v>339</v>
      </c>
      <c r="B28" s="883">
        <v>4719.6491299949557</v>
      </c>
      <c r="C28" s="883">
        <v>0</v>
      </c>
      <c r="D28" s="883">
        <v>66.400098829990512</v>
      </c>
      <c r="E28" s="883">
        <v>57.663243720781225</v>
      </c>
      <c r="F28" s="883">
        <v>3430.0893158756339</v>
      </c>
      <c r="G28" s="883">
        <v>534.69553268360573</v>
      </c>
      <c r="H28" s="883">
        <v>630.80093888491024</v>
      </c>
    </row>
    <row r="29" spans="1:8" x14ac:dyDescent="0.2">
      <c r="A29" s="884" t="s">
        <v>340</v>
      </c>
      <c r="B29" s="883">
        <v>3012.4676416554198</v>
      </c>
      <c r="C29" s="883">
        <v>0</v>
      </c>
      <c r="D29" s="883">
        <v>10.484226131051123</v>
      </c>
      <c r="E29" s="883">
        <v>12.231597152892977</v>
      </c>
      <c r="F29" s="883">
        <v>1881.9185905237107</v>
      </c>
      <c r="G29" s="883">
        <v>920.86452851066565</v>
      </c>
      <c r="H29" s="883">
        <v>186.96869933707819</v>
      </c>
    </row>
    <row r="30" spans="1:8" x14ac:dyDescent="0.2">
      <c r="A30" s="885" t="s">
        <v>341</v>
      </c>
      <c r="B30" s="886">
        <f>SUM(B31:B33)</f>
        <v>12878.124430974754</v>
      </c>
      <c r="C30" s="886">
        <f t="shared" ref="C30:H30" si="7">SUM(C31:C33)</f>
        <v>0</v>
      </c>
      <c r="D30" s="886">
        <f t="shared" si="7"/>
        <v>466.54806283177334</v>
      </c>
      <c r="E30" s="886">
        <f t="shared" si="7"/>
        <v>421.11641626388541</v>
      </c>
      <c r="F30" s="886">
        <f t="shared" si="7"/>
        <v>8715.8866569473503</v>
      </c>
      <c r="G30" s="886">
        <f t="shared" si="7"/>
        <v>1500.9917077621633</v>
      </c>
      <c r="H30" s="886">
        <f t="shared" si="7"/>
        <v>1773.5815871694977</v>
      </c>
    </row>
    <row r="31" spans="1:8" x14ac:dyDescent="0.2">
      <c r="A31" s="884" t="s">
        <v>341</v>
      </c>
      <c r="B31" s="883">
        <v>9816.7304007077782</v>
      </c>
      <c r="C31" s="883">
        <v>0</v>
      </c>
      <c r="D31" s="883">
        <v>435.09538443861993</v>
      </c>
      <c r="E31" s="883">
        <v>386.16899582704832</v>
      </c>
      <c r="F31" s="883">
        <v>7352.9372599106991</v>
      </c>
      <c r="G31" s="883">
        <v>403.64270604546675</v>
      </c>
      <c r="H31" s="883">
        <v>1238.8860544858915</v>
      </c>
    </row>
    <row r="32" spans="1:8" x14ac:dyDescent="0.2">
      <c r="A32" s="884" t="s">
        <v>342</v>
      </c>
      <c r="B32" s="883">
        <v>2121.3084205160508</v>
      </c>
      <c r="C32" s="883">
        <v>0</v>
      </c>
      <c r="D32" s="883">
        <v>13.978968174734831</v>
      </c>
      <c r="E32" s="883">
        <v>5.2421130655255617</v>
      </c>
      <c r="F32" s="883">
        <v>662.25361727806444</v>
      </c>
      <c r="G32" s="883">
        <v>1050.1699841269663</v>
      </c>
      <c r="H32" s="883">
        <v>389.66373787073201</v>
      </c>
    </row>
    <row r="33" spans="1:8" x14ac:dyDescent="0.2">
      <c r="A33" s="884" t="s">
        <v>343</v>
      </c>
      <c r="B33" s="883">
        <v>940.08560975092655</v>
      </c>
      <c r="C33" s="883">
        <v>0</v>
      </c>
      <c r="D33" s="883">
        <v>17.473710218418539</v>
      </c>
      <c r="E33" s="883">
        <v>29.705307371311516</v>
      </c>
      <c r="F33" s="883">
        <v>700.69577975858624</v>
      </c>
      <c r="G33" s="883">
        <v>47.17901758973008</v>
      </c>
      <c r="H33" s="883">
        <v>145.03179481287395</v>
      </c>
    </row>
    <row r="34" spans="1:8" x14ac:dyDescent="0.2">
      <c r="A34" s="885" t="s">
        <v>344</v>
      </c>
      <c r="B34" s="886">
        <f>SUM(B35:B36)</f>
        <v>5483.2502665398506</v>
      </c>
      <c r="C34" s="886">
        <f t="shared" ref="C34:H34" si="8">SUM(C35:C36)</f>
        <v>0</v>
      </c>
      <c r="D34" s="886">
        <f t="shared" si="8"/>
        <v>124.06334255077175</v>
      </c>
      <c r="E34" s="886">
        <f t="shared" si="8"/>
        <v>99.600148244985775</v>
      </c>
      <c r="F34" s="886">
        <f t="shared" si="8"/>
        <v>4113.3113854158009</v>
      </c>
      <c r="G34" s="886">
        <f t="shared" si="8"/>
        <v>325.01101006258477</v>
      </c>
      <c r="H34" s="886">
        <f t="shared" si="8"/>
        <v>821.26438026566825</v>
      </c>
    </row>
    <row r="35" spans="1:8" x14ac:dyDescent="0.2">
      <c r="A35" s="884" t="s">
        <v>344</v>
      </c>
      <c r="B35" s="883">
        <v>3994.4901559305677</v>
      </c>
      <c r="C35" s="883">
        <v>0</v>
      </c>
      <c r="D35" s="883">
        <v>99.600148244985803</v>
      </c>
      <c r="E35" s="883">
        <v>89.115922113934658</v>
      </c>
      <c r="F35" s="883">
        <v>3220.4047932546059</v>
      </c>
      <c r="G35" s="883">
        <v>190.46344138076188</v>
      </c>
      <c r="H35" s="883">
        <v>394.90585093625754</v>
      </c>
    </row>
    <row r="36" spans="1:8" x14ac:dyDescent="0.2">
      <c r="A36" s="884" t="s">
        <v>345</v>
      </c>
      <c r="B36" s="883">
        <v>1488.7601106092832</v>
      </c>
      <c r="C36" s="883">
        <v>0</v>
      </c>
      <c r="D36" s="883">
        <v>24.463194305785954</v>
      </c>
      <c r="E36" s="883">
        <v>10.484226131051123</v>
      </c>
      <c r="F36" s="883">
        <v>892.90659216119525</v>
      </c>
      <c r="G36" s="883">
        <v>134.5475686818229</v>
      </c>
      <c r="H36" s="883">
        <v>426.35852932941071</v>
      </c>
    </row>
    <row r="37" spans="1:8" x14ac:dyDescent="0.2">
      <c r="A37" s="885" t="s">
        <v>346</v>
      </c>
      <c r="B37" s="886">
        <f>SUM(B38:B39)</f>
        <v>3568.1316266011281</v>
      </c>
      <c r="C37" s="886">
        <f t="shared" ref="C37:H37" si="9">SUM(C38:C39)</f>
        <v>0</v>
      </c>
      <c r="D37" s="886">
        <f t="shared" si="9"/>
        <v>62.905356786306783</v>
      </c>
      <c r="E37" s="886">
        <f t="shared" si="9"/>
        <v>76.884324961041642</v>
      </c>
      <c r="F37" s="886">
        <f t="shared" si="9"/>
        <v>2856.9516207114752</v>
      </c>
      <c r="G37" s="886">
        <f t="shared" si="9"/>
        <v>407.13744808915141</v>
      </c>
      <c r="H37" s="886">
        <f t="shared" si="9"/>
        <v>164.25287605313434</v>
      </c>
    </row>
    <row r="38" spans="1:8" x14ac:dyDescent="0.2">
      <c r="A38" s="884" t="s">
        <v>346</v>
      </c>
      <c r="B38" s="883">
        <v>2421.8562362728576</v>
      </c>
      <c r="C38" s="883">
        <v>0</v>
      </c>
      <c r="D38" s="883">
        <v>57.663243720781225</v>
      </c>
      <c r="E38" s="883">
        <v>71.642211895516084</v>
      </c>
      <c r="F38" s="883">
        <v>1978.0239967250152</v>
      </c>
      <c r="G38" s="883">
        <v>167.74761809681792</v>
      </c>
      <c r="H38" s="883">
        <v>146.7791658347158</v>
      </c>
    </row>
    <row r="39" spans="1:8" x14ac:dyDescent="0.2">
      <c r="A39" s="884" t="s">
        <v>347</v>
      </c>
      <c r="B39" s="883">
        <v>1146.2753903282708</v>
      </c>
      <c r="C39" s="883">
        <v>0</v>
      </c>
      <c r="D39" s="883">
        <v>5.2421130655255617</v>
      </c>
      <c r="E39" s="883">
        <v>5.2421130655255617</v>
      </c>
      <c r="F39" s="883">
        <v>878.92762398646005</v>
      </c>
      <c r="G39" s="883">
        <v>239.38982999233349</v>
      </c>
      <c r="H39" s="883">
        <v>17.473710218418539</v>
      </c>
    </row>
    <row r="40" spans="1:8" x14ac:dyDescent="0.2">
      <c r="A40" s="885" t="s">
        <v>348</v>
      </c>
      <c r="B40" s="886">
        <f>SUM(B41:B42)</f>
        <v>10019.425439241422</v>
      </c>
      <c r="C40" s="886">
        <f t="shared" ref="C40:H40" si="10">SUM(C41:C42)</f>
        <v>0</v>
      </c>
      <c r="D40" s="886">
        <f t="shared" si="10"/>
        <v>211.43189364286425</v>
      </c>
      <c r="E40" s="886">
        <f t="shared" si="10"/>
        <v>227.15823283944084</v>
      </c>
      <c r="F40" s="886">
        <f t="shared" si="10"/>
        <v>8134.012106674013</v>
      </c>
      <c r="G40" s="886">
        <f t="shared" si="10"/>
        <v>190.46344138076219</v>
      </c>
      <c r="H40" s="886">
        <f t="shared" si="10"/>
        <v>1256.3597647042948</v>
      </c>
    </row>
    <row r="41" spans="1:8" ht="15.75" customHeight="1" x14ac:dyDescent="0.2">
      <c r="A41" s="884" t="s">
        <v>348</v>
      </c>
      <c r="B41" s="883">
        <v>7365.1688570635924</v>
      </c>
      <c r="C41" s="883">
        <v>0</v>
      </c>
      <c r="D41" s="883">
        <v>171.2423601405016</v>
      </c>
      <c r="E41" s="883">
        <v>186.96869933707819</v>
      </c>
      <c r="F41" s="883">
        <v>6227.6303218445155</v>
      </c>
      <c r="G41" s="883">
        <v>143.28442379103211</v>
      </c>
      <c r="H41" s="883">
        <v>636.04305195043594</v>
      </c>
    </row>
    <row r="42" spans="1:8" x14ac:dyDescent="0.2">
      <c r="A42" s="884" t="s">
        <v>349</v>
      </c>
      <c r="B42" s="883">
        <v>2654.2565821778303</v>
      </c>
      <c r="C42" s="883">
        <v>0</v>
      </c>
      <c r="D42" s="883">
        <v>40.18953350236265</v>
      </c>
      <c r="E42" s="883">
        <v>40.18953350236265</v>
      </c>
      <c r="F42" s="883">
        <v>1906.3817848294973</v>
      </c>
      <c r="G42" s="883">
        <v>47.17901758973008</v>
      </c>
      <c r="H42" s="883">
        <v>620.31671275385884</v>
      </c>
    </row>
    <row r="43" spans="1:8" x14ac:dyDescent="0.2">
      <c r="A43" s="885" t="s">
        <v>350</v>
      </c>
      <c r="B43" s="886">
        <f>SUM(B44:B45)</f>
        <v>8380.39142075372</v>
      </c>
      <c r="C43" s="886">
        <f t="shared" ref="C43:H43" si="11">SUM(C44:C45)</f>
        <v>0</v>
      </c>
      <c r="D43" s="886">
        <f t="shared" si="11"/>
        <v>279.57936349469674</v>
      </c>
      <c r="E43" s="886">
        <f t="shared" si="11"/>
        <v>297.05307371311505</v>
      </c>
      <c r="F43" s="886">
        <f t="shared" si="11"/>
        <v>6781.5469357683814</v>
      </c>
      <c r="G43" s="886">
        <f t="shared" si="11"/>
        <v>169.49498911866004</v>
      </c>
      <c r="H43" s="886">
        <f t="shared" si="11"/>
        <v>852.71705865882143</v>
      </c>
    </row>
    <row r="44" spans="1:8" x14ac:dyDescent="0.2">
      <c r="A44" s="884" t="s">
        <v>350</v>
      </c>
      <c r="B44" s="883">
        <v>5254.3446626785772</v>
      </c>
      <c r="C44" s="883">
        <v>0</v>
      </c>
      <c r="D44" s="883">
        <v>162.50550503129239</v>
      </c>
      <c r="E44" s="883">
        <v>197.45292546812925</v>
      </c>
      <c r="F44" s="883">
        <v>4438.3223954784098</v>
      </c>
      <c r="G44" s="883">
        <v>101.34751926682766</v>
      </c>
      <c r="H44" s="883">
        <v>354.71631743389514</v>
      </c>
    </row>
    <row r="45" spans="1:8" x14ac:dyDescent="0.2">
      <c r="A45" s="884" t="s">
        <v>351</v>
      </c>
      <c r="B45" s="883">
        <v>3126.0467580751433</v>
      </c>
      <c r="C45" s="883">
        <v>0</v>
      </c>
      <c r="D45" s="883">
        <v>117.07385846340438</v>
      </c>
      <c r="E45" s="883">
        <v>99.600148244985803</v>
      </c>
      <c r="F45" s="883">
        <v>2343.2245402899721</v>
      </c>
      <c r="G45" s="883">
        <v>68.147469851832369</v>
      </c>
      <c r="H45" s="883">
        <v>498.00074122492629</v>
      </c>
    </row>
    <row r="46" spans="1:8" x14ac:dyDescent="0.2">
      <c r="A46" s="885" t="s">
        <v>352</v>
      </c>
      <c r="B46" s="886">
        <f>SUM(B47:B48)</f>
        <v>6033.6721384200491</v>
      </c>
      <c r="C46" s="886">
        <f t="shared" ref="C46:H46" si="12">SUM(C47:C48)</f>
        <v>0</v>
      </c>
      <c r="D46" s="886">
        <f t="shared" si="12"/>
        <v>249.87405612338469</v>
      </c>
      <c r="E46" s="886">
        <f t="shared" si="12"/>
        <v>242.88457203601732</v>
      </c>
      <c r="F46" s="886">
        <f t="shared" si="12"/>
        <v>4239.1220989884177</v>
      </c>
      <c r="G46" s="886">
        <f t="shared" si="12"/>
        <v>304.0425578004822</v>
      </c>
      <c r="H46" s="886">
        <f t="shared" si="12"/>
        <v>997.74885347169879</v>
      </c>
    </row>
    <row r="47" spans="1:8" x14ac:dyDescent="0.2">
      <c r="A47" s="884" t="s">
        <v>352</v>
      </c>
      <c r="B47" s="883">
        <v>3966.5322195810973</v>
      </c>
      <c r="C47" s="883">
        <v>0</v>
      </c>
      <c r="D47" s="883">
        <v>227.15823283944059</v>
      </c>
      <c r="E47" s="883">
        <v>218.42137773023137</v>
      </c>
      <c r="F47" s="883">
        <v>2642.024985024937</v>
      </c>
      <c r="G47" s="883">
        <v>234.14771692680796</v>
      </c>
      <c r="H47" s="883">
        <v>644.77990705964544</v>
      </c>
    </row>
    <row r="48" spans="1:8" x14ac:dyDescent="0.2">
      <c r="A48" s="884" t="s">
        <v>353</v>
      </c>
      <c r="B48" s="883">
        <v>2067.1399188389519</v>
      </c>
      <c r="C48" s="883">
        <v>0</v>
      </c>
      <c r="D48" s="883">
        <v>22.715823283944101</v>
      </c>
      <c r="E48" s="883">
        <v>24.463194305785954</v>
      </c>
      <c r="F48" s="883">
        <v>1597.097113963481</v>
      </c>
      <c r="G48" s="883">
        <v>69.894840873674227</v>
      </c>
      <c r="H48" s="883">
        <v>352.9689464120533</v>
      </c>
    </row>
    <row r="49" spans="1:8" x14ac:dyDescent="0.2">
      <c r="A49" s="885" t="s">
        <v>354</v>
      </c>
      <c r="B49" s="886">
        <f>SUM(B50:B51)</f>
        <v>11036.395373953408</v>
      </c>
      <c r="C49" s="886">
        <f t="shared" ref="C49:H49" si="13">SUM(C50:C51)</f>
        <v>0</v>
      </c>
      <c r="D49" s="886">
        <f t="shared" si="13"/>
        <v>143.2844237910322</v>
      </c>
      <c r="E49" s="886">
        <f t="shared" si="13"/>
        <v>153.76864992208323</v>
      </c>
      <c r="F49" s="886">
        <f t="shared" si="13"/>
        <v>8408.3493571031904</v>
      </c>
      <c r="G49" s="886">
        <f t="shared" si="13"/>
        <v>1628.5497923566195</v>
      </c>
      <c r="H49" s="886">
        <f t="shared" si="13"/>
        <v>702.44315078042291</v>
      </c>
    </row>
    <row r="50" spans="1:8" x14ac:dyDescent="0.2">
      <c r="A50" s="884" t="s">
        <v>354</v>
      </c>
      <c r="B50" s="883">
        <v>8860.9184517602589</v>
      </c>
      <c r="C50" s="883">
        <v>0</v>
      </c>
      <c r="D50" s="883">
        <v>131.05282663813921</v>
      </c>
      <c r="E50" s="883">
        <v>143.28442379103211</v>
      </c>
      <c r="F50" s="883">
        <v>7050.6420731320504</v>
      </c>
      <c r="G50" s="883">
        <v>1023.9594187993378</v>
      </c>
      <c r="H50" s="883">
        <v>511.97970939966103</v>
      </c>
    </row>
    <row r="51" spans="1:8" x14ac:dyDescent="0.2">
      <c r="A51" s="884" t="s">
        <v>355</v>
      </c>
      <c r="B51" s="883">
        <v>2175.4769221931497</v>
      </c>
      <c r="C51" s="883">
        <v>0</v>
      </c>
      <c r="D51" s="883">
        <v>12.231597152892977</v>
      </c>
      <c r="E51" s="883">
        <v>10.484226131051123</v>
      </c>
      <c r="F51" s="883">
        <v>1357.7072839711407</v>
      </c>
      <c r="G51" s="883">
        <v>604.59037355728174</v>
      </c>
      <c r="H51" s="883">
        <v>190.46344138076188</v>
      </c>
    </row>
    <row r="52" spans="1:8" x14ac:dyDescent="0.2">
      <c r="A52" s="885" t="s">
        <v>356</v>
      </c>
      <c r="B52" s="886">
        <f>SUM(B53:B54)</f>
        <v>6320.2409860021207</v>
      </c>
      <c r="C52" s="886">
        <f t="shared" ref="C52:H52" si="14">SUM(C53:C54)</f>
        <v>0</v>
      </c>
      <c r="D52" s="886">
        <f t="shared" si="14"/>
        <v>160.75813400945074</v>
      </c>
      <c r="E52" s="886">
        <f t="shared" si="14"/>
        <v>200.94766751181345</v>
      </c>
      <c r="F52" s="886">
        <f t="shared" si="14"/>
        <v>1778.8237002350229</v>
      </c>
      <c r="G52" s="886">
        <f t="shared" si="14"/>
        <v>3494.7420436837683</v>
      </c>
      <c r="H52" s="886">
        <f t="shared" si="14"/>
        <v>684.96944056200448</v>
      </c>
    </row>
    <row r="53" spans="1:8" x14ac:dyDescent="0.2">
      <c r="A53" s="884" t="s">
        <v>356</v>
      </c>
      <c r="B53" s="883">
        <v>2446.3194305786442</v>
      </c>
      <c r="C53" s="883">
        <v>0</v>
      </c>
      <c r="D53" s="883">
        <v>40.18953350236265</v>
      </c>
      <c r="E53" s="883">
        <v>80.379067004725371</v>
      </c>
      <c r="F53" s="883">
        <v>1228.4018283548401</v>
      </c>
      <c r="G53" s="883">
        <v>660.50624625622254</v>
      </c>
      <c r="H53" s="883">
        <v>436.84275546046177</v>
      </c>
    </row>
    <row r="54" spans="1:8" x14ac:dyDescent="0.2">
      <c r="A54" s="884" t="s">
        <v>357</v>
      </c>
      <c r="B54" s="883">
        <v>3873.9215554234765</v>
      </c>
      <c r="C54" s="883">
        <v>0</v>
      </c>
      <c r="D54" s="883">
        <v>120.56860050708809</v>
      </c>
      <c r="E54" s="883">
        <v>120.56860050708809</v>
      </c>
      <c r="F54" s="883">
        <v>550.42187188018283</v>
      </c>
      <c r="G54" s="883">
        <v>2834.235797427546</v>
      </c>
      <c r="H54" s="883">
        <v>248.12668510154271</v>
      </c>
    </row>
    <row r="55" spans="1:8" x14ac:dyDescent="0.2">
      <c r="A55" s="885" t="s">
        <v>358</v>
      </c>
      <c r="B55" s="886">
        <f>SUM(B56)</f>
        <v>1836.4869439558213</v>
      </c>
      <c r="C55" s="886">
        <f t="shared" ref="C55:H55" si="15">SUM(C56)</f>
        <v>0</v>
      </c>
      <c r="D55" s="886">
        <f t="shared" si="15"/>
        <v>6.9894840873674156</v>
      </c>
      <c r="E55" s="886">
        <f t="shared" si="15"/>
        <v>8.7368551092092694</v>
      </c>
      <c r="F55" s="886">
        <f t="shared" si="15"/>
        <v>1736.886795710833</v>
      </c>
      <c r="G55" s="886">
        <f t="shared" si="15"/>
        <v>34.947420436837078</v>
      </c>
      <c r="H55" s="886">
        <f t="shared" si="15"/>
        <v>48.926388611571937</v>
      </c>
    </row>
    <row r="56" spans="1:8" x14ac:dyDescent="0.2">
      <c r="A56" s="884" t="s">
        <v>358</v>
      </c>
      <c r="B56" s="883">
        <v>1836.4869439558213</v>
      </c>
      <c r="C56" s="883">
        <v>0</v>
      </c>
      <c r="D56" s="883">
        <v>6.9894840873674156</v>
      </c>
      <c r="E56" s="883">
        <v>8.7368551092092694</v>
      </c>
      <c r="F56" s="883">
        <v>1736.886795710833</v>
      </c>
      <c r="G56" s="883">
        <v>34.947420436837078</v>
      </c>
      <c r="H56" s="883">
        <v>48.926388611571937</v>
      </c>
    </row>
    <row r="57" spans="1:8" x14ac:dyDescent="0.2">
      <c r="A57" s="885" t="s">
        <v>359</v>
      </c>
      <c r="B57" s="886">
        <f>SUM(B58:B59)</f>
        <v>2722.4040520296485</v>
      </c>
      <c r="C57" s="886">
        <f t="shared" ref="C57:H57" si="16">SUM(C58:C59)</f>
        <v>0</v>
      </c>
      <c r="D57" s="886">
        <f t="shared" si="16"/>
        <v>90.863293135776502</v>
      </c>
      <c r="E57" s="886">
        <f t="shared" si="16"/>
        <v>76.884324961041642</v>
      </c>
      <c r="F57" s="886">
        <f t="shared" si="16"/>
        <v>2163.2453250402446</v>
      </c>
      <c r="G57" s="886">
        <f t="shared" si="16"/>
        <v>85.621180070250944</v>
      </c>
      <c r="H57" s="886">
        <f t="shared" si="16"/>
        <v>305.7899288223245</v>
      </c>
    </row>
    <row r="58" spans="1:8" x14ac:dyDescent="0.2">
      <c r="A58" s="884" t="s">
        <v>359</v>
      </c>
      <c r="B58" s="883">
        <v>2170.234809127624</v>
      </c>
      <c r="C58" s="883">
        <v>0</v>
      </c>
      <c r="D58" s="883">
        <v>80.379067004725371</v>
      </c>
      <c r="E58" s="883">
        <v>69.894840873674227</v>
      </c>
      <c r="F58" s="883">
        <v>1757.8552479729358</v>
      </c>
      <c r="G58" s="883">
        <v>85.621180070250944</v>
      </c>
      <c r="H58" s="883">
        <v>176.48447320602713</v>
      </c>
    </row>
    <row r="59" spans="1:8" x14ac:dyDescent="0.2">
      <c r="A59" s="884" t="s">
        <v>360</v>
      </c>
      <c r="B59" s="883">
        <v>552.16924290202473</v>
      </c>
      <c r="C59" s="883">
        <v>0</v>
      </c>
      <c r="D59" s="883">
        <v>10.484226131051123</v>
      </c>
      <c r="E59" s="883">
        <v>6.9894840873674156</v>
      </c>
      <c r="F59" s="883">
        <v>405.3900770673086</v>
      </c>
      <c r="G59" s="883">
        <v>0</v>
      </c>
      <c r="H59" s="883">
        <v>129.30545561629737</v>
      </c>
    </row>
    <row r="60" spans="1:8" x14ac:dyDescent="0.2">
      <c r="A60" s="885" t="s">
        <v>361</v>
      </c>
      <c r="B60" s="886">
        <f>SUM(B61)</f>
        <v>2760.8462145101862</v>
      </c>
      <c r="C60" s="886">
        <f t="shared" ref="C60:H60" si="17">SUM(C61)</f>
        <v>0</v>
      </c>
      <c r="D60" s="886">
        <f t="shared" si="17"/>
        <v>68.147469851832369</v>
      </c>
      <c r="E60" s="886">
        <f t="shared" si="17"/>
        <v>68.147469851832369</v>
      </c>
      <c r="F60" s="886">
        <f t="shared" si="17"/>
        <v>2322.2560880278693</v>
      </c>
      <c r="G60" s="886">
        <f t="shared" si="17"/>
        <v>41.936904524204508</v>
      </c>
      <c r="H60" s="886">
        <f t="shared" si="17"/>
        <v>260.35828225443561</v>
      </c>
    </row>
    <row r="61" spans="1:8" x14ac:dyDescent="0.2">
      <c r="A61" s="884" t="s">
        <v>361</v>
      </c>
      <c r="B61" s="883">
        <v>2760.8462145101862</v>
      </c>
      <c r="C61" s="883">
        <v>0</v>
      </c>
      <c r="D61" s="883">
        <v>68.147469851832369</v>
      </c>
      <c r="E61" s="883">
        <v>68.147469851832369</v>
      </c>
      <c r="F61" s="883">
        <v>2322.2560880278693</v>
      </c>
      <c r="G61" s="883">
        <v>41.936904524204508</v>
      </c>
      <c r="H61" s="883">
        <v>260.35828225443561</v>
      </c>
    </row>
    <row r="62" spans="1:8" x14ac:dyDescent="0.2">
      <c r="A62" s="885" t="s">
        <v>362</v>
      </c>
      <c r="B62" s="886">
        <f>SUM(B63:B65)</f>
        <v>6243.3566610410617</v>
      </c>
      <c r="C62" s="886">
        <f t="shared" ref="C62:H62" si="18">SUM(C63:C65)</f>
        <v>0</v>
      </c>
      <c r="D62" s="886">
        <f t="shared" si="18"/>
        <v>195.70555444628772</v>
      </c>
      <c r="E62" s="886">
        <f t="shared" si="18"/>
        <v>172.98973116234373</v>
      </c>
      <c r="F62" s="886">
        <f t="shared" si="18"/>
        <v>2774.8251826848932</v>
      </c>
      <c r="G62" s="886">
        <f t="shared" si="18"/>
        <v>1801.5395235189562</v>
      </c>
      <c r="H62" s="886">
        <f t="shared" si="18"/>
        <v>1298.2966692284967</v>
      </c>
    </row>
    <row r="63" spans="1:8" x14ac:dyDescent="0.2">
      <c r="A63" s="884" t="s">
        <v>362</v>
      </c>
      <c r="B63" s="883">
        <v>1819.0132337374023</v>
      </c>
      <c r="C63" s="883">
        <v>0</v>
      </c>
      <c r="D63" s="883">
        <v>6.9894840873674156</v>
      </c>
      <c r="E63" s="883">
        <v>1.7473710218418539</v>
      </c>
      <c r="F63" s="883">
        <v>1100.8437437603814</v>
      </c>
      <c r="G63" s="883">
        <v>550.42187188018283</v>
      </c>
      <c r="H63" s="883">
        <v>159.0107629876087</v>
      </c>
    </row>
    <row r="64" spans="1:8" x14ac:dyDescent="0.2">
      <c r="A64" s="884" t="s">
        <v>363</v>
      </c>
      <c r="B64" s="883">
        <v>3052.6571751577835</v>
      </c>
      <c r="C64" s="883">
        <v>0</v>
      </c>
      <c r="D64" s="883">
        <v>148.52653685655764</v>
      </c>
      <c r="E64" s="883">
        <v>129.30545561629737</v>
      </c>
      <c r="F64" s="883">
        <v>1254.6123936824686</v>
      </c>
      <c r="G64" s="883">
        <v>871.93813989909245</v>
      </c>
      <c r="H64" s="883">
        <v>648.27464910332924</v>
      </c>
    </row>
    <row r="65" spans="1:8" x14ac:dyDescent="0.2">
      <c r="A65" s="884" t="s">
        <v>364</v>
      </c>
      <c r="B65" s="883">
        <v>1371.6862521458759</v>
      </c>
      <c r="C65" s="883">
        <v>0</v>
      </c>
      <c r="D65" s="883">
        <v>40.18953350236265</v>
      </c>
      <c r="E65" s="883">
        <v>41.936904524204508</v>
      </c>
      <c r="F65" s="883">
        <v>419.36904524204334</v>
      </c>
      <c r="G65" s="883">
        <v>379.17951173968095</v>
      </c>
      <c r="H65" s="883">
        <v>491.01125713755891</v>
      </c>
    </row>
    <row r="66" spans="1:8" x14ac:dyDescent="0.2">
      <c r="A66" s="885" t="s">
        <v>365</v>
      </c>
      <c r="B66" s="886">
        <f>SUM(B67:B68)</f>
        <v>4461.0382187623391</v>
      </c>
      <c r="C66" s="886">
        <f t="shared" ref="C66:H66" si="19">SUM(C67:C68)</f>
        <v>0</v>
      </c>
      <c r="D66" s="886">
        <f t="shared" si="19"/>
        <v>351.22157539021151</v>
      </c>
      <c r="E66" s="886">
        <f t="shared" si="19"/>
        <v>354.71631743389526</v>
      </c>
      <c r="F66" s="886">
        <f t="shared" si="19"/>
        <v>1162.0017295248324</v>
      </c>
      <c r="G66" s="886">
        <f t="shared" si="19"/>
        <v>940.08560975092371</v>
      </c>
      <c r="H66" s="886">
        <f t="shared" si="19"/>
        <v>1653.0129866624065</v>
      </c>
    </row>
    <row r="67" spans="1:8" x14ac:dyDescent="0.2">
      <c r="A67" s="884" t="s">
        <v>365</v>
      </c>
      <c r="B67" s="883">
        <v>1303.5387822940418</v>
      </c>
      <c r="C67" s="883">
        <v>0</v>
      </c>
      <c r="D67" s="883">
        <v>10.484226131051123</v>
      </c>
      <c r="E67" s="883">
        <v>20.968452262102247</v>
      </c>
      <c r="F67" s="883">
        <v>658.75887523438064</v>
      </c>
      <c r="G67" s="883">
        <v>113.57911641972066</v>
      </c>
      <c r="H67" s="883">
        <v>499.74811224676813</v>
      </c>
    </row>
    <row r="68" spans="1:8" x14ac:dyDescent="0.2">
      <c r="A68" s="884" t="s">
        <v>366</v>
      </c>
      <c r="B68" s="883">
        <v>3157.4994364682975</v>
      </c>
      <c r="C68" s="883">
        <v>0</v>
      </c>
      <c r="D68" s="883">
        <v>340.7373492591604</v>
      </c>
      <c r="E68" s="883">
        <v>333.74786517179302</v>
      </c>
      <c r="F68" s="883">
        <v>503.24285429045182</v>
      </c>
      <c r="G68" s="883">
        <v>826.50649333120305</v>
      </c>
      <c r="H68" s="883">
        <v>1153.2648744156384</v>
      </c>
    </row>
    <row r="69" spans="1:8" x14ac:dyDescent="0.2">
      <c r="A69" s="885" t="s">
        <v>367</v>
      </c>
      <c r="B69" s="886">
        <f>SUM(B70)</f>
        <v>1974.5292546813314</v>
      </c>
      <c r="C69" s="886">
        <f t="shared" ref="C69:H69" si="20">SUM(C70)</f>
        <v>0</v>
      </c>
      <c r="D69" s="886">
        <f t="shared" si="20"/>
        <v>15.726339196576685</v>
      </c>
      <c r="E69" s="886">
        <f t="shared" si="20"/>
        <v>26.210565327627808</v>
      </c>
      <c r="F69" s="886">
        <f t="shared" si="20"/>
        <v>1249.3702806169429</v>
      </c>
      <c r="G69" s="886">
        <f t="shared" si="20"/>
        <v>193.95818342444556</v>
      </c>
      <c r="H69" s="886">
        <f t="shared" si="20"/>
        <v>489.26388611571707</v>
      </c>
    </row>
    <row r="70" spans="1:8" x14ac:dyDescent="0.2">
      <c r="A70" s="884" t="s">
        <v>367</v>
      </c>
      <c r="B70" s="883">
        <v>1974.5292546813314</v>
      </c>
      <c r="C70" s="883">
        <v>0</v>
      </c>
      <c r="D70" s="883">
        <v>15.726339196576685</v>
      </c>
      <c r="E70" s="883">
        <v>26.210565327627808</v>
      </c>
      <c r="F70" s="883">
        <v>1249.3702806169429</v>
      </c>
      <c r="G70" s="883">
        <v>193.95818342444556</v>
      </c>
      <c r="H70" s="883">
        <v>489.26388611571707</v>
      </c>
    </row>
    <row r="71" spans="1:8" x14ac:dyDescent="0.2">
      <c r="A71" s="887" t="s">
        <v>368</v>
      </c>
      <c r="B71" s="886">
        <f>SUM(B72)</f>
        <v>868.44339785540865</v>
      </c>
      <c r="C71" s="886">
        <f t="shared" ref="C71:H71" si="21">SUM(C72)</f>
        <v>0</v>
      </c>
      <c r="D71" s="886">
        <f t="shared" si="21"/>
        <v>62.905356786306797</v>
      </c>
      <c r="E71" s="886">
        <f t="shared" si="21"/>
        <v>82.126438026567229</v>
      </c>
      <c r="F71" s="886">
        <f t="shared" si="21"/>
        <v>492.75862815940076</v>
      </c>
      <c r="G71" s="886">
        <f t="shared" si="21"/>
        <v>45.431646567888222</v>
      </c>
      <c r="H71" s="886">
        <f t="shared" si="21"/>
        <v>185.22132831523635</v>
      </c>
    </row>
    <row r="72" spans="1:8" x14ac:dyDescent="0.2">
      <c r="A72" s="884" t="s">
        <v>368</v>
      </c>
      <c r="B72" s="883">
        <v>868.44339785540865</v>
      </c>
      <c r="C72" s="883">
        <v>0</v>
      </c>
      <c r="D72" s="883">
        <v>62.905356786306797</v>
      </c>
      <c r="E72" s="883">
        <v>82.126438026567229</v>
      </c>
      <c r="F72" s="883">
        <v>492.75862815940076</v>
      </c>
      <c r="G72" s="883">
        <v>45.431646567888222</v>
      </c>
      <c r="H72" s="883">
        <v>185.22132831523635</v>
      </c>
    </row>
    <row r="73" spans="1:8" x14ac:dyDescent="0.2">
      <c r="A73" s="885" t="s">
        <v>369</v>
      </c>
      <c r="B73" s="886">
        <f>SUM(B74)</f>
        <v>8436.3072934526772</v>
      </c>
      <c r="C73" s="886">
        <f t="shared" ref="C73:H73" si="22">SUM(C74)</f>
        <v>0</v>
      </c>
      <c r="D73" s="886">
        <f t="shared" si="22"/>
        <v>103.09489028866952</v>
      </c>
      <c r="E73" s="886">
        <f t="shared" si="22"/>
        <v>99.600148244985803</v>
      </c>
      <c r="F73" s="886">
        <f t="shared" si="22"/>
        <v>4698.6806777328529</v>
      </c>
      <c r="G73" s="886">
        <f t="shared" si="22"/>
        <v>2261.0981022634028</v>
      </c>
      <c r="H73" s="886">
        <f t="shared" si="22"/>
        <v>1273.8334749227295</v>
      </c>
    </row>
    <row r="74" spans="1:8" x14ac:dyDescent="0.2">
      <c r="A74" s="884" t="s">
        <v>369</v>
      </c>
      <c r="B74" s="883">
        <v>8436.3072934526772</v>
      </c>
      <c r="C74" s="883">
        <v>0</v>
      </c>
      <c r="D74" s="883">
        <v>103.09489028866952</v>
      </c>
      <c r="E74" s="883">
        <v>99.600148244985803</v>
      </c>
      <c r="F74" s="883">
        <v>4698.6806777328529</v>
      </c>
      <c r="G74" s="883">
        <v>2261.0981022634028</v>
      </c>
      <c r="H74" s="883">
        <v>1273.8334749227295</v>
      </c>
    </row>
    <row r="75" spans="1:8" x14ac:dyDescent="0.2">
      <c r="A75" s="885" t="s">
        <v>370</v>
      </c>
      <c r="B75" s="886">
        <f>SUM(B76)</f>
        <v>7910.3486158782653</v>
      </c>
      <c r="C75" s="886">
        <f t="shared" ref="C75:H75" si="23">SUM(C76)</f>
        <v>0</v>
      </c>
      <c r="D75" s="886">
        <f t="shared" si="23"/>
        <v>195.70555444628741</v>
      </c>
      <c r="E75" s="886">
        <f t="shared" si="23"/>
        <v>204.44240955549662</v>
      </c>
      <c r="F75" s="886">
        <f t="shared" si="23"/>
        <v>4326.4906500805282</v>
      </c>
      <c r="G75" s="886">
        <f t="shared" si="23"/>
        <v>1853.9606541742403</v>
      </c>
      <c r="H75" s="886">
        <f t="shared" si="23"/>
        <v>1329.7493476216703</v>
      </c>
    </row>
    <row r="76" spans="1:8" x14ac:dyDescent="0.2">
      <c r="A76" s="884" t="s">
        <v>370</v>
      </c>
      <c r="B76" s="883">
        <v>7910.3486158782653</v>
      </c>
      <c r="C76" s="883">
        <v>0</v>
      </c>
      <c r="D76" s="883">
        <v>195.70555444628741</v>
      </c>
      <c r="E76" s="883">
        <v>204.44240955549662</v>
      </c>
      <c r="F76" s="883">
        <v>4326.4906500805282</v>
      </c>
      <c r="G76" s="883">
        <v>1853.9606541742403</v>
      </c>
      <c r="H76" s="883">
        <v>1329.7493476216703</v>
      </c>
    </row>
    <row r="77" spans="1:8" x14ac:dyDescent="0.2">
      <c r="A77" s="885" t="s">
        <v>371</v>
      </c>
      <c r="B77" s="886">
        <f>SUM(B78)</f>
        <v>5130.2813201278022</v>
      </c>
      <c r="C77" s="886">
        <f t="shared" ref="C77:H77" si="24">SUM(C78)</f>
        <v>0</v>
      </c>
      <c r="D77" s="886">
        <f t="shared" si="24"/>
        <v>90.863293135776516</v>
      </c>
      <c r="E77" s="886">
        <f t="shared" si="24"/>
        <v>97.852777223143946</v>
      </c>
      <c r="F77" s="886">
        <f t="shared" si="24"/>
        <v>4398.1328619760461</v>
      </c>
      <c r="G77" s="886">
        <f t="shared" si="24"/>
        <v>267.34776634180298</v>
      </c>
      <c r="H77" s="886">
        <f t="shared" si="24"/>
        <v>276.0846214510122</v>
      </c>
    </row>
    <row r="78" spans="1:8" x14ac:dyDescent="0.2">
      <c r="A78" s="884" t="s">
        <v>371</v>
      </c>
      <c r="B78" s="883">
        <v>5130.2813201278022</v>
      </c>
      <c r="C78" s="883">
        <v>0</v>
      </c>
      <c r="D78" s="883">
        <v>90.863293135776516</v>
      </c>
      <c r="E78" s="883">
        <v>97.852777223143946</v>
      </c>
      <c r="F78" s="883">
        <v>4398.1328619760461</v>
      </c>
      <c r="G78" s="883">
        <v>267.34776634180298</v>
      </c>
      <c r="H78" s="883">
        <v>276.0846214510122</v>
      </c>
    </row>
    <row r="79" spans="1:8" x14ac:dyDescent="0.2">
      <c r="A79" s="885" t="s">
        <v>372</v>
      </c>
      <c r="B79" s="886">
        <f>SUM(B80:B81)</f>
        <v>7473.5058604177748</v>
      </c>
      <c r="C79" s="886">
        <f t="shared" ref="C79:H79" si="25">SUM(C80:C81)</f>
        <v>3.4947420436837078</v>
      </c>
      <c r="D79" s="886">
        <f t="shared" si="25"/>
        <v>286.56884758206331</v>
      </c>
      <c r="E79" s="886">
        <f t="shared" si="25"/>
        <v>309.28467086600727</v>
      </c>
      <c r="F79" s="886">
        <f t="shared" si="25"/>
        <v>4244.3642120539434</v>
      </c>
      <c r="G79" s="886">
        <f t="shared" si="25"/>
        <v>1567.3918065921671</v>
      </c>
      <c r="H79" s="886">
        <f t="shared" si="25"/>
        <v>1062.4015812798559</v>
      </c>
    </row>
    <row r="80" spans="1:8" x14ac:dyDescent="0.2">
      <c r="A80" s="884" t="s">
        <v>372</v>
      </c>
      <c r="B80" s="883">
        <v>6227.6303218445155</v>
      </c>
      <c r="C80" s="883">
        <v>3.4947420436837078</v>
      </c>
      <c r="D80" s="883">
        <v>277.83199247285404</v>
      </c>
      <c r="E80" s="883">
        <v>302.29518677863985</v>
      </c>
      <c r="F80" s="883">
        <v>3211.6679381453964</v>
      </c>
      <c r="G80" s="883">
        <v>1509.728562871386</v>
      </c>
      <c r="H80" s="883">
        <v>922.61189953250755</v>
      </c>
    </row>
    <row r="81" spans="1:8" x14ac:dyDescent="0.2">
      <c r="A81" s="884" t="s">
        <v>373</v>
      </c>
      <c r="B81" s="883">
        <v>1245.8755385732591</v>
      </c>
      <c r="C81" s="883">
        <v>0</v>
      </c>
      <c r="D81" s="883">
        <v>8.7368551092092694</v>
      </c>
      <c r="E81" s="883">
        <v>6.9894840873674156</v>
      </c>
      <c r="F81" s="883">
        <v>1032.6962739085473</v>
      </c>
      <c r="G81" s="883">
        <v>57.663243720781225</v>
      </c>
      <c r="H81" s="883">
        <v>139.78968174734842</v>
      </c>
    </row>
    <row r="82" spans="1:8" x14ac:dyDescent="0.2">
      <c r="A82" s="885" t="s">
        <v>374</v>
      </c>
      <c r="B82" s="886">
        <f>SUM(B83)</f>
        <v>68072.332897851637</v>
      </c>
      <c r="C82" s="886">
        <f t="shared" ref="C82:H82" si="26">SUM(C83)</f>
        <v>29.705307371311516</v>
      </c>
      <c r="D82" s="886">
        <f t="shared" si="26"/>
        <v>2942.5728007817438</v>
      </c>
      <c r="E82" s="886">
        <f t="shared" si="26"/>
        <v>2587.8564833478381</v>
      </c>
      <c r="F82" s="886">
        <f t="shared" si="26"/>
        <v>58252.107755099823</v>
      </c>
      <c r="G82" s="886">
        <f t="shared" si="26"/>
        <v>770.59062063226224</v>
      </c>
      <c r="H82" s="886">
        <f t="shared" si="26"/>
        <v>3489.4999306182585</v>
      </c>
    </row>
    <row r="83" spans="1:8" ht="12.75" thickBot="1" x14ac:dyDescent="0.25">
      <c r="A83" s="888" t="s">
        <v>374</v>
      </c>
      <c r="B83" s="889">
        <v>68072.332897851637</v>
      </c>
      <c r="C83" s="889">
        <v>29.705307371311516</v>
      </c>
      <c r="D83" s="889">
        <v>2942.5728007817438</v>
      </c>
      <c r="E83" s="889">
        <v>2587.8564833478381</v>
      </c>
      <c r="F83" s="889">
        <v>58252.107755099823</v>
      </c>
      <c r="G83" s="889">
        <v>770.59062063226224</v>
      </c>
      <c r="H83" s="889">
        <v>3489.4999306182585</v>
      </c>
    </row>
    <row r="84" spans="1:8" x14ac:dyDescent="0.2">
      <c r="A84" s="1025"/>
      <c r="B84" s="1025"/>
      <c r="C84" s="1025"/>
      <c r="D84" s="1025"/>
      <c r="E84" s="1025"/>
      <c r="F84" s="1025"/>
      <c r="G84" s="1025"/>
      <c r="H84" s="1025"/>
    </row>
  </sheetData>
  <mergeCells count="5">
    <mergeCell ref="A1:H1"/>
    <mergeCell ref="A2:A3"/>
    <mergeCell ref="B2:B3"/>
    <mergeCell ref="C2:H2"/>
    <mergeCell ref="A84:H84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2101-A5A0-465B-AAB0-84E1005573F0}">
  <dimension ref="A1:J83"/>
  <sheetViews>
    <sheetView workbookViewId="0">
      <selection activeCell="M59" sqref="M59"/>
    </sheetView>
  </sheetViews>
  <sheetFormatPr defaultRowHeight="12" x14ac:dyDescent="0.2"/>
  <cols>
    <col min="1" max="1" width="20.140625" style="1" customWidth="1"/>
    <col min="2" max="2" width="10.28515625" style="1" customWidth="1"/>
    <col min="3" max="3" width="11" style="1" bestFit="1" customWidth="1"/>
    <col min="4" max="4" width="10.85546875" style="1" customWidth="1"/>
    <col min="5" max="5" width="11.42578125" style="1" customWidth="1"/>
    <col min="6" max="8" width="9.28515625" style="1" bestFit="1" customWidth="1"/>
    <col min="9" max="9" width="10" style="1" bestFit="1" customWidth="1"/>
    <col min="10" max="10" width="9.28515625" style="1" bestFit="1" customWidth="1"/>
    <col min="11" max="16384" width="9.140625" style="1"/>
  </cols>
  <sheetData>
    <row r="1" spans="1:10" ht="26.25" customHeight="1" x14ac:dyDescent="0.2">
      <c r="A1" s="1180" t="s">
        <v>543</v>
      </c>
      <c r="B1" s="1180"/>
      <c r="C1" s="1180"/>
      <c r="D1" s="1180"/>
      <c r="E1" s="1180"/>
      <c r="F1" s="1180"/>
      <c r="G1" s="1180"/>
      <c r="H1" s="1180"/>
      <c r="I1" s="1180"/>
      <c r="J1" s="1180"/>
    </row>
    <row r="2" spans="1:10" ht="13.5" customHeight="1" x14ac:dyDescent="0.2">
      <c r="A2" s="1181" t="s">
        <v>562</v>
      </c>
      <c r="B2" s="1181" t="s">
        <v>70</v>
      </c>
      <c r="C2" s="1183" t="s">
        <v>98</v>
      </c>
      <c r="D2" s="1183"/>
      <c r="E2" s="1183"/>
      <c r="F2" s="1183"/>
      <c r="G2" s="1183"/>
      <c r="H2" s="1183"/>
      <c r="I2" s="1183"/>
      <c r="J2" s="1183"/>
    </row>
    <row r="3" spans="1:10" ht="24" x14ac:dyDescent="0.2">
      <c r="A3" s="1182"/>
      <c r="B3" s="1182"/>
      <c r="C3" s="890" t="s">
        <v>97</v>
      </c>
      <c r="D3" s="890" t="s">
        <v>96</v>
      </c>
      <c r="E3" s="890" t="s">
        <v>95</v>
      </c>
      <c r="F3" s="890" t="s">
        <v>94</v>
      </c>
      <c r="G3" s="890" t="s">
        <v>93</v>
      </c>
      <c r="H3" s="890" t="s">
        <v>92</v>
      </c>
      <c r="I3" s="890" t="s">
        <v>82</v>
      </c>
      <c r="J3" s="890" t="s">
        <v>86</v>
      </c>
    </row>
    <row r="4" spans="1:10" x14ac:dyDescent="0.2">
      <c r="A4" s="859" t="s">
        <v>328</v>
      </c>
      <c r="B4" s="847">
        <v>338731.36732516863</v>
      </c>
      <c r="C4" s="847">
        <v>189820.40884457697</v>
      </c>
      <c r="D4" s="847">
        <v>104197.4814035239</v>
      </c>
      <c r="E4" s="847">
        <v>28787.937584832376</v>
      </c>
      <c r="F4" s="847">
        <v>318.02152597521643</v>
      </c>
      <c r="G4" s="847">
        <v>131.05282663813921</v>
      </c>
      <c r="H4" s="847">
        <v>94.358035179460231</v>
      </c>
      <c r="I4" s="847">
        <v>14059.347241739912</v>
      </c>
      <c r="J4" s="847">
        <v>1322.7598635343027</v>
      </c>
    </row>
    <row r="5" spans="1:10" ht="6.75" customHeight="1" x14ac:dyDescent="0.2">
      <c r="B5" s="222"/>
      <c r="C5" s="222"/>
      <c r="D5" s="222"/>
      <c r="E5" s="222"/>
      <c r="F5" s="222"/>
      <c r="G5" s="222"/>
      <c r="H5" s="222"/>
      <c r="I5" s="222"/>
      <c r="J5" s="222"/>
    </row>
    <row r="6" spans="1:10" x14ac:dyDescent="0.2">
      <c r="A6" s="859" t="s">
        <v>3</v>
      </c>
      <c r="B6" s="851"/>
      <c r="C6" s="851"/>
      <c r="D6" s="851"/>
      <c r="E6" s="851"/>
      <c r="F6" s="851"/>
      <c r="G6" s="851"/>
      <c r="H6" s="851"/>
      <c r="I6" s="851"/>
      <c r="J6" s="851"/>
    </row>
    <row r="7" spans="1:10" x14ac:dyDescent="0.2">
      <c r="A7" s="891" t="s">
        <v>4</v>
      </c>
      <c r="B7" s="221">
        <v>174307.24891274533</v>
      </c>
      <c r="C7" s="221">
        <v>57726.149077525959</v>
      </c>
      <c r="D7" s="221">
        <v>88562.005500033745</v>
      </c>
      <c r="E7" s="221">
        <v>20853.125774656568</v>
      </c>
      <c r="F7" s="221">
        <v>260.35828225443561</v>
      </c>
      <c r="G7" s="221">
        <v>117.07385846340438</v>
      </c>
      <c r="H7" s="221">
        <v>57.663243720781225</v>
      </c>
      <c r="I7" s="221">
        <v>5533.9240261732812</v>
      </c>
      <c r="J7" s="221">
        <v>1196.9491499616859</v>
      </c>
    </row>
    <row r="8" spans="1:10" x14ac:dyDescent="0.2">
      <c r="A8" s="891" t="s">
        <v>5</v>
      </c>
      <c r="B8" s="221">
        <v>164424.11841325898</v>
      </c>
      <c r="C8" s="221">
        <v>132094.25976730842</v>
      </c>
      <c r="D8" s="221">
        <v>15635.475903441305</v>
      </c>
      <c r="E8" s="221">
        <v>7934.8118101840519</v>
      </c>
      <c r="F8" s="221">
        <v>57.663243720781225</v>
      </c>
      <c r="G8" s="221">
        <v>13.978968174734831</v>
      </c>
      <c r="H8" s="221">
        <v>36.694791458678935</v>
      </c>
      <c r="I8" s="221">
        <v>8525.4232155666141</v>
      </c>
      <c r="J8" s="221">
        <v>125.81071357261366</v>
      </c>
    </row>
    <row r="9" spans="1:10" x14ac:dyDescent="0.2">
      <c r="A9" s="859" t="s">
        <v>327</v>
      </c>
      <c r="B9" s="851"/>
      <c r="C9" s="851"/>
      <c r="D9" s="851"/>
      <c r="E9" s="851"/>
      <c r="F9" s="851"/>
      <c r="G9" s="851"/>
      <c r="H9" s="851"/>
      <c r="I9" s="851"/>
      <c r="J9" s="851"/>
    </row>
    <row r="10" spans="1:10" x14ac:dyDescent="0.2">
      <c r="A10" s="892" t="s">
        <v>329</v>
      </c>
      <c r="B10" s="222">
        <f>SUM(B11:B12)</f>
        <v>21705.84283332005</v>
      </c>
      <c r="C10" s="222">
        <f>SUM(C11:C12)</f>
        <v>16769.519696616684</v>
      </c>
      <c r="D10" s="222">
        <f t="shared" ref="D10:J10" si="0">SUM(D11:D12)</f>
        <v>1899.3923007421149</v>
      </c>
      <c r="E10" s="222">
        <f t="shared" si="0"/>
        <v>665.74835932174415</v>
      </c>
      <c r="F10" s="893">
        <f t="shared" si="0"/>
        <v>0</v>
      </c>
      <c r="G10" s="893">
        <f t="shared" si="0"/>
        <v>0</v>
      </c>
      <c r="H10" s="893">
        <f t="shared" si="0"/>
        <v>10.484226131051123</v>
      </c>
      <c r="I10" s="222">
        <f t="shared" si="0"/>
        <v>2350.2140243773242</v>
      </c>
      <c r="J10" s="893">
        <f t="shared" si="0"/>
        <v>10.484226131051123</v>
      </c>
    </row>
    <row r="11" spans="1:10" x14ac:dyDescent="0.2">
      <c r="A11" s="891" t="s">
        <v>329</v>
      </c>
      <c r="B11" s="221">
        <v>11004.94269556027</v>
      </c>
      <c r="C11" s="221">
        <v>8032.6645874071983</v>
      </c>
      <c r="D11" s="221">
        <v>1418.8652697356072</v>
      </c>
      <c r="E11" s="221">
        <v>484.02177305019154</v>
      </c>
      <c r="F11" s="894">
        <v>0</v>
      </c>
      <c r="G11" s="894">
        <v>0</v>
      </c>
      <c r="H11" s="894">
        <v>3.4947420436837078</v>
      </c>
      <c r="I11" s="221">
        <v>1058.9068392361758</v>
      </c>
      <c r="J11" s="894">
        <v>6.9894840873674156</v>
      </c>
    </row>
    <row r="12" spans="1:10" x14ac:dyDescent="0.2">
      <c r="A12" s="891" t="s">
        <v>330</v>
      </c>
      <c r="B12" s="221">
        <v>10700.90013775978</v>
      </c>
      <c r="C12" s="221">
        <v>8736.855109209484</v>
      </c>
      <c r="D12" s="221">
        <v>480.52703100650785</v>
      </c>
      <c r="E12" s="221">
        <v>181.72658627155266</v>
      </c>
      <c r="F12" s="894">
        <v>0</v>
      </c>
      <c r="G12" s="894">
        <v>0</v>
      </c>
      <c r="H12" s="894">
        <v>6.9894840873674156</v>
      </c>
      <c r="I12" s="221">
        <v>1291.3071851411485</v>
      </c>
      <c r="J12" s="894">
        <v>3.4947420436837078</v>
      </c>
    </row>
    <row r="13" spans="1:10" x14ac:dyDescent="0.2">
      <c r="A13" s="892" t="s">
        <v>328</v>
      </c>
      <c r="B13" s="222">
        <f>SUM(B14:B15)</f>
        <v>94641.109285015002</v>
      </c>
      <c r="C13" s="222">
        <f>SUM(C14:C15)</f>
        <v>29025.580043809274</v>
      </c>
      <c r="D13" s="222">
        <f t="shared" ref="D13:J13" si="1">SUM(D14:D15)</f>
        <v>48652.051361111553</v>
      </c>
      <c r="E13" s="222">
        <f t="shared" si="1"/>
        <v>13484.462175553917</v>
      </c>
      <c r="F13" s="893">
        <f t="shared" si="1"/>
        <v>234.14771692680796</v>
      </c>
      <c r="G13" s="893">
        <f t="shared" si="1"/>
        <v>78.631695982883514</v>
      </c>
      <c r="H13" s="893">
        <f t="shared" si="1"/>
        <v>33.20004941499522</v>
      </c>
      <c r="I13" s="222">
        <f t="shared" si="1"/>
        <v>2547.6669498454621</v>
      </c>
      <c r="J13" s="893">
        <f t="shared" si="1"/>
        <v>585.36929231702072</v>
      </c>
    </row>
    <row r="14" spans="1:10" x14ac:dyDescent="0.2">
      <c r="A14" s="891" t="s">
        <v>328</v>
      </c>
      <c r="B14" s="221">
        <v>86419.728627248885</v>
      </c>
      <c r="C14" s="221">
        <v>22624.95999080241</v>
      </c>
      <c r="D14" s="221">
        <v>47545.965504285647</v>
      </c>
      <c r="E14" s="221">
        <v>13178.672246731594</v>
      </c>
      <c r="F14" s="894">
        <v>232.40034590496612</v>
      </c>
      <c r="G14" s="894">
        <v>78.631695982883514</v>
      </c>
      <c r="H14" s="894">
        <v>33.20004941499522</v>
      </c>
      <c r="I14" s="221">
        <v>2144.0242437999955</v>
      </c>
      <c r="J14" s="894">
        <v>581.87455027333704</v>
      </c>
    </row>
    <row r="15" spans="1:10" x14ac:dyDescent="0.2">
      <c r="A15" s="891" t="s">
        <v>331</v>
      </c>
      <c r="B15" s="221">
        <v>8221.3806577661235</v>
      </c>
      <c r="C15" s="221">
        <v>6400.6200530068636</v>
      </c>
      <c r="D15" s="221">
        <v>1106.0858568259071</v>
      </c>
      <c r="E15" s="221">
        <v>305.78992882232353</v>
      </c>
      <c r="F15" s="894">
        <v>1.7473710218418539</v>
      </c>
      <c r="G15" s="894">
        <v>0</v>
      </c>
      <c r="H15" s="894">
        <v>0</v>
      </c>
      <c r="I15" s="221">
        <v>403.64270604546675</v>
      </c>
      <c r="J15" s="894">
        <v>3.4947420436837078</v>
      </c>
    </row>
    <row r="16" spans="1:10" x14ac:dyDescent="0.2">
      <c r="A16" s="892" t="s">
        <v>332</v>
      </c>
      <c r="B16" s="222">
        <f>SUM(B17:B18)</f>
        <v>17461.478621266077</v>
      </c>
      <c r="C16" s="222">
        <f>SUM(C17:C18)</f>
        <v>9285.5296100678243</v>
      </c>
      <c r="D16" s="222">
        <f t="shared" ref="D16:J16" si="2">SUM(D17:D18)</f>
        <v>6129.7775446213645</v>
      </c>
      <c r="E16" s="222">
        <f t="shared" si="2"/>
        <v>1067.6436943453834</v>
      </c>
      <c r="F16" s="893">
        <f t="shared" si="2"/>
        <v>6.9894840873674156</v>
      </c>
      <c r="G16" s="893">
        <f t="shared" si="2"/>
        <v>3.4947420436837078</v>
      </c>
      <c r="H16" s="893">
        <f t="shared" si="2"/>
        <v>1.7473710218418539</v>
      </c>
      <c r="I16" s="222">
        <f t="shared" si="2"/>
        <v>924.35927055434161</v>
      </c>
      <c r="J16" s="893">
        <f t="shared" si="2"/>
        <v>41.936904524204508</v>
      </c>
    </row>
    <row r="17" spans="1:10" x14ac:dyDescent="0.2">
      <c r="A17" s="891" t="s">
        <v>332</v>
      </c>
      <c r="B17" s="221">
        <v>15452.001946147906</v>
      </c>
      <c r="C17" s="221">
        <v>7782.7905312838066</v>
      </c>
      <c r="D17" s="221">
        <v>5965.5246685682305</v>
      </c>
      <c r="E17" s="221">
        <v>996.00148244986735</v>
      </c>
      <c r="F17" s="894">
        <v>6.9894840873674156</v>
      </c>
      <c r="G17" s="894">
        <v>3.4947420436837078</v>
      </c>
      <c r="H17" s="894">
        <v>1.7473710218418539</v>
      </c>
      <c r="I17" s="221">
        <v>653.51676216885494</v>
      </c>
      <c r="J17" s="894">
        <v>41.936904524204508</v>
      </c>
    </row>
    <row r="18" spans="1:10" x14ac:dyDescent="0.2">
      <c r="A18" s="891" t="s">
        <v>333</v>
      </c>
      <c r="B18" s="221">
        <v>2009.4766751181694</v>
      </c>
      <c r="C18" s="221">
        <v>1502.7390787840184</v>
      </c>
      <c r="D18" s="221">
        <v>164.25287605313423</v>
      </c>
      <c r="E18" s="221">
        <v>71.642211895516084</v>
      </c>
      <c r="F18" s="894">
        <v>0</v>
      </c>
      <c r="G18" s="894">
        <v>0</v>
      </c>
      <c r="H18" s="894">
        <v>0</v>
      </c>
      <c r="I18" s="221">
        <v>270.84250838548667</v>
      </c>
      <c r="J18" s="894">
        <v>0</v>
      </c>
    </row>
    <row r="19" spans="1:10" x14ac:dyDescent="0.2">
      <c r="A19" s="895" t="s">
        <v>334</v>
      </c>
      <c r="B19" s="222">
        <f>SUM(B20)</f>
        <v>7262.0739667749203</v>
      </c>
      <c r="C19" s="222">
        <f>SUM(C20)</f>
        <v>6199.6723854950451</v>
      </c>
      <c r="D19" s="222">
        <f t="shared" ref="D19:J19" si="3">SUM(D20)</f>
        <v>716.42211895516334</v>
      </c>
      <c r="E19" s="222">
        <f t="shared" si="3"/>
        <v>302.29518677863985</v>
      </c>
      <c r="F19" s="893">
        <f t="shared" si="3"/>
        <v>0</v>
      </c>
      <c r="G19" s="893">
        <f t="shared" si="3"/>
        <v>1.7473710218418539</v>
      </c>
      <c r="H19" s="893">
        <f t="shared" si="3"/>
        <v>3.4947420436837078</v>
      </c>
      <c r="I19" s="222">
        <f t="shared" si="3"/>
        <v>27.957936349469662</v>
      </c>
      <c r="J19" s="893">
        <f t="shared" si="3"/>
        <v>10.484226131051123</v>
      </c>
    </row>
    <row r="20" spans="1:10" x14ac:dyDescent="0.2">
      <c r="A20" s="891" t="s">
        <v>334</v>
      </c>
      <c r="B20" s="221">
        <v>7262.0739667749203</v>
      </c>
      <c r="C20" s="221">
        <v>6199.6723854950451</v>
      </c>
      <c r="D20" s="221">
        <v>716.42211895516334</v>
      </c>
      <c r="E20" s="221">
        <v>302.29518677863985</v>
      </c>
      <c r="F20" s="894">
        <v>0</v>
      </c>
      <c r="G20" s="894">
        <v>1.7473710218418539</v>
      </c>
      <c r="H20" s="894">
        <v>3.4947420436837078</v>
      </c>
      <c r="I20" s="221">
        <v>27.957936349469662</v>
      </c>
      <c r="J20" s="894">
        <v>10.484226131051123</v>
      </c>
    </row>
    <row r="21" spans="1:10" x14ac:dyDescent="0.2">
      <c r="A21" s="892" t="s">
        <v>335</v>
      </c>
      <c r="B21" s="222">
        <f>SUM(B22:B23)</f>
        <v>4233.879985922892</v>
      </c>
      <c r="C21" s="222">
        <f>SUM(C22:C23)</f>
        <v>3246.615358582219</v>
      </c>
      <c r="D21" s="222">
        <f t="shared" ref="D21:J21" si="4">SUM(D22:D23)</f>
        <v>515.47445144334574</v>
      </c>
      <c r="E21" s="222">
        <f t="shared" si="4"/>
        <v>403.64270604546772</v>
      </c>
      <c r="F21" s="893">
        <f t="shared" si="4"/>
        <v>0</v>
      </c>
      <c r="G21" s="893">
        <f t="shared" si="4"/>
        <v>0</v>
      </c>
      <c r="H21" s="893">
        <f t="shared" si="4"/>
        <v>1.7473710218418539</v>
      </c>
      <c r="I21" s="222">
        <f t="shared" si="4"/>
        <v>62.905356786306768</v>
      </c>
      <c r="J21" s="893">
        <f t="shared" si="4"/>
        <v>3.4947420436837078</v>
      </c>
    </row>
    <row r="22" spans="1:10" x14ac:dyDescent="0.2">
      <c r="A22" s="891" t="s">
        <v>335</v>
      </c>
      <c r="B22" s="221">
        <v>1680.9709230118922</v>
      </c>
      <c r="C22" s="221">
        <v>1238.8860544858915</v>
      </c>
      <c r="D22" s="221">
        <v>228.90560386128243</v>
      </c>
      <c r="E22" s="221">
        <v>160.75813400945054</v>
      </c>
      <c r="F22" s="894">
        <v>0</v>
      </c>
      <c r="G22" s="894">
        <v>0</v>
      </c>
      <c r="H22" s="894">
        <v>0</v>
      </c>
      <c r="I22" s="221">
        <v>48.926388611571937</v>
      </c>
      <c r="J22" s="894">
        <v>3.4947420436837078</v>
      </c>
    </row>
    <row r="23" spans="1:10" x14ac:dyDescent="0.2">
      <c r="A23" s="891" t="s">
        <v>336</v>
      </c>
      <c r="B23" s="221">
        <v>2552.9090629110001</v>
      </c>
      <c r="C23" s="221">
        <v>2007.7293040963275</v>
      </c>
      <c r="D23" s="221">
        <v>286.56884758206326</v>
      </c>
      <c r="E23" s="221">
        <v>242.88457203601718</v>
      </c>
      <c r="F23" s="894">
        <v>0</v>
      </c>
      <c r="G23" s="894">
        <v>0</v>
      </c>
      <c r="H23" s="894">
        <v>1.7473710218418539</v>
      </c>
      <c r="I23" s="221">
        <v>13.978968174734831</v>
      </c>
      <c r="J23" s="894">
        <v>0</v>
      </c>
    </row>
    <row r="24" spans="1:10" x14ac:dyDescent="0.2">
      <c r="A24" s="892" t="s">
        <v>337</v>
      </c>
      <c r="B24" s="222">
        <f>SUM(B25:B26)</f>
        <v>4085.3534490663305</v>
      </c>
      <c r="C24" s="222">
        <f>SUM(C25:C26)</f>
        <v>3059.6466592451352</v>
      </c>
      <c r="D24" s="222">
        <f t="shared" ref="D24:J24" si="5">SUM(D25:D26)</f>
        <v>484.02177305019234</v>
      </c>
      <c r="E24" s="222">
        <f t="shared" si="5"/>
        <v>281.32673451653784</v>
      </c>
      <c r="F24" s="893">
        <f t="shared" si="5"/>
        <v>0</v>
      </c>
      <c r="G24" s="893">
        <f t="shared" si="5"/>
        <v>0</v>
      </c>
      <c r="H24" s="893">
        <f t="shared" si="5"/>
        <v>0</v>
      </c>
      <c r="I24" s="222">
        <f t="shared" si="5"/>
        <v>258.61091123259376</v>
      </c>
      <c r="J24" s="893">
        <f t="shared" si="5"/>
        <v>1.7473710218418539</v>
      </c>
    </row>
    <row r="25" spans="1:10" x14ac:dyDescent="0.2">
      <c r="A25" s="891" t="s">
        <v>337</v>
      </c>
      <c r="B25" s="221">
        <v>3077.1203694635701</v>
      </c>
      <c r="C25" s="221">
        <v>2180.7190352586754</v>
      </c>
      <c r="D25" s="221">
        <v>375.68476969599726</v>
      </c>
      <c r="E25" s="221">
        <v>260.35828225443561</v>
      </c>
      <c r="F25" s="894">
        <v>0</v>
      </c>
      <c r="G25" s="894">
        <v>0</v>
      </c>
      <c r="H25" s="894">
        <v>0</v>
      </c>
      <c r="I25" s="221">
        <v>258.61091123259376</v>
      </c>
      <c r="J25" s="894">
        <v>1.7473710218418539</v>
      </c>
    </row>
    <row r="26" spans="1:10" x14ac:dyDescent="0.2">
      <c r="A26" s="891" t="s">
        <v>338</v>
      </c>
      <c r="B26" s="221">
        <v>1008.2330796027607</v>
      </c>
      <c r="C26" s="221">
        <v>878.92762398646005</v>
      </c>
      <c r="D26" s="221">
        <v>108.33700335419509</v>
      </c>
      <c r="E26" s="221">
        <v>20.968452262102247</v>
      </c>
      <c r="F26" s="894">
        <v>0</v>
      </c>
      <c r="G26" s="894">
        <v>0</v>
      </c>
      <c r="H26" s="894">
        <v>0</v>
      </c>
      <c r="I26" s="894">
        <v>0</v>
      </c>
      <c r="J26" s="894">
        <v>0</v>
      </c>
    </row>
    <row r="27" spans="1:10" x14ac:dyDescent="0.2">
      <c r="A27" s="892" t="s">
        <v>339</v>
      </c>
      <c r="B27" s="222">
        <f>SUM(B28:B29)</f>
        <v>7732.1167716503751</v>
      </c>
      <c r="C27" s="222">
        <f>SUM(C28:C29)</f>
        <v>7047.1473310883503</v>
      </c>
      <c r="D27" s="222">
        <f t="shared" ref="D27:J27" si="6">SUM(D28:D29)</f>
        <v>475.28491794098306</v>
      </c>
      <c r="E27" s="222">
        <f t="shared" si="6"/>
        <v>120.56860050708806</v>
      </c>
      <c r="F27" s="893">
        <f t="shared" si="6"/>
        <v>0</v>
      </c>
      <c r="G27" s="893">
        <f t="shared" si="6"/>
        <v>0</v>
      </c>
      <c r="H27" s="893">
        <f t="shared" si="6"/>
        <v>0</v>
      </c>
      <c r="I27" s="222">
        <f t="shared" si="6"/>
        <v>83.873809048409058</v>
      </c>
      <c r="J27" s="893">
        <f t="shared" si="6"/>
        <v>5.2421130655255617</v>
      </c>
    </row>
    <row r="28" spans="1:10" x14ac:dyDescent="0.2">
      <c r="A28" s="891" t="s">
        <v>339</v>
      </c>
      <c r="B28" s="221">
        <v>4719.6491299949557</v>
      </c>
      <c r="C28" s="221">
        <v>4163.9851450492315</v>
      </c>
      <c r="D28" s="221">
        <v>379.17951173968095</v>
      </c>
      <c r="E28" s="221">
        <v>103.09489028866952</v>
      </c>
      <c r="F28" s="894">
        <v>0</v>
      </c>
      <c r="G28" s="894">
        <v>0</v>
      </c>
      <c r="H28" s="894">
        <v>0</v>
      </c>
      <c r="I28" s="221">
        <v>69.894840873674227</v>
      </c>
      <c r="J28" s="894">
        <v>3.4947420436837078</v>
      </c>
    </row>
    <row r="29" spans="1:10" x14ac:dyDescent="0.2">
      <c r="A29" s="891" t="s">
        <v>340</v>
      </c>
      <c r="B29" s="221">
        <v>3012.4676416554198</v>
      </c>
      <c r="C29" s="221">
        <v>2883.1621860391192</v>
      </c>
      <c r="D29" s="221">
        <v>96.105406201302088</v>
      </c>
      <c r="E29" s="221">
        <v>17.473710218418539</v>
      </c>
      <c r="F29" s="894">
        <v>0</v>
      </c>
      <c r="G29" s="894">
        <v>0</v>
      </c>
      <c r="H29" s="894">
        <v>0</v>
      </c>
      <c r="I29" s="221">
        <v>13.978968174734831</v>
      </c>
      <c r="J29" s="894">
        <v>1.7473710218418539</v>
      </c>
    </row>
    <row r="30" spans="1:10" x14ac:dyDescent="0.2">
      <c r="A30" s="892" t="s">
        <v>341</v>
      </c>
      <c r="B30" s="222">
        <f>SUM(B31:B33)</f>
        <v>12878.124430974754</v>
      </c>
      <c r="C30" s="222">
        <f>SUM(C31:C33)</f>
        <v>9320.4770305046459</v>
      </c>
      <c r="D30" s="222">
        <f t="shared" ref="D30:J30" si="7">SUM(D31:D33)</f>
        <v>1490.5074816311226</v>
      </c>
      <c r="E30" s="222">
        <f t="shared" si="7"/>
        <v>646.52727808148609</v>
      </c>
      <c r="F30" s="893">
        <f t="shared" si="7"/>
        <v>1.7473710218418539</v>
      </c>
      <c r="G30" s="893">
        <f t="shared" si="7"/>
        <v>6.9894840873674156</v>
      </c>
      <c r="H30" s="893">
        <f t="shared" si="7"/>
        <v>6.9894840873674156</v>
      </c>
      <c r="I30" s="222">
        <f t="shared" si="7"/>
        <v>1397.896817473495</v>
      </c>
      <c r="J30" s="893">
        <f t="shared" si="7"/>
        <v>6.9894840873674156</v>
      </c>
    </row>
    <row r="31" spans="1:10" x14ac:dyDescent="0.2">
      <c r="A31" s="891" t="s">
        <v>341</v>
      </c>
      <c r="B31" s="221">
        <v>9816.7304007077782</v>
      </c>
      <c r="C31" s="221">
        <v>6737.8626602223503</v>
      </c>
      <c r="D31" s="221">
        <v>1387.412591342453</v>
      </c>
      <c r="E31" s="221">
        <v>599.34826049175604</v>
      </c>
      <c r="F31" s="894">
        <v>1.7473710218418539</v>
      </c>
      <c r="G31" s="894">
        <v>6.9894840873674156</v>
      </c>
      <c r="H31" s="894">
        <v>5.2421130655255617</v>
      </c>
      <c r="I31" s="221">
        <v>1076.3805494545948</v>
      </c>
      <c r="J31" s="894">
        <v>1.7473710218418539</v>
      </c>
    </row>
    <row r="32" spans="1:10" x14ac:dyDescent="0.2">
      <c r="A32" s="891" t="s">
        <v>342</v>
      </c>
      <c r="B32" s="221">
        <v>2121.3084205160508</v>
      </c>
      <c r="C32" s="221">
        <v>1764.8447320603034</v>
      </c>
      <c r="D32" s="221">
        <v>29.705307371311516</v>
      </c>
      <c r="E32" s="221">
        <v>24.463194305785954</v>
      </c>
      <c r="F32" s="894">
        <v>0</v>
      </c>
      <c r="G32" s="894">
        <v>0</v>
      </c>
      <c r="H32" s="894">
        <v>1.7473710218418539</v>
      </c>
      <c r="I32" s="221">
        <v>300.547815756798</v>
      </c>
      <c r="J32" s="894">
        <v>0</v>
      </c>
    </row>
    <row r="33" spans="1:10" x14ac:dyDescent="0.2">
      <c r="A33" s="891" t="s">
        <v>343</v>
      </c>
      <c r="B33" s="221">
        <v>940.08560975092655</v>
      </c>
      <c r="C33" s="221">
        <v>817.76963822199355</v>
      </c>
      <c r="D33" s="221">
        <v>73.389582917357941</v>
      </c>
      <c r="E33" s="221">
        <v>22.715823283944101</v>
      </c>
      <c r="F33" s="894">
        <v>0</v>
      </c>
      <c r="G33" s="894">
        <v>0</v>
      </c>
      <c r="H33" s="894">
        <v>0</v>
      </c>
      <c r="I33" s="221">
        <v>20.968452262102247</v>
      </c>
      <c r="J33" s="894">
        <v>5.2421130655255617</v>
      </c>
    </row>
    <row r="34" spans="1:10" x14ac:dyDescent="0.2">
      <c r="A34" s="892" t="s">
        <v>344</v>
      </c>
      <c r="B34" s="222">
        <f>SUM(B35)</f>
        <v>3994.4901559305677</v>
      </c>
      <c r="C34" s="222">
        <f>SUM(C35)</f>
        <v>2981.0149632622656</v>
      </c>
      <c r="D34" s="222">
        <f t="shared" ref="D34:J34" si="8">SUM(D35)</f>
        <v>480.52703100650785</v>
      </c>
      <c r="E34" s="222">
        <f t="shared" si="8"/>
        <v>143.28442379103211</v>
      </c>
      <c r="F34" s="893">
        <f t="shared" si="8"/>
        <v>0</v>
      </c>
      <c r="G34" s="893">
        <f t="shared" si="8"/>
        <v>1.7473710218418539</v>
      </c>
      <c r="H34" s="893">
        <f t="shared" si="8"/>
        <v>1.7473710218418539</v>
      </c>
      <c r="I34" s="222">
        <f t="shared" si="8"/>
        <v>386.16899582704832</v>
      </c>
      <c r="J34" s="893">
        <f t="shared" si="8"/>
        <v>0</v>
      </c>
    </row>
    <row r="35" spans="1:10" x14ac:dyDescent="0.2">
      <c r="A35" s="891" t="s">
        <v>344</v>
      </c>
      <c r="B35" s="221">
        <v>3994.4901559305677</v>
      </c>
      <c r="C35" s="221">
        <v>2981.0149632622656</v>
      </c>
      <c r="D35" s="221">
        <v>480.52703100650785</v>
      </c>
      <c r="E35" s="221">
        <v>143.28442379103211</v>
      </c>
      <c r="F35" s="894">
        <v>0</v>
      </c>
      <c r="G35" s="894">
        <v>1.7473710218418539</v>
      </c>
      <c r="H35" s="894">
        <v>1.7473710218418539</v>
      </c>
      <c r="I35" s="221">
        <v>386.16899582704832</v>
      </c>
      <c r="J35" s="894">
        <v>0</v>
      </c>
    </row>
    <row r="36" spans="1:10" x14ac:dyDescent="0.2">
      <c r="A36" s="891" t="s">
        <v>345</v>
      </c>
      <c r="B36" s="221">
        <v>1488.7601106092832</v>
      </c>
      <c r="C36" s="221">
        <v>1389.1599623642949</v>
      </c>
      <c r="D36" s="221">
        <v>34.947420436837078</v>
      </c>
      <c r="E36" s="221">
        <v>22.715823283944101</v>
      </c>
      <c r="F36" s="894">
        <v>0</v>
      </c>
      <c r="G36" s="894">
        <v>0</v>
      </c>
      <c r="H36" s="894">
        <v>0</v>
      </c>
      <c r="I36" s="221">
        <v>40.18953350236265</v>
      </c>
      <c r="J36" s="894">
        <v>1.7473710218418539</v>
      </c>
    </row>
    <row r="37" spans="1:10" x14ac:dyDescent="0.2">
      <c r="A37" s="892" t="s">
        <v>346</v>
      </c>
      <c r="B37" s="222">
        <f>SUM(B38:B39)</f>
        <v>3568.1316266011281</v>
      </c>
      <c r="C37" s="222">
        <f>SUM(C38:C39)</f>
        <v>2656.0039531996567</v>
      </c>
      <c r="D37" s="222">
        <f t="shared" ref="D37:J37" si="9">SUM(D38:D39)</f>
        <v>440.33749750414563</v>
      </c>
      <c r="E37" s="222">
        <f t="shared" si="9"/>
        <v>148.5265368565577</v>
      </c>
      <c r="F37" s="893">
        <f t="shared" si="9"/>
        <v>1.7473710218418539</v>
      </c>
      <c r="G37" s="893">
        <f t="shared" si="9"/>
        <v>0</v>
      </c>
      <c r="H37" s="893">
        <f t="shared" si="9"/>
        <v>0</v>
      </c>
      <c r="I37" s="222">
        <f t="shared" si="9"/>
        <v>321.51626801890035</v>
      </c>
      <c r="J37" s="893">
        <f t="shared" si="9"/>
        <v>0</v>
      </c>
    </row>
    <row r="38" spans="1:10" x14ac:dyDescent="0.2">
      <c r="A38" s="891" t="s">
        <v>346</v>
      </c>
      <c r="B38" s="221">
        <v>2421.8562362728576</v>
      </c>
      <c r="C38" s="221">
        <v>1576.1286617013782</v>
      </c>
      <c r="D38" s="221">
        <v>415.87430319835966</v>
      </c>
      <c r="E38" s="221">
        <v>141.53705276919027</v>
      </c>
      <c r="F38" s="894">
        <v>1.7473710218418539</v>
      </c>
      <c r="G38" s="894">
        <v>0</v>
      </c>
      <c r="H38" s="894">
        <v>0</v>
      </c>
      <c r="I38" s="221">
        <v>286.56884758206326</v>
      </c>
      <c r="J38" s="894">
        <v>0</v>
      </c>
    </row>
    <row r="39" spans="1:10" x14ac:dyDescent="0.2">
      <c r="A39" s="891" t="s">
        <v>347</v>
      </c>
      <c r="B39" s="221">
        <v>1146.2753903282708</v>
      </c>
      <c r="C39" s="221">
        <v>1079.8752914982786</v>
      </c>
      <c r="D39" s="221">
        <v>24.463194305785954</v>
      </c>
      <c r="E39" s="221">
        <v>6.9894840873674156</v>
      </c>
      <c r="F39" s="894">
        <v>0</v>
      </c>
      <c r="G39" s="894">
        <v>0</v>
      </c>
      <c r="H39" s="894">
        <v>0</v>
      </c>
      <c r="I39" s="221">
        <v>34.947420436837078</v>
      </c>
      <c r="J39" s="894">
        <v>0</v>
      </c>
    </row>
    <row r="40" spans="1:10" ht="15" customHeight="1" x14ac:dyDescent="0.2">
      <c r="A40" s="892" t="s">
        <v>348</v>
      </c>
      <c r="B40" s="222">
        <f>SUM(B41:B42)</f>
        <v>10019.425439241422</v>
      </c>
      <c r="C40" s="222">
        <f>SUM(C41:C42)</f>
        <v>8791.0236108865665</v>
      </c>
      <c r="D40" s="222">
        <f t="shared" ref="D40:J40" si="10">SUM(D41:D42)</f>
        <v>767.09587858857583</v>
      </c>
      <c r="E40" s="222">
        <f t="shared" si="10"/>
        <v>305.78992882232382</v>
      </c>
      <c r="F40" s="893">
        <f t="shared" si="10"/>
        <v>1.7473710218418539</v>
      </c>
      <c r="G40" s="893">
        <f t="shared" si="10"/>
        <v>0</v>
      </c>
      <c r="H40" s="893">
        <f t="shared" si="10"/>
        <v>0</v>
      </c>
      <c r="I40" s="222">
        <f t="shared" si="10"/>
        <v>152.02127890024147</v>
      </c>
      <c r="J40" s="893">
        <f t="shared" si="10"/>
        <v>1.7473710218418539</v>
      </c>
    </row>
    <row r="41" spans="1:10" x14ac:dyDescent="0.2">
      <c r="A41" s="891" t="s">
        <v>348</v>
      </c>
      <c r="B41" s="221">
        <v>7365.1688570635924</v>
      </c>
      <c r="C41" s="221">
        <v>6314.9988729366105</v>
      </c>
      <c r="D41" s="221">
        <v>664.00098829990634</v>
      </c>
      <c r="E41" s="221">
        <v>260.35828225443561</v>
      </c>
      <c r="F41" s="894">
        <v>1.7473710218418539</v>
      </c>
      <c r="G41" s="894">
        <v>0</v>
      </c>
      <c r="H41" s="894">
        <v>0</v>
      </c>
      <c r="I41" s="221">
        <v>124.06334255077181</v>
      </c>
      <c r="J41" s="894">
        <v>0</v>
      </c>
    </row>
    <row r="42" spans="1:10" x14ac:dyDescent="0.2">
      <c r="A42" s="891" t="s">
        <v>349</v>
      </c>
      <c r="B42" s="221">
        <v>2654.2565821778303</v>
      </c>
      <c r="C42" s="221">
        <v>2476.0247379499565</v>
      </c>
      <c r="D42" s="221">
        <v>103.09489028866952</v>
      </c>
      <c r="E42" s="221">
        <v>45.431646567888222</v>
      </c>
      <c r="F42" s="894">
        <v>0</v>
      </c>
      <c r="G42" s="894">
        <v>0</v>
      </c>
      <c r="H42" s="894">
        <v>0</v>
      </c>
      <c r="I42" s="221">
        <v>27.957936349469662</v>
      </c>
      <c r="J42" s="894">
        <v>1.7473710218418539</v>
      </c>
    </row>
    <row r="43" spans="1:10" x14ac:dyDescent="0.2">
      <c r="A43" s="892" t="s">
        <v>350</v>
      </c>
      <c r="B43" s="222">
        <f>SUM(B44:B47)</f>
        <v>14414.063559173768</v>
      </c>
      <c r="C43" s="222">
        <f>SUM(C44:C47)</f>
        <v>10795.258172939195</v>
      </c>
      <c r="D43" s="222">
        <f t="shared" ref="D43:J43" si="11">SUM(D44:D47)</f>
        <v>2411.3720101417739</v>
      </c>
      <c r="E43" s="222">
        <f t="shared" si="11"/>
        <v>906.88556033591976</v>
      </c>
      <c r="F43" s="893">
        <f t="shared" si="11"/>
        <v>1.7473710218418539</v>
      </c>
      <c r="G43" s="893">
        <f t="shared" si="11"/>
        <v>3.4947420436837078</v>
      </c>
      <c r="H43" s="893">
        <f t="shared" si="11"/>
        <v>1.7473710218418539</v>
      </c>
      <c r="I43" s="222">
        <f t="shared" si="11"/>
        <v>265.60039531996182</v>
      </c>
      <c r="J43" s="893">
        <f t="shared" si="11"/>
        <v>27.957936349469662</v>
      </c>
    </row>
    <row r="44" spans="1:10" x14ac:dyDescent="0.2">
      <c r="A44" s="891" t="s">
        <v>350</v>
      </c>
      <c r="B44" s="221">
        <v>5254.3446626785772</v>
      </c>
      <c r="C44" s="221">
        <v>3599.5843049942982</v>
      </c>
      <c r="D44" s="221">
        <v>1097.3490017166976</v>
      </c>
      <c r="E44" s="221">
        <v>366.94791458678804</v>
      </c>
      <c r="F44" s="894">
        <v>1.7473710218418539</v>
      </c>
      <c r="G44" s="894">
        <v>3.4947420436837078</v>
      </c>
      <c r="H44" s="894">
        <v>1.7473710218418539</v>
      </c>
      <c r="I44" s="221">
        <v>162.50550503129239</v>
      </c>
      <c r="J44" s="894">
        <v>20.968452262102247</v>
      </c>
    </row>
    <row r="45" spans="1:10" x14ac:dyDescent="0.2">
      <c r="A45" s="891" t="s">
        <v>351</v>
      </c>
      <c r="B45" s="221">
        <v>3126.0467580751433</v>
      </c>
      <c r="C45" s="221">
        <v>2622.8039037846761</v>
      </c>
      <c r="D45" s="221">
        <v>351.22157539021146</v>
      </c>
      <c r="E45" s="221">
        <v>129.30545561629737</v>
      </c>
      <c r="F45" s="894">
        <v>0</v>
      </c>
      <c r="G45" s="894">
        <v>0</v>
      </c>
      <c r="H45" s="894">
        <v>0</v>
      </c>
      <c r="I45" s="221">
        <v>19.221081240260393</v>
      </c>
      <c r="J45" s="894">
        <v>3.4947420436837078</v>
      </c>
    </row>
    <row r="46" spans="1:10" x14ac:dyDescent="0.2">
      <c r="A46" s="891" t="s">
        <v>352</v>
      </c>
      <c r="B46" s="221">
        <v>3966.5322195810973</v>
      </c>
      <c r="C46" s="221">
        <v>2818.5094582309689</v>
      </c>
      <c r="D46" s="221">
        <v>739.13794223910804</v>
      </c>
      <c r="E46" s="221">
        <v>373.93739867415542</v>
      </c>
      <c r="F46" s="894">
        <v>0</v>
      </c>
      <c r="G46" s="894">
        <v>0</v>
      </c>
      <c r="H46" s="894">
        <v>0</v>
      </c>
      <c r="I46" s="221">
        <v>31.45267839315337</v>
      </c>
      <c r="J46" s="894">
        <v>3.4947420436837078</v>
      </c>
    </row>
    <row r="47" spans="1:10" x14ac:dyDescent="0.2">
      <c r="A47" s="891" t="s">
        <v>353</v>
      </c>
      <c r="B47" s="221">
        <v>2067.1399188389519</v>
      </c>
      <c r="C47" s="221">
        <v>1754.360505929252</v>
      </c>
      <c r="D47" s="221">
        <v>223.6634907957569</v>
      </c>
      <c r="E47" s="221">
        <v>36.694791458678935</v>
      </c>
      <c r="F47" s="894">
        <v>0</v>
      </c>
      <c r="G47" s="894">
        <v>0</v>
      </c>
      <c r="H47" s="894">
        <v>0</v>
      </c>
      <c r="I47" s="221">
        <v>52.421130655255652</v>
      </c>
      <c r="J47" s="894">
        <v>0</v>
      </c>
    </row>
    <row r="48" spans="1:10" x14ac:dyDescent="0.2">
      <c r="A48" s="892" t="s">
        <v>354</v>
      </c>
      <c r="B48" s="222">
        <f>SUM(B49:B50)</f>
        <v>11036.395373953408</v>
      </c>
      <c r="C48" s="222">
        <f>SUM(C49:C50)</f>
        <v>9358.9191929851841</v>
      </c>
      <c r="D48" s="222">
        <f t="shared" ref="D48:J48" si="12">SUM(D49:D50)</f>
        <v>779.32747574147095</v>
      </c>
      <c r="E48" s="222">
        <f t="shared" si="12"/>
        <v>237.64245897049179</v>
      </c>
      <c r="F48" s="893">
        <f t="shared" si="12"/>
        <v>0</v>
      </c>
      <c r="G48" s="893">
        <f t="shared" si="12"/>
        <v>1.7473710218418539</v>
      </c>
      <c r="H48" s="893">
        <f t="shared" si="12"/>
        <v>3.4947420436837078</v>
      </c>
      <c r="I48" s="222">
        <f t="shared" si="12"/>
        <v>650.02202012516761</v>
      </c>
      <c r="J48" s="893">
        <f t="shared" si="12"/>
        <v>5.2421130655255617</v>
      </c>
    </row>
    <row r="49" spans="1:10" x14ac:dyDescent="0.2">
      <c r="A49" s="891" t="s">
        <v>354</v>
      </c>
      <c r="B49" s="221">
        <v>8860.9184517602589</v>
      </c>
      <c r="C49" s="221">
        <v>7464.7690053085807</v>
      </c>
      <c r="D49" s="221">
        <v>747.87479734831754</v>
      </c>
      <c r="E49" s="221">
        <v>213.17926466470584</v>
      </c>
      <c r="F49" s="894">
        <v>0</v>
      </c>
      <c r="G49" s="894">
        <v>1.7473710218418539</v>
      </c>
      <c r="H49" s="894">
        <v>3.4947420436837078</v>
      </c>
      <c r="I49" s="221">
        <v>424.61115830756887</v>
      </c>
      <c r="J49" s="894">
        <v>5.2421130655255617</v>
      </c>
    </row>
    <row r="50" spans="1:10" ht="17.25" customHeight="1" x14ac:dyDescent="0.2">
      <c r="A50" s="891" t="s">
        <v>355</v>
      </c>
      <c r="B50" s="221">
        <v>2175.4769221931497</v>
      </c>
      <c r="C50" s="221">
        <v>1894.150187676604</v>
      </c>
      <c r="D50" s="221">
        <v>31.45267839315337</v>
      </c>
      <c r="E50" s="221">
        <v>24.463194305785954</v>
      </c>
      <c r="F50" s="894">
        <v>0</v>
      </c>
      <c r="G50" s="894">
        <v>0</v>
      </c>
      <c r="H50" s="894">
        <v>0</v>
      </c>
      <c r="I50" s="221">
        <v>225.41086181759874</v>
      </c>
      <c r="J50" s="894">
        <v>0</v>
      </c>
    </row>
    <row r="51" spans="1:10" ht="12.75" customHeight="1" x14ac:dyDescent="0.2">
      <c r="A51" s="892" t="s">
        <v>356</v>
      </c>
      <c r="B51" s="222">
        <f>SUM(B52:B53)</f>
        <v>6320.2409860021207</v>
      </c>
      <c r="C51" s="222">
        <f>SUM(C52:C53)</f>
        <v>5561.8819625227361</v>
      </c>
      <c r="D51" s="222">
        <f t="shared" ref="D51:J51" si="13">SUM(D52:D53)</f>
        <v>422.86378728572799</v>
      </c>
      <c r="E51" s="222">
        <f t="shared" si="13"/>
        <v>283.07410553838019</v>
      </c>
      <c r="F51" s="893">
        <f t="shared" si="13"/>
        <v>0</v>
      </c>
      <c r="G51" s="893">
        <f t="shared" si="13"/>
        <v>0</v>
      </c>
      <c r="H51" s="893">
        <f t="shared" si="13"/>
        <v>1.7473710218418539</v>
      </c>
      <c r="I51" s="222">
        <f t="shared" si="13"/>
        <v>45.431646567888201</v>
      </c>
      <c r="J51" s="893">
        <f t="shared" si="13"/>
        <v>5.2421130655255617</v>
      </c>
    </row>
    <row r="52" spans="1:10" x14ac:dyDescent="0.2">
      <c r="A52" s="891" t="s">
        <v>356</v>
      </c>
      <c r="B52" s="221">
        <v>2446.3194305786442</v>
      </c>
      <c r="C52" s="221">
        <v>2205.182229564462</v>
      </c>
      <c r="D52" s="221">
        <v>139.78968174734842</v>
      </c>
      <c r="E52" s="221">
        <v>82.126438026567229</v>
      </c>
      <c r="F52" s="894">
        <v>0</v>
      </c>
      <c r="G52" s="894">
        <v>0</v>
      </c>
      <c r="H52" s="894">
        <v>0</v>
      </c>
      <c r="I52" s="221">
        <v>17.473710218418539</v>
      </c>
      <c r="J52" s="894">
        <v>1.7473710218418539</v>
      </c>
    </row>
    <row r="53" spans="1:10" x14ac:dyDescent="0.2">
      <c r="A53" s="891" t="s">
        <v>357</v>
      </c>
      <c r="B53" s="221">
        <v>3873.9215554234765</v>
      </c>
      <c r="C53" s="221">
        <v>3356.6997329582741</v>
      </c>
      <c r="D53" s="221">
        <v>283.07410553837957</v>
      </c>
      <c r="E53" s="221">
        <v>200.94766751181294</v>
      </c>
      <c r="F53" s="894">
        <v>0</v>
      </c>
      <c r="G53" s="894">
        <v>0</v>
      </c>
      <c r="H53" s="894">
        <v>1.7473710218418539</v>
      </c>
      <c r="I53" s="221">
        <v>27.957936349469662</v>
      </c>
      <c r="J53" s="894">
        <v>3.4947420436837078</v>
      </c>
    </row>
    <row r="54" spans="1:10" x14ac:dyDescent="0.2">
      <c r="A54" s="895" t="s">
        <v>358</v>
      </c>
      <c r="B54" s="222">
        <f>SUM(B55)</f>
        <v>1836.4869439558213</v>
      </c>
      <c r="C54" s="222">
        <f>SUM(C55)</f>
        <v>1583.1181457887458</v>
      </c>
      <c r="D54" s="222">
        <f t="shared" ref="D54:J54" si="14">SUM(D55)</f>
        <v>234.14771692680796</v>
      </c>
      <c r="E54" s="222">
        <f t="shared" si="14"/>
        <v>12.231597152892977</v>
      </c>
      <c r="F54" s="893">
        <f t="shared" si="14"/>
        <v>0</v>
      </c>
      <c r="G54" s="893">
        <f t="shared" si="14"/>
        <v>0</v>
      </c>
      <c r="H54" s="893">
        <f t="shared" si="14"/>
        <v>0</v>
      </c>
      <c r="I54" s="222">
        <f t="shared" si="14"/>
        <v>5.2421130655255617</v>
      </c>
      <c r="J54" s="893">
        <f t="shared" si="14"/>
        <v>1.7473710218418539</v>
      </c>
    </row>
    <row r="55" spans="1:10" x14ac:dyDescent="0.2">
      <c r="A55" s="891" t="s">
        <v>358</v>
      </c>
      <c r="B55" s="221">
        <v>1836.4869439558213</v>
      </c>
      <c r="C55" s="221">
        <v>1583.1181457887458</v>
      </c>
      <c r="D55" s="221">
        <v>234.14771692680796</v>
      </c>
      <c r="E55" s="221">
        <v>12.231597152892977</v>
      </c>
      <c r="F55" s="894">
        <v>0</v>
      </c>
      <c r="G55" s="894">
        <v>0</v>
      </c>
      <c r="H55" s="894">
        <v>0</v>
      </c>
      <c r="I55" s="221">
        <v>5.2421130655255617</v>
      </c>
      <c r="J55" s="894">
        <v>1.7473710218418539</v>
      </c>
    </row>
    <row r="56" spans="1:10" x14ac:dyDescent="0.2">
      <c r="A56" s="892" t="s">
        <v>359</v>
      </c>
      <c r="B56" s="222">
        <f>SUM(B57:B58)</f>
        <v>2722.4040520296485</v>
      </c>
      <c r="C56" s="222">
        <f>SUM(C57:C58)</f>
        <v>2151.0137278873476</v>
      </c>
      <c r="D56" s="222">
        <f t="shared" ref="D56:J56" si="15">SUM(D57:D58)</f>
        <v>209.68452262102224</v>
      </c>
      <c r="E56" s="222">
        <f t="shared" si="15"/>
        <v>118.82122948524621</v>
      </c>
      <c r="F56" s="893">
        <f t="shared" si="15"/>
        <v>0</v>
      </c>
      <c r="G56" s="893">
        <f t="shared" si="15"/>
        <v>0</v>
      </c>
      <c r="H56" s="893">
        <f t="shared" si="15"/>
        <v>0</v>
      </c>
      <c r="I56" s="222">
        <f t="shared" si="15"/>
        <v>230.65297488312427</v>
      </c>
      <c r="J56" s="893">
        <f t="shared" si="15"/>
        <v>12.231597152892977</v>
      </c>
    </row>
    <row r="57" spans="1:10" x14ac:dyDescent="0.2">
      <c r="A57" s="891" t="s">
        <v>359</v>
      </c>
      <c r="B57" s="221">
        <v>2170.234809127624</v>
      </c>
      <c r="C57" s="221">
        <v>1626.8024213347933</v>
      </c>
      <c r="D57" s="221">
        <v>195.70555444628741</v>
      </c>
      <c r="E57" s="221">
        <v>106.58963233235323</v>
      </c>
      <c r="F57" s="894">
        <v>0</v>
      </c>
      <c r="G57" s="894">
        <v>0</v>
      </c>
      <c r="H57" s="894">
        <v>0</v>
      </c>
      <c r="I57" s="221">
        <v>228.90560386128243</v>
      </c>
      <c r="J57" s="894">
        <v>12.231597152892977</v>
      </c>
    </row>
    <row r="58" spans="1:10" x14ac:dyDescent="0.2">
      <c r="A58" s="891" t="s">
        <v>360</v>
      </c>
      <c r="B58" s="221">
        <v>552.16924290202473</v>
      </c>
      <c r="C58" s="221">
        <v>524.21130655255433</v>
      </c>
      <c r="D58" s="221">
        <v>13.978968174734831</v>
      </c>
      <c r="E58" s="221">
        <v>12.231597152892977</v>
      </c>
      <c r="F58" s="894">
        <v>0</v>
      </c>
      <c r="G58" s="894">
        <v>0</v>
      </c>
      <c r="H58" s="894">
        <v>0</v>
      </c>
      <c r="I58" s="221">
        <v>1.7473710218418539</v>
      </c>
      <c r="J58" s="894">
        <v>0</v>
      </c>
    </row>
    <row r="59" spans="1:10" x14ac:dyDescent="0.2">
      <c r="A59" s="895" t="s">
        <v>361</v>
      </c>
      <c r="B59" s="222">
        <f>SUM(B60)</f>
        <v>2760.8462145101862</v>
      </c>
      <c r="C59" s="222">
        <f>SUM(C60)</f>
        <v>2259.3507312415609</v>
      </c>
      <c r="D59" s="222">
        <f t="shared" ref="D59:J59" si="16">SUM(D60)</f>
        <v>363.45317254310436</v>
      </c>
      <c r="E59" s="222">
        <f t="shared" si="16"/>
        <v>92.610664157618373</v>
      </c>
      <c r="F59" s="893">
        <f t="shared" si="16"/>
        <v>0</v>
      </c>
      <c r="G59" s="893">
        <f t="shared" si="16"/>
        <v>0</v>
      </c>
      <c r="H59" s="893">
        <f t="shared" si="16"/>
        <v>1.7473710218418539</v>
      </c>
      <c r="I59" s="222">
        <f t="shared" si="16"/>
        <v>43.684275546046365</v>
      </c>
      <c r="J59" s="893">
        <f t="shared" si="16"/>
        <v>0</v>
      </c>
    </row>
    <row r="60" spans="1:10" x14ac:dyDescent="0.2">
      <c r="A60" s="891" t="s">
        <v>361</v>
      </c>
      <c r="B60" s="221">
        <v>2760.8462145101862</v>
      </c>
      <c r="C60" s="221">
        <v>2259.3507312415609</v>
      </c>
      <c r="D60" s="221">
        <v>363.45317254310436</v>
      </c>
      <c r="E60" s="221">
        <v>92.610664157618373</v>
      </c>
      <c r="F60" s="894">
        <v>0</v>
      </c>
      <c r="G60" s="894">
        <v>0</v>
      </c>
      <c r="H60" s="894">
        <v>1.7473710218418539</v>
      </c>
      <c r="I60" s="221">
        <v>43.684275546046365</v>
      </c>
      <c r="J60" s="894">
        <v>0</v>
      </c>
    </row>
    <row r="61" spans="1:10" x14ac:dyDescent="0.2">
      <c r="A61" s="892" t="s">
        <v>362</v>
      </c>
      <c r="B61" s="222">
        <f>SUM(B62:B64)</f>
        <v>6243.3566610410617</v>
      </c>
      <c r="C61" s="222">
        <f>SUM(C62:C64)</f>
        <v>5243.8604365474948</v>
      </c>
      <c r="D61" s="222">
        <f t="shared" ref="D61:J61" si="17">SUM(D62:D64)</f>
        <v>321.51626801890086</v>
      </c>
      <c r="E61" s="222">
        <f t="shared" si="17"/>
        <v>256.86354021075232</v>
      </c>
      <c r="F61" s="893">
        <f t="shared" si="17"/>
        <v>0</v>
      </c>
      <c r="G61" s="893">
        <f t="shared" si="17"/>
        <v>0</v>
      </c>
      <c r="H61" s="893">
        <f t="shared" si="17"/>
        <v>1.7473710218418539</v>
      </c>
      <c r="I61" s="222">
        <f t="shared" si="17"/>
        <v>414.12693217651918</v>
      </c>
      <c r="J61" s="893">
        <f t="shared" si="17"/>
        <v>5.2421130655255617</v>
      </c>
    </row>
    <row r="62" spans="1:10" x14ac:dyDescent="0.2">
      <c r="A62" s="891" t="s">
        <v>362</v>
      </c>
      <c r="B62" s="221">
        <v>1819.0132337374023</v>
      </c>
      <c r="C62" s="221">
        <v>1726.4025695797816</v>
      </c>
      <c r="D62" s="221">
        <v>31.45267839315337</v>
      </c>
      <c r="E62" s="221">
        <v>5.2421130655255617</v>
      </c>
      <c r="F62" s="894">
        <v>0</v>
      </c>
      <c r="G62" s="894">
        <v>0</v>
      </c>
      <c r="H62" s="894">
        <v>0</v>
      </c>
      <c r="I62" s="221">
        <v>55.915872698939367</v>
      </c>
      <c r="J62" s="894">
        <v>0</v>
      </c>
    </row>
    <row r="63" spans="1:10" x14ac:dyDescent="0.2">
      <c r="A63" s="891" t="s">
        <v>363</v>
      </c>
      <c r="B63" s="221">
        <v>3052.6571751577835</v>
      </c>
      <c r="C63" s="221">
        <v>2413.1193811636481</v>
      </c>
      <c r="D63" s="221">
        <v>211.431893642864</v>
      </c>
      <c r="E63" s="221">
        <v>199.20029648997109</v>
      </c>
      <c r="F63" s="894">
        <v>0</v>
      </c>
      <c r="G63" s="894">
        <v>0</v>
      </c>
      <c r="H63" s="894">
        <v>1.7473710218418539</v>
      </c>
      <c r="I63" s="221">
        <v>223.6634907957569</v>
      </c>
      <c r="J63" s="894">
        <v>3.4947420436837078</v>
      </c>
    </row>
    <row r="64" spans="1:10" x14ac:dyDescent="0.2">
      <c r="A64" s="891" t="s">
        <v>364</v>
      </c>
      <c r="B64" s="221">
        <v>1371.6862521458759</v>
      </c>
      <c r="C64" s="221">
        <v>1104.3384858040652</v>
      </c>
      <c r="D64" s="221">
        <v>78.631695982883514</v>
      </c>
      <c r="E64" s="221">
        <v>52.421130655255652</v>
      </c>
      <c r="F64" s="894">
        <v>0</v>
      </c>
      <c r="G64" s="894">
        <v>0</v>
      </c>
      <c r="H64" s="894">
        <v>0</v>
      </c>
      <c r="I64" s="221">
        <v>134.5475686818229</v>
      </c>
      <c r="J64" s="894">
        <v>1.7473710218418539</v>
      </c>
    </row>
    <row r="65" spans="1:10" x14ac:dyDescent="0.2">
      <c r="A65" s="892" t="s">
        <v>365</v>
      </c>
      <c r="B65" s="222">
        <f>SUM(B66:B67)</f>
        <v>4461.0382187623391</v>
      </c>
      <c r="C65" s="222">
        <f>SUM(C66:C67)</f>
        <v>3353.2049909145744</v>
      </c>
      <c r="D65" s="222">
        <f t="shared" ref="D65:J65" si="18">SUM(D66:D67)</f>
        <v>559.15872698939143</v>
      </c>
      <c r="E65" s="222">
        <f t="shared" si="18"/>
        <v>499.74811224676824</v>
      </c>
      <c r="F65" s="893">
        <f t="shared" si="18"/>
        <v>0</v>
      </c>
      <c r="G65" s="893">
        <f t="shared" si="18"/>
        <v>0</v>
      </c>
      <c r="H65" s="893">
        <f t="shared" si="18"/>
        <v>0</v>
      </c>
      <c r="I65" s="222">
        <f t="shared" si="18"/>
        <v>47.179017589730066</v>
      </c>
      <c r="J65" s="893">
        <f t="shared" si="18"/>
        <v>1.7473710218418539</v>
      </c>
    </row>
    <row r="66" spans="1:10" x14ac:dyDescent="0.2">
      <c r="A66" s="891" t="s">
        <v>365</v>
      </c>
      <c r="B66" s="221">
        <v>1303.5387822940418</v>
      </c>
      <c r="C66" s="221">
        <v>1245.8755385732591</v>
      </c>
      <c r="D66" s="221">
        <v>36.694791458678935</v>
      </c>
      <c r="E66" s="221">
        <v>15.726339196576685</v>
      </c>
      <c r="F66" s="894">
        <v>0</v>
      </c>
      <c r="G66" s="894">
        <v>0</v>
      </c>
      <c r="H66" s="894">
        <v>0</v>
      </c>
      <c r="I66" s="221">
        <v>5.2421130655255617</v>
      </c>
      <c r="J66" s="894">
        <v>0</v>
      </c>
    </row>
    <row r="67" spans="1:10" x14ac:dyDescent="0.2">
      <c r="A67" s="891" t="s">
        <v>366</v>
      </c>
      <c r="B67" s="221">
        <v>3157.4994364682975</v>
      </c>
      <c r="C67" s="221">
        <v>2107.3294523413156</v>
      </c>
      <c r="D67" s="221">
        <v>522.46393553071243</v>
      </c>
      <c r="E67" s="221">
        <v>484.02177305019154</v>
      </c>
      <c r="F67" s="894">
        <v>0</v>
      </c>
      <c r="G67" s="894">
        <v>0</v>
      </c>
      <c r="H67" s="894">
        <v>0</v>
      </c>
      <c r="I67" s="221">
        <v>41.936904524204508</v>
      </c>
      <c r="J67" s="894">
        <v>1.7473710218418539</v>
      </c>
    </row>
    <row r="68" spans="1:10" x14ac:dyDescent="0.2">
      <c r="A68" s="895" t="s">
        <v>367</v>
      </c>
      <c r="B68" s="222">
        <f>SUM(B69)</f>
        <v>1974.5292546813314</v>
      </c>
      <c r="C68" s="222">
        <f>SUM(C69)</f>
        <v>1839.9816859995051</v>
      </c>
      <c r="D68" s="222">
        <f t="shared" ref="D68:J68" si="19">SUM(D69)</f>
        <v>82.126438026567229</v>
      </c>
      <c r="E68" s="222">
        <f t="shared" si="19"/>
        <v>26.210565327627808</v>
      </c>
      <c r="F68" s="893">
        <f t="shared" si="19"/>
        <v>0</v>
      </c>
      <c r="G68" s="893">
        <f t="shared" si="19"/>
        <v>0</v>
      </c>
      <c r="H68" s="893">
        <f t="shared" si="19"/>
        <v>1.7473710218418539</v>
      </c>
      <c r="I68" s="222">
        <f t="shared" si="19"/>
        <v>24.463194305785954</v>
      </c>
      <c r="J68" s="893">
        <f t="shared" si="19"/>
        <v>0</v>
      </c>
    </row>
    <row r="69" spans="1:10" x14ac:dyDescent="0.2">
      <c r="A69" s="891" t="s">
        <v>367</v>
      </c>
      <c r="B69" s="221">
        <v>1974.5292546813314</v>
      </c>
      <c r="C69" s="221">
        <v>1839.9816859995051</v>
      </c>
      <c r="D69" s="221">
        <v>82.126438026567229</v>
      </c>
      <c r="E69" s="221">
        <v>26.210565327627808</v>
      </c>
      <c r="F69" s="894">
        <v>0</v>
      </c>
      <c r="G69" s="894">
        <v>0</v>
      </c>
      <c r="H69" s="894">
        <v>1.7473710218418539</v>
      </c>
      <c r="I69" s="221">
        <v>24.463194305785954</v>
      </c>
      <c r="J69" s="894">
        <v>0</v>
      </c>
    </row>
    <row r="70" spans="1:10" x14ac:dyDescent="0.2">
      <c r="A70" s="895" t="s">
        <v>368</v>
      </c>
      <c r="B70" s="222">
        <f>SUM(B71)</f>
        <v>868.44339785540865</v>
      </c>
      <c r="C70" s="222">
        <f>SUM(C71)</f>
        <v>651.76939114701304</v>
      </c>
      <c r="D70" s="222">
        <f t="shared" ref="D70:J70" si="20">SUM(D71)</f>
        <v>115.32648744156252</v>
      </c>
      <c r="E70" s="222">
        <f t="shared" si="20"/>
        <v>99.600148244985803</v>
      </c>
      <c r="F70" s="893">
        <f t="shared" si="20"/>
        <v>0</v>
      </c>
      <c r="G70" s="893">
        <f t="shared" si="20"/>
        <v>0</v>
      </c>
      <c r="H70" s="893">
        <f t="shared" si="20"/>
        <v>0</v>
      </c>
      <c r="I70" s="222">
        <f t="shared" si="20"/>
        <v>1.7473710218418539</v>
      </c>
      <c r="J70" s="893">
        <f t="shared" si="20"/>
        <v>0</v>
      </c>
    </row>
    <row r="71" spans="1:10" x14ac:dyDescent="0.2">
      <c r="A71" s="891" t="s">
        <v>368</v>
      </c>
      <c r="B71" s="221">
        <v>868.44339785540865</v>
      </c>
      <c r="C71" s="221">
        <v>651.76939114701304</v>
      </c>
      <c r="D71" s="221">
        <v>115.32648744156252</v>
      </c>
      <c r="E71" s="221">
        <v>99.600148244985803</v>
      </c>
      <c r="F71" s="894">
        <v>0</v>
      </c>
      <c r="G71" s="894">
        <v>0</v>
      </c>
      <c r="H71" s="894">
        <v>0</v>
      </c>
      <c r="I71" s="221">
        <v>1.7473710218418539</v>
      </c>
      <c r="J71" s="894">
        <v>0</v>
      </c>
    </row>
    <row r="72" spans="1:10" x14ac:dyDescent="0.2">
      <c r="A72" s="895" t="s">
        <v>369</v>
      </c>
      <c r="B72" s="222">
        <f>SUM(B73)</f>
        <v>8436.3072934526772</v>
      </c>
      <c r="C72" s="222">
        <f>SUM(C73)</f>
        <v>7594.0744609248814</v>
      </c>
      <c r="D72" s="222">
        <f t="shared" ref="D72:J72" si="21">SUM(D73)</f>
        <v>356.46368845573699</v>
      </c>
      <c r="E72" s="222">
        <f t="shared" si="21"/>
        <v>125.81071357261366</v>
      </c>
      <c r="F72" s="893">
        <f t="shared" si="21"/>
        <v>0</v>
      </c>
      <c r="G72" s="893">
        <f t="shared" si="21"/>
        <v>0</v>
      </c>
      <c r="H72" s="893">
        <f t="shared" si="21"/>
        <v>0</v>
      </c>
      <c r="I72" s="222">
        <f t="shared" si="21"/>
        <v>358.21105947757883</v>
      </c>
      <c r="J72" s="893">
        <f t="shared" si="21"/>
        <v>1.7473710218418539</v>
      </c>
    </row>
    <row r="73" spans="1:10" x14ac:dyDescent="0.2">
      <c r="A73" s="891" t="s">
        <v>369</v>
      </c>
      <c r="B73" s="221">
        <v>8436.3072934526772</v>
      </c>
      <c r="C73" s="221">
        <v>7594.0744609248814</v>
      </c>
      <c r="D73" s="221">
        <v>356.46368845573699</v>
      </c>
      <c r="E73" s="221">
        <v>125.81071357261366</v>
      </c>
      <c r="F73" s="894">
        <v>0</v>
      </c>
      <c r="G73" s="894">
        <v>0</v>
      </c>
      <c r="H73" s="894">
        <v>0</v>
      </c>
      <c r="I73" s="221">
        <v>358.21105947757883</v>
      </c>
      <c r="J73" s="894">
        <v>1.7473710218418539</v>
      </c>
    </row>
    <row r="74" spans="1:10" x14ac:dyDescent="0.2">
      <c r="A74" s="895" t="s">
        <v>370</v>
      </c>
      <c r="B74" s="222">
        <f>SUM(B75)</f>
        <v>7910.3486158782653</v>
      </c>
      <c r="C74" s="222">
        <f>SUM(C75)</f>
        <v>7019.1893947388962</v>
      </c>
      <c r="D74" s="222">
        <f t="shared" ref="D74:J74" si="22">SUM(D75)</f>
        <v>435.09538443861993</v>
      </c>
      <c r="E74" s="222">
        <f t="shared" si="22"/>
        <v>263.85302429811929</v>
      </c>
      <c r="F74" s="893">
        <f t="shared" si="22"/>
        <v>0</v>
      </c>
      <c r="G74" s="893">
        <f t="shared" si="22"/>
        <v>0</v>
      </c>
      <c r="H74" s="893">
        <f t="shared" si="22"/>
        <v>0</v>
      </c>
      <c r="I74" s="222">
        <f t="shared" si="22"/>
        <v>179.97921524971082</v>
      </c>
      <c r="J74" s="893">
        <f t="shared" si="22"/>
        <v>12.231597152892977</v>
      </c>
    </row>
    <row r="75" spans="1:10" x14ac:dyDescent="0.2">
      <c r="A75" s="891" t="s">
        <v>370</v>
      </c>
      <c r="B75" s="221">
        <v>7910.3486158782653</v>
      </c>
      <c r="C75" s="221">
        <v>7019.1893947388962</v>
      </c>
      <c r="D75" s="221">
        <v>435.09538443861993</v>
      </c>
      <c r="E75" s="221">
        <v>263.85302429811929</v>
      </c>
      <c r="F75" s="894">
        <v>0</v>
      </c>
      <c r="G75" s="894">
        <v>0</v>
      </c>
      <c r="H75" s="894">
        <v>0</v>
      </c>
      <c r="I75" s="221">
        <v>179.97921524971082</v>
      </c>
      <c r="J75" s="894">
        <v>12.231597152892977</v>
      </c>
    </row>
    <row r="76" spans="1:10" x14ac:dyDescent="0.2">
      <c r="A76" s="895" t="s">
        <v>371</v>
      </c>
      <c r="B76" s="222">
        <f>SUM(B77)</f>
        <v>5130.2813201278022</v>
      </c>
      <c r="C76" s="222">
        <f>SUM(C77)</f>
        <v>3578.6158527321954</v>
      </c>
      <c r="D76" s="222">
        <f t="shared" ref="D76:J76" si="23">SUM(D77)</f>
        <v>1039.6857579959149</v>
      </c>
      <c r="E76" s="222">
        <f t="shared" si="23"/>
        <v>146.7791658347158</v>
      </c>
      <c r="F76" s="893">
        <f t="shared" si="23"/>
        <v>0</v>
      </c>
      <c r="G76" s="893">
        <f t="shared" si="23"/>
        <v>0</v>
      </c>
      <c r="H76" s="893">
        <f t="shared" si="23"/>
        <v>3.4947420436837078</v>
      </c>
      <c r="I76" s="222">
        <f t="shared" si="23"/>
        <v>351.22157539021146</v>
      </c>
      <c r="J76" s="893">
        <f t="shared" si="23"/>
        <v>10.484226131051123</v>
      </c>
    </row>
    <row r="77" spans="1:10" x14ac:dyDescent="0.2">
      <c r="A77" s="891" t="s">
        <v>371</v>
      </c>
      <c r="B77" s="221">
        <v>5130.2813201278022</v>
      </c>
      <c r="C77" s="221">
        <v>3578.6158527321954</v>
      </c>
      <c r="D77" s="221">
        <v>1039.6857579959149</v>
      </c>
      <c r="E77" s="221">
        <v>146.7791658347158</v>
      </c>
      <c r="F77" s="894">
        <v>0</v>
      </c>
      <c r="G77" s="894">
        <v>0</v>
      </c>
      <c r="H77" s="894">
        <v>3.4947420436837078</v>
      </c>
      <c r="I77" s="221">
        <v>351.22157539021146</v>
      </c>
      <c r="J77" s="894">
        <v>10.484226131051123</v>
      </c>
    </row>
    <row r="78" spans="1:10" x14ac:dyDescent="0.2">
      <c r="A78" s="892" t="s">
        <v>372</v>
      </c>
      <c r="B78" s="222">
        <f>SUM(B79:B80)</f>
        <v>7473.5058604177748</v>
      </c>
      <c r="C78" s="222">
        <f>SUM(C79:C80)</f>
        <v>5491.9871216490601</v>
      </c>
      <c r="D78" s="222">
        <f t="shared" ref="D78:J78" si="24">SUM(D79:D80)</f>
        <v>728.65371610805255</v>
      </c>
      <c r="E78" s="222">
        <f t="shared" si="24"/>
        <v>499.74811224676819</v>
      </c>
      <c r="F78" s="893">
        <f t="shared" si="24"/>
        <v>0</v>
      </c>
      <c r="G78" s="893">
        <f t="shared" si="24"/>
        <v>0</v>
      </c>
      <c r="H78" s="893">
        <f t="shared" si="24"/>
        <v>3.4947420436837078</v>
      </c>
      <c r="I78" s="222">
        <f t="shared" si="24"/>
        <v>746.12742632647155</v>
      </c>
      <c r="J78" s="893">
        <f t="shared" si="24"/>
        <v>3.4947420436837078</v>
      </c>
    </row>
    <row r="79" spans="1:10" x14ac:dyDescent="0.2">
      <c r="A79" s="891" t="s">
        <v>372</v>
      </c>
      <c r="B79" s="221">
        <v>6227.6303218445155</v>
      </c>
      <c r="C79" s="221">
        <v>4565.8804800728685</v>
      </c>
      <c r="D79" s="221">
        <v>573.13769516412754</v>
      </c>
      <c r="E79" s="221">
        <v>489.26388611571707</v>
      </c>
      <c r="F79" s="894">
        <v>0</v>
      </c>
      <c r="G79" s="894">
        <v>0</v>
      </c>
      <c r="H79" s="894">
        <v>3.4947420436837078</v>
      </c>
      <c r="I79" s="221">
        <v>592.35877640438844</v>
      </c>
      <c r="J79" s="894">
        <v>3.4947420436837078</v>
      </c>
    </row>
    <row r="80" spans="1:10" x14ac:dyDescent="0.2">
      <c r="A80" s="891" t="s">
        <v>373</v>
      </c>
      <c r="B80" s="221">
        <v>1245.8755385732591</v>
      </c>
      <c r="C80" s="221">
        <v>926.10664157619135</v>
      </c>
      <c r="D80" s="221">
        <v>155.51602094392501</v>
      </c>
      <c r="E80" s="221">
        <v>10.484226131051123</v>
      </c>
      <c r="F80" s="894">
        <v>0</v>
      </c>
      <c r="G80" s="894">
        <v>0</v>
      </c>
      <c r="H80" s="894">
        <v>0</v>
      </c>
      <c r="I80" s="221">
        <v>153.76864992208317</v>
      </c>
      <c r="J80" s="894">
        <v>0</v>
      </c>
    </row>
    <row r="81" spans="1:10" x14ac:dyDescent="0.2">
      <c r="A81" s="895" t="s">
        <v>374</v>
      </c>
      <c r="B81" s="222">
        <f>SUM(B82)</f>
        <v>68072.332897851637</v>
      </c>
      <c r="C81" s="222">
        <f>SUM(C82)</f>
        <v>23566.792971574214</v>
      </c>
      <c r="D81" s="222">
        <f t="shared" ref="D81:J81" si="25">SUM(D82)</f>
        <v>34052.76647363654</v>
      </c>
      <c r="E81" s="222">
        <f t="shared" si="25"/>
        <v>7625.5271393180356</v>
      </c>
      <c r="F81" s="893">
        <f t="shared" si="25"/>
        <v>69.894840873674227</v>
      </c>
      <c r="G81" s="893">
        <f t="shared" si="25"/>
        <v>33.20004941499522</v>
      </c>
      <c r="H81" s="893">
        <f t="shared" si="25"/>
        <v>15.726339196576685</v>
      </c>
      <c r="I81" s="222">
        <f t="shared" si="25"/>
        <v>2142.2768727781536</v>
      </c>
      <c r="J81" s="893">
        <f t="shared" si="25"/>
        <v>566.14821107675994</v>
      </c>
    </row>
    <row r="82" spans="1:10" ht="12.75" thickBot="1" x14ac:dyDescent="0.25">
      <c r="A82" s="897" t="s">
        <v>374</v>
      </c>
      <c r="B82" s="37">
        <v>68072.332897851637</v>
      </c>
      <c r="C82" s="37">
        <v>23566.792971574214</v>
      </c>
      <c r="D82" s="37">
        <v>34052.76647363654</v>
      </c>
      <c r="E82" s="37">
        <v>7625.5271393180356</v>
      </c>
      <c r="F82" s="898">
        <v>69.894840873674227</v>
      </c>
      <c r="G82" s="898">
        <v>33.20004941499522</v>
      </c>
      <c r="H82" s="898">
        <v>15.726339196576685</v>
      </c>
      <c r="I82" s="37">
        <v>2142.2768727781536</v>
      </c>
      <c r="J82" s="898">
        <v>566.14821107675994</v>
      </c>
    </row>
    <row r="83" spans="1:10" x14ac:dyDescent="0.2">
      <c r="A83" s="896"/>
      <c r="B83" s="896"/>
      <c r="C83" s="896"/>
      <c r="D83" s="896"/>
      <c r="E83" s="896"/>
      <c r="F83" s="896"/>
      <c r="G83" s="896"/>
      <c r="H83" s="896"/>
      <c r="I83" s="896"/>
      <c r="J83" s="896"/>
    </row>
  </sheetData>
  <mergeCells count="4">
    <mergeCell ref="A1:J1"/>
    <mergeCell ref="A2:A3"/>
    <mergeCell ref="B2:B3"/>
    <mergeCell ref="C2:J2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CFC0-ECB6-4976-AE34-228E63E0FF87}">
  <dimension ref="A1:G35"/>
  <sheetViews>
    <sheetView workbookViewId="0">
      <selection activeCell="I6" sqref="I6"/>
    </sheetView>
  </sheetViews>
  <sheetFormatPr defaultRowHeight="12" x14ac:dyDescent="0.2"/>
  <cols>
    <col min="1" max="1" width="17.140625" style="1" customWidth="1"/>
    <col min="2" max="2" width="15.140625" style="1" customWidth="1"/>
    <col min="3" max="3" width="11" style="1" customWidth="1"/>
    <col min="4" max="4" width="12.5703125" style="1" customWidth="1"/>
    <col min="5" max="5" width="0.85546875" style="1" customWidth="1"/>
    <col min="6" max="6" width="15.85546875" style="1" customWidth="1"/>
    <col min="7" max="7" width="16.85546875" style="1" customWidth="1"/>
    <col min="8" max="16384" width="9.140625" style="1"/>
  </cols>
  <sheetData>
    <row r="1" spans="1:7" ht="24.75" customHeight="1" x14ac:dyDescent="0.2">
      <c r="A1" s="1184" t="s">
        <v>119</v>
      </c>
      <c r="B1" s="1184"/>
      <c r="C1" s="1184"/>
      <c r="D1" s="1184"/>
      <c r="E1" s="1184"/>
      <c r="F1" s="1184"/>
      <c r="G1" s="1184"/>
    </row>
    <row r="2" spans="1:7" ht="19.5" customHeight="1" x14ac:dyDescent="0.2">
      <c r="A2" s="1185" t="s">
        <v>536</v>
      </c>
      <c r="B2" s="1185" t="s">
        <v>120</v>
      </c>
      <c r="C2" s="1187" t="s">
        <v>104</v>
      </c>
      <c r="D2" s="1187"/>
      <c r="E2" s="899"/>
      <c r="F2" s="1187" t="s">
        <v>103</v>
      </c>
      <c r="G2" s="1187"/>
    </row>
    <row r="3" spans="1:7" ht="48" customHeight="1" x14ac:dyDescent="0.2">
      <c r="A3" s="1186"/>
      <c r="B3" s="1186"/>
      <c r="C3" s="900" t="s">
        <v>102</v>
      </c>
      <c r="D3" s="900" t="s">
        <v>101</v>
      </c>
      <c r="E3" s="901"/>
      <c r="F3" s="902" t="s">
        <v>100</v>
      </c>
      <c r="G3" s="902" t="s">
        <v>99</v>
      </c>
    </row>
    <row r="4" spans="1:7" ht="21" customHeight="1" x14ac:dyDescent="0.2">
      <c r="A4" s="903" t="s">
        <v>328</v>
      </c>
      <c r="B4" s="222">
        <v>338731.36732516863</v>
      </c>
      <c r="C4" s="904">
        <v>3.028826114776245</v>
      </c>
      <c r="D4" s="904">
        <v>1.3091234858923857</v>
      </c>
      <c r="E4" s="904"/>
      <c r="F4" s="904">
        <v>1.8479922827756476</v>
      </c>
      <c r="G4" s="904">
        <v>2.1456298484008043</v>
      </c>
    </row>
    <row r="5" spans="1:7" ht="13.5" customHeight="1" x14ac:dyDescent="0.2">
      <c r="A5" s="859" t="s">
        <v>3</v>
      </c>
      <c r="B5" s="851"/>
      <c r="C5" s="851"/>
      <c r="D5" s="851"/>
      <c r="E5" s="851"/>
      <c r="F5" s="851"/>
      <c r="G5" s="851"/>
    </row>
    <row r="6" spans="1:7" ht="11.25" customHeight="1" x14ac:dyDescent="0.2">
      <c r="A6" s="905" t="s">
        <v>67</v>
      </c>
      <c r="B6" s="221">
        <v>174307.24891274533</v>
      </c>
      <c r="C6" s="906">
        <v>3.2525011528354408</v>
      </c>
      <c r="D6" s="906">
        <v>1.33497303128456</v>
      </c>
      <c r="E6" s="906"/>
      <c r="F6" s="906">
        <v>2.0076287667650381</v>
      </c>
      <c r="G6" s="906">
        <v>2.1627510997731281</v>
      </c>
    </row>
    <row r="7" spans="1:7" x14ac:dyDescent="0.2">
      <c r="A7" s="905" t="s">
        <v>5</v>
      </c>
      <c r="B7" s="221">
        <v>164424.11841325898</v>
      </c>
      <c r="C7" s="906">
        <v>2.7917065187344519</v>
      </c>
      <c r="D7" s="906">
        <v>1.2771970429477901</v>
      </c>
      <c r="E7" s="906"/>
      <c r="F7" s="906">
        <v>1.6787604412421493</v>
      </c>
      <c r="G7" s="906">
        <v>2.1239238326747087</v>
      </c>
    </row>
    <row r="8" spans="1:7" ht="16.5" customHeight="1" x14ac:dyDescent="0.2">
      <c r="A8" s="859" t="s">
        <v>43</v>
      </c>
      <c r="B8" s="851"/>
      <c r="C8" s="851"/>
      <c r="D8" s="851"/>
      <c r="E8" s="851"/>
      <c r="F8" s="851"/>
      <c r="G8" s="851"/>
    </row>
    <row r="9" spans="1:7" x14ac:dyDescent="0.2">
      <c r="A9" s="905" t="s">
        <v>329</v>
      </c>
      <c r="B9" s="221">
        <v>21705.842833314528</v>
      </c>
      <c r="C9" s="906">
        <v>2.681935276123137</v>
      </c>
      <c r="D9" s="906">
        <v>1.1602281254690228</v>
      </c>
      <c r="E9" s="906"/>
      <c r="F9" s="906">
        <v>1.6051360489453921</v>
      </c>
      <c r="G9" s="906">
        <v>1.938562615978886</v>
      </c>
    </row>
    <row r="10" spans="1:7" x14ac:dyDescent="0.2">
      <c r="A10" s="905" t="s">
        <v>328</v>
      </c>
      <c r="B10" s="221">
        <v>94641.1092850407</v>
      </c>
      <c r="C10" s="906">
        <v>3.1804032347380198</v>
      </c>
      <c r="D10" s="906">
        <v>1.3002606570413957</v>
      </c>
      <c r="E10" s="906"/>
      <c r="F10" s="906">
        <v>1.9334773457393908</v>
      </c>
      <c r="G10" s="906">
        <v>2.1388164742502407</v>
      </c>
    </row>
    <row r="11" spans="1:7" x14ac:dyDescent="0.2">
      <c r="A11" s="905" t="s">
        <v>332</v>
      </c>
      <c r="B11" s="221">
        <v>17461.478621264971</v>
      </c>
      <c r="C11" s="906">
        <v>2.8994296007202141</v>
      </c>
      <c r="D11" s="906">
        <v>1.2375578104507923</v>
      </c>
      <c r="E11" s="906"/>
      <c r="F11" s="906">
        <v>1.6157310117080066</v>
      </c>
      <c r="G11" s="906">
        <v>2.2207977207978362</v>
      </c>
    </row>
    <row r="12" spans="1:7" ht="15" customHeight="1" x14ac:dyDescent="0.2">
      <c r="A12" s="905" t="s">
        <v>334</v>
      </c>
      <c r="B12" s="221">
        <v>7262.0739667749203</v>
      </c>
      <c r="C12" s="906">
        <v>2.6460538979787542</v>
      </c>
      <c r="D12" s="906">
        <v>1.4886787305628308</v>
      </c>
      <c r="E12" s="906"/>
      <c r="F12" s="906">
        <v>1.6616939364773813</v>
      </c>
      <c r="G12" s="906">
        <v>2.3705473501301793</v>
      </c>
    </row>
    <row r="13" spans="1:7" x14ac:dyDescent="0.2">
      <c r="A13" s="905" t="s">
        <v>335</v>
      </c>
      <c r="B13" s="221">
        <v>4233.8799859229075</v>
      </c>
      <c r="C13" s="906">
        <v>2.9067271976888089</v>
      </c>
      <c r="D13" s="906">
        <v>1.2540110748260658</v>
      </c>
      <c r="E13" s="906"/>
      <c r="F13" s="906">
        <v>1.6223689640940961</v>
      </c>
      <c r="G13" s="906">
        <v>2.2467565504960505</v>
      </c>
    </row>
    <row r="14" spans="1:7" x14ac:dyDescent="0.2">
      <c r="A14" s="905" t="s">
        <v>337</v>
      </c>
      <c r="B14" s="221">
        <v>4085.3534490663465</v>
      </c>
      <c r="C14" s="906">
        <v>3.2420872540632946</v>
      </c>
      <c r="D14" s="906">
        <v>1.1418205804749331</v>
      </c>
      <c r="E14" s="906"/>
      <c r="F14" s="906">
        <v>2.0196749358425947</v>
      </c>
      <c r="G14" s="906">
        <v>1.8329097839898345</v>
      </c>
    </row>
    <row r="15" spans="1:7" x14ac:dyDescent="0.2">
      <c r="A15" s="905" t="s">
        <v>339</v>
      </c>
      <c r="B15" s="221">
        <v>7732.1167716503915</v>
      </c>
      <c r="C15" s="906">
        <v>3.0655367231637185</v>
      </c>
      <c r="D15" s="906">
        <v>1.5538518245484254</v>
      </c>
      <c r="E15" s="906"/>
      <c r="F15" s="906">
        <v>1.9107344632768346</v>
      </c>
      <c r="G15" s="906">
        <v>2.4929627439383277</v>
      </c>
    </row>
    <row r="16" spans="1:7" ht="15" customHeight="1" x14ac:dyDescent="0.2">
      <c r="A16" s="905" t="s">
        <v>341</v>
      </c>
      <c r="B16" s="221">
        <v>12878.124430974787</v>
      </c>
      <c r="C16" s="906">
        <v>2.7093622795112156</v>
      </c>
      <c r="D16" s="906">
        <v>1.5018028846154174</v>
      </c>
      <c r="E16" s="906"/>
      <c r="F16" s="906">
        <v>1.7595658073267968</v>
      </c>
      <c r="G16" s="906">
        <v>2.3124614435534103</v>
      </c>
    </row>
    <row r="17" spans="1:7" x14ac:dyDescent="0.2">
      <c r="A17" s="905" t="s">
        <v>344</v>
      </c>
      <c r="B17" s="221">
        <v>5483.2502665398661</v>
      </c>
      <c r="C17" s="906">
        <v>3.0111536010197484</v>
      </c>
      <c r="D17" s="906">
        <v>1.2984442798179197</v>
      </c>
      <c r="E17" s="906"/>
      <c r="F17" s="906">
        <v>1.9235181644359431</v>
      </c>
      <c r="G17" s="906">
        <v>2.0326375082835497</v>
      </c>
    </row>
    <row r="18" spans="1:7" ht="15" customHeight="1" x14ac:dyDescent="0.2">
      <c r="A18" s="905" t="s">
        <v>346</v>
      </c>
      <c r="B18" s="221">
        <v>3568.131626601144</v>
      </c>
      <c r="C18" s="906">
        <v>2.7105778648383865</v>
      </c>
      <c r="D18" s="906">
        <v>1.5828364950316152</v>
      </c>
      <c r="E18" s="906"/>
      <c r="F18" s="906">
        <v>1.9191968658178216</v>
      </c>
      <c r="G18" s="906">
        <v>2.2355192651186488</v>
      </c>
    </row>
    <row r="19" spans="1:7" ht="15" customHeight="1" x14ac:dyDescent="0.2">
      <c r="A19" s="905" t="s">
        <v>348</v>
      </c>
      <c r="B19" s="221">
        <v>10019.425439241439</v>
      </c>
      <c r="C19" s="906">
        <v>3.3327520055805175</v>
      </c>
      <c r="D19" s="906">
        <v>1.5059131344845469</v>
      </c>
      <c r="E19" s="906"/>
      <c r="F19" s="906">
        <v>2.197244506452575</v>
      </c>
      <c r="G19" s="906">
        <v>2.2841495356774231</v>
      </c>
    </row>
    <row r="20" spans="1:7" x14ac:dyDescent="0.2">
      <c r="A20" s="905" t="s">
        <v>350</v>
      </c>
      <c r="B20" s="221">
        <v>8380.3914207537364</v>
      </c>
      <c r="C20" s="906">
        <v>3.0840283569639566</v>
      </c>
      <c r="D20" s="906">
        <v>1.3952403488607554</v>
      </c>
      <c r="E20" s="906"/>
      <c r="F20" s="906">
        <v>1.8354879065888223</v>
      </c>
      <c r="G20" s="906">
        <v>2.3443144382594849</v>
      </c>
    </row>
    <row r="21" spans="1:7" ht="15" customHeight="1" x14ac:dyDescent="0.2">
      <c r="A21" s="905" t="s">
        <v>352</v>
      </c>
      <c r="B21" s="221">
        <v>6033.6721384200646</v>
      </c>
      <c r="C21" s="906">
        <v>2.7515204170286549</v>
      </c>
      <c r="D21" s="906">
        <v>1.3140722029259571</v>
      </c>
      <c r="E21" s="906"/>
      <c r="F21" s="906">
        <v>1.7697654213727172</v>
      </c>
      <c r="G21" s="906">
        <v>2.0430371461298416</v>
      </c>
    </row>
    <row r="22" spans="1:7" ht="15" customHeight="1" x14ac:dyDescent="0.2">
      <c r="A22" s="905" t="s">
        <v>354</v>
      </c>
      <c r="B22" s="221">
        <v>11036.395373953424</v>
      </c>
      <c r="C22" s="906">
        <v>3.0907219759338775</v>
      </c>
      <c r="D22" s="906">
        <v>1.3907586701500865</v>
      </c>
      <c r="E22" s="906"/>
      <c r="F22" s="906">
        <v>2.092463584547005</v>
      </c>
      <c r="G22" s="906">
        <v>2.054252421307496</v>
      </c>
    </row>
    <row r="23" spans="1:7" x14ac:dyDescent="0.2">
      <c r="A23" s="905" t="s">
        <v>356</v>
      </c>
      <c r="B23" s="221">
        <v>6320.2409860021362</v>
      </c>
      <c r="C23" s="906">
        <v>2.6049212054188509</v>
      </c>
      <c r="D23" s="906">
        <v>1.5619825939290111</v>
      </c>
      <c r="E23" s="906"/>
      <c r="F23" s="906">
        <v>1.5648327343101998</v>
      </c>
      <c r="G23" s="906">
        <v>2.6001766784450764</v>
      </c>
    </row>
    <row r="24" spans="1:7" x14ac:dyDescent="0.2">
      <c r="A24" s="905" t="s">
        <v>358</v>
      </c>
      <c r="B24" s="221">
        <v>1836.4869439558213</v>
      </c>
      <c r="C24" s="906">
        <v>2.1208372978115997</v>
      </c>
      <c r="D24" s="906">
        <v>1.7371018393898578</v>
      </c>
      <c r="E24" s="906"/>
      <c r="F24" s="906">
        <v>1.6022835394861974</v>
      </c>
      <c r="G24" s="906">
        <v>2.2992874109263615</v>
      </c>
    </row>
    <row r="25" spans="1:7" x14ac:dyDescent="0.2">
      <c r="A25" s="905" t="s">
        <v>359</v>
      </c>
      <c r="B25" s="221">
        <v>2722.4040520296644</v>
      </c>
      <c r="C25" s="906">
        <v>3.0783055198972948</v>
      </c>
      <c r="D25" s="906">
        <v>1.2673060884070027</v>
      </c>
      <c r="E25" s="906"/>
      <c r="F25" s="906">
        <v>1.9011553273427426</v>
      </c>
      <c r="G25" s="906">
        <v>2.0519918973666376</v>
      </c>
    </row>
    <row r="26" spans="1:7" x14ac:dyDescent="0.2">
      <c r="A26" s="905" t="s">
        <v>361</v>
      </c>
      <c r="B26" s="221">
        <v>2760.8462145101862</v>
      </c>
      <c r="C26" s="906">
        <v>2.7848101265822707</v>
      </c>
      <c r="D26" s="906">
        <v>1.4131818181818132</v>
      </c>
      <c r="E26" s="906"/>
      <c r="F26" s="906">
        <v>1.5854430379746802</v>
      </c>
      <c r="G26" s="906">
        <v>2.4822355289421054</v>
      </c>
    </row>
    <row r="27" spans="1:7" ht="15" customHeight="1" x14ac:dyDescent="0.2">
      <c r="A27" s="905" t="s">
        <v>362</v>
      </c>
      <c r="B27" s="221">
        <v>6243.3566610410926</v>
      </c>
      <c r="C27" s="906">
        <v>2.770221102714773</v>
      </c>
      <c r="D27" s="906">
        <v>1.2246918569407577</v>
      </c>
      <c r="E27" s="906"/>
      <c r="F27" s="906">
        <v>1.7265603134620742</v>
      </c>
      <c r="G27" s="906">
        <v>1.9649862214296474</v>
      </c>
    </row>
    <row r="28" spans="1:7" ht="15" customHeight="1" x14ac:dyDescent="0.2">
      <c r="A28" s="905" t="s">
        <v>365</v>
      </c>
      <c r="B28" s="221">
        <v>4461.0382187623545</v>
      </c>
      <c r="C28" s="906">
        <v>3.3008225616921192</v>
      </c>
      <c r="D28" s="907">
        <v>0.98481072742375542</v>
      </c>
      <c r="E28" s="907"/>
      <c r="F28" s="906">
        <v>1.7136701919310593</v>
      </c>
      <c r="G28" s="906">
        <v>1.8969142857142807</v>
      </c>
    </row>
    <row r="29" spans="1:7" ht="15" customHeight="1" x14ac:dyDescent="0.2">
      <c r="A29" s="905" t="s">
        <v>367</v>
      </c>
      <c r="B29" s="221">
        <v>1974.5292546813314</v>
      </c>
      <c r="C29" s="906">
        <v>2.5407079646017618</v>
      </c>
      <c r="D29" s="906">
        <v>1.4092650644374725</v>
      </c>
      <c r="E29" s="906"/>
      <c r="F29" s="906">
        <v>1.7345132743362746</v>
      </c>
      <c r="G29" s="906">
        <v>2.0642857142857096</v>
      </c>
    </row>
    <row r="30" spans="1:7" x14ac:dyDescent="0.2">
      <c r="A30" s="905" t="s">
        <v>368</v>
      </c>
      <c r="B30" s="221">
        <v>868.44339785540865</v>
      </c>
      <c r="C30" s="906">
        <v>3.1790744466800525</v>
      </c>
      <c r="D30" s="906">
        <v>1.1056962025316486</v>
      </c>
      <c r="E30" s="906"/>
      <c r="F30" s="906">
        <v>1.5915492957746482</v>
      </c>
      <c r="G30" s="906">
        <v>2.2085967130214779</v>
      </c>
    </row>
    <row r="31" spans="1:7" ht="15" customHeight="1" x14ac:dyDescent="0.2">
      <c r="A31" s="905" t="s">
        <v>369</v>
      </c>
      <c r="B31" s="221">
        <v>8436.3072934526772</v>
      </c>
      <c r="C31" s="906">
        <v>2.6530654515325551</v>
      </c>
      <c r="D31" s="906">
        <v>1.19314544460925</v>
      </c>
      <c r="E31" s="906"/>
      <c r="F31" s="906">
        <v>1.6255178127589054</v>
      </c>
      <c r="G31" s="906">
        <v>1.9473751274208599</v>
      </c>
    </row>
    <row r="32" spans="1:7" x14ac:dyDescent="0.2">
      <c r="A32" s="905" t="s">
        <v>370</v>
      </c>
      <c r="B32" s="221">
        <v>7910.3486158782653</v>
      </c>
      <c r="C32" s="906">
        <v>2.8882261983652087</v>
      </c>
      <c r="D32" s="906">
        <v>1.2364053537284649</v>
      </c>
      <c r="E32" s="906"/>
      <c r="F32" s="906">
        <v>1.7472940136956032</v>
      </c>
      <c r="G32" s="906">
        <v>2.0437420986092065</v>
      </c>
    </row>
    <row r="33" spans="1:7" ht="15" customHeight="1" x14ac:dyDescent="0.2">
      <c r="A33" s="905" t="s">
        <v>371</v>
      </c>
      <c r="B33" s="221">
        <v>5130.2813201278022</v>
      </c>
      <c r="C33" s="906">
        <v>2.3845367847411367</v>
      </c>
      <c r="D33" s="906">
        <v>1.4815026424796258</v>
      </c>
      <c r="E33" s="906"/>
      <c r="F33" s="906">
        <v>1.4342643051771089</v>
      </c>
      <c r="G33" s="906">
        <v>2.4630729042982304</v>
      </c>
    </row>
    <row r="34" spans="1:7" ht="15" customHeight="1" x14ac:dyDescent="0.2">
      <c r="A34" s="905" t="s">
        <v>372</v>
      </c>
      <c r="B34" s="221">
        <v>7473.5058604177902</v>
      </c>
      <c r="C34" s="906">
        <v>2.5592705167172434</v>
      </c>
      <c r="D34" s="906">
        <v>1.0501553078750168</v>
      </c>
      <c r="E34" s="906"/>
      <c r="F34" s="906">
        <v>1.4288052373158748</v>
      </c>
      <c r="G34" s="906">
        <v>1.8810342006217591</v>
      </c>
    </row>
    <row r="35" spans="1:7" ht="12.75" thickBot="1" x14ac:dyDescent="0.25">
      <c r="A35" s="908" t="s">
        <v>374</v>
      </c>
      <c r="B35" s="37">
        <v>68072.332897851637</v>
      </c>
      <c r="C35" s="909">
        <v>3.287830171730147</v>
      </c>
      <c r="D35" s="909">
        <v>1.2861637675272171</v>
      </c>
      <c r="E35" s="909"/>
      <c r="F35" s="909">
        <v>1.9914007752148173</v>
      </c>
      <c r="G35" s="909">
        <v>2.123474136041724</v>
      </c>
    </row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72</vt:i4>
      </vt:variant>
      <vt:variant>
        <vt:lpstr>Named Ranges</vt:lpstr>
      </vt:variant>
      <vt:variant>
        <vt:i4>3</vt:i4>
      </vt:variant>
    </vt:vector>
  </HeadingPairs>
  <TitlesOfParts>
    <vt:vector size="75" baseType="lpstr">
      <vt:lpstr>1. População</vt:lpstr>
      <vt:lpstr>Q1.1</vt:lpstr>
      <vt:lpstr>Q1.2 </vt:lpstr>
      <vt:lpstr>Q1.3 </vt:lpstr>
      <vt:lpstr>Q1.4 </vt:lpstr>
      <vt:lpstr>Q1.5 </vt:lpstr>
      <vt:lpstr>Q1.6</vt:lpstr>
      <vt:lpstr>Q1.7 </vt:lpstr>
      <vt:lpstr>2. Estado Civil</vt:lpstr>
      <vt:lpstr>Q2.1</vt:lpstr>
      <vt:lpstr>3. Registo Civil</vt:lpstr>
      <vt:lpstr>Q3.1 </vt:lpstr>
      <vt:lpstr>Q3.2 </vt:lpstr>
      <vt:lpstr>Q3.3 </vt:lpstr>
      <vt:lpstr>Q3.4 </vt:lpstr>
      <vt:lpstr>4. Deficiência e Albinismo</vt:lpstr>
      <vt:lpstr>Quadro 4.1</vt:lpstr>
      <vt:lpstr>Quadro 4.2</vt:lpstr>
      <vt:lpstr>Quadro 4.3</vt:lpstr>
      <vt:lpstr>5. Orfandade</vt:lpstr>
      <vt:lpstr>Q5.1 </vt:lpstr>
      <vt:lpstr>Q5.2 </vt:lpstr>
      <vt:lpstr>6. Língua Materna</vt:lpstr>
      <vt:lpstr>Q 6.1 </vt:lpstr>
      <vt:lpstr>Q 6.2</vt:lpstr>
      <vt:lpstr>7. Religião</vt:lpstr>
      <vt:lpstr>Q7.1 (2)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9. Agregado Familiar</vt:lpstr>
      <vt:lpstr>Q9.1 </vt:lpstr>
      <vt:lpstr>Q9.2 </vt:lpstr>
      <vt:lpstr>Q9.3 </vt:lpstr>
      <vt:lpstr>Q9.4 (2)</vt:lpstr>
      <vt:lpstr>Q9.5 </vt:lpstr>
      <vt:lpstr>Q9.7 </vt:lpstr>
      <vt:lpstr>Q9.6 </vt:lpstr>
      <vt:lpstr>Q9.8 </vt:lpstr>
      <vt:lpstr>Q9.9 </vt:lpstr>
      <vt:lpstr>Q9.10 </vt:lpstr>
      <vt:lpstr>Q9.11 </vt:lpstr>
      <vt:lpstr>Q9.12 </vt:lpstr>
      <vt:lpstr>Q9.13 </vt:lpstr>
      <vt:lpstr>Q9.14 </vt:lpstr>
      <vt:lpstr>Q9.15 </vt:lpstr>
      <vt:lpstr>Q9.16 </vt:lpstr>
      <vt:lpstr>Q9.17 </vt:lpstr>
      <vt:lpstr>Q9.18 </vt:lpstr>
      <vt:lpstr>Q9.19 </vt:lpstr>
      <vt:lpstr>Q9.20 </vt:lpstr>
      <vt:lpstr>10. Habitação</vt:lpstr>
      <vt:lpstr>Q10.1</vt:lpstr>
      <vt:lpstr>Q10.2</vt:lpstr>
      <vt:lpstr>Q10.3 </vt:lpstr>
      <vt:lpstr>Q10.4</vt:lpstr>
      <vt:lpstr>Q10.5 </vt:lpstr>
      <vt:lpstr>Q10.6</vt:lpstr>
      <vt:lpstr>Q10.7</vt:lpstr>
      <vt:lpstr>'Q9.13 '!_Toc219290471</vt:lpstr>
      <vt:lpstr>'Q9.14 '!_Toc219290472</vt:lpstr>
      <vt:lpstr>'Q9.20 '!_Toc219290478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Chenandesfeny Costa</cp:lastModifiedBy>
  <dcterms:created xsi:type="dcterms:W3CDTF">2025-12-01T09:31:40Z</dcterms:created>
  <dcterms:modified xsi:type="dcterms:W3CDTF">2026-03-31T14:01:33Z</dcterms:modified>
</cp:coreProperties>
</file>