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46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color theme="1"/>
    </font>
    <font>
      <name val="Arial"/>
      <color rgb="FFFFFF00"/>
    </font>
    <font>
      <name val="Arial"/>
      <color rgb="FFFFFFFF"/>
    </font>
    <font>
      <name val="Arial"/>
      <color rgb="FF000000"/>
    </font>
    <font>
      <name val="Arial"/>
      <color theme="0"/>
    </font>
    <font>
      <name val="Arial"/>
      <color rgb="FFF1C232"/>
    </font>
  </fonts>
  <fills count="18">
    <fill>
      <patternFill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  <fill>
      <patternFill patternType="solid">
        <fgColor rgb="FF1155CC"/>
        <bgColor rgb="FF1155C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/>
  </cellStyleXfs>
  <cellXfs count="29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0" fontId="1" numFmtId="0" pivotButton="0" quotePrefix="0" xfId="0"/>
    <xf borderId="0" fillId="6" fontId="1" numFmtId="0" pivotButton="0" quotePrefix="0" xfId="0"/>
    <xf borderId="0" fillId="7" fontId="2" numFmtId="0" pivotButton="0" quotePrefix="0" xfId="0"/>
    <xf borderId="0" fillId="7" fontId="2" numFmtId="0" pivotButton="0" quotePrefix="0" xfId="0"/>
    <xf borderId="0" fillId="8" fontId="1" numFmtId="0" pivotButton="0" quotePrefix="0" xfId="0"/>
    <xf borderId="0" fillId="2" fontId="1" numFmtId="0" pivotButton="0" quotePrefix="0" xfId="0"/>
    <xf borderId="0" fillId="7" fontId="3" numFmtId="0" pivotButton="0" quotePrefix="0" xfId="0"/>
    <xf borderId="0" fillId="9" fontId="1" numFmtId="0" pivotButton="0" quotePrefix="0" xfId="0"/>
    <xf borderId="0" fillId="10" fontId="1" numFmtId="0" pivotButton="0" quotePrefix="0" xfId="0"/>
    <xf applyAlignment="1" borderId="0" fillId="7" fontId="2" numFmtId="0" pivotButton="0" quotePrefix="0" xfId="0">
      <alignment vertical="bottom"/>
    </xf>
    <xf borderId="0" fillId="11" fontId="1" numFmtId="0" pivotButton="0" quotePrefix="0" xfId="0"/>
    <xf borderId="0" fillId="12" fontId="2" numFmtId="0" pivotButton="0" quotePrefix="0" xfId="0"/>
    <xf applyAlignment="1" borderId="0" fillId="13" fontId="4" numFmtId="0" pivotButton="0" quotePrefix="0" xfId="0">
      <alignment horizontal="left"/>
    </xf>
    <xf borderId="0" fillId="13" fontId="1" numFmtId="0" pivotButton="0" quotePrefix="0" xfId="0"/>
    <xf borderId="0" fillId="14" fontId="1" numFmtId="0" pivotButton="0" quotePrefix="0" xfId="0"/>
    <xf borderId="0" fillId="15" fontId="1" numFmtId="0" pivotButton="0" quotePrefix="0" xfId="0"/>
    <xf borderId="0" fillId="7" fontId="1" numFmtId="0" pivotButton="0" quotePrefix="0" xfId="0"/>
    <xf borderId="0" fillId="16" fontId="1" numFmtId="0" pivotButton="0" quotePrefix="0" xfId="0"/>
    <xf borderId="0" fillId="17" fontId="5" numFmtId="0" pivotButton="0" quotePrefix="0" xfId="0"/>
    <xf applyAlignment="1" borderId="0" fillId="16" fontId="1" numFmtId="0" pivotButton="0" quotePrefix="0" xfId="0">
      <alignment horizontal="right" vertical="bottom"/>
    </xf>
    <xf applyAlignment="1" borderId="0" fillId="17" fontId="5" numFmtId="0" pivotButton="0" quotePrefix="0" xfId="0">
      <alignment horizontal="right" vertical="bottom"/>
    </xf>
    <xf borderId="0" fillId="7" fontId="6" numFmtId="0" pivotButton="0" quotePrefix="0" xfId="0"/>
    <xf applyAlignment="1" borderId="0" fillId="11" fontId="1" numFmtId="0" pivotButton="0" quotePrefix="0" xfId="0">
      <alignment horizontal="right" vertical="bottom"/>
    </xf>
    <xf borderId="0" fillId="0" fontId="0" numFmtId="0" pivotButton="0" quotePrefix="0" xfId="0"/>
  </cellXfs>
  <cellStyles count="1">
    <cellStyle builtinId="0" name="Normal" xfId="0"/>
  </cellStyles>
  <dxfs count="7">
    <dxf>
      <font>
        <color rgb="FFFFFF00"/>
      </font>
      <fill>
        <patternFill patternType="solid">
          <fgColor rgb="FFFF0000"/>
          <bgColor rgb="FFFF0000"/>
        </patternFill>
      </fill>
      <border/>
    </dxf>
    <dxf>
      <font/>
      <fill>
        <patternFill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 defaultPivotStyle="PivotStyleLight16" defaultTableStyle="TableStyleMedium9">
    <tableStyle count="3" name="Sheet1-style" pivot="0">
      <tableStyleElement dxfId="2" type="headerRow"/>
      <tableStyleElement dxfId="3" type="firstRowStripe"/>
      <tableStyleElement dxfId="4" type="secondRowStripe"/>
    </tableStyle>
    <tableStyle count="3" name="Sheet1-style 2" pivot="0">
      <tableStyleElement dxfId="5" type="headerRow"/>
      <tableStyleElement dxfId="3" type="firstRowStripe"/>
      <tableStyleElement dxfId="6" type="secondRowStripe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38100</rowOff>
    </from>
    <ext cx="4448175" cy="4276725"/>
    <pic>
      <nvPicPr>
        <cNvPr id="0" name="image1.png" title="Image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displayName="Table_1" headerRowCount="1" id="1" name="Table_1" ref="A1:A6">
  <tableColumns count="1">
    <tableColumn id="1" name="Representation of actions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displayName="Table_2" headerRowCount="0" id="2" name="Table_2" ref="G14:G30">
  <tableColumns count="1">
    <tableColumn id="1" name="Column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tables/table1.xml" Type="http://schemas.openxmlformats.org/officeDocument/2006/relationships/table" /><Relationship Id="rId3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435"/>
  <sheetViews>
    <sheetView workbookViewId="0">
      <selection activeCell="A1" sqref="A1"/>
    </sheetView>
  </sheetViews>
  <sheetFormatPr baseColWidth="8" customHeight="1" defaultColWidth="14.43" defaultRowHeight="15"/>
  <cols>
    <col customWidth="1" max="1" min="1" style="28" width="31.29"/>
    <col customWidth="1" max="6" min="2" style="28" width="14.43"/>
    <col customWidth="1" max="17" min="17" style="28" width="15.86"/>
    <col customWidth="1" max="20" min="20" style="28" width="19.71"/>
  </cols>
  <sheetData>
    <row customHeight="1" ht="15.75" r="1" s="28">
      <c r="A1" s="10" t="inlineStr">
        <is>
          <t>Representation of actions</t>
        </is>
      </c>
      <c r="B1" s="2" t="inlineStr">
        <is>
          <t>COST LOOKUP</t>
        </is>
      </c>
      <c r="C1" s="2" t="n"/>
      <c r="D1" s="2" t="n"/>
      <c r="E1" s="2" t="n"/>
      <c r="F1" s="3" t="n"/>
      <c r="G1" s="4" t="inlineStr">
        <is>
          <t>ACTION #</t>
        </is>
      </c>
      <c r="H1" s="4" t="inlineStr">
        <is>
          <t>ACTION</t>
        </is>
      </c>
      <c r="I1" s="4" t="inlineStr">
        <is>
          <t>ACTION COST</t>
        </is>
      </c>
      <c r="J1" s="4" t="inlineStr">
        <is>
          <t>TOTAL COST</t>
        </is>
      </c>
      <c r="K1" s="4" t="inlineStr">
        <is>
          <t>MAP ROW (I)</t>
        </is>
      </c>
      <c r="L1" s="4" t="inlineStr">
        <is>
          <t>MAP COL (J)</t>
        </is>
      </c>
      <c r="M1" s="4" t="inlineStr">
        <is>
          <t>DIRECTION (D)</t>
        </is>
      </c>
      <c r="N1" s="4" t="inlineStr">
        <is>
          <t>CHANGE I</t>
        </is>
      </c>
      <c r="O1" s="4" t="inlineStr">
        <is>
          <t>CHANGE J</t>
        </is>
      </c>
      <c r="P1" s="5" t="inlineStr">
        <is>
          <t>FLAG</t>
        </is>
      </c>
      <c r="Q1" s="5" t="inlineStr">
        <is>
          <t>CLEANEDTILES</t>
        </is>
      </c>
      <c r="R1" s="5" t="inlineStr">
        <is>
          <t>MOVE?</t>
        </is>
      </c>
      <c r="S1" s="5" t="inlineStr">
        <is>
          <t>CLEAN?</t>
        </is>
      </c>
      <c r="T1" s="5" t="inlineStr">
        <is>
          <t>STATE</t>
        </is>
      </c>
      <c r="U1" s="6" t="inlineStr">
        <is>
          <t>UPPER_BOUND?</t>
        </is>
      </c>
      <c r="V1" s="6" t="inlineStr">
        <is>
          <t>LOWER_BOUND</t>
        </is>
      </c>
      <c r="W1" s="6" t="inlineStr">
        <is>
          <t>RIGHT_BOUND</t>
        </is>
      </c>
      <c r="X1" s="5" t="inlineStr">
        <is>
          <t>LEFT_BOUND</t>
        </is>
      </c>
      <c r="Y1" s="5" t="inlineStr">
        <is>
          <t>Obstacle</t>
        </is>
      </c>
    </row>
    <row customHeight="1" ht="15.75" r="2" s="28">
      <c r="A2" s="10" t="inlineStr">
        <is>
          <t>1 --&gt; Move</t>
        </is>
      </c>
      <c r="B2" s="2" t="n"/>
      <c r="C2" s="2" t="n"/>
      <c r="D2" s="2" t="n"/>
      <c r="E2" s="2" t="n"/>
      <c r="F2" s="3" t="n"/>
      <c r="G2" s="8" t="n">
        <v>5</v>
      </c>
      <c r="H2" s="8">
        <f>VLOOKUP(G2,$C$4:$E$9,2)</f>
        <v/>
      </c>
      <c r="I2" s="5">
        <f>VLOOKUP(G2,$C$4:$E$9,3)</f>
        <v/>
      </c>
      <c r="J2" s="5">
        <f>sum(I$2:I2)</f>
        <v/>
      </c>
      <c r="K2" s="8">
        <f>E20+N2</f>
        <v/>
      </c>
      <c r="L2" s="8">
        <f>F20+O2</f>
        <v/>
      </c>
      <c r="M2" s="8">
        <f ref="M2" t="array">index($B$25:$F$28,$E$22,G2)</f>
        <v/>
      </c>
      <c r="N2" s="5">
        <f>index($D$12:$E$15,M2,1)*R2</f>
        <v/>
      </c>
      <c r="O2" s="5">
        <f>index($D$12:$E$15,M2,2)*R2</f>
        <v/>
      </c>
      <c r="P2" s="8">
        <f>if(Z2&gt;0,1,0)</f>
        <v/>
      </c>
      <c r="Q2" s="5">
        <f>S2*(K2*1000+L2*10)</f>
        <v/>
      </c>
      <c r="R2" s="5">
        <f>if(G2=1,1,0)</f>
        <v/>
      </c>
      <c r="S2" s="5">
        <f>if(G2=5,1,0)</f>
        <v/>
      </c>
      <c r="T2" s="5">
        <f>K2*1000+L2*10</f>
        <v/>
      </c>
      <c r="U2" s="6">
        <f>if(K2&gt;10,1,0)</f>
        <v/>
      </c>
      <c r="V2" s="6">
        <f>if(K2&lt;1,1,0)</f>
        <v/>
      </c>
      <c r="W2" s="6">
        <f>if(L2&gt;10,1,0)</f>
        <v/>
      </c>
      <c r="X2" s="5">
        <f>if(L2&lt;1,1,0)</f>
        <v/>
      </c>
      <c r="Y2" s="5">
        <f>if(countif($F$30:$F$55,T2)&gt;0,1,0)</f>
        <v/>
      </c>
      <c r="Z2" s="5">
        <f>sum(U2:Y2)</f>
        <v/>
      </c>
    </row>
    <row customHeight="1" ht="15.75" r="3" s="28">
      <c r="A3" s="10" t="inlineStr">
        <is>
          <t>2 --&gt; Turn Clockwise 90</t>
        </is>
      </c>
      <c r="B3" s="2" t="n"/>
      <c r="C3" s="9" t="inlineStr">
        <is>
          <t>ACTION #</t>
        </is>
      </c>
      <c r="D3" s="9" t="inlineStr">
        <is>
          <t>ACTION</t>
        </is>
      </c>
      <c r="E3" s="9" t="inlineStr">
        <is>
          <t>COST</t>
        </is>
      </c>
      <c r="F3" s="3" t="n"/>
      <c r="G3" s="8" t="n">
        <v>1</v>
      </c>
      <c r="H3" s="8">
        <f>VLOOKUP(G3,$C$4:$E$9,2)</f>
        <v/>
      </c>
      <c r="I3" s="5">
        <f>VLOOKUP(G3,$C$4:$E$9,3)</f>
        <v/>
      </c>
      <c r="J3" s="5">
        <f>sum(I$2:I3)</f>
        <v/>
      </c>
      <c r="K3" s="8">
        <f>K2+N3</f>
        <v/>
      </c>
      <c r="L3" s="8">
        <f>L2+O3</f>
        <v/>
      </c>
      <c r="M3" s="8">
        <f>index($B$25:$F$28,M2,G3)</f>
        <v/>
      </c>
      <c r="N3" s="5">
        <f>index($D$12:$E$15,M3,1)*R3</f>
        <v/>
      </c>
      <c r="O3" s="5">
        <f>index($D$12:$E$15,M3,2)*R3</f>
        <v/>
      </c>
      <c r="P3" s="8">
        <f>if(Z3&gt;0,1,0)</f>
        <v/>
      </c>
      <c r="Q3" s="5">
        <f>S3*(K3*1000+L3*10)</f>
        <v/>
      </c>
      <c r="R3" s="5">
        <f>if(G3=1,1,0)</f>
        <v/>
      </c>
      <c r="S3" s="5">
        <f>if(G3=5,1,0)</f>
        <v/>
      </c>
      <c r="T3" s="5">
        <f>K3*1000+L3*10</f>
        <v/>
      </c>
      <c r="U3" s="6">
        <f>if(K3&gt;10,1,0)</f>
        <v/>
      </c>
      <c r="V3" s="6">
        <f>if(K3&lt;1,1,0)</f>
        <v/>
      </c>
      <c r="W3" s="6">
        <f>if(L3&gt;10,1,0)</f>
        <v/>
      </c>
      <c r="X3" s="5">
        <f>if(L3&lt;1,1,0)</f>
        <v/>
      </c>
      <c r="Y3" s="5">
        <f>if(countif($F$30:$F$55,T3)&gt;0,1,0)</f>
        <v/>
      </c>
      <c r="Z3" s="5">
        <f>sum(U3:Y3)</f>
        <v/>
      </c>
    </row>
    <row customHeight="1" ht="15.75" r="4" s="28">
      <c r="A4" s="10" t="inlineStr">
        <is>
          <t>3 --&gt; Turn Clockwise 180</t>
        </is>
      </c>
      <c r="B4" s="2" t="n"/>
      <c r="C4" s="9" t="n">
        <v>0</v>
      </c>
      <c r="D4" s="9" t="n"/>
      <c r="E4" s="9" t="n"/>
      <c r="F4" s="3" t="n"/>
      <c r="G4" s="8" t="n">
        <v>5</v>
      </c>
      <c r="H4" s="8">
        <f>VLOOKUP(G4,$C$4:$E$9,2)</f>
        <v/>
      </c>
      <c r="I4" s="5">
        <f>VLOOKUP(G4,$C$4:$E$9,3)</f>
        <v/>
      </c>
      <c r="J4" s="5">
        <f>sum(I$2:I4)</f>
        <v/>
      </c>
      <c r="K4" s="8">
        <f>K3+N4</f>
        <v/>
      </c>
      <c r="L4" s="8">
        <f>L3+O4</f>
        <v/>
      </c>
      <c r="M4" s="8">
        <f>index($B$25:$F$28,M3,G4)</f>
        <v/>
      </c>
      <c r="N4" s="5">
        <f>index($D$12:$E$15,M4,1)*R4</f>
        <v/>
      </c>
      <c r="O4" s="5">
        <f>index($D$12:$E$15,M4,2)*R4</f>
        <v/>
      </c>
      <c r="P4" s="8">
        <f>if(Z4&gt;0,1,0)</f>
        <v/>
      </c>
      <c r="Q4" s="5">
        <f>S4*(K4*1000+L4*10)</f>
        <v/>
      </c>
      <c r="R4" s="5">
        <f>if(G4=1,1,0)</f>
        <v/>
      </c>
      <c r="S4" s="5">
        <f>if(G4=5,1,0)</f>
        <v/>
      </c>
      <c r="T4" s="5">
        <f>K4*1000+L4*10</f>
        <v/>
      </c>
      <c r="U4" s="6">
        <f>if(K4&gt;10,1,0)</f>
        <v/>
      </c>
      <c r="V4" s="6">
        <f>if(K4&lt;1,1,0)</f>
        <v/>
      </c>
      <c r="W4" s="6">
        <f>if(L4&gt;10,1,0)</f>
        <v/>
      </c>
      <c r="X4" s="5">
        <f>if(L4&lt;1,1,0)</f>
        <v/>
      </c>
      <c r="Y4" s="5">
        <f>if(countif($F$30:$F$55,T4)&gt;0,1,0)</f>
        <v/>
      </c>
      <c r="Z4" s="5">
        <f>sum(U4:Y4)</f>
        <v/>
      </c>
    </row>
    <row customHeight="1" ht="15.75" r="5" s="28">
      <c r="A5" s="10" t="inlineStr">
        <is>
          <t>4 --&gt; Turn Counter Clockwise 90</t>
        </is>
      </c>
      <c r="B5" s="2" t="n"/>
      <c r="C5" s="9" t="n">
        <v>1</v>
      </c>
      <c r="D5" s="9" t="inlineStr">
        <is>
          <t>MOVE</t>
        </is>
      </c>
      <c r="E5" s="9" t="n">
        <v>1</v>
      </c>
      <c r="F5" s="3" t="n"/>
      <c r="G5" s="8" t="n">
        <v>1</v>
      </c>
      <c r="H5" s="8">
        <f>VLOOKUP(G5,$C$4:$E$9,2)</f>
        <v/>
      </c>
      <c r="I5" s="5">
        <f>VLOOKUP(G5,$C$4:$E$9,3)</f>
        <v/>
      </c>
      <c r="J5" s="5">
        <f>sum(I$2:I5)</f>
        <v/>
      </c>
      <c r="K5" s="8">
        <f>K4+N5</f>
        <v/>
      </c>
      <c r="L5" s="8">
        <f>L4+O5</f>
        <v/>
      </c>
      <c r="M5" s="8">
        <f>index($B$25:$F$28,M4,G5)</f>
        <v/>
      </c>
      <c r="N5" s="5">
        <f>index($D$12:$E$15,M5,1)*R5</f>
        <v/>
      </c>
      <c r="O5" s="5">
        <f>index($D$12:$E$15,M5,2)*R5</f>
        <v/>
      </c>
      <c r="P5" s="8">
        <f>if(Z5&gt;0,1,0)</f>
        <v/>
      </c>
      <c r="Q5" s="5">
        <f>S5*(K5*1000+L5*10)</f>
        <v/>
      </c>
      <c r="R5" s="5">
        <f>if(G5=1,1,0)</f>
        <v/>
      </c>
      <c r="S5" s="5">
        <f>if(G5=5,1,0)</f>
        <v/>
      </c>
      <c r="T5" s="5">
        <f>K5*1000+L5*10</f>
        <v/>
      </c>
      <c r="U5" s="6">
        <f>if(K5&gt;10,1,0)</f>
        <v/>
      </c>
      <c r="V5" s="6">
        <f>if(K5&lt;1,1,0)</f>
        <v/>
      </c>
      <c r="W5" s="6">
        <f>if(L5&gt;10,1,0)</f>
        <v/>
      </c>
      <c r="X5" s="5">
        <f>if(L5&lt;1,1,0)</f>
        <v/>
      </c>
      <c r="Y5" s="5">
        <f>if(countif($F$30:$F$55,T5)&gt;0,1,0)</f>
        <v/>
      </c>
      <c r="Z5" s="5">
        <f>sum(U5:Y5)</f>
        <v/>
      </c>
    </row>
    <row customHeight="1" ht="15.75" r="6" s="28">
      <c r="A6" s="10" t="inlineStr">
        <is>
          <t>5 --&gt; Clean</t>
        </is>
      </c>
      <c r="B6" s="2" t="n"/>
      <c r="C6" s="9" t="n">
        <v>2</v>
      </c>
      <c r="D6" s="9" t="inlineStr">
        <is>
          <t>CW90</t>
        </is>
      </c>
      <c r="E6" s="9" t="n">
        <v>2</v>
      </c>
      <c r="F6" s="3" t="n"/>
      <c r="G6" s="8" t="n">
        <v>5</v>
      </c>
      <c r="H6" s="8">
        <f>VLOOKUP(G6,$C$4:$E$9,2)</f>
        <v/>
      </c>
      <c r="I6" s="5">
        <f>VLOOKUP(G6,$C$4:$E$9,3)</f>
        <v/>
      </c>
      <c r="J6" s="5">
        <f>sum(I$2:I6)</f>
        <v/>
      </c>
      <c r="K6" s="8">
        <f>K5+N6</f>
        <v/>
      </c>
      <c r="L6" s="8">
        <f>L5+O6</f>
        <v/>
      </c>
      <c r="M6" s="8">
        <f>index($B$25:$F$28,M5,G6)</f>
        <v/>
      </c>
      <c r="N6" s="5">
        <f>index($D$12:$E$15,M6,1)*R6</f>
        <v/>
      </c>
      <c r="O6" s="5">
        <f>index($D$12:$E$15,M6,2)*R6</f>
        <v/>
      </c>
      <c r="P6" s="8">
        <f>if(Z6&gt;0,1,0)</f>
        <v/>
      </c>
      <c r="Q6" s="5">
        <f>S6*(K6*1000+L6*10)</f>
        <v/>
      </c>
      <c r="R6" s="5">
        <f>if(G6=1,1,0)</f>
        <v/>
      </c>
      <c r="S6" s="5">
        <f>if(G6=5,1,0)</f>
        <v/>
      </c>
      <c r="T6" s="5">
        <f>K6*1000+L6*10</f>
        <v/>
      </c>
      <c r="U6" s="6">
        <f>if(K6&gt;10,1,0)</f>
        <v/>
      </c>
      <c r="V6" s="6">
        <f>if(K6&lt;1,1,0)</f>
        <v/>
      </c>
      <c r="W6" s="6">
        <f>if(L6&gt;10,1,0)</f>
        <v/>
      </c>
      <c r="X6" s="5">
        <f>if(L6&lt;1,1,0)</f>
        <v/>
      </c>
      <c r="Y6" s="5">
        <f>if(countif($F$30:$F$55,T6)&gt;0,1,0)</f>
        <v/>
      </c>
      <c r="Z6" s="5">
        <f>sum(U6:Y6)</f>
        <v/>
      </c>
    </row>
    <row customHeight="1" ht="16.5" r="7" s="28">
      <c r="A7" s="10" t="n"/>
      <c r="B7" s="2" t="n"/>
      <c r="C7" s="9" t="n">
        <v>3</v>
      </c>
      <c r="D7" s="9" t="inlineStr">
        <is>
          <t>CW180</t>
        </is>
      </c>
      <c r="E7" s="9" t="n">
        <v>4</v>
      </c>
      <c r="F7" s="3" t="n"/>
      <c r="G7" s="11" t="n">
        <v>1</v>
      </c>
      <c r="H7" s="8">
        <f>VLOOKUP(G7,$C$4:$E$9,2)</f>
        <v/>
      </c>
      <c r="I7" s="5">
        <f>VLOOKUP(G7,$C$4:$E$9,3)</f>
        <v/>
      </c>
      <c r="J7" s="5">
        <f>sum(I$2:I7)</f>
        <v/>
      </c>
      <c r="K7" s="8">
        <f>K6+N7</f>
        <v/>
      </c>
      <c r="L7" s="8">
        <f>L6+O7</f>
        <v/>
      </c>
      <c r="M7" s="8">
        <f>index($B$25:$F$28,M6,G7)</f>
        <v/>
      </c>
      <c r="N7" s="5">
        <f>index($D$12:$E$15,M7,1)*R7</f>
        <v/>
      </c>
      <c r="O7" s="5">
        <f>index($D$12:$E$15,M7,2)*R7</f>
        <v/>
      </c>
      <c r="P7" s="8">
        <f>if(Z7&gt;0,1,0)</f>
        <v/>
      </c>
      <c r="Q7" s="5">
        <f>S7*(K7*1000+L7*10)</f>
        <v/>
      </c>
      <c r="R7" s="5">
        <f>if(G7=1,1,0)</f>
        <v/>
      </c>
      <c r="S7" s="5">
        <f>if(G7=5,1,0)</f>
        <v/>
      </c>
      <c r="T7" s="5">
        <f>K7*1000+L7*10</f>
        <v/>
      </c>
      <c r="U7" s="6">
        <f>if(K7&gt;10,1,0)</f>
        <v/>
      </c>
      <c r="V7" s="6">
        <f>if(K7&lt;1,1,0)</f>
        <v/>
      </c>
      <c r="W7" s="6">
        <f>if(L7&gt;10,1,0)</f>
        <v/>
      </c>
      <c r="X7" s="5">
        <f>if(L7&lt;1,1,0)</f>
        <v/>
      </c>
      <c r="Y7" s="5">
        <f>if(countif($F$30:$F$55,T7)&gt;0,1,0)</f>
        <v/>
      </c>
      <c r="Z7" s="5">
        <f>sum(U7:Y7)</f>
        <v/>
      </c>
    </row>
    <row customHeight="1" ht="15.75" r="8" s="28">
      <c r="A8" s="10" t="n"/>
      <c r="B8" s="2" t="n"/>
      <c r="C8" s="9" t="n">
        <v>4</v>
      </c>
      <c r="D8" s="9" t="inlineStr">
        <is>
          <t>CCW90</t>
        </is>
      </c>
      <c r="E8" s="9" t="n">
        <v>2</v>
      </c>
      <c r="F8" s="3" t="n"/>
      <c r="G8" s="8" t="n">
        <v>5</v>
      </c>
      <c r="H8" s="8">
        <f>VLOOKUP(G8,$C$4:$E$9,2)</f>
        <v/>
      </c>
      <c r="I8" s="5">
        <f>VLOOKUP(G8,$C$4:$E$9,3)</f>
        <v/>
      </c>
      <c r="J8" s="5">
        <f>sum(I$2:I8)</f>
        <v/>
      </c>
      <c r="K8" s="8">
        <f>K7+N8</f>
        <v/>
      </c>
      <c r="L8" s="8">
        <f>L7+O8</f>
        <v/>
      </c>
      <c r="M8" s="8">
        <f>index($B$25:$F$28,M7,G8)</f>
        <v/>
      </c>
      <c r="N8" s="5">
        <f>index($D$12:$E$15,M8,1)*R8</f>
        <v/>
      </c>
      <c r="O8" s="5">
        <f>index($D$12:$E$15,M8,2)*R8</f>
        <v/>
      </c>
      <c r="P8" s="8">
        <f>if(Z8&gt;0,1,0)</f>
        <v/>
      </c>
      <c r="Q8" s="5">
        <f>S8*(K8*1000+L8*10)</f>
        <v/>
      </c>
      <c r="R8" s="5">
        <f>if(G8=1,1,0)</f>
        <v/>
      </c>
      <c r="S8" s="5">
        <f>if(G8=5,1,0)</f>
        <v/>
      </c>
      <c r="T8" s="5">
        <f>K8*1000+L8*10</f>
        <v/>
      </c>
      <c r="U8" s="6">
        <f>if(K8&gt;10,1,0)</f>
        <v/>
      </c>
      <c r="V8" s="6">
        <f>if(K8&lt;1,1,0)</f>
        <v/>
      </c>
      <c r="W8" s="6">
        <f>if(L8&gt;10,1,0)</f>
        <v/>
      </c>
      <c r="X8" s="5">
        <f>if(L8&lt;1,1,0)</f>
        <v/>
      </c>
      <c r="Y8" s="5">
        <f>if(countif($F$30:$F$55,T8)&gt;0,1,0)</f>
        <v/>
      </c>
      <c r="Z8" s="5">
        <f>sum(U8:Y8)</f>
        <v/>
      </c>
    </row>
    <row customHeight="1" ht="15.75" r="9" s="28">
      <c r="A9" s="10" t="inlineStr">
        <is>
          <t>Robot Direction</t>
        </is>
      </c>
      <c r="B9" s="2" t="n"/>
      <c r="C9" s="9" t="n">
        <v>5</v>
      </c>
      <c r="D9" s="9" t="inlineStr">
        <is>
          <t>CLEAN</t>
        </is>
      </c>
      <c r="E9" s="9" t="n">
        <v>1</v>
      </c>
      <c r="F9" s="3" t="n"/>
      <c r="G9" s="8" t="n">
        <v>1</v>
      </c>
      <c r="H9" s="8">
        <f>VLOOKUP(G9,$C$4:$E$9,2)</f>
        <v/>
      </c>
      <c r="I9" s="5">
        <f>VLOOKUP(G9,$C$4:$E$9,3)</f>
        <v/>
      </c>
      <c r="J9" s="5">
        <f>sum(I$2:I9)</f>
        <v/>
      </c>
      <c r="K9" s="8">
        <f>K8+N9</f>
        <v/>
      </c>
      <c r="L9" s="8">
        <f>L8+O9</f>
        <v/>
      </c>
      <c r="M9" s="8">
        <f>index($B$25:$F$28,M8,G9)</f>
        <v/>
      </c>
      <c r="N9" s="5">
        <f>index($D$12:$E$15,M9,1)*R9</f>
        <v/>
      </c>
      <c r="O9" s="5">
        <f>index($D$12:$E$15,M9,2)*R9</f>
        <v/>
      </c>
      <c r="P9" s="8">
        <f>if(Z9&gt;0,1,0)</f>
        <v/>
      </c>
      <c r="Q9" s="5">
        <f>S9*(K9*1000+L9*10)</f>
        <v/>
      </c>
      <c r="R9" s="5">
        <f>if(G9=1,1,0)</f>
        <v/>
      </c>
      <c r="S9" s="5">
        <f>if(G9=5,1,0)</f>
        <v/>
      </c>
      <c r="T9" s="5">
        <f>K9*1000+L9*10</f>
        <v/>
      </c>
      <c r="U9" s="6">
        <f>if(K9&gt;10,1,0)</f>
        <v/>
      </c>
      <c r="V9" s="6">
        <f>if(K9&lt;1,1,0)</f>
        <v/>
      </c>
      <c r="W9" s="6">
        <f>if(L9&gt;10,1,0)</f>
        <v/>
      </c>
      <c r="X9" s="5">
        <f>if(L9&lt;1,1,0)</f>
        <v/>
      </c>
      <c r="Y9" s="5">
        <f>if(countif($F$30:$F$55,T9)&gt;0,1,0)</f>
        <v/>
      </c>
      <c r="Z9" s="5">
        <f>sum(U9:Y9)</f>
        <v/>
      </c>
    </row>
    <row customHeight="1" ht="15.75" r="10" s="28">
      <c r="A10" s="10" t="inlineStr">
        <is>
          <t>1 --&gt; UP</t>
        </is>
      </c>
      <c r="B10" s="12" t="inlineStr">
        <is>
          <t>Change in I,J</t>
        </is>
      </c>
      <c r="C10" s="12" t="n"/>
      <c r="D10" s="12" t="n"/>
      <c r="E10" s="12" t="n"/>
      <c r="F10" s="3" t="n"/>
      <c r="G10" s="8" t="n">
        <v>5</v>
      </c>
      <c r="H10" s="8">
        <f>VLOOKUP(G10,$C$4:$E$9,2)</f>
        <v/>
      </c>
      <c r="I10" s="5">
        <f>VLOOKUP(G10,$C$4:$E$9,3)</f>
        <v/>
      </c>
      <c r="J10" s="5">
        <f>sum(I$2:I10)</f>
        <v/>
      </c>
      <c r="K10" s="8">
        <f>K9+N10</f>
        <v/>
      </c>
      <c r="L10" s="8">
        <f>L9+O10</f>
        <v/>
      </c>
      <c r="M10" s="8">
        <f>index($B$25:$F$28,M9,G10)</f>
        <v/>
      </c>
      <c r="N10" s="5">
        <f>index($D$12:$E$15,M10,1)*R10</f>
        <v/>
      </c>
      <c r="O10" s="5">
        <f>index($D$12:$E$15,M10,2)*R10</f>
        <v/>
      </c>
      <c r="P10" s="8">
        <f>if(Z10&gt;0,1,0)</f>
        <v/>
      </c>
      <c r="Q10" s="5">
        <f>S10*(K10*1000+L10*10)</f>
        <v/>
      </c>
      <c r="R10" s="5">
        <f>if(G10=1,1,0)</f>
        <v/>
      </c>
      <c r="S10" s="5">
        <f>if(G10=5,1,0)</f>
        <v/>
      </c>
      <c r="T10" s="5">
        <f>K10*1000+L10*10</f>
        <v/>
      </c>
      <c r="U10" s="6">
        <f>if(K10&gt;10,1,0)</f>
        <v/>
      </c>
      <c r="V10" s="6">
        <f>if(K10&lt;1,1,0)</f>
        <v/>
      </c>
      <c r="W10" s="6">
        <f>if(L10&gt;10,1,0)</f>
        <v/>
      </c>
      <c r="X10" s="5">
        <f>if(L10&lt;1,1,0)</f>
        <v/>
      </c>
      <c r="Y10" s="5">
        <f>if(countif($F$30:$F$55,T10)&gt;0,1,0)</f>
        <v/>
      </c>
      <c r="Z10" s="5">
        <f>sum(U10:Y10)</f>
        <v/>
      </c>
    </row>
    <row customHeight="1" ht="15.75" r="11" s="28">
      <c r="A11" s="10" t="inlineStr">
        <is>
          <t>2 --&gt; RIGHT</t>
        </is>
      </c>
      <c r="B11" s="12" t="n"/>
      <c r="C11" s="13" t="inlineStr">
        <is>
          <t>Direction</t>
        </is>
      </c>
      <c r="D11" s="13" t="inlineStr">
        <is>
          <t>change in I</t>
        </is>
      </c>
      <c r="E11" s="13" t="inlineStr">
        <is>
          <t>change in J</t>
        </is>
      </c>
      <c r="F11" s="3" t="n"/>
      <c r="G11" s="8" t="n">
        <v>1</v>
      </c>
      <c r="H11" s="8">
        <f>VLOOKUP(G11,$C$4:$E$9,2)</f>
        <v/>
      </c>
      <c r="I11" s="5">
        <f>VLOOKUP(G11,$C$4:$E$9,3)</f>
        <v/>
      </c>
      <c r="J11" s="5">
        <f>sum(I$2:I11)</f>
        <v/>
      </c>
      <c r="K11" s="8">
        <f>K10+N11</f>
        <v/>
      </c>
      <c r="L11" s="8">
        <f>L10+O11</f>
        <v/>
      </c>
      <c r="M11" s="8">
        <f>index($B$25:$F$28,M10,G11)</f>
        <v/>
      </c>
      <c r="N11" s="5">
        <f>index($D$12:$E$15,M11,1)*R11</f>
        <v/>
      </c>
      <c r="O11" s="5">
        <f>index($D$12:$E$15,M11,2)*R11</f>
        <v/>
      </c>
      <c r="P11" s="8">
        <f>if(Z11&gt;0,1,0)</f>
        <v/>
      </c>
      <c r="Q11" s="5">
        <f>S11*(K11*1000+L11*10)</f>
        <v/>
      </c>
      <c r="R11" s="5">
        <f>if(G11=1,1,0)</f>
        <v/>
      </c>
      <c r="S11" s="5">
        <f>if(G11=5,1,0)</f>
        <v/>
      </c>
      <c r="T11" s="5">
        <f>K11*1000+L11*10</f>
        <v/>
      </c>
      <c r="U11" s="6">
        <f>if(K11&gt;10,1,0)</f>
        <v/>
      </c>
      <c r="V11" s="6">
        <f>if(K11&lt;1,1,0)</f>
        <v/>
      </c>
      <c r="W11" s="6">
        <f>if(L11&gt;10,1,0)</f>
        <v/>
      </c>
      <c r="X11" s="5">
        <f>if(L11&lt;1,1,0)</f>
        <v/>
      </c>
      <c r="Y11" s="5">
        <f>if(countif($F$30:$F$55,T11)&gt;0,1,0)</f>
        <v/>
      </c>
      <c r="Z11" s="5">
        <f>sum(U11:Y11)</f>
        <v/>
      </c>
    </row>
    <row customHeight="1" ht="15.75" r="12" s="28">
      <c r="A12" s="10" t="inlineStr">
        <is>
          <t>3 --&gt; DOWN</t>
        </is>
      </c>
      <c r="B12" s="12" t="n"/>
      <c r="C12" s="13" t="n">
        <v>1</v>
      </c>
      <c r="D12" s="13" t="n">
        <v>-1</v>
      </c>
      <c r="E12" s="13" t="n">
        <v>0</v>
      </c>
      <c r="F12" s="3" t="n"/>
      <c r="G12" s="8" t="n">
        <v>5</v>
      </c>
      <c r="H12" s="8">
        <f>VLOOKUP(G12,$C$4:$E$9,2)</f>
        <v/>
      </c>
      <c r="I12" s="5">
        <f>VLOOKUP(G12,$C$4:$E$9,3)</f>
        <v/>
      </c>
      <c r="J12" s="5">
        <f>sum(I$2:I12)</f>
        <v/>
      </c>
      <c r="K12" s="8">
        <f>K11+N12</f>
        <v/>
      </c>
      <c r="L12" s="8">
        <f>L11+O12</f>
        <v/>
      </c>
      <c r="M12" s="8">
        <f>index($B$25:$F$28,M11,G12)</f>
        <v/>
      </c>
      <c r="N12" s="5">
        <f>index($D$12:$E$15,M12,1)*R12</f>
        <v/>
      </c>
      <c r="O12" s="5">
        <f>index($D$12:$E$15,M12,2)*R12</f>
        <v/>
      </c>
      <c r="P12" s="8">
        <f>if(Z12&gt;0,1,0)</f>
        <v/>
      </c>
      <c r="Q12" s="5">
        <f>S12*(K12*1000+L12*10)</f>
        <v/>
      </c>
      <c r="R12" s="5">
        <f>if(G12=1,1,0)</f>
        <v/>
      </c>
      <c r="S12" s="5">
        <f>if(G12=5,1,0)</f>
        <v/>
      </c>
      <c r="T12" s="5">
        <f>K12*1000+L12*10</f>
        <v/>
      </c>
      <c r="U12" s="6">
        <f>if(K12&gt;10,1,0)</f>
        <v/>
      </c>
      <c r="V12" s="6">
        <f>if(K12&lt;1,1,0)</f>
        <v/>
      </c>
      <c r="W12" s="6">
        <f>if(L12&gt;10,1,0)</f>
        <v/>
      </c>
      <c r="X12" s="5">
        <f>if(L12&lt;1,1,0)</f>
        <v/>
      </c>
      <c r="Y12" s="5">
        <f>if(countif($F$30:$F$55,T12)&gt;0,1,0)</f>
        <v/>
      </c>
      <c r="Z12" s="5">
        <f>sum(U12:Y12)</f>
        <v/>
      </c>
    </row>
    <row customHeight="1" ht="15.75" r="13" s="28">
      <c r="A13" s="10" t="inlineStr">
        <is>
          <t>4 --&gt; LEFT</t>
        </is>
      </c>
      <c r="B13" s="12" t="n"/>
      <c r="C13" s="13" t="n">
        <v>2</v>
      </c>
      <c r="D13" s="13" t="n">
        <v>0</v>
      </c>
      <c r="E13" s="13" t="n">
        <v>1</v>
      </c>
      <c r="F13" s="3" t="n"/>
      <c r="G13" s="8" t="n">
        <v>2</v>
      </c>
      <c r="H13" s="8">
        <f>VLOOKUP(G13,$C$4:$E$9,2)</f>
        <v/>
      </c>
      <c r="I13" s="5">
        <f>VLOOKUP(G13,$C$4:$E$9,3)</f>
        <v/>
      </c>
      <c r="J13" s="5">
        <f>sum(I$2:I13)</f>
        <v/>
      </c>
      <c r="K13" s="8">
        <f>K12+N13</f>
        <v/>
      </c>
      <c r="L13" s="8">
        <f>L12+O13</f>
        <v/>
      </c>
      <c r="M13" s="8">
        <f>index($B$25:$F$28,M12,G13)</f>
        <v/>
      </c>
      <c r="N13" s="5">
        <f>index($D$12:$E$15,M13,1)*R13</f>
        <v/>
      </c>
      <c r="O13" s="5">
        <f>index($D$12:$E$15,M13,2)*R13</f>
        <v/>
      </c>
      <c r="P13" s="8">
        <f>if(Z13&gt;0,1,0)</f>
        <v/>
      </c>
      <c r="Q13" s="5">
        <f>S13*(K13*1000+L13*10)</f>
        <v/>
      </c>
      <c r="R13" s="5">
        <f>if(G13=1,1,0)</f>
        <v/>
      </c>
      <c r="S13" s="5">
        <f>if(G13=5,1,0)</f>
        <v/>
      </c>
      <c r="T13" s="5">
        <f>K13*1000+L13*10</f>
        <v/>
      </c>
      <c r="U13" s="6">
        <f>if(K13&gt;10,1,0)</f>
        <v/>
      </c>
      <c r="V13" s="6">
        <f>if(K13&lt;1,1,0)</f>
        <v/>
      </c>
      <c r="W13" s="6">
        <f>if(L13&gt;10,1,0)</f>
        <v/>
      </c>
      <c r="X13" s="5">
        <f>if(L13&lt;1,1,0)</f>
        <v/>
      </c>
      <c r="Y13" s="5">
        <f>if(countif($F$30:$F$55,T13)&gt;0,1,0)</f>
        <v/>
      </c>
      <c r="Z13" s="5">
        <f>sum(U13:Y13)</f>
        <v/>
      </c>
    </row>
    <row customHeight="1" ht="15.75" r="14" s="28">
      <c r="A14" s="10" t="n"/>
      <c r="B14" s="12" t="n"/>
      <c r="C14" s="13" t="n">
        <v>3</v>
      </c>
      <c r="D14" s="13" t="n">
        <v>1</v>
      </c>
      <c r="E14" s="13" t="n">
        <v>0</v>
      </c>
      <c r="F14" s="3" t="n"/>
      <c r="G14" s="14" t="n">
        <v>1</v>
      </c>
      <c r="H14" s="8">
        <f>VLOOKUP(G14,$C$4:$E$9,2)</f>
        <v/>
      </c>
      <c r="I14" s="5">
        <f>VLOOKUP(G14,$C$4:$E$9,3)</f>
        <v/>
      </c>
      <c r="J14" s="5">
        <f>sum(I$2:I14)</f>
        <v/>
      </c>
      <c r="K14" s="8">
        <f>K13+N14</f>
        <v/>
      </c>
      <c r="L14" s="8">
        <f>L13+O14</f>
        <v/>
      </c>
      <c r="M14" s="8">
        <f>index($B$25:$F$28,M13,G14)</f>
        <v/>
      </c>
      <c r="N14" s="5">
        <f>index($D$12:$E$15,M14,1)*R14</f>
        <v/>
      </c>
      <c r="O14" s="5">
        <f>index($D$12:$E$15,M14,2)*R14</f>
        <v/>
      </c>
      <c r="P14" s="8">
        <f>if(Z14&gt;0,1,0)</f>
        <v/>
      </c>
      <c r="Q14" s="5">
        <f>S14*(K14*1000+L14*10)</f>
        <v/>
      </c>
      <c r="R14" s="5">
        <f>if(G14=1,1,0)</f>
        <v/>
      </c>
      <c r="S14" s="5">
        <f>if(G14=5,1,0)</f>
        <v/>
      </c>
      <c r="T14" s="5">
        <f>K14*1000+L14*10</f>
        <v/>
      </c>
      <c r="U14" s="6">
        <f>if(K14&gt;10,1,0)</f>
        <v/>
      </c>
      <c r="V14" s="6">
        <f>if(K14&lt;1,1,0)</f>
        <v/>
      </c>
      <c r="W14" s="6">
        <f>if(L14&gt;10,1,0)</f>
        <v/>
      </c>
      <c r="X14" s="5">
        <f>if(L14&lt;1,1,0)</f>
        <v/>
      </c>
      <c r="Y14" s="5">
        <f>if(countif($F$30:$F$55,T14)&gt;0,1,0)</f>
        <v/>
      </c>
      <c r="Z14" s="5">
        <f>sum(U14:Y14)</f>
        <v/>
      </c>
    </row>
    <row customHeight="1" ht="15.75" r="15" s="28">
      <c r="A15" s="10" t="n"/>
      <c r="B15" s="12" t="n"/>
      <c r="C15" s="13" t="n">
        <v>4</v>
      </c>
      <c r="D15" s="13" t="n">
        <v>0</v>
      </c>
      <c r="E15" s="13" t="n">
        <v>-1</v>
      </c>
      <c r="F15" s="3" t="n"/>
      <c r="G15" s="14" t="n">
        <v>5</v>
      </c>
      <c r="H15" s="8">
        <f>VLOOKUP(G15,$C$4:$E$9,2)</f>
        <v/>
      </c>
      <c r="I15" s="5">
        <f>VLOOKUP(G15,$C$4:$E$9,3)</f>
        <v/>
      </c>
      <c r="J15" s="5">
        <f>sum(I$2:I15)</f>
        <v/>
      </c>
      <c r="K15" s="8">
        <f>K14+N15</f>
        <v/>
      </c>
      <c r="L15" s="8">
        <f>L14+O15</f>
        <v/>
      </c>
      <c r="M15" s="8">
        <f>index($B$25:$F$28,M14,G15)</f>
        <v/>
      </c>
      <c r="N15" s="5">
        <f>index($D$12:$E$15,M15,1)*R15</f>
        <v/>
      </c>
      <c r="O15" s="5">
        <f>index($D$12:$E$15,M15,2)*R15</f>
        <v/>
      </c>
      <c r="P15" s="8">
        <f>if(Z15&gt;0,1,0)</f>
        <v/>
      </c>
      <c r="Q15" s="5">
        <f>S15*(K15*1000+L15*10)</f>
        <v/>
      </c>
      <c r="R15" s="5">
        <f>if(G15=1,1,0)</f>
        <v/>
      </c>
      <c r="S15" s="5">
        <f>if(G15=5,1,0)</f>
        <v/>
      </c>
      <c r="T15" s="5">
        <f>K15*1000+L15*10</f>
        <v/>
      </c>
      <c r="U15" s="6">
        <f>if(K15&gt;10,1,0)</f>
        <v/>
      </c>
      <c r="V15" s="6">
        <f>if(K15&lt;1,1,0)</f>
        <v/>
      </c>
      <c r="W15" s="6">
        <f>if(L15&gt;10,1,0)</f>
        <v/>
      </c>
      <c r="X15" s="5">
        <f>if(L15&lt;1,1,0)</f>
        <v/>
      </c>
      <c r="Y15" s="5">
        <f>if(countif($F$30:$F$55,T15)&gt;0,1,0)</f>
        <v/>
      </c>
      <c r="Z15" s="5">
        <f>sum(U15:Y15)</f>
        <v/>
      </c>
    </row>
    <row customHeight="1" ht="15.75" r="16" s="28">
      <c r="A16" s="15" t="n"/>
      <c r="B16" s="15" t="n"/>
      <c r="C16" s="15" t="n"/>
      <c r="D16" s="15" t="n"/>
      <c r="E16" s="15" t="n"/>
      <c r="F16" s="3" t="n"/>
      <c r="G16" s="14" t="n">
        <v>1</v>
      </c>
      <c r="H16" s="8">
        <f>VLOOKUP(G16,$C$4:$E$9,2)</f>
        <v/>
      </c>
      <c r="I16" s="5">
        <f>VLOOKUP(G16,$C$4:$E$9,3)</f>
        <v/>
      </c>
      <c r="J16" s="5">
        <f>sum(I$2:I16)</f>
        <v/>
      </c>
      <c r="K16" s="8">
        <f>K15+N16</f>
        <v/>
      </c>
      <c r="L16" s="8">
        <f>L15+O16</f>
        <v/>
      </c>
      <c r="M16" s="8">
        <f>index($B$25:$F$28,M15,G16)</f>
        <v/>
      </c>
      <c r="N16" s="5">
        <f>index($D$12:$E$15,M16,1)*R16</f>
        <v/>
      </c>
      <c r="O16" s="5">
        <f>index($D$12:$E$15,M16,2)*R16</f>
        <v/>
      </c>
      <c r="P16" s="8">
        <f>if(Z16&gt;0,1,0)</f>
        <v/>
      </c>
      <c r="Q16" s="5">
        <f>S16*(K16*1000+L16*10)</f>
        <v/>
      </c>
      <c r="R16" s="5">
        <f>if(G16=1,1,0)</f>
        <v/>
      </c>
      <c r="S16" s="5">
        <f>if(G16=5,1,0)</f>
        <v/>
      </c>
      <c r="T16" s="5">
        <f>K16*1000+L16*10</f>
        <v/>
      </c>
      <c r="U16" s="6">
        <f>if(K16&gt;10,1,0)</f>
        <v/>
      </c>
      <c r="V16" s="6">
        <f>if(K16&lt;1,1,0)</f>
        <v/>
      </c>
      <c r="W16" s="6">
        <f>if(L16&gt;10,1,0)</f>
        <v/>
      </c>
      <c r="X16" s="5">
        <f>if(L16&lt;1,1,0)</f>
        <v/>
      </c>
      <c r="Y16" s="5">
        <f>if(countif($F$30:$F$55,T16)&gt;0,1,0)</f>
        <v/>
      </c>
      <c r="Z16" s="5">
        <f>sum(U16:Y16)</f>
        <v/>
      </c>
    </row>
    <row customHeight="1" ht="15.75" r="17" s="28">
      <c r="A17" s="16" t="inlineStr">
        <is>
          <t>Please do not edit on this.. make a copy of this and Edit</t>
        </is>
      </c>
      <c r="E17" s="15" t="n"/>
      <c r="F17" s="3" t="n"/>
      <c r="G17" s="14" t="n">
        <v>5</v>
      </c>
      <c r="H17" s="8">
        <f>VLOOKUP(G17,$C$4:$E$9,2)</f>
        <v/>
      </c>
      <c r="I17" s="5">
        <f>VLOOKUP(G17,$C$4:$E$9,3)</f>
        <v/>
      </c>
      <c r="J17" s="5">
        <f>sum(I$2:I17)</f>
        <v/>
      </c>
      <c r="K17" s="8">
        <f>K16+N17</f>
        <v/>
      </c>
      <c r="L17" s="8">
        <f>L16+O17</f>
        <v/>
      </c>
      <c r="M17" s="8">
        <f>index($B$25:$F$28,M16,G17)</f>
        <v/>
      </c>
      <c r="N17" s="5">
        <f>index($D$12:$E$15,M17,1)*R17</f>
        <v/>
      </c>
      <c r="O17" s="5">
        <f>index($D$12:$E$15,M17,2)*R17</f>
        <v/>
      </c>
      <c r="P17" s="8">
        <f>if(Z17&gt;0,1,0)</f>
        <v/>
      </c>
      <c r="Q17" s="5">
        <f>S17*(K17*1000+L17*10)</f>
        <v/>
      </c>
      <c r="R17" s="5">
        <f>if(G17=1,1,0)</f>
        <v/>
      </c>
      <c r="S17" s="5">
        <f>if(G17=5,1,0)</f>
        <v/>
      </c>
      <c r="T17" s="5">
        <f>K17*1000+L17*10</f>
        <v/>
      </c>
      <c r="U17" s="6">
        <f>if(K17&gt;10,1,0)</f>
        <v/>
      </c>
      <c r="V17" s="6">
        <f>if(K17&lt;1,1,0)</f>
        <v/>
      </c>
      <c r="W17" s="6">
        <f>if(L17&gt;10,1,0)</f>
        <v/>
      </c>
      <c r="X17" s="5">
        <f>if(L17&lt;1,1,0)</f>
        <v/>
      </c>
      <c r="Y17" s="5">
        <f>if(countif($F$30:$F$55,T17)&gt;0,1,0)</f>
        <v/>
      </c>
      <c r="Z17" s="5">
        <f>sum(U17:Y17)</f>
        <v/>
      </c>
    </row>
    <row customHeight="1" ht="15.75" r="18" s="28">
      <c r="A18" s="15" t="n"/>
      <c r="B18" s="15" t="n"/>
      <c r="C18" s="15" t="n"/>
      <c r="D18" s="15" t="n"/>
      <c r="E18" s="17" t="inlineStr">
        <is>
          <t>Initial Position</t>
        </is>
      </c>
      <c r="F18" s="18" t="n"/>
      <c r="G18" s="14" t="n">
        <v>1</v>
      </c>
      <c r="H18" s="8">
        <f>VLOOKUP(G18,$C$4:$E$9,2)</f>
        <v/>
      </c>
      <c r="I18" s="5">
        <f>VLOOKUP(G18,$C$4:$E$9,3)</f>
        <v/>
      </c>
      <c r="J18" s="5">
        <f>sum(I$2:I18)</f>
        <v/>
      </c>
      <c r="K18" s="8">
        <f>K17+N18</f>
        <v/>
      </c>
      <c r="L18" s="8">
        <f>L17+O18</f>
        <v/>
      </c>
      <c r="M18" s="8">
        <f>index($B$25:$F$28,M17,G18)</f>
        <v/>
      </c>
      <c r="N18" s="5">
        <f>index($D$12:$E$15,M18,1)*R18</f>
        <v/>
      </c>
      <c r="O18" s="5">
        <f>index($D$12:$E$15,M18,2)*R18</f>
        <v/>
      </c>
      <c r="P18" s="8">
        <f>if(Z18&gt;0,1,0)</f>
        <v/>
      </c>
      <c r="Q18" s="5">
        <f>S18*(K18*1000+L18*10)</f>
        <v/>
      </c>
      <c r="R18" s="5">
        <f>if(G18=1,1,0)</f>
        <v/>
      </c>
      <c r="S18" s="5">
        <f>if(G18=5,1,0)</f>
        <v/>
      </c>
      <c r="T18" s="5">
        <f>K18*1000+L18*10</f>
        <v/>
      </c>
      <c r="U18" s="6">
        <f>if(K18&gt;10,1,0)</f>
        <v/>
      </c>
      <c r="V18" s="6">
        <f>if(K18&lt;1,1,0)</f>
        <v/>
      </c>
      <c r="W18" s="6">
        <f>if(L18&gt;10,1,0)</f>
        <v/>
      </c>
      <c r="X18" s="5">
        <f>if(L18&lt;1,1,0)</f>
        <v/>
      </c>
      <c r="Y18" s="5">
        <f>if(countif($F$30:$F$55,T18)&gt;0,1,0)</f>
        <v/>
      </c>
      <c r="Z18" s="5">
        <f>sum(U18:Y18)</f>
        <v/>
      </c>
    </row>
    <row customHeight="1" ht="15.75" r="19" s="28">
      <c r="A19" s="15" t="n"/>
      <c r="B19" s="15" t="n"/>
      <c r="C19" s="15" t="n"/>
      <c r="D19" s="15" t="n"/>
      <c r="E19" s="18" t="inlineStr">
        <is>
          <t>I</t>
        </is>
      </c>
      <c r="F19" s="18" t="inlineStr">
        <is>
          <t>J</t>
        </is>
      </c>
      <c r="G19" s="14" t="n">
        <v>5</v>
      </c>
      <c r="H19" s="8">
        <f>VLOOKUP(G19,$C$4:$E$9,2)</f>
        <v/>
      </c>
      <c r="I19" s="5">
        <f>VLOOKUP(G19,$C$4:$E$9,3)</f>
        <v/>
      </c>
      <c r="J19" s="5">
        <f>sum(I$2:I19)</f>
        <v/>
      </c>
      <c r="K19" s="8">
        <f>K18+N19</f>
        <v/>
      </c>
      <c r="L19" s="8">
        <f>L18+O19</f>
        <v/>
      </c>
      <c r="M19" s="8">
        <f>index($B$25:$F$28,M18,G19)</f>
        <v/>
      </c>
      <c r="N19" s="5">
        <f>index($D$12:$E$15,M19,1)*R19</f>
        <v/>
      </c>
      <c r="O19" s="5">
        <f>index($D$12:$E$15,M19,2)*R19</f>
        <v/>
      </c>
      <c r="P19" s="8">
        <f>if(Z19&gt;0,1,0)</f>
        <v/>
      </c>
      <c r="Q19" s="5">
        <f>S19*(K19*1000+L19*10)</f>
        <v/>
      </c>
      <c r="R19" s="5">
        <f>if(G19=1,1,0)</f>
        <v/>
      </c>
      <c r="S19" s="5">
        <f>if(G19=5,1,0)</f>
        <v/>
      </c>
      <c r="T19" s="5">
        <f>K19*1000+L19*10</f>
        <v/>
      </c>
      <c r="U19" s="6">
        <f>if(K19&gt;10,1,0)</f>
        <v/>
      </c>
      <c r="V19" s="6">
        <f>if(K19&lt;1,1,0)</f>
        <v/>
      </c>
      <c r="W19" s="6">
        <f>if(L19&gt;10,1,0)</f>
        <v/>
      </c>
      <c r="X19" s="5">
        <f>if(L19&lt;1,1,0)</f>
        <v/>
      </c>
      <c r="Y19" s="5">
        <f>if(countif($F$30:$F$55,T19)&gt;0,1,0)</f>
        <v/>
      </c>
      <c r="Z19" s="5">
        <f>sum(U19:Y19)</f>
        <v/>
      </c>
    </row>
    <row customHeight="1" ht="15.75" r="20" s="28">
      <c r="A20" s="15" t="n"/>
      <c r="B20" s="15" t="n"/>
      <c r="C20" s="15" t="n"/>
      <c r="D20" s="15" t="n"/>
      <c r="E20" s="18" t="n">
        <v>10</v>
      </c>
      <c r="F20" s="18" t="n">
        <v>3</v>
      </c>
      <c r="G20" s="14" t="n">
        <v>1</v>
      </c>
      <c r="H20" s="8">
        <f>VLOOKUP(G20,$C$4:$E$9,2)</f>
        <v/>
      </c>
      <c r="I20" s="5">
        <f>VLOOKUP(G20,$C$4:$E$9,3)</f>
        <v/>
      </c>
      <c r="J20" s="5">
        <f>sum(I$2:I20)</f>
        <v/>
      </c>
      <c r="K20" s="8">
        <f>K19+N20</f>
        <v/>
      </c>
      <c r="L20" s="8">
        <f>L19+O20</f>
        <v/>
      </c>
      <c r="M20" s="8">
        <f>index($B$25:$F$28,M19,G20)</f>
        <v/>
      </c>
      <c r="N20" s="5">
        <f>index($D$12:$E$15,M20,1)*R20</f>
        <v/>
      </c>
      <c r="O20" s="5">
        <f>index($D$12:$E$15,M20,2)*R20</f>
        <v/>
      </c>
      <c r="P20" s="8">
        <f>if(Z20&gt;0,1,0)</f>
        <v/>
      </c>
      <c r="Q20" s="5">
        <f>S20*(K20*1000+L20*10)</f>
        <v/>
      </c>
      <c r="R20" s="5">
        <f>if(G20=1,1,0)</f>
        <v/>
      </c>
      <c r="S20" s="5">
        <f>if(G20=5,1,0)</f>
        <v/>
      </c>
      <c r="T20" s="5">
        <f>K20*1000+L20*10</f>
        <v/>
      </c>
      <c r="U20" s="6">
        <f>if(K20&gt;10,1,0)</f>
        <v/>
      </c>
      <c r="V20" s="6">
        <f>if(K20&lt;1,1,0)</f>
        <v/>
      </c>
      <c r="W20" s="6">
        <f>if(L20&gt;10,1,0)</f>
        <v/>
      </c>
      <c r="X20" s="5">
        <f>if(L20&lt;1,1,0)</f>
        <v/>
      </c>
      <c r="Y20" s="5">
        <f>if(countif($F$30:$F$55,T20)&gt;0,1,0)</f>
        <v/>
      </c>
      <c r="Z20" s="5">
        <f>sum(U20:Y20)</f>
        <v/>
      </c>
    </row>
    <row customHeight="1" ht="15.75" r="21" s="28">
      <c r="A21" s="15" t="n"/>
      <c r="B21" s="15" t="n"/>
      <c r="C21" s="15" t="n"/>
      <c r="D21" s="15" t="n"/>
      <c r="E21" s="18" t="inlineStr">
        <is>
          <t>Initial direction</t>
        </is>
      </c>
      <c r="F21" s="18" t="n"/>
      <c r="G21" s="14" t="n">
        <v>5</v>
      </c>
      <c r="H21" s="8">
        <f>VLOOKUP(G21,$C$4:$E$9,2)</f>
        <v/>
      </c>
      <c r="I21" s="5">
        <f>VLOOKUP(G21,$C$4:$E$9,3)</f>
        <v/>
      </c>
      <c r="J21" s="5">
        <f>sum(I$2:I21)</f>
        <v/>
      </c>
      <c r="K21" s="8">
        <f>K20+N21</f>
        <v/>
      </c>
      <c r="L21" s="8">
        <f>L20+O21</f>
        <v/>
      </c>
      <c r="M21" s="8">
        <f>index($B$25:$F$28,M20,G21)</f>
        <v/>
      </c>
      <c r="N21" s="5">
        <f>index($D$12:$E$15,M21,1)*R21</f>
        <v/>
      </c>
      <c r="O21" s="5">
        <f>index($D$12:$E$15,M21,2)*R21</f>
        <v/>
      </c>
      <c r="P21" s="8">
        <f>if(Z21&gt;0,1,0)</f>
        <v/>
      </c>
      <c r="Q21" s="5">
        <f>S21*(K21*1000+L21*10)</f>
        <v/>
      </c>
      <c r="R21" s="5">
        <f>if(G21=1,1,0)</f>
        <v/>
      </c>
      <c r="S21" s="5">
        <f>if(G21=5,1,0)</f>
        <v/>
      </c>
      <c r="T21" s="5">
        <f>K21*1000+L21*10</f>
        <v/>
      </c>
      <c r="U21" s="6">
        <f>if(K21&gt;10,1,0)</f>
        <v/>
      </c>
      <c r="V21" s="6">
        <f>if(K21&lt;1,1,0)</f>
        <v/>
      </c>
      <c r="W21" s="6">
        <f>if(L21&gt;10,1,0)</f>
        <v/>
      </c>
      <c r="X21" s="5">
        <f>if(L21&lt;1,1,0)</f>
        <v/>
      </c>
      <c r="Y21" s="5">
        <f>if(countif($F$30:$F$55,T21)&gt;0,1,0)</f>
        <v/>
      </c>
      <c r="Z21" s="5">
        <f>sum(U21:Y21)</f>
        <v/>
      </c>
    </row>
    <row customHeight="1" ht="15.75" r="22" s="28">
      <c r="A22" s="15" t="n"/>
      <c r="B22" s="15" t="n"/>
      <c r="C22" s="15" t="n"/>
      <c r="D22" s="15" t="n"/>
      <c r="E22" s="18" t="n">
        <v>1</v>
      </c>
      <c r="F22" s="18" t="n"/>
      <c r="G22" s="14" t="n">
        <v>1</v>
      </c>
      <c r="H22" s="8">
        <f>VLOOKUP(G22,$C$4:$E$9,2)</f>
        <v/>
      </c>
      <c r="I22" s="5">
        <f>VLOOKUP(G22,$C$4:$E$9,3)</f>
        <v/>
      </c>
      <c r="J22" s="5">
        <f>sum(I$2:I22)</f>
        <v/>
      </c>
      <c r="K22" s="8">
        <f>K21+N22</f>
        <v/>
      </c>
      <c r="L22" s="8">
        <f>L21+O22</f>
        <v/>
      </c>
      <c r="M22" s="8">
        <f>index($B$25:$F$28,M21,G22)</f>
        <v/>
      </c>
      <c r="N22" s="5">
        <f>index($D$12:$E$15,M22,1)*R22</f>
        <v/>
      </c>
      <c r="O22" s="5">
        <f>index($D$12:$E$15,M22,2)*R22</f>
        <v/>
      </c>
      <c r="P22" s="8">
        <f>if(Z22&gt;0,1,0)</f>
        <v/>
      </c>
      <c r="Q22" s="5">
        <f>S22*(K22*1000+L22*10)</f>
        <v/>
      </c>
      <c r="R22" s="5">
        <f>if(G22=1,1,0)</f>
        <v/>
      </c>
      <c r="S22" s="5">
        <f>if(G22=5,1,0)</f>
        <v/>
      </c>
      <c r="T22" s="5">
        <f>K22*1000+L22*10</f>
        <v/>
      </c>
      <c r="U22" s="6">
        <f>if(K22&gt;10,1,0)</f>
        <v/>
      </c>
      <c r="V22" s="6">
        <f>if(K22&lt;1,1,0)</f>
        <v/>
      </c>
      <c r="W22" s="6">
        <f>if(L22&gt;10,1,0)</f>
        <v/>
      </c>
      <c r="X22" s="5">
        <f>if(L22&lt;1,1,0)</f>
        <v/>
      </c>
      <c r="Y22" s="5">
        <f>if(countif($F$30:$F$55,T22)&gt;0,1,0)</f>
        <v/>
      </c>
      <c r="Z22" s="5">
        <f>sum(U22:Y22)</f>
        <v/>
      </c>
    </row>
    <row customHeight="1" ht="15.75" r="23" s="28">
      <c r="A23" s="15" t="n"/>
      <c r="B23" s="15" t="n"/>
      <c r="C23" s="15" t="n"/>
      <c r="D23" s="15" t="n"/>
      <c r="E23" s="15" t="n"/>
      <c r="F23" s="15" t="n"/>
      <c r="G23" s="14" t="n">
        <v>5</v>
      </c>
      <c r="H23" s="8">
        <f>VLOOKUP(G23,$C$4:$E$9,2)</f>
        <v/>
      </c>
      <c r="I23" s="5">
        <f>VLOOKUP(G23,$C$4:$E$9,3)</f>
        <v/>
      </c>
      <c r="J23" s="5">
        <f>sum(I$2:I23)</f>
        <v/>
      </c>
      <c r="K23" s="8">
        <f>K22+N23</f>
        <v/>
      </c>
      <c r="L23" s="8">
        <f>L22+O23</f>
        <v/>
      </c>
      <c r="M23" s="8">
        <f>index($B$25:$F$28,M22,G23)</f>
        <v/>
      </c>
      <c r="N23" s="5">
        <f>index($D$12:$E$15,M23,1)*R23</f>
        <v/>
      </c>
      <c r="O23" s="5">
        <f>index($D$12:$E$15,M23,2)*R23</f>
        <v/>
      </c>
      <c r="P23" s="8">
        <f>if(Z23&gt;0,1,0)</f>
        <v/>
      </c>
      <c r="Q23" s="5">
        <f>S23*(K23*1000+L23*10)</f>
        <v/>
      </c>
      <c r="R23" s="5">
        <f>if(G23=1,1,0)</f>
        <v/>
      </c>
      <c r="S23" s="5">
        <f>if(G23=5,1,0)</f>
        <v/>
      </c>
      <c r="T23" s="5">
        <f>K23*1000+L23*10</f>
        <v/>
      </c>
      <c r="U23" s="6">
        <f>if(K23&gt;10,1,0)</f>
        <v/>
      </c>
      <c r="V23" s="6">
        <f>if(K23&lt;1,1,0)</f>
        <v/>
      </c>
      <c r="W23" s="6">
        <f>if(L23&gt;10,1,0)</f>
        <v/>
      </c>
      <c r="X23" s="5">
        <f>if(L23&lt;1,1,0)</f>
        <v/>
      </c>
      <c r="Y23" s="5">
        <f>if(countif($F$30:$F$55,T23)&gt;0,1,0)</f>
        <v/>
      </c>
      <c r="Z23" s="5">
        <f>sum(U23:Y23)</f>
        <v/>
      </c>
    </row>
    <row customHeight="1" ht="15.75" r="24" s="28">
      <c r="A24" s="19" t="inlineStr">
        <is>
          <t>DIRECTION     ACTION --&gt;</t>
        </is>
      </c>
      <c r="B24" s="19" t="n">
        <v>1</v>
      </c>
      <c r="C24" s="19" t="n">
        <v>2</v>
      </c>
      <c r="D24" s="19" t="n">
        <v>3</v>
      </c>
      <c r="E24" s="19" t="n">
        <v>4</v>
      </c>
      <c r="F24" s="19" t="n">
        <v>5</v>
      </c>
      <c r="G24" s="14" t="n">
        <v>4</v>
      </c>
      <c r="H24" s="8">
        <f>VLOOKUP(G24,$C$4:$E$9,2)</f>
        <v/>
      </c>
      <c r="I24" s="5">
        <f>VLOOKUP(G24,$C$4:$E$9,3)</f>
        <v/>
      </c>
      <c r="J24" s="5">
        <f>sum(I$2:I24)</f>
        <v/>
      </c>
      <c r="K24" s="8">
        <f>K23+N24</f>
        <v/>
      </c>
      <c r="L24" s="8">
        <f>L23+O24</f>
        <v/>
      </c>
      <c r="M24" s="8">
        <f>index($B$25:$F$28,M23,G24)</f>
        <v/>
      </c>
      <c r="N24" s="5">
        <f>index($D$12:$E$15,M24,1)*R24</f>
        <v/>
      </c>
      <c r="O24" s="5">
        <f>index($D$12:$E$15,M24,2)*R24</f>
        <v/>
      </c>
      <c r="P24" s="8">
        <f>if(Z24&gt;0,1,0)</f>
        <v/>
      </c>
      <c r="Q24" s="5">
        <f>S24*(K24*1000+L24*10)</f>
        <v/>
      </c>
      <c r="R24" s="5">
        <f>if(G24=1,1,0)</f>
        <v/>
      </c>
      <c r="S24" s="5">
        <f>if(G24=5,1,0)</f>
        <v/>
      </c>
      <c r="T24" s="5">
        <f>K24*1000+L24*10</f>
        <v/>
      </c>
      <c r="U24" s="6">
        <f>if(K24&gt;10,1,0)</f>
        <v/>
      </c>
      <c r="V24" s="6">
        <f>if(K24&lt;1,1,0)</f>
        <v/>
      </c>
      <c r="W24" s="6">
        <f>if(L24&gt;10,1,0)</f>
        <v/>
      </c>
      <c r="X24" s="5">
        <f>if(L24&lt;1,1,0)</f>
        <v/>
      </c>
      <c r="Y24" s="5">
        <f>if(countif($F$30:$F$55,T24)&gt;0,1,0)</f>
        <v/>
      </c>
      <c r="Z24" s="5">
        <f>sum(U24:Y24)</f>
        <v/>
      </c>
    </row>
    <row customHeight="1" ht="15.75" r="25" s="28">
      <c r="A25" s="19" t="n">
        <v>1</v>
      </c>
      <c r="B25" s="20" t="n">
        <v>1</v>
      </c>
      <c r="C25" s="20" t="n">
        <v>2</v>
      </c>
      <c r="D25" s="20" t="n">
        <v>3</v>
      </c>
      <c r="E25" s="20" t="n">
        <v>4</v>
      </c>
      <c r="F25" s="20" t="n">
        <v>1</v>
      </c>
      <c r="G25" s="14" t="n">
        <v>1</v>
      </c>
      <c r="H25" s="8">
        <f>VLOOKUP(G25,$C$4:$E$9,2)</f>
        <v/>
      </c>
      <c r="I25" s="5">
        <f>VLOOKUP(G25,$C$4:$E$9,3)</f>
        <v/>
      </c>
      <c r="J25" s="5">
        <f>sum(I$2:I25)</f>
        <v/>
      </c>
      <c r="K25" s="8">
        <f>K24+N25</f>
        <v/>
      </c>
      <c r="L25" s="8">
        <f>L24+O25</f>
        <v/>
      </c>
      <c r="M25" s="8">
        <f>index($B$25:$F$28,M24,G25)</f>
        <v/>
      </c>
      <c r="N25" s="5">
        <f>index($D$12:$E$15,M25,1)*R25</f>
        <v/>
      </c>
      <c r="O25" s="5">
        <f>index($D$12:$E$15,M25,2)*R25</f>
        <v/>
      </c>
      <c r="P25" s="8">
        <f>if(Z25&gt;0,1,0)</f>
        <v/>
      </c>
      <c r="Q25" s="5">
        <f>S25*(K25*1000+L25*10)</f>
        <v/>
      </c>
      <c r="R25" s="5">
        <f>if(G25=1,1,0)</f>
        <v/>
      </c>
      <c r="S25" s="5">
        <f>if(G25=5,1,0)</f>
        <v/>
      </c>
      <c r="T25" s="5">
        <f>K25*1000+L25*10</f>
        <v/>
      </c>
      <c r="U25" s="6">
        <f>if(K25&gt;10,1,0)</f>
        <v/>
      </c>
      <c r="V25" s="6">
        <f>if(K25&lt;1,1,0)</f>
        <v/>
      </c>
      <c r="W25" s="6">
        <f>if(L25&gt;10,1,0)</f>
        <v/>
      </c>
      <c r="X25" s="5">
        <f>if(L25&lt;1,1,0)</f>
        <v/>
      </c>
      <c r="Y25" s="5">
        <f>if(countif($F$30:$F$55,T25)&gt;0,1,0)</f>
        <v/>
      </c>
      <c r="Z25" s="5">
        <f>sum(U25:Y25)</f>
        <v/>
      </c>
    </row>
    <row customHeight="1" ht="15.75" r="26" s="28">
      <c r="A26" s="19" t="n">
        <v>2</v>
      </c>
      <c r="B26" s="20" t="n">
        <v>2</v>
      </c>
      <c r="C26" s="20" t="n">
        <v>3</v>
      </c>
      <c r="D26" s="20" t="n">
        <v>4</v>
      </c>
      <c r="E26" s="20" t="n">
        <v>1</v>
      </c>
      <c r="F26" s="20" t="n">
        <v>2</v>
      </c>
      <c r="G26" s="14" t="n">
        <v>5</v>
      </c>
      <c r="H26" s="8">
        <f>VLOOKUP(G26,$C$4:$E$9,2)</f>
        <v/>
      </c>
      <c r="I26" s="5">
        <f>VLOOKUP(G26,$C$4:$E$9,3)</f>
        <v/>
      </c>
      <c r="J26" s="5">
        <f>sum(I$2:I26)</f>
        <v/>
      </c>
      <c r="K26" s="8">
        <f>K25+N26</f>
        <v/>
      </c>
      <c r="L26" s="8">
        <f>L25+O26</f>
        <v/>
      </c>
      <c r="M26" s="8">
        <f>index($B$25:$F$28,M25,G26)</f>
        <v/>
      </c>
      <c r="N26" s="5">
        <f>index($D$12:$E$15,M26,1)*R26</f>
        <v/>
      </c>
      <c r="O26" s="5">
        <f>index($D$12:$E$15,M26,2)*R26</f>
        <v/>
      </c>
      <c r="P26" s="8">
        <f>if(Z26&gt;0,1,0)</f>
        <v/>
      </c>
      <c r="Q26" s="5">
        <f>S26*(K26*1000+L26*10)</f>
        <v/>
      </c>
      <c r="R26" s="5">
        <f>if(G26=1,1,0)</f>
        <v/>
      </c>
      <c r="S26" s="5">
        <f>if(G26=5,1,0)</f>
        <v/>
      </c>
      <c r="T26" s="5">
        <f>K26*1000+L26*10</f>
        <v/>
      </c>
      <c r="U26" s="6">
        <f>if(K26&gt;10,1,0)</f>
        <v/>
      </c>
      <c r="V26" s="6">
        <f>if(K26&lt;1,1,0)</f>
        <v/>
      </c>
      <c r="W26" s="6">
        <f>if(L26&gt;10,1,0)</f>
        <v/>
      </c>
      <c r="X26" s="5">
        <f>if(L26&lt;1,1,0)</f>
        <v/>
      </c>
      <c r="Y26" s="5">
        <f>if(countif($F$30:$F$55,T26)&gt;0,1,0)</f>
        <v/>
      </c>
      <c r="Z26" s="5">
        <f>sum(U26:Y26)</f>
        <v/>
      </c>
    </row>
    <row customHeight="1" ht="15.75" r="27" s="28">
      <c r="A27" s="19" t="n">
        <v>3</v>
      </c>
      <c r="B27" s="20" t="n">
        <v>3</v>
      </c>
      <c r="C27" s="20" t="n">
        <v>4</v>
      </c>
      <c r="D27" s="20" t="n">
        <v>1</v>
      </c>
      <c r="E27" s="20" t="n">
        <v>2</v>
      </c>
      <c r="F27" s="20" t="n">
        <v>3</v>
      </c>
      <c r="G27" s="14" t="n">
        <v>1</v>
      </c>
      <c r="H27" s="8">
        <f>VLOOKUP(G27,$C$4:$E$9,2)</f>
        <v/>
      </c>
      <c r="I27" s="5">
        <f>VLOOKUP(G27,$C$4:$E$9,3)</f>
        <v/>
      </c>
      <c r="J27" s="5">
        <f>sum(I$2:I27)</f>
        <v/>
      </c>
      <c r="K27" s="8">
        <f>K26+N27</f>
        <v/>
      </c>
      <c r="L27" s="8">
        <f>L26+O27</f>
        <v/>
      </c>
      <c r="M27" s="8">
        <f>index($B$25:$F$28,M26,G27)</f>
        <v/>
      </c>
      <c r="N27" s="5">
        <f>index($D$12:$E$15,M27,1)*R27</f>
        <v/>
      </c>
      <c r="O27" s="5">
        <f>index($D$12:$E$15,M27,2)*R27</f>
        <v/>
      </c>
      <c r="P27" s="8">
        <f>if(Z27&gt;0,1,0)</f>
        <v/>
      </c>
      <c r="Q27" s="5">
        <f>S27*(K27*1000+L27*10)</f>
        <v/>
      </c>
      <c r="R27" s="5">
        <f>if(G27=1,1,0)</f>
        <v/>
      </c>
      <c r="S27" s="5">
        <f>if(G27=5,1,0)</f>
        <v/>
      </c>
      <c r="T27" s="5">
        <f>K27*1000+L27*10</f>
        <v/>
      </c>
      <c r="U27" s="6">
        <f>if(K27&gt;10,1,0)</f>
        <v/>
      </c>
      <c r="V27" s="6">
        <f>if(K27&lt;1,1,0)</f>
        <v/>
      </c>
      <c r="W27" s="6">
        <f>if(L27&gt;10,1,0)</f>
        <v/>
      </c>
      <c r="X27" s="5">
        <f>if(L27&lt;1,1,0)</f>
        <v/>
      </c>
      <c r="Y27" s="5">
        <f>if(countif($F$30:$F$55,T27)&gt;0,1,0)</f>
        <v/>
      </c>
      <c r="Z27" s="5">
        <f>sum(U27:Y27)</f>
        <v/>
      </c>
    </row>
    <row customHeight="1" ht="15.75" r="28" s="28">
      <c r="A28" s="19" t="n">
        <v>4</v>
      </c>
      <c r="B28" s="20" t="n">
        <v>4</v>
      </c>
      <c r="C28" s="20" t="n">
        <v>1</v>
      </c>
      <c r="D28" s="20" t="n">
        <v>2</v>
      </c>
      <c r="E28" s="20" t="n">
        <v>3</v>
      </c>
      <c r="F28" s="20" t="n">
        <v>4</v>
      </c>
      <c r="G28" s="21" t="n">
        <v>5</v>
      </c>
      <c r="H28" s="8">
        <f>VLOOKUP(G28,$C$4:$E$9,2)</f>
        <v/>
      </c>
      <c r="I28" s="5">
        <f>VLOOKUP(G28,$C$4:$E$9,3)</f>
        <v/>
      </c>
      <c r="J28" s="5">
        <f>sum(I$2:I28)</f>
        <v/>
      </c>
      <c r="K28" s="8">
        <f>K27+N28</f>
        <v/>
      </c>
      <c r="L28" s="8">
        <f>L27+O28</f>
        <v/>
      </c>
      <c r="M28" s="8">
        <f>index($B$25:$F$28,M27,G28)</f>
        <v/>
      </c>
      <c r="N28" s="5">
        <f>index($D$12:$E$15,M28,1)*R28</f>
        <v/>
      </c>
      <c r="O28" s="5">
        <f>index($D$12:$E$15,M28,2)*R28</f>
        <v/>
      </c>
      <c r="P28" s="8">
        <f>if(Z28&gt;0,1,0)</f>
        <v/>
      </c>
      <c r="Q28" s="5">
        <f>S28*(K28*1000+L28*10)</f>
        <v/>
      </c>
      <c r="R28" s="5">
        <f>if(G28=1,1,0)</f>
        <v/>
      </c>
      <c r="S28" s="5">
        <f>if(G28=5,1,0)</f>
        <v/>
      </c>
      <c r="T28" s="5">
        <f>K28*1000+L28*10</f>
        <v/>
      </c>
      <c r="U28" s="6">
        <f>if(K28&gt;10,1,0)</f>
        <v/>
      </c>
      <c r="V28" s="6">
        <f>if(K28&lt;1,1,0)</f>
        <v/>
      </c>
      <c r="W28" s="6">
        <f>if(L28&gt;10,1,0)</f>
        <v/>
      </c>
      <c r="X28" s="5">
        <f>if(L28&lt;1,1,0)</f>
        <v/>
      </c>
      <c r="Y28" s="5">
        <f>if(countif($F$30:$F$55,T28)&gt;0,1,0)</f>
        <v/>
      </c>
      <c r="Z28" s="5">
        <f>sum(U28:Y28)</f>
        <v/>
      </c>
    </row>
    <row customHeight="1" ht="15.75" r="29" s="28">
      <c r="A29" s="15" t="n"/>
      <c r="B29" s="15" t="n"/>
      <c r="C29" s="15" t="n"/>
      <c r="D29" s="15" t="n"/>
      <c r="E29" s="15" t="n"/>
      <c r="F29" s="15" t="n"/>
      <c r="G29" s="14" t="n">
        <v>1</v>
      </c>
      <c r="H29" s="8">
        <f>VLOOKUP(G29,$C$4:$E$9,2)</f>
        <v/>
      </c>
      <c r="I29" s="5">
        <f>VLOOKUP(G29,$C$4:$E$9,3)</f>
        <v/>
      </c>
      <c r="J29" s="5">
        <f>sum(I$2:I29)</f>
        <v/>
      </c>
      <c r="K29" s="8">
        <f>K28+N29</f>
        <v/>
      </c>
      <c r="L29" s="8">
        <f>L28+O29</f>
        <v/>
      </c>
      <c r="M29" s="8">
        <f>index($B$25:$F$28,M28,G29)</f>
        <v/>
      </c>
      <c r="N29" s="5">
        <f>index($D$12:$E$15,M29,1)*R29</f>
        <v/>
      </c>
      <c r="O29" s="5">
        <f>index($D$12:$E$15,M29,2)*R29</f>
        <v/>
      </c>
      <c r="P29" s="8">
        <f>if(Z29&gt;0,1,0)</f>
        <v/>
      </c>
      <c r="Q29" s="5">
        <f>S29*(K29*1000+L29*10)</f>
        <v/>
      </c>
      <c r="R29" s="5">
        <f>if(G29=1,1,0)</f>
        <v/>
      </c>
      <c r="S29" s="5">
        <f>if(G29=5,1,0)</f>
        <v/>
      </c>
      <c r="T29" s="5">
        <f>K29*1000+L29*10</f>
        <v/>
      </c>
      <c r="U29" s="6">
        <f>if(K29&gt;10,1,0)</f>
        <v/>
      </c>
      <c r="V29" s="6">
        <f>if(K29&lt;1,1,0)</f>
        <v/>
      </c>
      <c r="W29" s="6">
        <f>if(L29&gt;10,1,0)</f>
        <v/>
      </c>
      <c r="X29" s="5">
        <f>if(L29&lt;1,1,0)</f>
        <v/>
      </c>
      <c r="Y29" s="5">
        <f>if(countif($F$30:$F$55,T29)&gt;0,1,0)</f>
        <v/>
      </c>
      <c r="Z29" s="5">
        <f>sum(U29:Y29)</f>
        <v/>
      </c>
    </row>
    <row customHeight="1" ht="15.75" r="30" s="28">
      <c r="D30" s="22" t="inlineStr">
        <is>
          <t>Obstacles</t>
        </is>
      </c>
      <c r="E30" s="22" t="n"/>
      <c r="F30" s="23" t="n"/>
      <c r="G30" s="14" t="n">
        <v>5</v>
      </c>
      <c r="H30" s="8">
        <f>VLOOKUP(G30,$C$4:$E$9,2)</f>
        <v/>
      </c>
      <c r="I30" s="5">
        <f>VLOOKUP(G30,$C$4:$E$9,3)</f>
        <v/>
      </c>
      <c r="J30" s="5">
        <f>sum(I$2:I30)</f>
        <v/>
      </c>
      <c r="K30" s="8">
        <f>K29+N30</f>
        <v/>
      </c>
      <c r="L30" s="8">
        <f>L29+O30</f>
        <v/>
      </c>
      <c r="M30" s="8">
        <f>index($B$25:$F$28,M29,G30)</f>
        <v/>
      </c>
      <c r="N30" s="5">
        <f>index($D$12:$E$15,M30,1)*R30</f>
        <v/>
      </c>
      <c r="O30" s="5">
        <f>index($D$12:$E$15,M30,2)*R30</f>
        <v/>
      </c>
      <c r="P30" s="8">
        <f>if(Z30&gt;0,1,0)</f>
        <v/>
      </c>
      <c r="Q30" s="5">
        <f>S30*(K30*1000+L30*10)</f>
        <v/>
      </c>
      <c r="R30" s="5">
        <f>if(G30=1,1,0)</f>
        <v/>
      </c>
      <c r="S30" s="5">
        <f>if(G30=5,1,0)</f>
        <v/>
      </c>
      <c r="T30" s="5">
        <f>K30*1000+L30*10</f>
        <v/>
      </c>
      <c r="U30" s="6">
        <f>if(K30&gt;10,1,0)</f>
        <v/>
      </c>
      <c r="V30" s="6">
        <f>if(K30&lt;1,1,0)</f>
        <v/>
      </c>
      <c r="W30" s="6">
        <f>if(L30&gt;10,1,0)</f>
        <v/>
      </c>
      <c r="X30" s="5">
        <f>if(L30&lt;1,1,0)</f>
        <v/>
      </c>
      <c r="Y30" s="5">
        <f>if(countif($F$30:$F$55,T30)&gt;0,1,0)</f>
        <v/>
      </c>
      <c r="Z30" s="5">
        <f>sum(U30:Y30)</f>
        <v/>
      </c>
    </row>
    <row customHeight="1" ht="15.75" r="31" s="28">
      <c r="D31" s="24" t="n">
        <v>10</v>
      </c>
      <c r="E31" s="24" t="n">
        <v>1</v>
      </c>
      <c r="F31" s="25">
        <f>D31*1000+E31*10</f>
        <v/>
      </c>
      <c r="G31" s="26" t="n">
        <v>1</v>
      </c>
      <c r="H31" s="8">
        <f>VLOOKUP(G31,$C$4:$E$9,2)</f>
        <v/>
      </c>
      <c r="I31" s="5">
        <f>VLOOKUP(G31,$C$4:$E$9,3)</f>
        <v/>
      </c>
      <c r="J31" s="5">
        <f>sum(I$2:I31)</f>
        <v/>
      </c>
      <c r="K31" s="8">
        <f>K30+N31</f>
        <v/>
      </c>
      <c r="L31" s="8">
        <f>L30+O31</f>
        <v/>
      </c>
      <c r="M31" s="8">
        <f>index($B$25:$F$28,M30,G31)</f>
        <v/>
      </c>
      <c r="N31" s="5">
        <f>index($D$12:$E$15,M31,1)*R31</f>
        <v/>
      </c>
      <c r="O31" s="5">
        <f>index($D$12:$E$15,M31,2)*R31</f>
        <v/>
      </c>
      <c r="P31" s="8">
        <f>if(Z31&gt;0,1,0)</f>
        <v/>
      </c>
      <c r="Q31" s="5">
        <f>S31*(K31*1000+L31*10)</f>
        <v/>
      </c>
      <c r="R31" s="5">
        <f>if(G31=1,1,0)</f>
        <v/>
      </c>
      <c r="S31" s="5">
        <f>if(G31=5,1,0)</f>
        <v/>
      </c>
      <c r="T31" s="5">
        <f>K31*1000+L31*10</f>
        <v/>
      </c>
      <c r="U31" s="6">
        <f>if(K31&gt;10,1,0)</f>
        <v/>
      </c>
      <c r="V31" s="6">
        <f>if(K31&lt;1,1,0)</f>
        <v/>
      </c>
      <c r="W31" s="6">
        <f>if(L31&gt;10,1,0)</f>
        <v/>
      </c>
      <c r="X31" s="5">
        <f>if(L31&lt;1,1,0)</f>
        <v/>
      </c>
      <c r="Y31" s="5">
        <f>if(countif($F$30:$F$55,T31)&gt;0,1,0)</f>
        <v/>
      </c>
      <c r="Z31" s="5">
        <f>sum(U31:Y31)</f>
        <v/>
      </c>
    </row>
    <row customHeight="1" ht="15.75" r="32" s="28">
      <c r="D32" s="24" t="n">
        <v>10</v>
      </c>
      <c r="E32" s="24" t="n">
        <v>2</v>
      </c>
      <c r="F32" s="25">
        <f>D32*1000+E32*10</f>
        <v/>
      </c>
      <c r="G32" s="8" t="n">
        <v>5</v>
      </c>
      <c r="H32" s="8">
        <f>VLOOKUP(G32,$C$4:$E$9,2)</f>
        <v/>
      </c>
      <c r="I32" s="5">
        <f>VLOOKUP(G32,$C$4:$E$9,3)</f>
        <v/>
      </c>
      <c r="J32" s="5">
        <f>sum(I$2:I32)</f>
        <v/>
      </c>
      <c r="K32" s="8">
        <f>K31+N32</f>
        <v/>
      </c>
      <c r="L32" s="8">
        <f>L31+O32</f>
        <v/>
      </c>
      <c r="M32" s="8">
        <f>index($B$25:$F$28,M31,G32)</f>
        <v/>
      </c>
      <c r="N32" s="5">
        <f>index($D$12:$E$15,M32,1)*R32</f>
        <v/>
      </c>
      <c r="O32" s="5">
        <f>index($D$12:$E$15,M32,2)*R32</f>
        <v/>
      </c>
      <c r="P32" s="8">
        <f>if(Z32&gt;0,1,0)</f>
        <v/>
      </c>
      <c r="Q32" s="5">
        <f>S32*(K32*1000+L32*10)</f>
        <v/>
      </c>
      <c r="R32" s="5">
        <f>if(G32=1,1,0)</f>
        <v/>
      </c>
      <c r="S32" s="5">
        <f>if(G32=5,1,0)</f>
        <v/>
      </c>
      <c r="T32" s="5">
        <f>K32*1000+L32*10</f>
        <v/>
      </c>
      <c r="U32" s="6">
        <f>if(K32&gt;10,1,0)</f>
        <v/>
      </c>
      <c r="V32" s="6">
        <f>if(K32&lt;1,1,0)</f>
        <v/>
      </c>
      <c r="W32" s="6">
        <f>if(L32&gt;10,1,0)</f>
        <v/>
      </c>
      <c r="X32" s="5">
        <f>if(L32&lt;1,1,0)</f>
        <v/>
      </c>
      <c r="Y32" s="5">
        <f>if(countif($F$30:$F$55,T32)&gt;0,1,0)</f>
        <v/>
      </c>
      <c r="Z32" s="5">
        <f>sum(U32:Y32)</f>
        <v/>
      </c>
    </row>
    <row customHeight="1" ht="15.75" r="33" s="28">
      <c r="D33" s="24" t="n">
        <v>9</v>
      </c>
      <c r="E33" s="24" t="n">
        <v>5</v>
      </c>
      <c r="F33" s="25">
        <f>D33*1000+E33*10</f>
        <v/>
      </c>
      <c r="G33" s="8" t="n">
        <v>4</v>
      </c>
      <c r="H33" s="8">
        <f>VLOOKUP(G33,$C$4:$E$9,2)</f>
        <v/>
      </c>
      <c r="I33" s="5">
        <f>VLOOKUP(G33,$C$4:$E$9,3)</f>
        <v/>
      </c>
      <c r="J33" s="5">
        <f>sum(I$2:I33)</f>
        <v/>
      </c>
      <c r="K33" s="8">
        <f>K32+N33</f>
        <v/>
      </c>
      <c r="L33" s="8">
        <f>L32+O33</f>
        <v/>
      </c>
      <c r="M33" s="8">
        <f>index($B$25:$F$28,M32,G33)</f>
        <v/>
      </c>
      <c r="N33" s="5">
        <f>index($D$12:$E$15,M33,1)*R33</f>
        <v/>
      </c>
      <c r="O33" s="5">
        <f>index($D$12:$E$15,M33,2)*R33</f>
        <v/>
      </c>
      <c r="P33" s="8">
        <f>if(Z33&gt;0,1,0)</f>
        <v/>
      </c>
      <c r="Q33" s="5">
        <f>S33*(K33*1000+L33*10)</f>
        <v/>
      </c>
      <c r="R33" s="5">
        <f>if(G33=1,1,0)</f>
        <v/>
      </c>
      <c r="S33" s="5">
        <f>if(G33=5,1,0)</f>
        <v/>
      </c>
      <c r="T33" s="5">
        <f>K33*1000+L33*10</f>
        <v/>
      </c>
      <c r="U33" s="6">
        <f>if(K33&gt;10,1,0)</f>
        <v/>
      </c>
      <c r="V33" s="6">
        <f>if(K33&lt;1,1,0)</f>
        <v/>
      </c>
      <c r="W33" s="6">
        <f>if(L33&gt;10,1,0)</f>
        <v/>
      </c>
      <c r="X33" s="5">
        <f>if(L33&lt;1,1,0)</f>
        <v/>
      </c>
      <c r="Y33" s="5">
        <f>if(countif($F$30:$F$55,T33)&gt;0,1,0)</f>
        <v/>
      </c>
      <c r="Z33" s="5">
        <f>sum(U33:Y33)</f>
        <v/>
      </c>
    </row>
    <row customHeight="1" ht="15.75" r="34" s="28">
      <c r="D34" s="24" t="n">
        <v>8</v>
      </c>
      <c r="E34" s="24" t="n">
        <v>4</v>
      </c>
      <c r="F34" s="25">
        <f>D34*1000+E34*10</f>
        <v/>
      </c>
      <c r="G34" s="8" t="n">
        <v>1</v>
      </c>
      <c r="H34" s="8">
        <f>VLOOKUP(G34,$C$4:$E$9,2)</f>
        <v/>
      </c>
      <c r="I34" s="5">
        <f>VLOOKUP(G34,$C$4:$E$9,3)</f>
        <v/>
      </c>
      <c r="J34" s="5">
        <f>sum(I$2:I34)</f>
        <v/>
      </c>
      <c r="K34" s="8">
        <f>K33+N34</f>
        <v/>
      </c>
      <c r="L34" s="8">
        <f>L33+O34</f>
        <v/>
      </c>
      <c r="M34" s="8">
        <f>index($B$25:$F$28,M33,G34)</f>
        <v/>
      </c>
      <c r="N34" s="5">
        <f>index($D$12:$E$15,M34,1)*R34</f>
        <v/>
      </c>
      <c r="O34" s="5">
        <f>index($D$12:$E$15,M34,2)*R34</f>
        <v/>
      </c>
      <c r="P34" s="8">
        <f>if(Z34&gt;0,1,0)</f>
        <v/>
      </c>
      <c r="Q34" s="5">
        <f>S34*(K34*1000+L34*10)</f>
        <v/>
      </c>
      <c r="R34" s="5">
        <f>if(G34=1,1,0)</f>
        <v/>
      </c>
      <c r="S34" s="5">
        <f>if(G34=5,1,0)</f>
        <v/>
      </c>
      <c r="T34" s="5">
        <f>K34*1000+L34*10</f>
        <v/>
      </c>
      <c r="U34" s="6">
        <f>if(K34&gt;10,1,0)</f>
        <v/>
      </c>
      <c r="V34" s="6">
        <f>if(K34&lt;1,1,0)</f>
        <v/>
      </c>
      <c r="W34" s="6">
        <f>if(L34&gt;10,1,0)</f>
        <v/>
      </c>
      <c r="X34" s="5">
        <f>if(L34&lt;1,1,0)</f>
        <v/>
      </c>
      <c r="Y34" s="5">
        <f>if(countif($F$30:$F$55,T34)&gt;0,1,0)</f>
        <v/>
      </c>
      <c r="Z34" s="5">
        <f>sum(U34:Y34)</f>
        <v/>
      </c>
    </row>
    <row customHeight="1" ht="15.75" r="35" s="28">
      <c r="D35" s="24" t="n">
        <v>8</v>
      </c>
      <c r="E35" s="24" t="n">
        <v>8</v>
      </c>
      <c r="F35" s="25">
        <f>D35*1000+E35*10</f>
        <v/>
      </c>
      <c r="G35" s="8" t="n">
        <v>5</v>
      </c>
      <c r="H35" s="8">
        <f>VLOOKUP(G35,$C$4:$E$9,2)</f>
        <v/>
      </c>
      <c r="I35" s="5">
        <f>VLOOKUP(G35,$C$4:$E$9,3)</f>
        <v/>
      </c>
      <c r="J35" s="5">
        <f>sum(I$2:I35)</f>
        <v/>
      </c>
      <c r="K35" s="8">
        <f>K34+N35</f>
        <v/>
      </c>
      <c r="L35" s="8">
        <f>L34+O35</f>
        <v/>
      </c>
      <c r="M35" s="8">
        <f>index($B$25:$F$28,M34,G35)</f>
        <v/>
      </c>
      <c r="N35" s="5">
        <f>index($D$12:$E$15,M35,1)*R35</f>
        <v/>
      </c>
      <c r="O35" s="5">
        <f>index($D$12:$E$15,M35,2)*R35</f>
        <v/>
      </c>
      <c r="P35" s="8">
        <f>if(Z35&gt;0,1,0)</f>
        <v/>
      </c>
      <c r="Q35" s="5">
        <f>S35*(K35*1000+L35*10)</f>
        <v/>
      </c>
      <c r="R35" s="5">
        <f>if(G35=1,1,0)</f>
        <v/>
      </c>
      <c r="S35" s="5">
        <f>if(G35=5,1,0)</f>
        <v/>
      </c>
      <c r="T35" s="5">
        <f>K35*1000+L35*10</f>
        <v/>
      </c>
      <c r="U35" s="6">
        <f>if(K35&gt;10,1,0)</f>
        <v/>
      </c>
      <c r="V35" s="6">
        <f>if(K35&lt;1,1,0)</f>
        <v/>
      </c>
      <c r="W35" s="6">
        <f>if(L35&gt;10,1,0)</f>
        <v/>
      </c>
      <c r="X35" s="5">
        <f>if(L35&lt;1,1,0)</f>
        <v/>
      </c>
      <c r="Y35" s="5">
        <f>if(countif($F$30:$F$55,T35)&gt;0,1,0)</f>
        <v/>
      </c>
      <c r="Z35" s="5">
        <f>sum(U35:Y35)</f>
        <v/>
      </c>
    </row>
    <row customHeight="1" ht="15.75" r="36" s="28">
      <c r="D36" s="24" t="n">
        <v>8</v>
      </c>
      <c r="E36" s="24" t="n">
        <v>10</v>
      </c>
      <c r="F36" s="25">
        <f>D36*1000+E36*10</f>
        <v/>
      </c>
      <c r="G36" s="8" t="n">
        <v>1</v>
      </c>
      <c r="H36" s="8">
        <f>VLOOKUP(G36,$C$4:$E$9,2)</f>
        <v/>
      </c>
      <c r="I36" s="5">
        <f>VLOOKUP(G36,$C$4:$E$9,3)</f>
        <v/>
      </c>
      <c r="J36" s="5">
        <f>sum(I$2:I36)</f>
        <v/>
      </c>
      <c r="K36" s="8">
        <f>K35+N36</f>
        <v/>
      </c>
      <c r="L36" s="8">
        <f>L35+O36</f>
        <v/>
      </c>
      <c r="M36" s="8">
        <f>index($B$25:$F$28,M35,G36)</f>
        <v/>
      </c>
      <c r="N36" s="5">
        <f>index($D$12:$E$15,M36,1)*R36</f>
        <v/>
      </c>
      <c r="O36" s="5">
        <f>index($D$12:$E$15,M36,2)*R36</f>
        <v/>
      </c>
      <c r="P36" s="8">
        <f>if(Z36&gt;0,1,0)</f>
        <v/>
      </c>
      <c r="Q36" s="5">
        <f>S36*(K36*1000+L36*10)</f>
        <v/>
      </c>
      <c r="R36" s="5">
        <f>if(G36=1,1,0)</f>
        <v/>
      </c>
      <c r="S36" s="5">
        <f>if(G36=5,1,0)</f>
        <v/>
      </c>
      <c r="T36" s="5">
        <f>K36*1000+L36*10</f>
        <v/>
      </c>
      <c r="U36" s="6">
        <f>if(K36&gt;10,1,0)</f>
        <v/>
      </c>
      <c r="V36" s="6">
        <f>if(K36&lt;1,1,0)</f>
        <v/>
      </c>
      <c r="W36" s="6">
        <f>if(L36&gt;10,1,0)</f>
        <v/>
      </c>
      <c r="X36" s="5">
        <f>if(L36&lt;1,1,0)</f>
        <v/>
      </c>
      <c r="Y36" s="5">
        <f>if(countif($F$30:$F$55,T36)&gt;0,1,0)</f>
        <v/>
      </c>
      <c r="Z36" s="5">
        <f>sum(U36:Y36)</f>
        <v/>
      </c>
    </row>
    <row customHeight="1" ht="15.75" r="37" s="28">
      <c r="D37" s="24" t="n">
        <v>7</v>
      </c>
      <c r="E37" s="24" t="n">
        <v>1</v>
      </c>
      <c r="F37" s="25">
        <f>D37*1000+E37*10</f>
        <v/>
      </c>
      <c r="G37" s="8" t="n">
        <v>5</v>
      </c>
      <c r="H37" s="8">
        <f>VLOOKUP(G37,$C$4:$E$9,2)</f>
        <v/>
      </c>
      <c r="I37" s="5">
        <f>VLOOKUP(G37,$C$4:$E$9,3)</f>
        <v/>
      </c>
      <c r="J37" s="5">
        <f>sum(I$2:I37)</f>
        <v/>
      </c>
      <c r="K37" s="8">
        <f>K36+N37</f>
        <v/>
      </c>
      <c r="L37" s="8">
        <f>L36+O37</f>
        <v/>
      </c>
      <c r="M37" s="8">
        <f>index($B$25:$F$28,M36,G37)</f>
        <v/>
      </c>
      <c r="N37" s="5">
        <f>index($D$12:$E$15,M37,1)*R37</f>
        <v/>
      </c>
      <c r="O37" s="5">
        <f>index($D$12:$E$15,M37,2)*R37</f>
        <v/>
      </c>
      <c r="P37" s="8">
        <f>if(Z37&gt;0,1,0)</f>
        <v/>
      </c>
      <c r="Q37" s="5">
        <f>S37*(K37*1000+L37*10)</f>
        <v/>
      </c>
      <c r="R37" s="5">
        <f>if(G37=1,1,0)</f>
        <v/>
      </c>
      <c r="S37" s="5">
        <f>if(G37=5,1,0)</f>
        <v/>
      </c>
      <c r="T37" s="5">
        <f>K37*1000+L37*10</f>
        <v/>
      </c>
      <c r="U37" s="6">
        <f>if(K37&gt;10,1,0)</f>
        <v/>
      </c>
      <c r="V37" s="6">
        <f>if(K37&lt;1,1,0)</f>
        <v/>
      </c>
      <c r="W37" s="6">
        <f>if(L37&gt;10,1,0)</f>
        <v/>
      </c>
      <c r="X37" s="5">
        <f>if(L37&lt;1,1,0)</f>
        <v/>
      </c>
      <c r="Y37" s="5">
        <f>if(countif($F$30:$F$55,T37)&gt;0,1,0)</f>
        <v/>
      </c>
      <c r="Z37" s="5">
        <f>sum(U37:Y37)</f>
        <v/>
      </c>
    </row>
    <row customHeight="1" ht="15.75" r="38" s="28">
      <c r="D38" s="24" t="n">
        <v>7</v>
      </c>
      <c r="E38" s="24" t="n">
        <v>7</v>
      </c>
      <c r="F38" s="25">
        <f>D38*1000+E38*10</f>
        <v/>
      </c>
      <c r="G38" s="8" t="n">
        <v>1</v>
      </c>
      <c r="H38" s="8">
        <f>VLOOKUP(G38,$C$4:$E$9,2)</f>
        <v/>
      </c>
      <c r="I38" s="5">
        <f>VLOOKUP(G38,$C$4:$E$9,3)</f>
        <v/>
      </c>
      <c r="J38" s="5">
        <f>sum(I$2:I38)</f>
        <v/>
      </c>
      <c r="K38" s="8">
        <f>K37+N38</f>
        <v/>
      </c>
      <c r="L38" s="8">
        <f>L37+O38</f>
        <v/>
      </c>
      <c r="M38" s="8">
        <f>index($B$25:$F$28,M37,G38)</f>
        <v/>
      </c>
      <c r="N38" s="5">
        <f>index($D$12:$E$15,M38,1)*R38</f>
        <v/>
      </c>
      <c r="O38" s="5">
        <f>index($D$12:$E$15,M38,2)*R38</f>
        <v/>
      </c>
      <c r="P38" s="8">
        <f>if(Z38&gt;0,1,0)</f>
        <v/>
      </c>
      <c r="Q38" s="5">
        <f>S38*(K38*1000+L38*10)</f>
        <v/>
      </c>
      <c r="R38" s="5">
        <f>if(G38=1,1,0)</f>
        <v/>
      </c>
      <c r="S38" s="5">
        <f>if(G38=5,1,0)</f>
        <v/>
      </c>
      <c r="T38" s="5">
        <f>K38*1000+L38*10</f>
        <v/>
      </c>
      <c r="U38" s="6">
        <f>if(K38&gt;10,1,0)</f>
        <v/>
      </c>
      <c r="V38" s="6">
        <f>if(K38&lt;1,1,0)</f>
        <v/>
      </c>
      <c r="W38" s="6">
        <f>if(L38&gt;10,1,0)</f>
        <v/>
      </c>
      <c r="X38" s="5">
        <f>if(L38&lt;1,1,0)</f>
        <v/>
      </c>
      <c r="Y38" s="5">
        <f>if(countif($F$30:$F$55,T38)&gt;0,1,0)</f>
        <v/>
      </c>
      <c r="Z38" s="5">
        <f>sum(U38:Y38)</f>
        <v/>
      </c>
    </row>
    <row customHeight="1" ht="15.75" r="39" s="28">
      <c r="D39" s="24" t="n">
        <v>7</v>
      </c>
      <c r="E39" s="24" t="n">
        <v>10</v>
      </c>
      <c r="F39" s="25">
        <f>D39*1000+E39*10</f>
        <v/>
      </c>
      <c r="G39" s="8" t="n">
        <v>5</v>
      </c>
      <c r="H39" s="8">
        <f>VLOOKUP(G39,$C$4:$E$9,2)</f>
        <v/>
      </c>
      <c r="I39" s="5">
        <f>VLOOKUP(G39,$C$4:$E$9,3)</f>
        <v/>
      </c>
      <c r="J39" s="5">
        <f>sum(I$2:I39)</f>
        <v/>
      </c>
      <c r="K39" s="8">
        <f>K38+N39</f>
        <v/>
      </c>
      <c r="L39" s="8">
        <f>L38+O39</f>
        <v/>
      </c>
      <c r="M39" s="8">
        <f>index($B$25:$F$28,M38,G39)</f>
        <v/>
      </c>
      <c r="N39" s="5">
        <f>index($D$12:$E$15,M39,1)*R39</f>
        <v/>
      </c>
      <c r="O39" s="5">
        <f>index($D$12:$E$15,M39,2)*R39</f>
        <v/>
      </c>
      <c r="P39" s="8">
        <f>if(Z39&gt;0,1,0)</f>
        <v/>
      </c>
      <c r="Q39" s="5">
        <f>S39*(K39*1000+L39*10)</f>
        <v/>
      </c>
      <c r="R39" s="5">
        <f>if(G39=1,1,0)</f>
        <v/>
      </c>
      <c r="S39" s="5">
        <f>if(G39=5,1,0)</f>
        <v/>
      </c>
      <c r="T39" s="5">
        <f>K39*1000+L39*10</f>
        <v/>
      </c>
      <c r="U39" s="6">
        <f>if(K39&gt;10,1,0)</f>
        <v/>
      </c>
      <c r="V39" s="6">
        <f>if(K39&lt;1,1,0)</f>
        <v/>
      </c>
      <c r="W39" s="6">
        <f>if(L39&gt;10,1,0)</f>
        <v/>
      </c>
      <c r="X39" s="5">
        <f>if(L39&lt;1,1,0)</f>
        <v/>
      </c>
      <c r="Y39" s="5">
        <f>if(countif($F$30:$F$55,T39)&gt;0,1,0)</f>
        <v/>
      </c>
      <c r="Z39" s="5">
        <f>sum(U39:Y39)</f>
        <v/>
      </c>
    </row>
    <row customHeight="1" ht="15.75" r="40" s="28">
      <c r="D40" s="24" t="n">
        <v>6</v>
      </c>
      <c r="E40" s="24" t="n">
        <v>1</v>
      </c>
      <c r="F40" s="25">
        <f>D40*1000+E40*10</f>
        <v/>
      </c>
      <c r="G40" s="8" t="n">
        <v>1</v>
      </c>
      <c r="H40" s="8">
        <f>VLOOKUP(G40,$C$4:$E$9,2)</f>
        <v/>
      </c>
      <c r="I40" s="5">
        <f>VLOOKUP(G40,$C$4:$E$9,3)</f>
        <v/>
      </c>
      <c r="J40" s="5">
        <f>sum(I$2:I40)</f>
        <v/>
      </c>
      <c r="K40" s="8">
        <f>K39+N40</f>
        <v/>
      </c>
      <c r="L40" s="8">
        <f>L39+O40</f>
        <v/>
      </c>
      <c r="M40" s="8">
        <f>index($B$25:$F$28,M39,G40)</f>
        <v/>
      </c>
      <c r="N40" s="5">
        <f>index($D$12:$E$15,M40,1)*R40</f>
        <v/>
      </c>
      <c r="O40" s="5">
        <f>index($D$12:$E$15,M40,2)*R40</f>
        <v/>
      </c>
      <c r="P40" s="8">
        <f>if(Z40&gt;0,1,0)</f>
        <v/>
      </c>
      <c r="Q40" s="5">
        <f>S40*(K40*1000+L40*10)</f>
        <v/>
      </c>
      <c r="R40" s="5">
        <f>if(G40=1,1,0)</f>
        <v/>
      </c>
      <c r="S40" s="5">
        <f>if(G40=5,1,0)</f>
        <v/>
      </c>
      <c r="T40" s="5">
        <f>K40*1000+L40*10</f>
        <v/>
      </c>
      <c r="U40" s="6">
        <f>if(K40&gt;10,1,0)</f>
        <v/>
      </c>
      <c r="V40" s="6">
        <f>if(K40&lt;1,1,0)</f>
        <v/>
      </c>
      <c r="W40" s="6">
        <f>if(L40&gt;10,1,0)</f>
        <v/>
      </c>
      <c r="X40" s="5">
        <f>if(L40&lt;1,1,0)</f>
        <v/>
      </c>
      <c r="Y40" s="5">
        <f>if(countif($F$30:$F$55,T40)&gt;0,1,0)</f>
        <v/>
      </c>
      <c r="Z40" s="5">
        <f>sum(U40:Y40)</f>
        <v/>
      </c>
    </row>
    <row customHeight="1" ht="15.75" r="41" s="28">
      <c r="D41" s="24" t="n">
        <v>6</v>
      </c>
      <c r="E41" s="24" t="n">
        <v>6</v>
      </c>
      <c r="F41" s="25">
        <f>D41*1000+E41*10</f>
        <v/>
      </c>
      <c r="G41" s="8" t="n">
        <v>5</v>
      </c>
      <c r="H41" s="8">
        <f>VLOOKUP(G41,$C$4:$E$9,2)</f>
        <v/>
      </c>
      <c r="I41" s="5">
        <f>VLOOKUP(G41,$C$4:$E$9,3)</f>
        <v/>
      </c>
      <c r="J41" s="5">
        <f>sum(I$2:I41)</f>
        <v/>
      </c>
      <c r="K41" s="8">
        <f>K40+N41</f>
        <v/>
      </c>
      <c r="L41" s="8">
        <f>L40+O41</f>
        <v/>
      </c>
      <c r="M41" s="8">
        <f>index($B$25:$F$28,M40,G41)</f>
        <v/>
      </c>
      <c r="N41" s="5">
        <f>index($D$12:$E$15,M41,1)*R41</f>
        <v/>
      </c>
      <c r="O41" s="5">
        <f>index($D$12:$E$15,M41,2)*R41</f>
        <v/>
      </c>
      <c r="P41" s="8">
        <f>if(Z41&gt;0,1,0)</f>
        <v/>
      </c>
      <c r="Q41" s="5">
        <f>S41*(K41*1000+L41*10)</f>
        <v/>
      </c>
      <c r="R41" s="5">
        <f>if(G41=1,1,0)</f>
        <v/>
      </c>
      <c r="S41" s="5">
        <f>if(G41=5,1,0)</f>
        <v/>
      </c>
      <c r="T41" s="5">
        <f>K41*1000+L41*10</f>
        <v/>
      </c>
      <c r="U41" s="6">
        <f>if(K41&gt;10,1,0)</f>
        <v/>
      </c>
      <c r="V41" s="6">
        <f>if(K41&lt;1,1,0)</f>
        <v/>
      </c>
      <c r="W41" s="6">
        <f>if(L41&gt;10,1,0)</f>
        <v/>
      </c>
      <c r="X41" s="5">
        <f>if(L41&lt;1,1,0)</f>
        <v/>
      </c>
      <c r="Y41" s="5">
        <f>if(countif($F$30:$F$55,T41)&gt;0,1,0)</f>
        <v/>
      </c>
      <c r="Z41" s="5">
        <f>sum(U41:Y41)</f>
        <v/>
      </c>
    </row>
    <row customHeight="1" ht="15.75" r="42" s="28">
      <c r="D42" s="24" t="n">
        <v>6</v>
      </c>
      <c r="E42" s="24" t="n">
        <v>7</v>
      </c>
      <c r="F42" s="25">
        <f>D42*1000+E42*10</f>
        <v/>
      </c>
      <c r="G42" s="8" t="n">
        <v>1</v>
      </c>
      <c r="H42" s="8">
        <f>VLOOKUP(G42,$C$4:$E$9,2)</f>
        <v/>
      </c>
      <c r="I42" s="5">
        <f>VLOOKUP(G42,$C$4:$E$9,3)</f>
        <v/>
      </c>
      <c r="J42" s="5">
        <f>sum(I$2:I42)</f>
        <v/>
      </c>
      <c r="K42" s="8">
        <f>K41+N42</f>
        <v/>
      </c>
      <c r="L42" s="8">
        <f>L41+O42</f>
        <v/>
      </c>
      <c r="M42" s="8">
        <f>index($B$25:$F$28,M41,G42)</f>
        <v/>
      </c>
      <c r="N42" s="5">
        <f>index($D$12:$E$15,M42,1)*R42</f>
        <v/>
      </c>
      <c r="O42" s="5">
        <f>index($D$12:$E$15,M42,2)*R42</f>
        <v/>
      </c>
      <c r="P42" s="8">
        <f>if(Z42&gt;0,1,0)</f>
        <v/>
      </c>
      <c r="Q42" s="5">
        <f>S42*(K42*1000+L42*10)</f>
        <v/>
      </c>
      <c r="R42" s="5">
        <f>if(G42=1,1,0)</f>
        <v/>
      </c>
      <c r="S42" s="5">
        <f>if(G42=5,1,0)</f>
        <v/>
      </c>
      <c r="T42" s="5">
        <f>K42*1000+L42*10</f>
        <v/>
      </c>
      <c r="U42" s="6">
        <f>if(K42&gt;10,1,0)</f>
        <v/>
      </c>
      <c r="V42" s="6">
        <f>if(K42&lt;1,1,0)</f>
        <v/>
      </c>
      <c r="W42" s="6">
        <f>if(L42&gt;10,1,0)</f>
        <v/>
      </c>
      <c r="X42" s="5">
        <f>if(L42&lt;1,1,0)</f>
        <v/>
      </c>
      <c r="Y42" s="5">
        <f>if(countif($F$30:$F$55,T42)&gt;0,1,0)</f>
        <v/>
      </c>
      <c r="Z42" s="5">
        <f>sum(U42:Y42)</f>
        <v/>
      </c>
    </row>
    <row customHeight="1" ht="15.75" r="43" s="28">
      <c r="D43" s="24" t="n">
        <v>6</v>
      </c>
      <c r="E43" s="24" t="n">
        <v>8</v>
      </c>
      <c r="F43" s="25">
        <f>D43*1000+E43*10</f>
        <v/>
      </c>
      <c r="G43" s="8" t="n">
        <v>5</v>
      </c>
      <c r="H43" s="8">
        <f>VLOOKUP(G43,$C$4:$E$9,2)</f>
        <v/>
      </c>
      <c r="I43" s="5">
        <f>VLOOKUP(G43,$C$4:$E$9,3)</f>
        <v/>
      </c>
      <c r="J43" s="5">
        <f>sum(I$2:I43)</f>
        <v/>
      </c>
      <c r="K43" s="8">
        <f>K42+N43</f>
        <v/>
      </c>
      <c r="L43" s="8">
        <f>L42+O43</f>
        <v/>
      </c>
      <c r="M43" s="8">
        <f>index($B$25:$F$28,M42,G43)</f>
        <v/>
      </c>
      <c r="N43" s="5">
        <f>index($D$12:$E$15,M43,1)*R43</f>
        <v/>
      </c>
      <c r="O43" s="5">
        <f>index($D$12:$E$15,M43,2)*R43</f>
        <v/>
      </c>
      <c r="P43" s="8">
        <f>if(Z43&gt;0,1,0)</f>
        <v/>
      </c>
      <c r="Q43" s="5">
        <f>S43*(K43*1000+L43*10)</f>
        <v/>
      </c>
      <c r="R43" s="5">
        <f>if(G43=1,1,0)</f>
        <v/>
      </c>
      <c r="S43" s="5">
        <f>if(G43=5,1,0)</f>
        <v/>
      </c>
      <c r="T43" s="5">
        <f>K43*1000+L43*10</f>
        <v/>
      </c>
      <c r="U43" s="6">
        <f>if(K43&gt;10,1,0)</f>
        <v/>
      </c>
      <c r="V43" s="6">
        <f>if(K43&lt;1,1,0)</f>
        <v/>
      </c>
      <c r="W43" s="6">
        <f>if(L43&gt;10,1,0)</f>
        <v/>
      </c>
      <c r="X43" s="5">
        <f>if(L43&lt;1,1,0)</f>
        <v/>
      </c>
      <c r="Y43" s="5">
        <f>if(countif($F$30:$F$55,T43)&gt;0,1,0)</f>
        <v/>
      </c>
      <c r="Z43" s="5">
        <f>sum(U43:Y43)</f>
        <v/>
      </c>
    </row>
    <row customHeight="1" ht="15.75" r="44" s="28">
      <c r="D44" s="24" t="n">
        <v>6</v>
      </c>
      <c r="E44" s="24" t="n">
        <v>9</v>
      </c>
      <c r="F44" s="25">
        <f>D44*1000+E44*10</f>
        <v/>
      </c>
      <c r="G44" s="8" t="n">
        <v>1</v>
      </c>
      <c r="H44" s="8">
        <f>VLOOKUP(G44,$C$4:$E$9,2)</f>
        <v/>
      </c>
      <c r="I44" s="5">
        <f>VLOOKUP(G44,$C$4:$E$9,3)</f>
        <v/>
      </c>
      <c r="J44" s="5">
        <f>sum(I$2:I44)</f>
        <v/>
      </c>
      <c r="K44" s="8">
        <f>K43+N44</f>
        <v/>
      </c>
      <c r="L44" s="8">
        <f>L43+O44</f>
        <v/>
      </c>
      <c r="M44" s="8">
        <f>index($B$25:$F$28,M43,G44)</f>
        <v/>
      </c>
      <c r="N44" s="5">
        <f>index($D$12:$E$15,M44,1)*R44</f>
        <v/>
      </c>
      <c r="O44" s="5">
        <f>index($D$12:$E$15,M44,2)*R44</f>
        <v/>
      </c>
      <c r="P44" s="8">
        <f>if(Z44&gt;0,1,0)</f>
        <v/>
      </c>
      <c r="Q44" s="5">
        <f>S44*(K44*1000+L44*10)</f>
        <v/>
      </c>
      <c r="R44" s="5">
        <f>if(G44=1,1,0)</f>
        <v/>
      </c>
      <c r="S44" s="5">
        <f>if(G44=5,1,0)</f>
        <v/>
      </c>
      <c r="T44" s="5">
        <f>K44*1000+L44*10</f>
        <v/>
      </c>
      <c r="U44" s="6">
        <f>if(K44&gt;10,1,0)</f>
        <v/>
      </c>
      <c r="V44" s="6">
        <f>if(K44&lt;1,1,0)</f>
        <v/>
      </c>
      <c r="W44" s="6">
        <f>if(L44&gt;10,1,0)</f>
        <v/>
      </c>
      <c r="X44" s="5">
        <f>if(L44&lt;1,1,0)</f>
        <v/>
      </c>
      <c r="Y44" s="5">
        <f>if(countif($F$30:$F$55,T44)&gt;0,1,0)</f>
        <v/>
      </c>
      <c r="Z44" s="5">
        <f>sum(U44:Y44)</f>
        <v/>
      </c>
    </row>
    <row customHeight="1" ht="15.75" r="45" s="28">
      <c r="D45" s="24" t="n">
        <v>5</v>
      </c>
      <c r="E45" s="24" t="n">
        <v>1</v>
      </c>
      <c r="F45" s="25">
        <f>D45*1000+E45*10</f>
        <v/>
      </c>
      <c r="G45" s="8" t="n">
        <v>5</v>
      </c>
      <c r="H45" s="8">
        <f>VLOOKUP(G45,$C$4:$E$9,2)</f>
        <v/>
      </c>
      <c r="I45" s="5">
        <f>VLOOKUP(G45,$C$4:$E$9,3)</f>
        <v/>
      </c>
      <c r="J45" s="5">
        <f>sum(I$2:I45)</f>
        <v/>
      </c>
      <c r="K45" s="8">
        <f>K44+N45</f>
        <v/>
      </c>
      <c r="L45" s="8">
        <f>L44+O45</f>
        <v/>
      </c>
      <c r="M45" s="8">
        <f>index($B$25:$F$28,M44,G45)</f>
        <v/>
      </c>
      <c r="N45" s="5">
        <f>index($D$12:$E$15,M45,1)*R45</f>
        <v/>
      </c>
      <c r="O45" s="5">
        <f>index($D$12:$E$15,M45,2)*R45</f>
        <v/>
      </c>
      <c r="P45" s="8">
        <f>if(Z45&gt;0,1,0)</f>
        <v/>
      </c>
      <c r="Q45" s="5">
        <f>S45*(K45*1000+L45*10)</f>
        <v/>
      </c>
      <c r="R45" s="5">
        <f>if(G45=1,1,0)</f>
        <v/>
      </c>
      <c r="S45" s="5">
        <f>if(G45=5,1,0)</f>
        <v/>
      </c>
      <c r="T45" s="5">
        <f>K45*1000+L45*10</f>
        <v/>
      </c>
      <c r="U45" s="6">
        <f>if(K45&gt;10,1,0)</f>
        <v/>
      </c>
      <c r="V45" s="6">
        <f>if(K45&lt;1,1,0)</f>
        <v/>
      </c>
      <c r="W45" s="6">
        <f>if(L45&gt;10,1,0)</f>
        <v/>
      </c>
      <c r="X45" s="5">
        <f>if(L45&lt;1,1,0)</f>
        <v/>
      </c>
      <c r="Y45" s="5">
        <f>if(countif($F$30:$F$55,T45)&gt;0,1,0)</f>
        <v/>
      </c>
      <c r="Z45" s="5">
        <f>sum(U45:Y45)</f>
        <v/>
      </c>
    </row>
    <row customHeight="1" ht="15.75" r="46" s="28">
      <c r="D46" s="24" t="n">
        <v>5</v>
      </c>
      <c r="E46" s="24" t="n">
        <v>9</v>
      </c>
      <c r="F46" s="25">
        <f>D46*1000+E46*10</f>
        <v/>
      </c>
      <c r="G46" s="8" t="n">
        <v>1</v>
      </c>
      <c r="H46" s="8">
        <f>VLOOKUP(G46,$C$4:$E$9,2)</f>
        <v/>
      </c>
      <c r="I46" s="5">
        <f>VLOOKUP(G46,$C$4:$E$9,3)</f>
        <v/>
      </c>
      <c r="J46" s="5">
        <f>sum(I$2:I46)</f>
        <v/>
      </c>
      <c r="K46" s="8">
        <f>K45+N46</f>
        <v/>
      </c>
      <c r="L46" s="8">
        <f>L45+O46</f>
        <v/>
      </c>
      <c r="M46" s="8">
        <f>index($B$25:$F$28,M45,G46)</f>
        <v/>
      </c>
      <c r="N46" s="5">
        <f>index($D$12:$E$15,M46,1)*R46</f>
        <v/>
      </c>
      <c r="O46" s="5">
        <f>index($D$12:$E$15,M46,2)*R46</f>
        <v/>
      </c>
      <c r="P46" s="8">
        <f>if(Z46&gt;0,1,0)</f>
        <v/>
      </c>
      <c r="Q46" s="5">
        <f>S46*(K46*1000+L46*10)</f>
        <v/>
      </c>
      <c r="R46" s="5">
        <f>if(G46=1,1,0)</f>
        <v/>
      </c>
      <c r="S46" s="5">
        <f>if(G46=5,1,0)</f>
        <v/>
      </c>
      <c r="T46" s="5">
        <f>K46*1000+L46*10</f>
        <v/>
      </c>
      <c r="U46" s="6">
        <f>if(K46&gt;10,1,0)</f>
        <v/>
      </c>
      <c r="V46" s="6">
        <f>if(K46&lt;1,1,0)</f>
        <v/>
      </c>
      <c r="W46" s="6">
        <f>if(L46&gt;10,1,0)</f>
        <v/>
      </c>
      <c r="X46" s="5">
        <f>if(L46&lt;1,1,0)</f>
        <v/>
      </c>
      <c r="Y46" s="5">
        <f>if(countif($F$30:$F$55,T46)&gt;0,1,0)</f>
        <v/>
      </c>
      <c r="Z46" s="5">
        <f>sum(U46:Y46)</f>
        <v/>
      </c>
    </row>
    <row customHeight="1" ht="15.75" r="47" s="28">
      <c r="D47" s="24" t="n">
        <v>4</v>
      </c>
      <c r="E47" s="24" t="n">
        <v>3</v>
      </c>
      <c r="F47" s="25">
        <f>D47*1000+E47*10</f>
        <v/>
      </c>
      <c r="G47" s="8" t="n">
        <v>5</v>
      </c>
      <c r="H47" s="8">
        <f>VLOOKUP(G47,$C$4:$E$9,2)</f>
        <v/>
      </c>
      <c r="I47" s="5">
        <f>VLOOKUP(G47,$C$4:$E$9,3)</f>
        <v/>
      </c>
      <c r="J47" s="5">
        <f>sum(I$2:I47)</f>
        <v/>
      </c>
      <c r="K47" s="8">
        <f>K46+N47</f>
        <v/>
      </c>
      <c r="L47" s="8">
        <f>L46+O47</f>
        <v/>
      </c>
      <c r="M47" s="8">
        <f>index($B$25:$F$28,M46,G47)</f>
        <v/>
      </c>
      <c r="N47" s="5">
        <f>index($D$12:$E$15,M47,1)*R47</f>
        <v/>
      </c>
      <c r="O47" s="5">
        <f>index($D$12:$E$15,M47,2)*R47</f>
        <v/>
      </c>
      <c r="P47" s="8">
        <f>if(Z47&gt;0,1,0)</f>
        <v/>
      </c>
      <c r="Q47" s="5">
        <f>S47*(K47*1000+L47*10)</f>
        <v/>
      </c>
      <c r="R47" s="5">
        <f>if(G47=1,1,0)</f>
        <v/>
      </c>
      <c r="S47" s="5">
        <f>if(G47=5,1,0)</f>
        <v/>
      </c>
      <c r="T47" s="5">
        <f>K47*1000+L47*10</f>
        <v/>
      </c>
      <c r="U47" s="6">
        <f>if(K47&gt;10,1,0)</f>
        <v/>
      </c>
      <c r="V47" s="6">
        <f>if(K47&lt;1,1,0)</f>
        <v/>
      </c>
      <c r="W47" s="6">
        <f>if(L47&gt;10,1,0)</f>
        <v/>
      </c>
      <c r="X47" s="5">
        <f>if(L47&lt;1,1,0)</f>
        <v/>
      </c>
      <c r="Y47" s="5">
        <f>if(countif($F$30:$F$55,T47)&gt;0,1,0)</f>
        <v/>
      </c>
      <c r="Z47" s="5">
        <f>sum(U47:Y47)</f>
        <v/>
      </c>
    </row>
    <row customHeight="1" ht="15.75" r="48" s="28">
      <c r="D48" s="24" t="n">
        <v>3</v>
      </c>
      <c r="E48" s="24" t="n">
        <v>2</v>
      </c>
      <c r="F48" s="25">
        <f>D48*1000+E48*10</f>
        <v/>
      </c>
      <c r="G48" s="8" t="n">
        <v>2</v>
      </c>
      <c r="H48" s="8">
        <f>VLOOKUP(G48,$C$4:$E$9,2)</f>
        <v/>
      </c>
      <c r="I48" s="5">
        <f>VLOOKUP(G48,$C$4:$E$9,3)</f>
        <v/>
      </c>
      <c r="J48" s="5">
        <f>sum(I$2:I48)</f>
        <v/>
      </c>
      <c r="K48" s="8">
        <f>K47+N48</f>
        <v/>
      </c>
      <c r="L48" s="8">
        <f>L47+O48</f>
        <v/>
      </c>
      <c r="M48" s="8">
        <f>index($B$25:$F$28,M47,G48)</f>
        <v/>
      </c>
      <c r="N48" s="5">
        <f>index($D$12:$E$15,M48,1)*R48</f>
        <v/>
      </c>
      <c r="O48" s="5">
        <f>index($D$12:$E$15,M48,2)*R48</f>
        <v/>
      </c>
      <c r="P48" s="8">
        <f>if(Z48&gt;0,1,0)</f>
        <v/>
      </c>
      <c r="Q48" s="5">
        <f>S48*(K48*1000+L48*10)</f>
        <v/>
      </c>
      <c r="R48" s="5">
        <f>if(G48=1,1,0)</f>
        <v/>
      </c>
      <c r="S48" s="5">
        <f>if(G48=5,1,0)</f>
        <v/>
      </c>
      <c r="T48" s="5">
        <f>K48*1000+L48*10</f>
        <v/>
      </c>
      <c r="U48" s="6">
        <f>if(K48&gt;10,1,0)</f>
        <v/>
      </c>
      <c r="V48" s="6">
        <f>if(K48&lt;1,1,0)</f>
        <v/>
      </c>
      <c r="W48" s="6">
        <f>if(L48&gt;10,1,0)</f>
        <v/>
      </c>
      <c r="X48" s="5">
        <f>if(L48&lt;1,1,0)</f>
        <v/>
      </c>
      <c r="Y48" s="5">
        <f>if(countif($F$30:$F$55,T48)&gt;0,1,0)</f>
        <v/>
      </c>
      <c r="Z48" s="5">
        <f>sum(U48:Y48)</f>
        <v/>
      </c>
    </row>
    <row customHeight="1" ht="15.75" r="49" s="28">
      <c r="A49" s="15" t="n"/>
      <c r="B49" s="15" t="n"/>
      <c r="C49" s="15" t="n"/>
      <c r="D49" s="24" t="n">
        <v>3</v>
      </c>
      <c r="E49" s="24" t="n">
        <v>10</v>
      </c>
      <c r="F49" s="25">
        <f>D49*1000+E49*10</f>
        <v/>
      </c>
      <c r="G49" s="8" t="n">
        <v>2</v>
      </c>
      <c r="H49" s="8">
        <f>VLOOKUP(G49,$C$4:$E$9,2)</f>
        <v/>
      </c>
      <c r="I49" s="5">
        <f>VLOOKUP(G49,$C$4:$E$9,3)</f>
        <v/>
      </c>
      <c r="J49" s="5">
        <f>sum(I$2:I49)</f>
        <v/>
      </c>
      <c r="K49" s="8">
        <f>K48+N49</f>
        <v/>
      </c>
      <c r="L49" s="8">
        <f>L48+O49</f>
        <v/>
      </c>
      <c r="M49" s="8">
        <f>index($B$25:$F$28,M48,G49)</f>
        <v/>
      </c>
      <c r="N49" s="5">
        <f>index($D$12:$E$15,M49,1)*R49</f>
        <v/>
      </c>
      <c r="O49" s="5">
        <f>index($D$12:$E$15,M49,2)*R49</f>
        <v/>
      </c>
      <c r="P49" s="8">
        <f>if(Z49&gt;0,1,0)</f>
        <v/>
      </c>
      <c r="Q49" s="5">
        <f>S49*(K49*1000+L49*10)</f>
        <v/>
      </c>
      <c r="R49" s="5">
        <f>if(G49=1,1,0)</f>
        <v/>
      </c>
      <c r="S49" s="5">
        <f>if(G49=5,1,0)</f>
        <v/>
      </c>
      <c r="T49" s="5">
        <f>K49*1000+L49*10</f>
        <v/>
      </c>
      <c r="U49" s="6">
        <f>if(K49&gt;10,1,0)</f>
        <v/>
      </c>
      <c r="V49" s="6">
        <f>if(K49&lt;1,1,0)</f>
        <v/>
      </c>
      <c r="W49" s="6">
        <f>if(L49&gt;10,1,0)</f>
        <v/>
      </c>
      <c r="X49" s="5">
        <f>if(L49&lt;1,1,0)</f>
        <v/>
      </c>
      <c r="Y49" s="5">
        <f>if(countif($F$30:$F$55,T49)&gt;0,1,0)</f>
        <v/>
      </c>
      <c r="Z49" s="5">
        <f>sum(U49:Y49)</f>
        <v/>
      </c>
    </row>
    <row customHeight="1" ht="15.75" r="50" s="28">
      <c r="A50" s="15" t="n"/>
      <c r="B50" s="15" t="n"/>
      <c r="C50" s="15" t="n"/>
      <c r="D50" s="24" t="n">
        <v>2</v>
      </c>
      <c r="E50" s="24" t="n">
        <v>1</v>
      </c>
      <c r="F50" s="25">
        <f>D50*1000+E50*10</f>
        <v/>
      </c>
      <c r="G50" s="8" t="n">
        <v>1</v>
      </c>
      <c r="H50" s="8">
        <f>VLOOKUP(G50,$C$4:$E$9,2)</f>
        <v/>
      </c>
      <c r="I50" s="5">
        <f>VLOOKUP(G50,$C$4:$E$9,3)</f>
        <v/>
      </c>
      <c r="J50" s="5">
        <f>sum(I$2:I50)</f>
        <v/>
      </c>
      <c r="K50" s="8">
        <f>K49+N50</f>
        <v/>
      </c>
      <c r="L50" s="8">
        <f>L49+O50</f>
        <v/>
      </c>
      <c r="M50" s="8">
        <f>index($B$25:$F$28,M49,G50)</f>
        <v/>
      </c>
      <c r="N50" s="5">
        <f>index($D$12:$E$15,M50,1)*R50</f>
        <v/>
      </c>
      <c r="O50" s="5">
        <f>index($D$12:$E$15,M50,2)*R50</f>
        <v/>
      </c>
      <c r="P50" s="8">
        <f>if(Z50&gt;0,1,0)</f>
        <v/>
      </c>
      <c r="Q50" s="5">
        <f>S50*(K50*1000+L50*10)</f>
        <v/>
      </c>
      <c r="R50" s="5">
        <f>if(G50=1,1,0)</f>
        <v/>
      </c>
      <c r="S50" s="5">
        <f>if(G50=5,1,0)</f>
        <v/>
      </c>
      <c r="T50" s="5">
        <f>K50*1000+L50*10</f>
        <v/>
      </c>
      <c r="U50" s="6">
        <f>if(K50&gt;10,1,0)</f>
        <v/>
      </c>
      <c r="V50" s="6">
        <f>if(K50&lt;1,1,0)</f>
        <v/>
      </c>
      <c r="W50" s="6">
        <f>if(L50&gt;10,1,0)</f>
        <v/>
      </c>
      <c r="X50" s="5">
        <f>if(L50&lt;1,1,0)</f>
        <v/>
      </c>
      <c r="Y50" s="5">
        <f>if(countif($F$30:$F$55,T50)&gt;0,1,0)</f>
        <v/>
      </c>
      <c r="Z50" s="5">
        <f>sum(U50:Y50)</f>
        <v/>
      </c>
    </row>
    <row customHeight="1" ht="15.75" r="51" s="28">
      <c r="A51" s="15" t="n"/>
      <c r="B51" s="15" t="n"/>
      <c r="C51" s="15" t="n"/>
      <c r="D51" s="24" t="n">
        <v>2</v>
      </c>
      <c r="E51" s="24" t="n">
        <v>3</v>
      </c>
      <c r="F51" s="25">
        <f>D51*1000+E51*10</f>
        <v/>
      </c>
      <c r="G51" s="8" t="n">
        <v>2</v>
      </c>
      <c r="H51" s="8">
        <f>VLOOKUP(G51,$C$4:$E$9,2)</f>
        <v/>
      </c>
      <c r="I51" s="5">
        <f>VLOOKUP(G51,$C$4:$E$9,3)</f>
        <v/>
      </c>
      <c r="J51" s="5">
        <f>sum(I$2:I51)</f>
        <v/>
      </c>
      <c r="K51" s="8">
        <f>K50+N51</f>
        <v/>
      </c>
      <c r="L51" s="8">
        <f>L50+O51</f>
        <v/>
      </c>
      <c r="M51" s="8">
        <f>index($B$25:$F$28,M50,G51)</f>
        <v/>
      </c>
      <c r="N51" s="5">
        <f>index($D$12:$E$15,M51,1)*R51</f>
        <v/>
      </c>
      <c r="O51" s="5">
        <f>index($D$12:$E$15,M51,2)*R51</f>
        <v/>
      </c>
      <c r="P51" s="8">
        <f>if(Z51&gt;0,1,0)</f>
        <v/>
      </c>
      <c r="Q51" s="5">
        <f>S51*(K51*1000+L51*10)</f>
        <v/>
      </c>
      <c r="R51" s="5">
        <f>if(G51=1,1,0)</f>
        <v/>
      </c>
      <c r="S51" s="5">
        <f>if(G51=5,1,0)</f>
        <v/>
      </c>
      <c r="T51" s="5">
        <f>K51*1000+L51*10</f>
        <v/>
      </c>
      <c r="U51" s="6">
        <f>if(K51&gt;10,1,0)</f>
        <v/>
      </c>
      <c r="V51" s="6">
        <f>if(K51&lt;1,1,0)</f>
        <v/>
      </c>
      <c r="W51" s="6">
        <f>if(L51&gt;10,1,0)</f>
        <v/>
      </c>
      <c r="X51" s="5">
        <f>if(L51&lt;1,1,0)</f>
        <v/>
      </c>
      <c r="Y51" s="5">
        <f>if(countif($F$30:$F$55,T51)&gt;0,1,0)</f>
        <v/>
      </c>
      <c r="Z51" s="5">
        <f>sum(U51:Y51)</f>
        <v/>
      </c>
    </row>
    <row customHeight="1" ht="15.75" r="52" s="28">
      <c r="A52" s="15" t="n"/>
      <c r="B52" s="15" t="n"/>
      <c r="C52" s="15" t="n"/>
      <c r="D52" s="24" t="n">
        <v>2</v>
      </c>
      <c r="E52" s="24" t="n">
        <v>7</v>
      </c>
      <c r="F52" s="25">
        <f>D52*1000+E52*10</f>
        <v/>
      </c>
      <c r="G52" s="8" t="n">
        <v>1</v>
      </c>
      <c r="H52" s="8">
        <f>VLOOKUP(G52,$C$4:$E$9,2)</f>
        <v/>
      </c>
      <c r="I52" s="5">
        <f>VLOOKUP(G52,$C$4:$E$9,3)</f>
        <v/>
      </c>
      <c r="J52" s="5">
        <f>sum(I$2:I52)</f>
        <v/>
      </c>
      <c r="K52" s="8">
        <f>K51+N52</f>
        <v/>
      </c>
      <c r="L52" s="8">
        <f>L51+O52</f>
        <v/>
      </c>
      <c r="M52" s="8">
        <f>index($B$25:$F$28,M51,G52)</f>
        <v/>
      </c>
      <c r="N52" s="5">
        <f>index($D$12:$E$15,M52,1)*R52</f>
        <v/>
      </c>
      <c r="O52" s="5">
        <f>index($D$12:$E$15,M52,2)*R52</f>
        <v/>
      </c>
      <c r="P52" s="8">
        <f>if(Z52&gt;0,1,0)</f>
        <v/>
      </c>
      <c r="Q52" s="5">
        <f>S52*(K52*1000+L52*10)</f>
        <v/>
      </c>
      <c r="R52" s="5">
        <f>if(G52=1,1,0)</f>
        <v/>
      </c>
      <c r="S52" s="5">
        <f>if(G52=5,1,0)</f>
        <v/>
      </c>
      <c r="T52" s="5">
        <f>K52*1000+L52*10</f>
        <v/>
      </c>
      <c r="U52" s="6">
        <f>if(K52&gt;10,1,0)</f>
        <v/>
      </c>
      <c r="V52" s="6">
        <f>if(K52&lt;1,1,0)</f>
        <v/>
      </c>
      <c r="W52" s="6">
        <f>if(L52&gt;10,1,0)</f>
        <v/>
      </c>
      <c r="X52" s="5">
        <f>if(L52&lt;1,1,0)</f>
        <v/>
      </c>
      <c r="Y52" s="5">
        <f>if(countif($F$30:$F$55,T52)&gt;0,1,0)</f>
        <v/>
      </c>
      <c r="Z52" s="5">
        <f>sum(U52:Y52)</f>
        <v/>
      </c>
    </row>
    <row customHeight="1" ht="15.75" r="53" s="28">
      <c r="A53" s="15" t="n"/>
      <c r="B53" s="15" t="n"/>
      <c r="C53" s="15" t="n"/>
      <c r="D53" s="24" t="n">
        <v>2</v>
      </c>
      <c r="E53" s="24" t="n">
        <v>10</v>
      </c>
      <c r="F53" s="25">
        <f>D53*1000+E53*10</f>
        <v/>
      </c>
      <c r="G53" s="8" t="n">
        <v>5</v>
      </c>
      <c r="H53" s="8">
        <f>VLOOKUP(G53,$C$4:$E$9,2)</f>
        <v/>
      </c>
      <c r="I53" s="5">
        <f>VLOOKUP(G53,$C$4:$E$9,3)</f>
        <v/>
      </c>
      <c r="J53" s="5">
        <f>sum(I$2:I53)</f>
        <v/>
      </c>
      <c r="K53" s="8">
        <f>K52+N53</f>
        <v/>
      </c>
      <c r="L53" s="8">
        <f>L52+O53</f>
        <v/>
      </c>
      <c r="M53" s="8">
        <f>index($B$25:$F$28,M52,G53)</f>
        <v/>
      </c>
      <c r="N53" s="5">
        <f>index($D$12:$E$15,M53,1)*R53</f>
        <v/>
      </c>
      <c r="O53" s="5">
        <f>index($D$12:$E$15,M53,2)*R53</f>
        <v/>
      </c>
      <c r="P53" s="8">
        <f>if(Z53&gt;0,1,0)</f>
        <v/>
      </c>
      <c r="Q53" s="5">
        <f>S53*(K53*1000+L53*10)</f>
        <v/>
      </c>
      <c r="R53" s="5">
        <f>if(G53=1,1,0)</f>
        <v/>
      </c>
      <c r="S53" s="5">
        <f>if(G53=5,1,0)</f>
        <v/>
      </c>
      <c r="T53" s="5">
        <f>K53*1000+L53*10</f>
        <v/>
      </c>
      <c r="U53" s="6">
        <f>if(K53&gt;10,1,0)</f>
        <v/>
      </c>
      <c r="V53" s="6">
        <f>if(K53&lt;1,1,0)</f>
        <v/>
      </c>
      <c r="W53" s="6">
        <f>if(L53&gt;10,1,0)</f>
        <v/>
      </c>
      <c r="X53" s="5">
        <f>if(L53&lt;1,1,0)</f>
        <v/>
      </c>
      <c r="Y53" s="5">
        <f>if(countif($F$30:$F$55,T53)&gt;0,1,0)</f>
        <v/>
      </c>
      <c r="Z53" s="5">
        <f>sum(U53:Y53)</f>
        <v/>
      </c>
    </row>
    <row customHeight="1" ht="15.75" r="54" s="28">
      <c r="A54" s="15" t="n"/>
      <c r="B54" s="15" t="n"/>
      <c r="C54" s="15" t="n"/>
      <c r="D54" s="24" t="n">
        <v>1</v>
      </c>
      <c r="E54" s="24" t="n">
        <v>9</v>
      </c>
      <c r="F54" s="25">
        <f>D54*1000+E54*10</f>
        <v/>
      </c>
      <c r="G54" s="8" t="n">
        <v>2</v>
      </c>
      <c r="H54" s="8">
        <f>VLOOKUP(G54,$C$4:$E$9,2)</f>
        <v/>
      </c>
      <c r="I54" s="5">
        <f>VLOOKUP(G54,$C$4:$E$9,3)</f>
        <v/>
      </c>
      <c r="J54" s="5">
        <f>sum(I$2:I54)</f>
        <v/>
      </c>
      <c r="K54" s="8">
        <f>K53+N54</f>
        <v/>
      </c>
      <c r="L54" s="8">
        <f>L53+O54</f>
        <v/>
      </c>
      <c r="M54" s="8">
        <f>index($B$25:$F$28,M53,G54)</f>
        <v/>
      </c>
      <c r="N54" s="5">
        <f>index($D$12:$E$15,M54,1)*R54</f>
        <v/>
      </c>
      <c r="O54" s="5">
        <f>index($D$12:$E$15,M54,2)*R54</f>
        <v/>
      </c>
      <c r="P54" s="8">
        <f>if(Z54&gt;0,1,0)</f>
        <v/>
      </c>
      <c r="Q54" s="5">
        <f>S54*(K54*1000+L54*10)</f>
        <v/>
      </c>
      <c r="R54" s="5">
        <f>if(G54=1,1,0)</f>
        <v/>
      </c>
      <c r="S54" s="5">
        <f>if(G54=5,1,0)</f>
        <v/>
      </c>
      <c r="T54" s="5">
        <f>K54*1000+L54*10</f>
        <v/>
      </c>
      <c r="U54" s="6">
        <f>if(K54&gt;10,1,0)</f>
        <v/>
      </c>
      <c r="V54" s="6">
        <f>if(K54&lt;1,1,0)</f>
        <v/>
      </c>
      <c r="W54" s="6">
        <f>if(L54&gt;10,1,0)</f>
        <v/>
      </c>
      <c r="X54" s="5">
        <f>if(L54&lt;1,1,0)</f>
        <v/>
      </c>
      <c r="Y54" s="5">
        <f>if(countif($F$30:$F$55,T54)&gt;0,1,0)</f>
        <v/>
      </c>
      <c r="Z54" s="5">
        <f>sum(U54:Y54)</f>
        <v/>
      </c>
    </row>
    <row customHeight="1" ht="15.75" r="55" s="28">
      <c r="A55" s="15" t="n"/>
      <c r="B55" s="15" t="n"/>
      <c r="C55" s="15" t="n"/>
      <c r="D55" s="24" t="n">
        <v>1</v>
      </c>
      <c r="E55" s="24" t="n">
        <v>10</v>
      </c>
      <c r="F55" s="25">
        <f>D55*1000+E55*10</f>
        <v/>
      </c>
      <c r="G55" s="8" t="n">
        <v>2</v>
      </c>
      <c r="H55" s="8">
        <f>VLOOKUP(G55,$C$4:$E$9,2)</f>
        <v/>
      </c>
      <c r="I55" s="5">
        <f>VLOOKUP(G55,$C$4:$E$9,3)</f>
        <v/>
      </c>
      <c r="J55" s="5">
        <f>sum(I$2:I55)</f>
        <v/>
      </c>
      <c r="K55" s="8">
        <f>K54+N55</f>
        <v/>
      </c>
      <c r="L55" s="8">
        <f>L54+O55</f>
        <v/>
      </c>
      <c r="M55" s="8">
        <f>index($B$25:$F$28,M54,G55)</f>
        <v/>
      </c>
      <c r="N55" s="5">
        <f>index($D$12:$E$15,M55,1)*R55</f>
        <v/>
      </c>
      <c r="O55" s="5">
        <f>index($D$12:$E$15,M55,2)*R55</f>
        <v/>
      </c>
      <c r="P55" s="8">
        <f>if(Z55&gt;0,1,0)</f>
        <v/>
      </c>
      <c r="Q55" s="5">
        <f>S55*(K55*1000+L55*10)</f>
        <v/>
      </c>
      <c r="R55" s="5">
        <f>if(G55=1,1,0)</f>
        <v/>
      </c>
      <c r="S55" s="5">
        <f>if(G55=5,1,0)</f>
        <v/>
      </c>
      <c r="T55" s="5">
        <f>K55*1000+L55*10</f>
        <v/>
      </c>
      <c r="U55" s="6">
        <f>if(K55&gt;10,1,0)</f>
        <v/>
      </c>
      <c r="V55" s="6">
        <f>if(K55&lt;1,1,0)</f>
        <v/>
      </c>
      <c r="W55" s="6">
        <f>if(L55&gt;10,1,0)</f>
        <v/>
      </c>
      <c r="X55" s="5">
        <f>if(L55&lt;1,1,0)</f>
        <v/>
      </c>
      <c r="Y55" s="5">
        <f>if(countif($F$30:$F$55,T55)&gt;0,1,0)</f>
        <v/>
      </c>
      <c r="Z55" s="5">
        <f>sum(U55:Y55)</f>
        <v/>
      </c>
    </row>
    <row customHeight="1" ht="15.75" r="56" s="28">
      <c r="A56" s="15" t="n"/>
      <c r="B56" s="15" t="n"/>
      <c r="C56" s="15" t="n"/>
      <c r="D56" s="27" t="n"/>
      <c r="E56" s="27" t="n"/>
      <c r="F56" s="27" t="n"/>
      <c r="G56" s="8" t="n">
        <v>1</v>
      </c>
      <c r="H56" s="8">
        <f>VLOOKUP(G56,$C$4:$E$9,2)</f>
        <v/>
      </c>
      <c r="I56" s="5">
        <f>VLOOKUP(G56,$C$4:$E$9,3)</f>
        <v/>
      </c>
      <c r="J56" s="5">
        <f>sum(I$2:I56)</f>
        <v/>
      </c>
      <c r="K56" s="8">
        <f>K55+N56</f>
        <v/>
      </c>
      <c r="L56" s="8">
        <f>L55+O56</f>
        <v/>
      </c>
      <c r="M56" s="8">
        <f>index($B$25:$F$28,M55,G56)</f>
        <v/>
      </c>
      <c r="N56" s="5">
        <f>index($D$12:$E$15,M56,1)*R56</f>
        <v/>
      </c>
      <c r="O56" s="5">
        <f>index($D$12:$E$15,M56,2)*R56</f>
        <v/>
      </c>
      <c r="P56" s="8">
        <f>if(Z56&gt;0,1,0)</f>
        <v/>
      </c>
      <c r="Q56" s="5">
        <f>S56*(K56*1000+L56*10)</f>
        <v/>
      </c>
      <c r="R56" s="5">
        <f>if(G56=1,1,0)</f>
        <v/>
      </c>
      <c r="S56" s="5">
        <f>if(G56=5,1,0)</f>
        <v/>
      </c>
      <c r="T56" s="5">
        <f>K56*1000+L56*10</f>
        <v/>
      </c>
      <c r="U56" s="6">
        <f>if(K56&gt;10,1,0)</f>
        <v/>
      </c>
      <c r="V56" s="6">
        <f>if(K56&lt;1,1,0)</f>
        <v/>
      </c>
      <c r="W56" s="6">
        <f>if(L56&gt;10,1,0)</f>
        <v/>
      </c>
      <c r="X56" s="5">
        <f>if(L56&lt;1,1,0)</f>
        <v/>
      </c>
      <c r="Y56" s="5">
        <f>if(countif($F$30:$F$55,T56)&gt;0,1,0)</f>
        <v/>
      </c>
      <c r="Z56" s="5">
        <f>sum(U56:Y56)</f>
        <v/>
      </c>
    </row>
    <row customHeight="1" ht="15.75" r="57" s="28">
      <c r="A57" s="15" t="n"/>
      <c r="B57" s="15" t="n"/>
      <c r="C57" s="15" t="n"/>
      <c r="D57" s="15" t="n"/>
      <c r="E57" s="15" t="n"/>
      <c r="F57" s="15" t="n"/>
      <c r="G57" s="8" t="n">
        <v>2</v>
      </c>
      <c r="H57" s="8">
        <f>VLOOKUP(G57,$C$4:$E$9,2)</f>
        <v/>
      </c>
      <c r="I57" s="5">
        <f>VLOOKUP(G57,$C$4:$E$9,3)</f>
        <v/>
      </c>
      <c r="J57" s="5">
        <f>sum(I$2:I57)</f>
        <v/>
      </c>
      <c r="K57" s="8">
        <f>K56+N57</f>
        <v/>
      </c>
      <c r="L57" s="8">
        <f>L56+O57</f>
        <v/>
      </c>
      <c r="M57" s="8">
        <f>index($B$25:$F$28,M56,G57)</f>
        <v/>
      </c>
      <c r="N57" s="5">
        <f>index($D$12:$E$15,M57,1)*R57</f>
        <v/>
      </c>
      <c r="O57" s="5">
        <f>index($D$12:$E$15,M57,2)*R57</f>
        <v/>
      </c>
      <c r="P57" s="8">
        <f>if(Z57&gt;0,1,0)</f>
        <v/>
      </c>
      <c r="Q57" s="5">
        <f>S57*(K57*1000+L57*10)</f>
        <v/>
      </c>
      <c r="R57" s="5">
        <f>if(G57=1,1,0)</f>
        <v/>
      </c>
      <c r="S57" s="5">
        <f>if(G57=5,1,0)</f>
        <v/>
      </c>
      <c r="T57" s="5">
        <f>K57*1000+L57*10</f>
        <v/>
      </c>
      <c r="U57" s="6">
        <f>if(K57&gt;10,1,0)</f>
        <v/>
      </c>
      <c r="V57" s="6">
        <f>if(K57&lt;1,1,0)</f>
        <v/>
      </c>
      <c r="W57" s="6">
        <f>if(L57&gt;10,1,0)</f>
        <v/>
      </c>
      <c r="X57" s="5">
        <f>if(L57&lt;1,1,0)</f>
        <v/>
      </c>
      <c r="Y57" s="5">
        <f>if(countif($F$30:$F$55,T57)&gt;0,1,0)</f>
        <v/>
      </c>
      <c r="Z57" s="5">
        <f>sum(U57:Y57)</f>
        <v/>
      </c>
    </row>
    <row customHeight="1" ht="15.75" r="58" s="28">
      <c r="G58" s="8" t="n">
        <v>1</v>
      </c>
      <c r="H58" s="8">
        <f>VLOOKUP(G58,$C$4:$E$9,2)</f>
        <v/>
      </c>
      <c r="I58" s="5">
        <f>VLOOKUP(G58,$C$4:$E$9,3)</f>
        <v/>
      </c>
      <c r="J58" s="5">
        <f>sum(I$2:I58)</f>
        <v/>
      </c>
      <c r="K58" s="8">
        <f>K57+N58</f>
        <v/>
      </c>
      <c r="L58" s="8">
        <f>L57+O58</f>
        <v/>
      </c>
      <c r="M58" s="8">
        <f>index($B$25:$F$28,M57,G58)</f>
        <v/>
      </c>
      <c r="N58" s="5">
        <f>index($D$12:$E$15,M58,1)*R58</f>
        <v/>
      </c>
      <c r="O58" s="5">
        <f>index($D$12:$E$15,M58,2)*R58</f>
        <v/>
      </c>
      <c r="P58" s="8">
        <f>if(Z58&gt;0,1,0)</f>
        <v/>
      </c>
      <c r="Q58" s="5">
        <f>S58*(K58*1000+L58*10)</f>
        <v/>
      </c>
      <c r="R58" s="5">
        <f>if(G58=1,1,0)</f>
        <v/>
      </c>
      <c r="S58" s="5">
        <f>if(G58=5,1,0)</f>
        <v/>
      </c>
      <c r="T58" s="5">
        <f>K58*1000+L58*10</f>
        <v/>
      </c>
      <c r="U58" s="6">
        <f>if(K58&gt;10,1,0)</f>
        <v/>
      </c>
      <c r="V58" s="6">
        <f>if(K58&lt;1,1,0)</f>
        <v/>
      </c>
      <c r="W58" s="6">
        <f>if(L58&gt;10,1,0)</f>
        <v/>
      </c>
      <c r="X58" s="5">
        <f>if(L58&lt;1,1,0)</f>
        <v/>
      </c>
      <c r="Y58" s="5">
        <f>if(countif($F$30:$F$55,T58)&gt;0,1,0)</f>
        <v/>
      </c>
      <c r="Z58" s="5">
        <f>sum(U58:Y58)</f>
        <v/>
      </c>
    </row>
    <row customHeight="1" ht="15.75" r="59" s="28">
      <c r="G59" s="8" t="n">
        <v>1</v>
      </c>
      <c r="H59" s="8">
        <f>VLOOKUP(G59,$C$4:$E$9,2)</f>
        <v/>
      </c>
      <c r="I59" s="5">
        <f>VLOOKUP(G59,$C$4:$E$9,3)</f>
        <v/>
      </c>
      <c r="J59" s="5">
        <f>sum(I$2:I59)</f>
        <v/>
      </c>
      <c r="K59" s="8">
        <f>K58+N59</f>
        <v/>
      </c>
      <c r="L59" s="8">
        <f>L58+O59</f>
        <v/>
      </c>
      <c r="M59" s="8">
        <f>index($B$25:$F$28,M58,G59)</f>
        <v/>
      </c>
      <c r="N59" s="5">
        <f>index($D$12:$E$15,M59,1)*R59</f>
        <v/>
      </c>
      <c r="O59" s="5">
        <f>index($D$12:$E$15,M59,2)*R59</f>
        <v/>
      </c>
      <c r="P59" s="8">
        <f>if(Z59&gt;0,1,0)</f>
        <v/>
      </c>
      <c r="Q59" s="5">
        <f>S59*(K59*1000+L59*10)</f>
        <v/>
      </c>
      <c r="R59" s="5">
        <f>if(G59=1,1,0)</f>
        <v/>
      </c>
      <c r="S59" s="5">
        <f>if(G59=5,1,0)</f>
        <v/>
      </c>
      <c r="T59" s="5">
        <f>K59*1000+L59*10</f>
        <v/>
      </c>
      <c r="U59" s="6">
        <f>if(K59&gt;10,1,0)</f>
        <v/>
      </c>
      <c r="V59" s="6">
        <f>if(K59&lt;1,1,0)</f>
        <v/>
      </c>
      <c r="W59" s="6">
        <f>if(L59&gt;10,1,0)</f>
        <v/>
      </c>
      <c r="X59" s="5">
        <f>if(L59&lt;1,1,0)</f>
        <v/>
      </c>
      <c r="Y59" s="5">
        <f>if(countif($F$30:$F$55,T59)&gt;0,1,0)</f>
        <v/>
      </c>
      <c r="Z59" s="5">
        <f>sum(U59:Y59)</f>
        <v/>
      </c>
    </row>
    <row customHeight="1" ht="15.75" r="60" s="28">
      <c r="G60" s="8" t="n">
        <v>2</v>
      </c>
      <c r="H60" s="8">
        <f>VLOOKUP(G60,$C$4:$E$9,2)</f>
        <v/>
      </c>
      <c r="I60" s="5">
        <f>VLOOKUP(G60,$C$4:$E$9,3)</f>
        <v/>
      </c>
      <c r="J60" s="5">
        <f>sum(I$2:I60)</f>
        <v/>
      </c>
      <c r="K60" s="8">
        <f>K59+N60</f>
        <v/>
      </c>
      <c r="L60" s="8">
        <f>L59+O60</f>
        <v/>
      </c>
      <c r="M60" s="8">
        <f>index($B$25:$F$28,M59,G60)</f>
        <v/>
      </c>
      <c r="N60" s="5">
        <f>index($D$12:$E$15,M60,1)*R60</f>
        <v/>
      </c>
      <c r="O60" s="5">
        <f>index($D$12:$E$15,M60,2)*R60</f>
        <v/>
      </c>
      <c r="P60" s="8">
        <f>if(Z60&gt;0,1,0)</f>
        <v/>
      </c>
      <c r="Q60" s="5">
        <f>S60*(K60*1000+L60*10)</f>
        <v/>
      </c>
      <c r="R60" s="5">
        <f>if(G60=1,1,0)</f>
        <v/>
      </c>
      <c r="S60" s="5">
        <f>if(G60=5,1,0)</f>
        <v/>
      </c>
      <c r="T60" s="5">
        <f>K60*1000+L60*10</f>
        <v/>
      </c>
      <c r="U60" s="6">
        <f>if(K60&gt;10,1,0)</f>
        <v/>
      </c>
      <c r="V60" s="6">
        <f>if(K60&lt;1,1,0)</f>
        <v/>
      </c>
      <c r="W60" s="6">
        <f>if(L60&gt;10,1,0)</f>
        <v/>
      </c>
      <c r="X60" s="5">
        <f>if(L60&lt;1,1,0)</f>
        <v/>
      </c>
      <c r="Y60" s="5">
        <f>if(countif($F$30:$F$55,T60)&gt;0,1,0)</f>
        <v/>
      </c>
      <c r="Z60" s="5">
        <f>sum(U60:Y60)</f>
        <v/>
      </c>
    </row>
    <row customHeight="1" ht="15.75" r="61" s="28">
      <c r="A61" s="5" t="n">
        <v>1</v>
      </c>
      <c r="B61" s="5" t="n">
        <v>1</v>
      </c>
      <c r="C61" s="5">
        <f>A61*1000+B61*10</f>
        <v/>
      </c>
      <c r="D61" s="5">
        <f>countif($F$31:$F$55,C61)</f>
        <v/>
      </c>
      <c r="G61" s="8" t="n">
        <v>1</v>
      </c>
      <c r="H61" s="8">
        <f>VLOOKUP(G61,$C$4:$E$9,2)</f>
        <v/>
      </c>
      <c r="I61" s="5">
        <f>VLOOKUP(G61,$C$4:$E$9,3)</f>
        <v/>
      </c>
      <c r="J61" s="5">
        <f>sum(I$2:I61)</f>
        <v/>
      </c>
      <c r="K61" s="8">
        <f>K60+N61</f>
        <v/>
      </c>
      <c r="L61" s="8">
        <f>L60+O61</f>
        <v/>
      </c>
      <c r="M61" s="8">
        <f>index($B$25:$F$28,M60,G61)</f>
        <v/>
      </c>
      <c r="N61" s="5">
        <f>index($D$12:$E$15,M61,1)*R61</f>
        <v/>
      </c>
      <c r="O61" s="5">
        <f>index($D$12:$E$15,M61,2)*R61</f>
        <v/>
      </c>
      <c r="P61" s="8">
        <f>if(Z61&gt;0,1,0)</f>
        <v/>
      </c>
      <c r="Q61" s="5">
        <f>S61*(K61*1000+L61*10)</f>
        <v/>
      </c>
      <c r="R61" s="5">
        <f>if(G61=1,1,0)</f>
        <v/>
      </c>
      <c r="S61" s="5">
        <f>if(G61=5,1,0)</f>
        <v/>
      </c>
      <c r="T61" s="5">
        <f>K61*1000+L61*10</f>
        <v/>
      </c>
      <c r="U61" s="6">
        <f>if(K61&gt;10,1,0)</f>
        <v/>
      </c>
      <c r="V61" s="6">
        <f>if(K61&lt;1,1,0)</f>
        <v/>
      </c>
      <c r="W61" s="6">
        <f>if(L61&gt;10,1,0)</f>
        <v/>
      </c>
      <c r="X61" s="5">
        <f>if(L61&lt;1,1,0)</f>
        <v/>
      </c>
      <c r="Y61" s="5">
        <f>if(countif($F$30:$F$55,T61)&gt;0,1,0)</f>
        <v/>
      </c>
      <c r="Z61" s="5">
        <f>sum(U61:Y61)</f>
        <v/>
      </c>
    </row>
    <row customHeight="1" ht="15.75" r="62" s="28">
      <c r="A62" s="5" t="n">
        <v>1</v>
      </c>
      <c r="B62" s="5" t="n">
        <v>2</v>
      </c>
      <c r="C62" s="5">
        <f>A62*1000+B62*10</f>
        <v/>
      </c>
      <c r="D62" s="5">
        <f>countif($F$31:$F$55,C62)</f>
        <v/>
      </c>
      <c r="G62" s="8" t="n">
        <v>5</v>
      </c>
      <c r="H62" s="8">
        <f>VLOOKUP(G62,$C$4:$E$9,2)</f>
        <v/>
      </c>
      <c r="I62" s="5">
        <f>VLOOKUP(G62,$C$4:$E$9,3)</f>
        <v/>
      </c>
      <c r="J62" s="5">
        <f>sum(I$2:I62)</f>
        <v/>
      </c>
      <c r="K62" s="8">
        <f>K61+N62</f>
        <v/>
      </c>
      <c r="L62" s="8">
        <f>L61+O62</f>
        <v/>
      </c>
      <c r="M62" s="8">
        <f>index($B$25:$F$28,M61,G62)</f>
        <v/>
      </c>
      <c r="N62" s="5">
        <f>index($D$12:$E$15,M62,1)*R62</f>
        <v/>
      </c>
      <c r="O62" s="5">
        <f>index($D$12:$E$15,M62,2)*R62</f>
        <v/>
      </c>
      <c r="P62" s="8">
        <f>if(Z62&gt;0,1,0)</f>
        <v/>
      </c>
      <c r="Q62" s="5">
        <f>S62*(K62*1000+L62*10)</f>
        <v/>
      </c>
      <c r="R62" s="5">
        <f>if(G62=1,1,0)</f>
        <v/>
      </c>
      <c r="S62" s="5">
        <f>if(G62=5,1,0)</f>
        <v/>
      </c>
      <c r="T62" s="5">
        <f>K62*1000+L62*10</f>
        <v/>
      </c>
      <c r="U62" s="6">
        <f>if(K62&gt;10,1,0)</f>
        <v/>
      </c>
      <c r="V62" s="6">
        <f>if(K62&lt;1,1,0)</f>
        <v/>
      </c>
      <c r="W62" s="6">
        <f>if(L62&gt;10,1,0)</f>
        <v/>
      </c>
      <c r="X62" s="5">
        <f>if(L62&lt;1,1,0)</f>
        <v/>
      </c>
      <c r="Y62" s="5">
        <f>if(countif($F$30:$F$55,T62)&gt;0,1,0)</f>
        <v/>
      </c>
      <c r="Z62" s="5">
        <f>sum(U62:Y62)</f>
        <v/>
      </c>
    </row>
    <row customHeight="1" ht="15.75" r="63" s="28">
      <c r="A63" s="5" t="n">
        <v>1</v>
      </c>
      <c r="B63" s="5" t="n">
        <v>3</v>
      </c>
      <c r="C63" s="5">
        <f>A63*1000+B63*10</f>
        <v/>
      </c>
      <c r="D63" s="5">
        <f>countif($F$31:$F$55,C63)</f>
        <v/>
      </c>
      <c r="G63" s="8" t="n">
        <v>1</v>
      </c>
      <c r="H63" s="8">
        <f>VLOOKUP(G63,$C$4:$E$9,2)</f>
        <v/>
      </c>
      <c r="I63" s="5">
        <f>VLOOKUP(G63,$C$4:$E$9,3)</f>
        <v/>
      </c>
      <c r="J63" s="5">
        <f>sum(I$2:I63)</f>
        <v/>
      </c>
      <c r="K63" s="8">
        <f>K62+N63</f>
        <v/>
      </c>
      <c r="L63" s="8">
        <f>L62+O63</f>
        <v/>
      </c>
      <c r="M63" s="8">
        <f>index($B$25:$F$28,M62,G63)</f>
        <v/>
      </c>
      <c r="N63" s="5">
        <f>index($D$12:$E$15,M63,1)*R63</f>
        <v/>
      </c>
      <c r="O63" s="5">
        <f>index($D$12:$E$15,M63,2)*R63</f>
        <v/>
      </c>
      <c r="P63" s="8">
        <f>if(Z63&gt;0,1,0)</f>
        <v/>
      </c>
      <c r="Q63" s="5">
        <f>S63*(K63*1000+L63*10)</f>
        <v/>
      </c>
      <c r="R63" s="5">
        <f>if(G63=1,1,0)</f>
        <v/>
      </c>
      <c r="S63" s="5">
        <f>if(G63=5,1,0)</f>
        <v/>
      </c>
      <c r="T63" s="5">
        <f>K63*1000+L63*10</f>
        <v/>
      </c>
      <c r="U63" s="6">
        <f>if(K63&gt;10,1,0)</f>
        <v/>
      </c>
      <c r="V63" s="6">
        <f>if(K63&lt;1,1,0)</f>
        <v/>
      </c>
      <c r="W63" s="6">
        <f>if(L63&gt;10,1,0)</f>
        <v/>
      </c>
      <c r="X63" s="5">
        <f>if(L63&lt;1,1,0)</f>
        <v/>
      </c>
      <c r="Y63" s="5">
        <f>if(countif($F$30:$F$55,T63)&gt;0,1,0)</f>
        <v/>
      </c>
      <c r="Z63" s="5">
        <f>sum(U63:Y63)</f>
        <v/>
      </c>
    </row>
    <row customHeight="1" ht="15.75" r="64" s="28">
      <c r="A64" s="5" t="n">
        <v>1</v>
      </c>
      <c r="B64" s="5" t="n">
        <v>4</v>
      </c>
      <c r="C64" s="5">
        <f>A64*1000+B64*10</f>
        <v/>
      </c>
      <c r="D64" s="5">
        <f>countif($F$31:$F$55,C64)</f>
        <v/>
      </c>
      <c r="G64" s="8" t="n">
        <v>5</v>
      </c>
      <c r="H64" s="8">
        <f>VLOOKUP(G64,$C$4:$E$9,2)</f>
        <v/>
      </c>
      <c r="I64" s="5">
        <f>VLOOKUP(G64,$C$4:$E$9,3)</f>
        <v/>
      </c>
      <c r="J64" s="5">
        <f>sum(I$2:I64)</f>
        <v/>
      </c>
      <c r="K64" s="8">
        <f>K63+N64</f>
        <v/>
      </c>
      <c r="L64" s="8">
        <f>L63+O64</f>
        <v/>
      </c>
      <c r="M64" s="8">
        <f>index($B$25:$F$28,M63,G64)</f>
        <v/>
      </c>
      <c r="N64" s="5">
        <f>index($D$12:$E$15,M64,1)*R64</f>
        <v/>
      </c>
      <c r="O64" s="5">
        <f>index($D$12:$E$15,M64,2)*R64</f>
        <v/>
      </c>
      <c r="P64" s="8">
        <f>if(Z64&gt;0,1,0)</f>
        <v/>
      </c>
      <c r="Q64" s="5">
        <f>S64*(K64*1000+L64*10)</f>
        <v/>
      </c>
      <c r="R64" s="5">
        <f>if(G64=1,1,0)</f>
        <v/>
      </c>
      <c r="S64" s="5">
        <f>if(G64=5,1,0)</f>
        <v/>
      </c>
      <c r="T64" s="5">
        <f>K64*1000+L64*10</f>
        <v/>
      </c>
      <c r="U64" s="6">
        <f>if(K64&gt;10,1,0)</f>
        <v/>
      </c>
      <c r="V64" s="6">
        <f>if(K64&lt;1,1,0)</f>
        <v/>
      </c>
      <c r="W64" s="6">
        <f>if(L64&gt;10,1,0)</f>
        <v/>
      </c>
      <c r="X64" s="5">
        <f>if(L64&lt;1,1,0)</f>
        <v/>
      </c>
      <c r="Y64" s="5">
        <f>if(countif($F$30:$F$55,T64)&gt;0,1,0)</f>
        <v/>
      </c>
      <c r="Z64" s="5">
        <f>sum(U64:Y64)</f>
        <v/>
      </c>
    </row>
    <row customHeight="1" ht="15.75" r="65" s="28">
      <c r="A65" s="5" t="n">
        <v>1</v>
      </c>
      <c r="B65" s="5" t="n">
        <v>5</v>
      </c>
      <c r="C65" s="5">
        <f>A65*1000+B65*10</f>
        <v/>
      </c>
      <c r="D65" s="5">
        <f>countif($F$31:$F$55,C65)</f>
        <v/>
      </c>
      <c r="G65" s="8" t="n">
        <v>1</v>
      </c>
      <c r="H65" s="8">
        <f>VLOOKUP(G65,$C$4:$E$9,2)</f>
        <v/>
      </c>
      <c r="I65" s="5">
        <f>VLOOKUP(G65,$C$4:$E$9,3)</f>
        <v/>
      </c>
      <c r="J65" s="5">
        <f>sum(I$2:I65)</f>
        <v/>
      </c>
      <c r="K65" s="8">
        <f>K64+N65</f>
        <v/>
      </c>
      <c r="L65" s="8">
        <f>L64+O65</f>
        <v/>
      </c>
      <c r="M65" s="8">
        <f>index($B$25:$F$28,M64,G65)</f>
        <v/>
      </c>
      <c r="N65" s="5">
        <f>index($D$12:$E$15,M65,1)*R65</f>
        <v/>
      </c>
      <c r="O65" s="5">
        <f>index($D$12:$E$15,M65,2)*R65</f>
        <v/>
      </c>
      <c r="P65" s="8">
        <f>if(Z65&gt;0,1,0)</f>
        <v/>
      </c>
      <c r="Q65" s="5">
        <f>S65*(K65*1000+L65*10)</f>
        <v/>
      </c>
      <c r="R65" s="5">
        <f>if(G65=1,1,0)</f>
        <v/>
      </c>
      <c r="S65" s="5">
        <f>if(G65=5,1,0)</f>
        <v/>
      </c>
      <c r="T65" s="5">
        <f>K65*1000+L65*10</f>
        <v/>
      </c>
      <c r="U65" s="6">
        <f>if(K65&gt;10,1,0)</f>
        <v/>
      </c>
      <c r="V65" s="6">
        <f>if(K65&lt;1,1,0)</f>
        <v/>
      </c>
      <c r="W65" s="6">
        <f>if(L65&gt;10,1,0)</f>
        <v/>
      </c>
      <c r="X65" s="5">
        <f>if(L65&lt;1,1,0)</f>
        <v/>
      </c>
      <c r="Y65" s="5">
        <f>if(countif($F$30:$F$55,T65)&gt;0,1,0)</f>
        <v/>
      </c>
      <c r="Z65" s="5">
        <f>sum(U65:Y65)</f>
        <v/>
      </c>
    </row>
    <row customHeight="1" ht="15.75" r="66" s="28">
      <c r="A66" s="5" t="n">
        <v>1</v>
      </c>
      <c r="B66" s="5" t="n">
        <v>6</v>
      </c>
      <c r="C66" s="5">
        <f>A66*1000+B66*10</f>
        <v/>
      </c>
      <c r="D66" s="5">
        <f>countif($F$31:$F$55,C66)</f>
        <v/>
      </c>
      <c r="G66" s="8" t="n">
        <v>5</v>
      </c>
      <c r="H66" s="8">
        <f>VLOOKUP(G66,$C$4:$E$9,2)</f>
        <v/>
      </c>
      <c r="I66" s="5">
        <f>VLOOKUP(G66,$C$4:$E$9,3)</f>
        <v/>
      </c>
      <c r="J66" s="5">
        <f>sum(I$2:I66)</f>
        <v/>
      </c>
      <c r="K66" s="8">
        <f>K65+N66</f>
        <v/>
      </c>
      <c r="L66" s="8">
        <f>L65+O66</f>
        <v/>
      </c>
      <c r="M66" s="8">
        <f>index($B$25:$F$28,M65,G66)</f>
        <v/>
      </c>
      <c r="N66" s="5">
        <f>index($D$12:$E$15,M66,1)*R66</f>
        <v/>
      </c>
      <c r="O66" s="5">
        <f>index($D$12:$E$15,M66,2)*R66</f>
        <v/>
      </c>
      <c r="P66" s="8">
        <f>if(Z66&gt;0,1,0)</f>
        <v/>
      </c>
      <c r="Q66" s="5">
        <f>S66*(K66*1000+L66*10)</f>
        <v/>
      </c>
      <c r="R66" s="5">
        <f>if(G66=1,1,0)</f>
        <v/>
      </c>
      <c r="S66" s="5">
        <f>if(G66=5,1,0)</f>
        <v/>
      </c>
      <c r="T66" s="5">
        <f>K66*1000+L66*10</f>
        <v/>
      </c>
      <c r="U66" s="6">
        <f>if(K66&gt;10,1,0)</f>
        <v/>
      </c>
      <c r="V66" s="6">
        <f>if(K66&lt;1,1,0)</f>
        <v/>
      </c>
      <c r="W66" s="6">
        <f>if(L66&gt;10,1,0)</f>
        <v/>
      </c>
      <c r="X66" s="5">
        <f>if(L66&lt;1,1,0)</f>
        <v/>
      </c>
      <c r="Y66" s="5">
        <f>if(countif($F$30:$F$55,T66)&gt;0,1,0)</f>
        <v/>
      </c>
      <c r="Z66" s="5">
        <f>sum(U66:Y66)</f>
        <v/>
      </c>
    </row>
    <row customHeight="1" ht="15.75" r="67" s="28">
      <c r="A67" s="5" t="n">
        <v>1</v>
      </c>
      <c r="B67" s="5" t="n">
        <v>7</v>
      </c>
      <c r="C67" s="5">
        <f>A67*1000+B67*10</f>
        <v/>
      </c>
      <c r="D67" s="5">
        <f>countif($F$31:$F$55,C67)</f>
        <v/>
      </c>
      <c r="G67" s="8" t="n">
        <v>1</v>
      </c>
      <c r="H67" s="8">
        <f>VLOOKUP(G67,$C$4:$E$9,2)</f>
        <v/>
      </c>
      <c r="I67" s="5">
        <f>VLOOKUP(G67,$C$4:$E$9,3)</f>
        <v/>
      </c>
      <c r="J67" s="5">
        <f>sum(I$2:I67)</f>
        <v/>
      </c>
      <c r="K67" s="8">
        <f>K66+N67</f>
        <v/>
      </c>
      <c r="L67" s="8">
        <f>L66+O67</f>
        <v/>
      </c>
      <c r="M67" s="8">
        <f>index($B$25:$F$28,M66,G67)</f>
        <v/>
      </c>
      <c r="N67" s="5">
        <f>index($D$12:$E$15,M67,1)*R67</f>
        <v/>
      </c>
      <c r="O67" s="5">
        <f>index($D$12:$E$15,M67,2)*R67</f>
        <v/>
      </c>
      <c r="P67" s="8">
        <f>if(Z67&gt;0,1,0)</f>
        <v/>
      </c>
      <c r="Q67" s="5">
        <f>S67*(K67*1000+L67*10)</f>
        <v/>
      </c>
      <c r="R67" s="5">
        <f>if(G67=1,1,0)</f>
        <v/>
      </c>
      <c r="S67" s="5">
        <f>if(G67=5,1,0)</f>
        <v/>
      </c>
      <c r="T67" s="5">
        <f>K67*1000+L67*10</f>
        <v/>
      </c>
      <c r="U67" s="6">
        <f>if(K67&gt;10,1,0)</f>
        <v/>
      </c>
      <c r="V67" s="6">
        <f>if(K67&lt;1,1,0)</f>
        <v/>
      </c>
      <c r="W67" s="6">
        <f>if(L67&gt;10,1,0)</f>
        <v/>
      </c>
      <c r="X67" s="5">
        <f>if(L67&lt;1,1,0)</f>
        <v/>
      </c>
      <c r="Y67" s="5">
        <f>if(countif($F$30:$F$55,T67)&gt;0,1,0)</f>
        <v/>
      </c>
      <c r="Z67" s="5">
        <f>sum(U67:Y67)</f>
        <v/>
      </c>
    </row>
    <row customHeight="1" ht="15.75" r="68" s="28">
      <c r="A68" s="5" t="n">
        <v>1</v>
      </c>
      <c r="B68" s="5" t="n">
        <v>8</v>
      </c>
      <c r="C68" s="5">
        <f>A68*1000+B68*10</f>
        <v/>
      </c>
      <c r="D68" s="5">
        <f>countif($F$31:$F$55,C68)</f>
        <v/>
      </c>
      <c r="G68" s="8" t="n">
        <v>1</v>
      </c>
      <c r="H68" s="8">
        <f>VLOOKUP(G68,$C$4:$E$9,2)</f>
        <v/>
      </c>
      <c r="I68" s="5">
        <f>VLOOKUP(G68,$C$4:$E$9,3)</f>
        <v/>
      </c>
      <c r="J68" s="5">
        <f>sum(I$2:I68)</f>
        <v/>
      </c>
      <c r="K68" s="8">
        <f>K67+N68</f>
        <v/>
      </c>
      <c r="L68" s="8">
        <f>L67+O68</f>
        <v/>
      </c>
      <c r="M68" s="8">
        <f>index($B$25:$F$28,M67,G68)</f>
        <v/>
      </c>
      <c r="N68" s="5">
        <f>index($D$12:$E$15,M68,1)*R68</f>
        <v/>
      </c>
      <c r="O68" s="5">
        <f>index($D$12:$E$15,M68,2)*R68</f>
        <v/>
      </c>
      <c r="P68" s="8">
        <f>if(Z68&gt;0,1,0)</f>
        <v/>
      </c>
      <c r="Q68" s="5">
        <f>S68*(K68*1000+L68*10)</f>
        <v/>
      </c>
      <c r="R68" s="5">
        <f>if(G68=1,1,0)</f>
        <v/>
      </c>
      <c r="S68" s="5">
        <f>if(G68=5,1,0)</f>
        <v/>
      </c>
      <c r="T68" s="5">
        <f>K68*1000+L68*10</f>
        <v/>
      </c>
      <c r="U68" s="6">
        <f>if(K68&gt;10,1,0)</f>
        <v/>
      </c>
      <c r="V68" s="6">
        <f>if(K68&lt;1,1,0)</f>
        <v/>
      </c>
      <c r="W68" s="6">
        <f>if(L68&gt;10,1,0)</f>
        <v/>
      </c>
      <c r="X68" s="5">
        <f>if(L68&lt;1,1,0)</f>
        <v/>
      </c>
      <c r="Y68" s="5">
        <f>if(countif($F$30:$F$55,T68)&gt;0,1,0)</f>
        <v/>
      </c>
      <c r="Z68" s="5">
        <f>sum(U68:Y68)</f>
        <v/>
      </c>
    </row>
    <row customHeight="1" ht="15.75" r="69" s="28">
      <c r="A69" s="5" t="n">
        <v>1</v>
      </c>
      <c r="B69" s="5" t="n">
        <v>9</v>
      </c>
      <c r="C69" s="5">
        <f>A69*1000+B69*10</f>
        <v/>
      </c>
      <c r="D69" s="5">
        <f>countif($F$31:$F$55,C69)</f>
        <v/>
      </c>
      <c r="G69" s="8" t="n">
        <v>5</v>
      </c>
      <c r="H69" s="8">
        <f>VLOOKUP(G69,$C$4:$E$9,2)</f>
        <v/>
      </c>
      <c r="I69" s="5">
        <f>VLOOKUP(G69,$C$4:$E$9,3)</f>
        <v/>
      </c>
      <c r="J69" s="5">
        <f>sum(I$2:I69)</f>
        <v/>
      </c>
      <c r="K69" s="8">
        <f>K68+N69</f>
        <v/>
      </c>
      <c r="L69" s="8">
        <f>L68+O69</f>
        <v/>
      </c>
      <c r="M69" s="8">
        <f>index($B$25:$F$28,M68,G69)</f>
        <v/>
      </c>
      <c r="N69" s="5">
        <f>index($D$12:$E$15,M69,1)*R69</f>
        <v/>
      </c>
      <c r="O69" s="5">
        <f>index($D$12:$E$15,M69,2)*R69</f>
        <v/>
      </c>
      <c r="P69" s="8">
        <f>if(Z69&gt;0,1,0)</f>
        <v/>
      </c>
      <c r="Q69" s="5">
        <f>S69*(K69*1000+L69*10)</f>
        <v/>
      </c>
      <c r="R69" s="5">
        <f>if(G69=1,1,0)</f>
        <v/>
      </c>
      <c r="S69" s="5">
        <f>if(G69=5,1,0)</f>
        <v/>
      </c>
      <c r="T69" s="5">
        <f>K69*1000+L69*10</f>
        <v/>
      </c>
      <c r="U69" s="6">
        <f>if(K69&gt;10,1,0)</f>
        <v/>
      </c>
      <c r="V69" s="6">
        <f>if(K69&lt;1,1,0)</f>
        <v/>
      </c>
      <c r="W69" s="6">
        <f>if(L69&gt;10,1,0)</f>
        <v/>
      </c>
      <c r="X69" s="5">
        <f>if(L69&lt;1,1,0)</f>
        <v/>
      </c>
      <c r="Y69" s="5">
        <f>if(countif($F$30:$F$55,T69)&gt;0,1,0)</f>
        <v/>
      </c>
      <c r="Z69" s="5">
        <f>sum(U69:Y69)</f>
        <v/>
      </c>
    </row>
    <row customHeight="1" ht="15.75" r="70" s="28">
      <c r="A70" s="5" t="n">
        <v>1</v>
      </c>
      <c r="B70" s="5" t="n">
        <v>10</v>
      </c>
      <c r="C70" s="5">
        <f>A70*1000+B70*10</f>
        <v/>
      </c>
      <c r="D70" s="5">
        <f>countif($F$31:$F$55,C70)</f>
        <v/>
      </c>
      <c r="G70" s="8" t="n">
        <v>1</v>
      </c>
      <c r="H70" s="8">
        <f>VLOOKUP(G70,$C$4:$E$9,2)</f>
        <v/>
      </c>
      <c r="I70" s="5">
        <f>VLOOKUP(G70,$C$4:$E$9,3)</f>
        <v/>
      </c>
      <c r="J70" s="5">
        <f>sum(I$2:I70)</f>
        <v/>
      </c>
      <c r="K70" s="8">
        <f>K69+N70</f>
        <v/>
      </c>
      <c r="L70" s="8">
        <f>L69+O70</f>
        <v/>
      </c>
      <c r="M70" s="8">
        <f>index($B$25:$F$28,M69,G70)</f>
        <v/>
      </c>
      <c r="N70" s="5">
        <f>index($D$12:$E$15,M70,1)*R70</f>
        <v/>
      </c>
      <c r="O70" s="5">
        <f>index($D$12:$E$15,M70,2)*R70</f>
        <v/>
      </c>
      <c r="P70" s="8">
        <f>if(Z70&gt;0,1,0)</f>
        <v/>
      </c>
      <c r="Q70" s="5">
        <f>S70*(K70*1000+L70*10)</f>
        <v/>
      </c>
      <c r="R70" s="5">
        <f>if(G70=1,1,0)</f>
        <v/>
      </c>
      <c r="S70" s="5">
        <f>if(G70=5,1,0)</f>
        <v/>
      </c>
      <c r="T70" s="5">
        <f>K70*1000+L70*10</f>
        <v/>
      </c>
      <c r="U70" s="6">
        <f>if(K70&gt;10,1,0)</f>
        <v/>
      </c>
      <c r="V70" s="6">
        <f>if(K70&lt;1,1,0)</f>
        <v/>
      </c>
      <c r="W70" s="6">
        <f>if(L70&gt;10,1,0)</f>
        <v/>
      </c>
      <c r="X70" s="5">
        <f>if(L70&lt;1,1,0)</f>
        <v/>
      </c>
      <c r="Y70" s="5">
        <f>if(countif($F$30:$F$55,T70)&gt;0,1,0)</f>
        <v/>
      </c>
      <c r="Z70" s="5">
        <f>sum(U70:Y70)</f>
        <v/>
      </c>
    </row>
    <row customHeight="1" ht="15.75" r="71" s="28">
      <c r="A71" s="5" t="n">
        <v>2</v>
      </c>
      <c r="B71" s="5" t="n">
        <v>1</v>
      </c>
      <c r="C71" s="5">
        <f>A71*1000+B71*10</f>
        <v/>
      </c>
      <c r="D71" s="5">
        <f>countif($F$31:$F$55,C71)</f>
        <v/>
      </c>
      <c r="G71" s="8" t="n">
        <v>5</v>
      </c>
      <c r="H71" s="8">
        <f>VLOOKUP(G71,$C$4:$E$9,2)</f>
        <v/>
      </c>
      <c r="I71" s="5">
        <f>VLOOKUP(G71,$C$4:$E$9,3)</f>
        <v/>
      </c>
      <c r="J71" s="5">
        <f>sum(I$2:I71)</f>
        <v/>
      </c>
      <c r="K71" s="8">
        <f>K70+N71</f>
        <v/>
      </c>
      <c r="L71" s="8">
        <f>L70+O71</f>
        <v/>
      </c>
      <c r="M71" s="8">
        <f>index($B$25:$F$28,M70,G71)</f>
        <v/>
      </c>
      <c r="N71" s="5">
        <f>index($D$12:$E$15,M71,1)*R71</f>
        <v/>
      </c>
      <c r="O71" s="5">
        <f>index($D$12:$E$15,M71,2)*R71</f>
        <v/>
      </c>
      <c r="P71" s="8">
        <f>if(Z71&gt;0,1,0)</f>
        <v/>
      </c>
      <c r="Q71" s="5">
        <f>S71*(K71*1000+L71*10)</f>
        <v/>
      </c>
      <c r="R71" s="5">
        <f>if(G71=1,1,0)</f>
        <v/>
      </c>
      <c r="S71" s="5">
        <f>if(G71=5,1,0)</f>
        <v/>
      </c>
      <c r="T71" s="5">
        <f>K71*1000+L71*10</f>
        <v/>
      </c>
      <c r="U71" s="6">
        <f>if(K71&gt;10,1,0)</f>
        <v/>
      </c>
      <c r="V71" s="6">
        <f>if(K71&lt;1,1,0)</f>
        <v/>
      </c>
      <c r="W71" s="6">
        <f>if(L71&gt;10,1,0)</f>
        <v/>
      </c>
      <c r="X71" s="5">
        <f>if(L71&lt;1,1,0)</f>
        <v/>
      </c>
      <c r="Y71" s="5">
        <f>if(countif($F$30:$F$55,T71)&gt;0,1,0)</f>
        <v/>
      </c>
      <c r="Z71" s="5">
        <f>sum(U71:Y71)</f>
        <v/>
      </c>
    </row>
    <row customHeight="1" ht="15.75" r="72" s="28">
      <c r="A72" s="5" t="n">
        <v>2</v>
      </c>
      <c r="B72" s="5" t="n">
        <v>2</v>
      </c>
      <c r="C72" s="5">
        <f>A72*1000+B72*10</f>
        <v/>
      </c>
      <c r="D72" s="5">
        <f>countif($F$31:$F$55,C72)</f>
        <v/>
      </c>
      <c r="G72" s="8" t="n">
        <v>4</v>
      </c>
      <c r="H72" s="8">
        <f>VLOOKUP(G72,$C$4:$E$9,2)</f>
        <v/>
      </c>
      <c r="I72" s="5">
        <f>VLOOKUP(G72,$C$4:$E$9,3)</f>
        <v/>
      </c>
      <c r="J72" s="5">
        <f>sum(I$2:I72)</f>
        <v/>
      </c>
      <c r="K72" s="8">
        <f>K71+N72</f>
        <v/>
      </c>
      <c r="L72" s="8">
        <f>L71+O72</f>
        <v/>
      </c>
      <c r="M72" s="8">
        <f>index($B$25:$F$28,M71,G72)</f>
        <v/>
      </c>
      <c r="N72" s="5">
        <f>index($D$12:$E$15,M72,1)*R72</f>
        <v/>
      </c>
      <c r="O72" s="5">
        <f>index($D$12:$E$15,M72,2)*R72</f>
        <v/>
      </c>
      <c r="P72" s="8">
        <f>if(Z72&gt;0,1,0)</f>
        <v/>
      </c>
      <c r="Q72" s="5">
        <f>S72*(K72*1000+L72*10)</f>
        <v/>
      </c>
      <c r="R72" s="5">
        <f>if(G72=1,1,0)</f>
        <v/>
      </c>
      <c r="S72" s="5">
        <f>if(G72=5,1,0)</f>
        <v/>
      </c>
      <c r="T72" s="5">
        <f>K72*1000+L72*10</f>
        <v/>
      </c>
      <c r="U72" s="6">
        <f>if(K72&gt;10,1,0)</f>
        <v/>
      </c>
      <c r="V72" s="6">
        <f>if(K72&lt;1,1,0)</f>
        <v/>
      </c>
      <c r="W72" s="6">
        <f>if(L72&gt;10,1,0)</f>
        <v/>
      </c>
      <c r="X72" s="5">
        <f>if(L72&lt;1,1,0)</f>
        <v/>
      </c>
      <c r="Y72" s="5">
        <f>if(countif($F$30:$F$55,T72)&gt;0,1,0)</f>
        <v/>
      </c>
      <c r="Z72" s="5">
        <f>sum(U72:Y72)</f>
        <v/>
      </c>
    </row>
    <row customHeight="1" ht="15.75" r="73" s="28">
      <c r="A73" s="5" t="n">
        <v>2</v>
      </c>
      <c r="B73" s="5" t="n">
        <v>3</v>
      </c>
      <c r="C73" s="5">
        <f>A73*1000+B73*10</f>
        <v/>
      </c>
      <c r="D73" s="5">
        <f>countif($F$31:$F$55,C73)</f>
        <v/>
      </c>
      <c r="G73" s="8" t="n">
        <v>1</v>
      </c>
      <c r="H73" s="8">
        <f>VLOOKUP(G73,$C$4:$E$9,2)</f>
        <v/>
      </c>
      <c r="I73" s="5">
        <f>VLOOKUP(G73,$C$4:$E$9,3)</f>
        <v/>
      </c>
      <c r="J73" s="5">
        <f>sum(I$2:I73)</f>
        <v/>
      </c>
      <c r="K73" s="8">
        <f>K72+N73</f>
        <v/>
      </c>
      <c r="L73" s="8">
        <f>L72+O73</f>
        <v/>
      </c>
      <c r="M73" s="8">
        <f>index($B$25:$F$28,M72,G73)</f>
        <v/>
      </c>
      <c r="N73" s="5">
        <f>index($D$12:$E$15,M73,1)*R73</f>
        <v/>
      </c>
      <c r="O73" s="5">
        <f>index($D$12:$E$15,M73,2)*R73</f>
        <v/>
      </c>
      <c r="P73" s="8">
        <f>if(Z73&gt;0,1,0)</f>
        <v/>
      </c>
      <c r="Q73" s="5">
        <f>S73*(K73*1000+L73*10)</f>
        <v/>
      </c>
      <c r="R73" s="5">
        <f>if(G73=1,1,0)</f>
        <v/>
      </c>
      <c r="S73" s="5">
        <f>if(G73=5,1,0)</f>
        <v/>
      </c>
      <c r="T73" s="5">
        <f>K73*1000+L73*10</f>
        <v/>
      </c>
      <c r="U73" s="6">
        <f>if(K73&gt;10,1,0)</f>
        <v/>
      </c>
      <c r="V73" s="6">
        <f>if(K73&lt;1,1,0)</f>
        <v/>
      </c>
      <c r="W73" s="6">
        <f>if(L73&gt;10,1,0)</f>
        <v/>
      </c>
      <c r="X73" s="5">
        <f>if(L73&lt;1,1,0)</f>
        <v/>
      </c>
      <c r="Y73" s="5">
        <f>if(countif($F$30:$F$55,T73)&gt;0,1,0)</f>
        <v/>
      </c>
      <c r="Z73" s="5">
        <f>sum(U73:Y73)</f>
        <v/>
      </c>
    </row>
    <row customHeight="1" ht="15.75" r="74" s="28">
      <c r="A74" s="5" t="n">
        <v>2</v>
      </c>
      <c r="B74" s="5" t="n">
        <v>4</v>
      </c>
      <c r="C74" s="5">
        <f>A74*1000+B74*10</f>
        <v/>
      </c>
      <c r="D74" s="5">
        <f>countif($F$31:$F$55,C74)</f>
        <v/>
      </c>
      <c r="G74" s="8" t="n">
        <v>5</v>
      </c>
      <c r="H74" s="8">
        <f>VLOOKUP(G74,$C$4:$E$9,2)</f>
        <v/>
      </c>
      <c r="I74" s="5">
        <f>VLOOKUP(G74,$C$4:$E$9,3)</f>
        <v/>
      </c>
      <c r="J74" s="5">
        <f>sum(I$2:I74)</f>
        <v/>
      </c>
      <c r="K74" s="8">
        <f>K73+N74</f>
        <v/>
      </c>
      <c r="L74" s="8">
        <f>L73+O74</f>
        <v/>
      </c>
      <c r="M74" s="8">
        <f>index($B$25:$F$28,M73,G74)</f>
        <v/>
      </c>
      <c r="N74" s="5">
        <f>index($D$12:$E$15,M74,1)*R74</f>
        <v/>
      </c>
      <c r="O74" s="5">
        <f>index($D$12:$E$15,M74,2)*R74</f>
        <v/>
      </c>
      <c r="P74" s="8">
        <f>if(Z74&gt;0,1,0)</f>
        <v/>
      </c>
      <c r="Q74" s="5">
        <f>S74*(K74*1000+L74*10)</f>
        <v/>
      </c>
      <c r="R74" s="5">
        <f>if(G74=1,1,0)</f>
        <v/>
      </c>
      <c r="S74" s="5">
        <f>if(G74=5,1,0)</f>
        <v/>
      </c>
      <c r="T74" s="5">
        <f>K74*1000+L74*10</f>
        <v/>
      </c>
      <c r="U74" s="6">
        <f>if(K74&gt;10,1,0)</f>
        <v/>
      </c>
      <c r="V74" s="6">
        <f>if(K74&lt;1,1,0)</f>
        <v/>
      </c>
      <c r="W74" s="6">
        <f>if(L74&gt;10,1,0)</f>
        <v/>
      </c>
      <c r="X74" s="5">
        <f>if(L74&lt;1,1,0)</f>
        <v/>
      </c>
      <c r="Y74" s="5">
        <f>if(countif($F$30:$F$55,T74)&gt;0,1,0)</f>
        <v/>
      </c>
      <c r="Z74" s="5">
        <f>sum(U74:Y74)</f>
        <v/>
      </c>
    </row>
    <row customHeight="1" ht="15.75" r="75" s="28">
      <c r="A75" s="5" t="n">
        <v>2</v>
      </c>
      <c r="B75" s="5" t="n">
        <v>5</v>
      </c>
      <c r="C75" s="5">
        <f>A75*1000+B75*10</f>
        <v/>
      </c>
      <c r="D75" s="5">
        <f>countif($F$31:$F$55,C75)</f>
        <v/>
      </c>
      <c r="G75" s="8" t="n">
        <v>1</v>
      </c>
      <c r="H75" s="8">
        <f>VLOOKUP(G75,$C$4:$E$9,2)</f>
        <v/>
      </c>
      <c r="I75" s="5">
        <f>VLOOKUP(G75,$C$4:$E$9,3)</f>
        <v/>
      </c>
      <c r="J75" s="5">
        <f>sum(I$2:I75)</f>
        <v/>
      </c>
      <c r="K75" s="8">
        <f>K74+N75</f>
        <v/>
      </c>
      <c r="L75" s="8">
        <f>L74+O75</f>
        <v/>
      </c>
      <c r="M75" s="8">
        <f>index($B$25:$F$28,M74,G75)</f>
        <v/>
      </c>
      <c r="N75" s="5">
        <f>index($D$12:$E$15,M75,1)*R75</f>
        <v/>
      </c>
      <c r="O75" s="5">
        <f>index($D$12:$E$15,M75,2)*R75</f>
        <v/>
      </c>
      <c r="P75" s="8">
        <f>if(Z75&gt;0,1,0)</f>
        <v/>
      </c>
      <c r="Q75" s="5">
        <f>S75*(K75*1000+L75*10)</f>
        <v/>
      </c>
      <c r="R75" s="5">
        <f>if(G75=1,1,0)</f>
        <v/>
      </c>
      <c r="S75" s="5">
        <f>if(G75=5,1,0)</f>
        <v/>
      </c>
      <c r="T75" s="5">
        <f>K75*1000+L75*10</f>
        <v/>
      </c>
      <c r="U75" s="6">
        <f>if(K75&gt;10,1,0)</f>
        <v/>
      </c>
      <c r="V75" s="6">
        <f>if(K75&lt;1,1,0)</f>
        <v/>
      </c>
      <c r="W75" s="6">
        <f>if(L75&gt;10,1,0)</f>
        <v/>
      </c>
      <c r="X75" s="5">
        <f>if(L75&lt;1,1,0)</f>
        <v/>
      </c>
      <c r="Y75" s="5">
        <f>if(countif($F$30:$F$55,T75)&gt;0,1,0)</f>
        <v/>
      </c>
      <c r="Z75" s="5">
        <f>sum(U75:Y75)</f>
        <v/>
      </c>
    </row>
    <row customHeight="1" ht="15.75" r="76" s="28">
      <c r="A76" s="5" t="n">
        <v>2</v>
      </c>
      <c r="B76" s="5" t="n">
        <v>6</v>
      </c>
      <c r="C76" s="5">
        <f>A76*1000+B76*10</f>
        <v/>
      </c>
      <c r="D76" s="5">
        <f>countif($F$31:$F$55,C76)</f>
        <v/>
      </c>
      <c r="G76" s="8" t="n">
        <v>5</v>
      </c>
      <c r="H76" s="8">
        <f>VLOOKUP(G76,$C$4:$E$9,2)</f>
        <v/>
      </c>
      <c r="I76" s="5">
        <f>VLOOKUP(G76,$C$4:$E$9,3)</f>
        <v/>
      </c>
      <c r="J76" s="5">
        <f>sum(I$2:I76)</f>
        <v/>
      </c>
      <c r="K76" s="8">
        <f>K75+N76</f>
        <v/>
      </c>
      <c r="L76" s="8">
        <f>L75+O76</f>
        <v/>
      </c>
      <c r="M76" s="8">
        <f>index($B$25:$F$28,M75,G76)</f>
        <v/>
      </c>
      <c r="N76" s="5">
        <f>index($D$12:$E$15,M76,1)*R76</f>
        <v/>
      </c>
      <c r="O76" s="5">
        <f>index($D$12:$E$15,M76,2)*R76</f>
        <v/>
      </c>
      <c r="P76" s="8">
        <f>if(Z76&gt;0,1,0)</f>
        <v/>
      </c>
      <c r="Q76" s="5">
        <f>S76*(K76*1000+L76*10)</f>
        <v/>
      </c>
      <c r="R76" s="5">
        <f>if(G76=1,1,0)</f>
        <v/>
      </c>
      <c r="S76" s="5">
        <f>if(G76=5,1,0)</f>
        <v/>
      </c>
      <c r="T76" s="5">
        <f>K76*1000+L76*10</f>
        <v/>
      </c>
      <c r="U76" s="6">
        <f>if(K76&gt;10,1,0)</f>
        <v/>
      </c>
      <c r="V76" s="6">
        <f>if(K76&lt;1,1,0)</f>
        <v/>
      </c>
      <c r="W76" s="6">
        <f>if(L76&gt;10,1,0)</f>
        <v/>
      </c>
      <c r="X76" s="5">
        <f>if(L76&lt;1,1,0)</f>
        <v/>
      </c>
      <c r="Y76" s="5">
        <f>if(countif($F$30:$F$55,T76)&gt;0,1,0)</f>
        <v/>
      </c>
      <c r="Z76" s="5">
        <f>sum(U76:Y76)</f>
        <v/>
      </c>
    </row>
    <row customHeight="1" ht="15.75" r="77" s="28">
      <c r="A77" s="5" t="n">
        <v>2</v>
      </c>
      <c r="B77" s="5" t="n">
        <v>7</v>
      </c>
      <c r="C77" s="5">
        <f>A77*1000+B77*10</f>
        <v/>
      </c>
      <c r="D77" s="5">
        <f>countif($F$31:$F$55,C77)</f>
        <v/>
      </c>
      <c r="G77" s="8" t="n">
        <v>2</v>
      </c>
      <c r="H77" s="8">
        <f>VLOOKUP(G77,$C$4:$E$9,2)</f>
        <v/>
      </c>
      <c r="I77" s="5">
        <f>VLOOKUP(G77,$C$4:$E$9,3)</f>
        <v/>
      </c>
      <c r="J77" s="5">
        <f>sum(I$2:I77)</f>
        <v/>
      </c>
      <c r="K77" s="8">
        <f>K76+N77</f>
        <v/>
      </c>
      <c r="L77" s="8">
        <f>L76+O77</f>
        <v/>
      </c>
      <c r="M77" s="8">
        <f>index($B$25:$F$28,M76,G77)</f>
        <v/>
      </c>
      <c r="N77" s="5">
        <f>index($D$12:$E$15,M77,1)*R77</f>
        <v/>
      </c>
      <c r="O77" s="5">
        <f>index($D$12:$E$15,M77,2)*R77</f>
        <v/>
      </c>
      <c r="P77" s="8">
        <f>if(Z77&gt;0,1,0)</f>
        <v/>
      </c>
      <c r="Q77" s="5">
        <f>S77*(K77*1000+L77*10)</f>
        <v/>
      </c>
      <c r="R77" s="5">
        <f>if(G77=1,1,0)</f>
        <v/>
      </c>
      <c r="S77" s="5">
        <f>if(G77=5,1,0)</f>
        <v/>
      </c>
      <c r="T77" s="5">
        <f>K77*1000+L77*10</f>
        <v/>
      </c>
      <c r="U77" s="6">
        <f>if(K77&gt;10,1,0)</f>
        <v/>
      </c>
      <c r="V77" s="6">
        <f>if(K77&lt;1,1,0)</f>
        <v/>
      </c>
      <c r="W77" s="6">
        <f>if(L77&gt;10,1,0)</f>
        <v/>
      </c>
      <c r="X77" s="5">
        <f>if(L77&lt;1,1,0)</f>
        <v/>
      </c>
      <c r="Y77" s="5">
        <f>if(countif($F$30:$F$55,T77)&gt;0,1,0)</f>
        <v/>
      </c>
      <c r="Z77" s="5">
        <f>sum(U77:Y77)</f>
        <v/>
      </c>
    </row>
    <row customHeight="1" ht="15.75" r="78" s="28">
      <c r="A78" s="5" t="n">
        <v>2</v>
      </c>
      <c r="B78" s="5" t="n">
        <v>8</v>
      </c>
      <c r="C78" s="5">
        <f>A78*1000+B78*10</f>
        <v/>
      </c>
      <c r="D78" s="5">
        <f>countif($F$31:$F$55,C78)</f>
        <v/>
      </c>
      <c r="G78" s="8" t="n">
        <v>1</v>
      </c>
      <c r="H78" s="8">
        <f>VLOOKUP(G78,$C$4:$E$9,2)</f>
        <v/>
      </c>
      <c r="I78" s="5">
        <f>VLOOKUP(G78,$C$4:$E$9,3)</f>
        <v/>
      </c>
      <c r="J78" s="5">
        <f>sum(I$2:I78)</f>
        <v/>
      </c>
      <c r="K78" s="8">
        <f>K77+N78</f>
        <v/>
      </c>
      <c r="L78" s="8">
        <f>L77+O78</f>
        <v/>
      </c>
      <c r="M78" s="8">
        <f>index($B$25:$F$28,M77,G78)</f>
        <v/>
      </c>
      <c r="N78" s="5">
        <f>index($D$12:$E$15,M78,1)*R78</f>
        <v/>
      </c>
      <c r="O78" s="5">
        <f>index($D$12:$E$15,M78,2)*R78</f>
        <v/>
      </c>
      <c r="P78" s="8">
        <f>if(Z78&gt;0,1,0)</f>
        <v/>
      </c>
      <c r="Q78" s="5">
        <f>S78*(K78*1000+L78*10)</f>
        <v/>
      </c>
      <c r="R78" s="5">
        <f>if(G78=1,1,0)</f>
        <v/>
      </c>
      <c r="S78" s="5">
        <f>if(G78=5,1,0)</f>
        <v/>
      </c>
      <c r="T78" s="5">
        <f>K78*1000+L78*10</f>
        <v/>
      </c>
      <c r="U78" s="6">
        <f>if(K78&gt;10,1,0)</f>
        <v/>
      </c>
      <c r="V78" s="6">
        <f>if(K78&lt;1,1,0)</f>
        <v/>
      </c>
      <c r="W78" s="6">
        <f>if(L78&gt;10,1,0)</f>
        <v/>
      </c>
      <c r="X78" s="5">
        <f>if(L78&lt;1,1,0)</f>
        <v/>
      </c>
      <c r="Y78" s="5">
        <f>if(countif($F$30:$F$55,T78)&gt;0,1,0)</f>
        <v/>
      </c>
      <c r="Z78" s="5">
        <f>sum(U78:Y78)</f>
        <v/>
      </c>
    </row>
    <row customHeight="1" ht="15.75" r="79" s="28">
      <c r="A79" s="5" t="n">
        <v>2</v>
      </c>
      <c r="B79" s="5" t="n">
        <v>9</v>
      </c>
      <c r="C79" s="5">
        <f>A79*1000+B79*10</f>
        <v/>
      </c>
      <c r="D79" s="5">
        <f>countif($F$31:$F$55,C79)</f>
        <v/>
      </c>
      <c r="G79" s="8" t="n">
        <v>5</v>
      </c>
      <c r="H79" s="8">
        <f>VLOOKUP(G79,$C$4:$E$9,2)</f>
        <v/>
      </c>
      <c r="I79" s="5">
        <f>VLOOKUP(G79,$C$4:$E$9,3)</f>
        <v/>
      </c>
      <c r="J79" s="5">
        <f>sum(I$2:I79)</f>
        <v/>
      </c>
      <c r="K79" s="8">
        <f>K78+N79</f>
        <v/>
      </c>
      <c r="L79" s="8">
        <f>L78+O79</f>
        <v/>
      </c>
      <c r="M79" s="8">
        <f>index($B$25:$F$28,M78,G79)</f>
        <v/>
      </c>
      <c r="N79" s="5">
        <f>index($D$12:$E$15,M79,1)*R79</f>
        <v/>
      </c>
      <c r="O79" s="5">
        <f>index($D$12:$E$15,M79,2)*R79</f>
        <v/>
      </c>
      <c r="P79" s="8">
        <f>if(Z79&gt;0,1,0)</f>
        <v/>
      </c>
      <c r="Q79" s="5">
        <f>S79*(K79*1000+L79*10)</f>
        <v/>
      </c>
      <c r="R79" s="5">
        <f>if(G79=1,1,0)</f>
        <v/>
      </c>
      <c r="S79" s="5">
        <f>if(G79=5,1,0)</f>
        <v/>
      </c>
      <c r="T79" s="5">
        <f>K79*1000+L79*10</f>
        <v/>
      </c>
      <c r="U79" s="6">
        <f>if(K79&gt;10,1,0)</f>
        <v/>
      </c>
      <c r="V79" s="6">
        <f>if(K79&lt;1,1,0)</f>
        <v/>
      </c>
      <c r="W79" s="6">
        <f>if(L79&gt;10,1,0)</f>
        <v/>
      </c>
      <c r="X79" s="5">
        <f>if(L79&lt;1,1,0)</f>
        <v/>
      </c>
      <c r="Y79" s="5">
        <f>if(countif($F$30:$F$55,T79)&gt;0,1,0)</f>
        <v/>
      </c>
      <c r="Z79" s="5">
        <f>sum(U79:Y79)</f>
        <v/>
      </c>
    </row>
    <row customHeight="1" ht="15.75" r="80" s="28">
      <c r="A80" s="5" t="n">
        <v>2</v>
      </c>
      <c r="B80" s="5" t="n">
        <v>10</v>
      </c>
      <c r="C80" s="5">
        <f>A80*1000+B80*10</f>
        <v/>
      </c>
      <c r="D80" s="5">
        <f>countif($F$31:$F$55,C80)</f>
        <v/>
      </c>
      <c r="G80" s="8" t="n">
        <v>1</v>
      </c>
      <c r="H80" s="8">
        <f>VLOOKUP(G80,$C$4:$E$9,2)</f>
        <v/>
      </c>
      <c r="I80" s="5">
        <f>VLOOKUP(G80,$C$4:$E$9,3)</f>
        <v/>
      </c>
      <c r="J80" s="5">
        <f>sum(I$2:I80)</f>
        <v/>
      </c>
      <c r="K80" s="8">
        <f>K79+N80</f>
        <v/>
      </c>
      <c r="L80" s="8">
        <f>L79+O80</f>
        <v/>
      </c>
      <c r="M80" s="8">
        <f>index($B$25:$F$28,M79,G80)</f>
        <v/>
      </c>
      <c r="N80" s="5">
        <f>index($D$12:$E$15,M80,1)*R80</f>
        <v/>
      </c>
      <c r="O80" s="5">
        <f>index($D$12:$E$15,M80,2)*R80</f>
        <v/>
      </c>
      <c r="P80" s="8">
        <f>if(Z80&gt;0,1,0)</f>
        <v/>
      </c>
      <c r="Q80" s="5">
        <f>S80*(K80*1000+L80*10)</f>
        <v/>
      </c>
      <c r="R80" s="5">
        <f>if(G80=1,1,0)</f>
        <v/>
      </c>
      <c r="S80" s="5">
        <f>if(G80=5,1,0)</f>
        <v/>
      </c>
      <c r="T80" s="5">
        <f>K80*1000+L80*10</f>
        <v/>
      </c>
      <c r="U80" s="6">
        <f>if(K80&gt;10,1,0)</f>
        <v/>
      </c>
      <c r="V80" s="6">
        <f>if(K80&lt;1,1,0)</f>
        <v/>
      </c>
      <c r="W80" s="6">
        <f>if(L80&gt;10,1,0)</f>
        <v/>
      </c>
      <c r="X80" s="5">
        <f>if(L80&lt;1,1,0)</f>
        <v/>
      </c>
      <c r="Y80" s="5">
        <f>if(countif($F$30:$F$55,T80)&gt;0,1,0)</f>
        <v/>
      </c>
      <c r="Z80" s="5">
        <f>sum(U80:Y80)</f>
        <v/>
      </c>
    </row>
    <row customHeight="1" ht="15.75" r="81" s="28">
      <c r="A81" s="5" t="n">
        <v>3</v>
      </c>
      <c r="B81" s="5" t="n">
        <v>1</v>
      </c>
      <c r="C81" s="5">
        <f>A81*1000+B81*10</f>
        <v/>
      </c>
      <c r="D81" s="5">
        <f>countif($F$31:$F$55,C81)</f>
        <v/>
      </c>
      <c r="G81" s="8" t="n">
        <v>5</v>
      </c>
      <c r="H81" s="8">
        <f>VLOOKUP(G81,$C$4:$E$9,2)</f>
        <v/>
      </c>
      <c r="I81" s="5">
        <f>VLOOKUP(G81,$C$4:$E$9,3)</f>
        <v/>
      </c>
      <c r="J81" s="5">
        <f>sum(I$2:I81)</f>
        <v/>
      </c>
      <c r="K81" s="8">
        <f>K80+N81</f>
        <v/>
      </c>
      <c r="L81" s="8">
        <f>L80+O81</f>
        <v/>
      </c>
      <c r="M81" s="8">
        <f>index($B$25:$F$28,M80,G81)</f>
        <v/>
      </c>
      <c r="N81" s="5">
        <f>index($D$12:$E$15,M81,1)*R81</f>
        <v/>
      </c>
      <c r="O81" s="5">
        <f>index($D$12:$E$15,M81,2)*R81</f>
        <v/>
      </c>
      <c r="P81" s="8">
        <f>if(Z81&gt;0,1,0)</f>
        <v/>
      </c>
      <c r="Q81" s="5">
        <f>S81*(K81*1000+L81*10)</f>
        <v/>
      </c>
      <c r="R81" s="5">
        <f>if(G81=1,1,0)</f>
        <v/>
      </c>
      <c r="S81" s="5">
        <f>if(G81=5,1,0)</f>
        <v/>
      </c>
      <c r="T81" s="5">
        <f>K81*1000+L81*10</f>
        <v/>
      </c>
      <c r="U81" s="6">
        <f>if(K81&gt;10,1,0)</f>
        <v/>
      </c>
      <c r="V81" s="6">
        <f>if(K81&lt;1,1,0)</f>
        <v/>
      </c>
      <c r="W81" s="6">
        <f>if(L81&gt;10,1,0)</f>
        <v/>
      </c>
      <c r="X81" s="5">
        <f>if(L81&lt;1,1,0)</f>
        <v/>
      </c>
      <c r="Y81" s="5">
        <f>if(countif($F$30:$F$55,T81)&gt;0,1,0)</f>
        <v/>
      </c>
      <c r="Z81" s="5">
        <f>sum(U81:Y81)</f>
        <v/>
      </c>
    </row>
    <row customHeight="1" ht="15.75" r="82" s="28">
      <c r="A82" s="5" t="n">
        <v>3</v>
      </c>
      <c r="B82" s="5" t="n">
        <v>2</v>
      </c>
      <c r="C82" s="5">
        <f>A82*1000+B82*10</f>
        <v/>
      </c>
      <c r="D82" s="5">
        <f>countif($F$31:$F$55,C82)</f>
        <v/>
      </c>
      <c r="G82" s="8" t="n">
        <v>1</v>
      </c>
      <c r="H82" s="8">
        <f>VLOOKUP(G82,$C$4:$E$9,2)</f>
        <v/>
      </c>
      <c r="I82" s="5">
        <f>VLOOKUP(G82,$C$4:$E$9,3)</f>
        <v/>
      </c>
      <c r="J82" s="5">
        <f>sum(I$2:I82)</f>
        <v/>
      </c>
      <c r="K82" s="8">
        <f>K81+N82</f>
        <v/>
      </c>
      <c r="L82" s="8">
        <f>L81+O82</f>
        <v/>
      </c>
      <c r="M82" s="8">
        <f>index($B$25:$F$28,M81,G82)</f>
        <v/>
      </c>
      <c r="N82" s="5">
        <f>index($D$12:$E$15,M82,1)*R82</f>
        <v/>
      </c>
      <c r="O82" s="5">
        <f>index($D$12:$E$15,M82,2)*R82</f>
        <v/>
      </c>
      <c r="P82" s="8">
        <f>if(Z82&gt;0,1,0)</f>
        <v/>
      </c>
      <c r="Q82" s="5">
        <f>S82*(K82*1000+L82*10)</f>
        <v/>
      </c>
      <c r="R82" s="5">
        <f>if(G82=1,1,0)</f>
        <v/>
      </c>
      <c r="S82" s="5">
        <f>if(G82=5,1,0)</f>
        <v/>
      </c>
      <c r="T82" s="5">
        <f>K82*1000+L82*10</f>
        <v/>
      </c>
      <c r="U82" s="6">
        <f>if(K82&gt;10,1,0)</f>
        <v/>
      </c>
      <c r="V82" s="6">
        <f>if(K82&lt;1,1,0)</f>
        <v/>
      </c>
      <c r="W82" s="6">
        <f>if(L82&gt;10,1,0)</f>
        <v/>
      </c>
      <c r="X82" s="5">
        <f>if(L82&lt;1,1,0)</f>
        <v/>
      </c>
      <c r="Y82" s="5">
        <f>if(countif($F$30:$F$55,T82)&gt;0,1,0)</f>
        <v/>
      </c>
      <c r="Z82" s="5">
        <f>sum(U82:Y82)</f>
        <v/>
      </c>
    </row>
    <row customHeight="1" ht="15.75" r="83" s="28">
      <c r="A83" s="5" t="n">
        <v>3</v>
      </c>
      <c r="B83" s="5" t="n">
        <v>3</v>
      </c>
      <c r="C83" s="5">
        <f>A83*1000+B83*10</f>
        <v/>
      </c>
      <c r="D83" s="5">
        <f>countif($F$31:$F$55,C83)</f>
        <v/>
      </c>
      <c r="G83" s="8" t="n">
        <v>5</v>
      </c>
      <c r="H83" s="8">
        <f>VLOOKUP(G83,$C$4:$E$9,2)</f>
        <v/>
      </c>
      <c r="I83" s="5">
        <f>VLOOKUP(G83,$C$4:$E$9,3)</f>
        <v/>
      </c>
      <c r="J83" s="5">
        <f>sum(I$2:I83)</f>
        <v/>
      </c>
      <c r="K83" s="8">
        <f>K82+N83</f>
        <v/>
      </c>
      <c r="L83" s="8">
        <f>L82+O83</f>
        <v/>
      </c>
      <c r="M83" s="8">
        <f>index($B$25:$F$28,M82,G83)</f>
        <v/>
      </c>
      <c r="N83" s="5">
        <f>index($D$12:$E$15,M83,1)*R83</f>
        <v/>
      </c>
      <c r="O83" s="5">
        <f>index($D$12:$E$15,M83,2)*R83</f>
        <v/>
      </c>
      <c r="P83" s="8">
        <f>if(Z83&gt;0,1,0)</f>
        <v/>
      </c>
      <c r="Q83" s="5">
        <f>S83*(K83*1000+L83*10)</f>
        <v/>
      </c>
      <c r="R83" s="5">
        <f>if(G83=1,1,0)</f>
        <v/>
      </c>
      <c r="S83" s="5">
        <f>if(G83=5,1,0)</f>
        <v/>
      </c>
      <c r="T83" s="5">
        <f>K83*1000+L83*10</f>
        <v/>
      </c>
      <c r="U83" s="6">
        <f>if(K83&gt;10,1,0)</f>
        <v/>
      </c>
      <c r="V83" s="6">
        <f>if(K83&lt;1,1,0)</f>
        <v/>
      </c>
      <c r="W83" s="6">
        <f>if(L83&gt;10,1,0)</f>
        <v/>
      </c>
      <c r="X83" s="5">
        <f>if(L83&lt;1,1,0)</f>
        <v/>
      </c>
      <c r="Y83" s="5">
        <f>if(countif($F$30:$F$55,T83)&gt;0,1,0)</f>
        <v/>
      </c>
      <c r="Z83" s="5">
        <f>sum(U83:Y83)</f>
        <v/>
      </c>
    </row>
    <row customHeight="1" ht="15.75" r="84" s="28">
      <c r="A84" s="5" t="n">
        <v>3</v>
      </c>
      <c r="B84" s="5" t="n">
        <v>4</v>
      </c>
      <c r="C84" s="5">
        <f>A84*1000+B84*10</f>
        <v/>
      </c>
      <c r="D84" s="5">
        <f>countif($F$31:$F$55,C84)</f>
        <v/>
      </c>
      <c r="G84" s="8" t="n">
        <v>4</v>
      </c>
      <c r="H84" s="8">
        <f>VLOOKUP(G84,$C$4:$E$9,2)</f>
        <v/>
      </c>
      <c r="I84" s="5">
        <f>VLOOKUP(G84,$C$4:$E$9,3)</f>
        <v/>
      </c>
      <c r="J84" s="5">
        <f>sum(I$2:I84)</f>
        <v/>
      </c>
      <c r="K84" s="8">
        <f>K83+N84</f>
        <v/>
      </c>
      <c r="L84" s="8">
        <f>L83+O84</f>
        <v/>
      </c>
      <c r="M84" s="8">
        <f>index($B$25:$F$28,M83,G84)</f>
        <v/>
      </c>
      <c r="N84" s="5">
        <f>index($D$12:$E$15,M84,1)*R84</f>
        <v/>
      </c>
      <c r="O84" s="5">
        <f>index($D$12:$E$15,M84,2)*R84</f>
        <v/>
      </c>
      <c r="P84" s="8">
        <f>if(Z84&gt;0,1,0)</f>
        <v/>
      </c>
      <c r="Q84" s="5">
        <f>S84*(K84*1000+L84*10)</f>
        <v/>
      </c>
      <c r="R84" s="5">
        <f>if(G84=1,1,0)</f>
        <v/>
      </c>
      <c r="S84" s="5">
        <f>if(G84=5,1,0)</f>
        <v/>
      </c>
      <c r="T84" s="5">
        <f>K84*1000+L84*10</f>
        <v/>
      </c>
      <c r="U84" s="6">
        <f>if(K84&gt;10,1,0)</f>
        <v/>
      </c>
      <c r="V84" s="6">
        <f>if(K84&lt;1,1,0)</f>
        <v/>
      </c>
      <c r="W84" s="6">
        <f>if(L84&gt;10,1,0)</f>
        <v/>
      </c>
      <c r="X84" s="5">
        <f>if(L84&lt;1,1,0)</f>
        <v/>
      </c>
      <c r="Y84" s="5">
        <f>if(countif($F$30:$F$55,T84)&gt;0,1,0)</f>
        <v/>
      </c>
      <c r="Z84" s="5">
        <f>sum(U84:Y84)</f>
        <v/>
      </c>
    </row>
    <row customHeight="1" ht="15.75" r="85" s="28">
      <c r="A85" s="5" t="n">
        <v>3</v>
      </c>
      <c r="B85" s="5" t="n">
        <v>5</v>
      </c>
      <c r="C85" s="5">
        <f>A85*1000+B85*10</f>
        <v/>
      </c>
      <c r="D85" s="5">
        <f>countif($F$31:$F$55,C85)</f>
        <v/>
      </c>
      <c r="G85" s="8" t="n">
        <v>1</v>
      </c>
      <c r="H85" s="8">
        <f>VLOOKUP(G85,$C$4:$E$9,2)</f>
        <v/>
      </c>
      <c r="I85" s="5">
        <f>VLOOKUP(G85,$C$4:$E$9,3)</f>
        <v/>
      </c>
      <c r="J85" s="5">
        <f>sum(I$2:I85)</f>
        <v/>
      </c>
      <c r="K85" s="8">
        <f>K84+N85</f>
        <v/>
      </c>
      <c r="L85" s="8">
        <f>L84+O85</f>
        <v/>
      </c>
      <c r="M85" s="8">
        <f>index($B$25:$F$28,M84,G85)</f>
        <v/>
      </c>
      <c r="N85" s="5">
        <f>index($D$12:$E$15,M85,1)*R85</f>
        <v/>
      </c>
      <c r="O85" s="5">
        <f>index($D$12:$E$15,M85,2)*R85</f>
        <v/>
      </c>
      <c r="P85" s="8">
        <f>if(Z85&gt;0,1,0)</f>
        <v/>
      </c>
      <c r="Q85" s="5">
        <f>S85*(K85*1000+L85*10)</f>
        <v/>
      </c>
      <c r="R85" s="5">
        <f>if(G85=1,1,0)</f>
        <v/>
      </c>
      <c r="S85" s="5">
        <f>if(G85=5,1,0)</f>
        <v/>
      </c>
      <c r="T85" s="5">
        <f>K85*1000+L85*10</f>
        <v/>
      </c>
      <c r="U85" s="6">
        <f>if(K85&gt;10,1,0)</f>
        <v/>
      </c>
      <c r="V85" s="6">
        <f>if(K85&lt;1,1,0)</f>
        <v/>
      </c>
      <c r="W85" s="6">
        <f>if(L85&gt;10,1,0)</f>
        <v/>
      </c>
      <c r="X85" s="5">
        <f>if(L85&lt;1,1,0)</f>
        <v/>
      </c>
      <c r="Y85" s="5">
        <f>if(countif($F$30:$F$55,T85)&gt;0,1,0)</f>
        <v/>
      </c>
      <c r="Z85" s="5">
        <f>sum(U85:Y85)</f>
        <v/>
      </c>
    </row>
    <row customHeight="1" ht="15.75" r="86" s="28">
      <c r="A86" s="5" t="n">
        <v>3</v>
      </c>
      <c r="B86" s="5" t="n">
        <v>6</v>
      </c>
      <c r="C86" s="5">
        <f>A86*1000+B86*10</f>
        <v/>
      </c>
      <c r="D86" s="5">
        <f>countif($F$31:$F$55,C86)</f>
        <v/>
      </c>
      <c r="G86" s="8" t="n">
        <v>5</v>
      </c>
      <c r="H86" s="8">
        <f>VLOOKUP(G86,$C$4:$E$9,2)</f>
        <v/>
      </c>
      <c r="I86" s="5">
        <f>VLOOKUP(G86,$C$4:$E$9,3)</f>
        <v/>
      </c>
      <c r="J86" s="5">
        <f>sum(I$2:I86)</f>
        <v/>
      </c>
      <c r="K86" s="8">
        <f>K85+N86</f>
        <v/>
      </c>
      <c r="L86" s="8">
        <f>L85+O86</f>
        <v/>
      </c>
      <c r="M86" s="8">
        <f>index($B$25:$F$28,M85,G86)</f>
        <v/>
      </c>
      <c r="N86" s="5">
        <f>index($D$12:$E$15,M86,1)*R86</f>
        <v/>
      </c>
      <c r="O86" s="5">
        <f>index($D$12:$E$15,M86,2)*R86</f>
        <v/>
      </c>
      <c r="P86" s="8">
        <f>if(Z86&gt;0,1,0)</f>
        <v/>
      </c>
      <c r="Q86" s="5">
        <f>S86*(K86*1000+L86*10)</f>
        <v/>
      </c>
      <c r="R86" s="5">
        <f>if(G86=1,1,0)</f>
        <v/>
      </c>
      <c r="S86" s="5">
        <f>if(G86=5,1,0)</f>
        <v/>
      </c>
      <c r="T86" s="5">
        <f>K86*1000+L86*10</f>
        <v/>
      </c>
      <c r="U86" s="6">
        <f>if(K86&gt;10,1,0)</f>
        <v/>
      </c>
      <c r="V86" s="6">
        <f>if(K86&lt;1,1,0)</f>
        <v/>
      </c>
      <c r="W86" s="6">
        <f>if(L86&gt;10,1,0)</f>
        <v/>
      </c>
      <c r="X86" s="5">
        <f>if(L86&lt;1,1,0)</f>
        <v/>
      </c>
      <c r="Y86" s="5">
        <f>if(countif($F$30:$F$55,T86)&gt;0,1,0)</f>
        <v/>
      </c>
      <c r="Z86" s="5">
        <f>sum(U86:Y86)</f>
        <v/>
      </c>
    </row>
    <row customHeight="1" ht="15.75" r="87" s="28">
      <c r="A87" s="5" t="n">
        <v>3</v>
      </c>
      <c r="B87" s="5" t="n">
        <v>7</v>
      </c>
      <c r="C87" s="5">
        <f>A87*1000+B87*10</f>
        <v/>
      </c>
      <c r="D87" s="5">
        <f>countif($F$31:$F$55,C87)</f>
        <v/>
      </c>
      <c r="G87" s="8" t="n">
        <v>1</v>
      </c>
      <c r="H87" s="8">
        <f>VLOOKUP(G87,$C$4:$E$9,2)</f>
        <v/>
      </c>
      <c r="I87" s="5">
        <f>VLOOKUP(G87,$C$4:$E$9,3)</f>
        <v/>
      </c>
      <c r="J87" s="5">
        <f>sum(I$2:I87)</f>
        <v/>
      </c>
      <c r="K87" s="8">
        <f>K86+N87</f>
        <v/>
      </c>
      <c r="L87" s="8">
        <f>L86+O87</f>
        <v/>
      </c>
      <c r="M87" s="8">
        <f>index($B$25:$F$28,M86,G87)</f>
        <v/>
      </c>
      <c r="N87" s="5">
        <f>index($D$12:$E$15,M87,1)*R87</f>
        <v/>
      </c>
      <c r="O87" s="5">
        <f>index($D$12:$E$15,M87,2)*R87</f>
        <v/>
      </c>
      <c r="P87" s="8">
        <f>if(Z87&gt;0,1,0)</f>
        <v/>
      </c>
      <c r="Q87" s="5">
        <f>S87*(K87*1000+L87*10)</f>
        <v/>
      </c>
      <c r="R87" s="5">
        <f>if(G87=1,1,0)</f>
        <v/>
      </c>
      <c r="S87" s="5">
        <f>if(G87=5,1,0)</f>
        <v/>
      </c>
      <c r="T87" s="5">
        <f>K87*1000+L87*10</f>
        <v/>
      </c>
      <c r="U87" s="6">
        <f>if(K87&gt;10,1,0)</f>
        <v/>
      </c>
      <c r="V87" s="6">
        <f>if(K87&lt;1,1,0)</f>
        <v/>
      </c>
      <c r="W87" s="6">
        <f>if(L87&gt;10,1,0)</f>
        <v/>
      </c>
      <c r="X87" s="5">
        <f>if(L87&lt;1,1,0)</f>
        <v/>
      </c>
      <c r="Y87" s="5">
        <f>if(countif($F$30:$F$55,T87)&gt;0,1,0)</f>
        <v/>
      </c>
      <c r="Z87" s="5">
        <f>sum(U87:Y87)</f>
        <v/>
      </c>
    </row>
    <row customHeight="1" ht="15.75" r="88" s="28">
      <c r="A88" s="5" t="n">
        <v>3</v>
      </c>
      <c r="B88" s="5" t="n">
        <v>8</v>
      </c>
      <c r="C88" s="5">
        <f>A88*1000+B88*10</f>
        <v/>
      </c>
      <c r="D88" s="5">
        <f>countif($F$31:$F$55,C88)</f>
        <v/>
      </c>
      <c r="G88" s="8" t="n">
        <v>5</v>
      </c>
      <c r="H88" s="8">
        <f>VLOOKUP(G88,$C$4:$E$9,2)</f>
        <v/>
      </c>
      <c r="I88" s="5">
        <f>VLOOKUP(G88,$C$4:$E$9,3)</f>
        <v/>
      </c>
      <c r="J88" s="5">
        <f>sum(I$2:I88)</f>
        <v/>
      </c>
      <c r="K88" s="8">
        <f>K87+N88</f>
        <v/>
      </c>
      <c r="L88" s="8">
        <f>L87+O88</f>
        <v/>
      </c>
      <c r="M88" s="8">
        <f>index($B$25:$F$28,M87,G88)</f>
        <v/>
      </c>
      <c r="N88" s="5">
        <f>index($D$12:$E$15,M88,1)*R88</f>
        <v/>
      </c>
      <c r="O88" s="5">
        <f>index($D$12:$E$15,M88,2)*R88</f>
        <v/>
      </c>
      <c r="P88" s="8">
        <f>if(Z88&gt;0,1,0)</f>
        <v/>
      </c>
      <c r="Q88" s="5">
        <f>S88*(K88*1000+L88*10)</f>
        <v/>
      </c>
      <c r="R88" s="5">
        <f>if(G88=1,1,0)</f>
        <v/>
      </c>
      <c r="S88" s="5">
        <f>if(G88=5,1,0)</f>
        <v/>
      </c>
      <c r="T88" s="5">
        <f>K88*1000+L88*10</f>
        <v/>
      </c>
      <c r="U88" s="6">
        <f>if(K88&gt;10,1,0)</f>
        <v/>
      </c>
      <c r="V88" s="6">
        <f>if(K88&lt;1,1,0)</f>
        <v/>
      </c>
      <c r="W88" s="6">
        <f>if(L88&gt;10,1,0)</f>
        <v/>
      </c>
      <c r="X88" s="5">
        <f>if(L88&lt;1,1,0)</f>
        <v/>
      </c>
      <c r="Y88" s="5">
        <f>if(countif($F$30:$F$55,T88)&gt;0,1,0)</f>
        <v/>
      </c>
      <c r="Z88" s="5">
        <f>sum(U88:Y88)</f>
        <v/>
      </c>
    </row>
    <row customHeight="1" ht="15.75" r="89" s="28">
      <c r="A89" s="5" t="n">
        <v>3</v>
      </c>
      <c r="B89" s="5" t="n">
        <v>9</v>
      </c>
      <c r="C89" s="5">
        <f>A89*1000+B89*10</f>
        <v/>
      </c>
      <c r="D89" s="5">
        <f>countif($F$31:$F$55,C89)</f>
        <v/>
      </c>
      <c r="G89" s="8" t="n">
        <v>1</v>
      </c>
      <c r="H89" s="8">
        <f>VLOOKUP(G89,$C$4:$E$9,2)</f>
        <v/>
      </c>
      <c r="I89" s="5">
        <f>VLOOKUP(G89,$C$4:$E$9,3)</f>
        <v/>
      </c>
      <c r="J89" s="5">
        <f>sum(I$2:I89)</f>
        <v/>
      </c>
      <c r="K89" s="8">
        <f>K88+N89</f>
        <v/>
      </c>
      <c r="L89" s="8">
        <f>L88+O89</f>
        <v/>
      </c>
      <c r="M89" s="8">
        <f>index($B$25:$F$28,M88,G89)</f>
        <v/>
      </c>
      <c r="N89" s="5">
        <f>index($D$12:$E$15,M89,1)*R89</f>
        <v/>
      </c>
      <c r="O89" s="5">
        <f>index($D$12:$E$15,M89,2)*R89</f>
        <v/>
      </c>
      <c r="P89" s="8">
        <f>if(Z89&gt;0,1,0)</f>
        <v/>
      </c>
      <c r="Q89" s="5">
        <f>S89*(K89*1000+L89*10)</f>
        <v/>
      </c>
      <c r="R89" s="5">
        <f>if(G89=1,1,0)</f>
        <v/>
      </c>
      <c r="S89" s="5">
        <f>if(G89=5,1,0)</f>
        <v/>
      </c>
      <c r="T89" s="5">
        <f>K89*1000+L89*10</f>
        <v/>
      </c>
      <c r="U89" s="6">
        <f>if(K89&gt;10,1,0)</f>
        <v/>
      </c>
      <c r="V89" s="6">
        <f>if(K89&lt;1,1,0)</f>
        <v/>
      </c>
      <c r="W89" s="6">
        <f>if(L89&gt;10,1,0)</f>
        <v/>
      </c>
      <c r="X89" s="5">
        <f>if(L89&lt;1,1,0)</f>
        <v/>
      </c>
      <c r="Y89" s="5">
        <f>if(countif($F$30:$F$55,T89)&gt;0,1,0)</f>
        <v/>
      </c>
      <c r="Z89" s="5">
        <f>sum(U89:Y89)</f>
        <v/>
      </c>
    </row>
    <row customHeight="1" ht="15.75" r="90" s="28">
      <c r="A90" s="5" t="n">
        <v>3</v>
      </c>
      <c r="B90" s="5" t="n">
        <v>10</v>
      </c>
      <c r="C90" s="5">
        <f>A90*1000+B90*10</f>
        <v/>
      </c>
      <c r="D90" s="5">
        <f>countif($F$31:$F$55,C90)</f>
        <v/>
      </c>
      <c r="G90" s="8" t="n">
        <v>5</v>
      </c>
      <c r="H90" s="8">
        <f>VLOOKUP(G90,$C$4:$E$9,2)</f>
        <v/>
      </c>
      <c r="I90" s="5">
        <f>VLOOKUP(G90,$C$4:$E$9,3)</f>
        <v/>
      </c>
      <c r="J90" s="5">
        <f>sum(I$2:I90)</f>
        <v/>
      </c>
      <c r="K90" s="8">
        <f>K89+N90</f>
        <v/>
      </c>
      <c r="L90" s="8">
        <f>L89+O90</f>
        <v/>
      </c>
      <c r="M90" s="8">
        <f>index($B$25:$F$28,M89,G90)</f>
        <v/>
      </c>
      <c r="N90" s="5">
        <f>index($D$12:$E$15,M90,1)*R90</f>
        <v/>
      </c>
      <c r="O90" s="5">
        <f>index($D$12:$E$15,M90,2)*R90</f>
        <v/>
      </c>
      <c r="P90" s="8">
        <f>if(Z90&gt;0,1,0)</f>
        <v/>
      </c>
      <c r="Q90" s="5">
        <f>S90*(K90*1000+L90*10)</f>
        <v/>
      </c>
      <c r="R90" s="5">
        <f>if(G90=1,1,0)</f>
        <v/>
      </c>
      <c r="S90" s="5">
        <f>if(G90=5,1,0)</f>
        <v/>
      </c>
      <c r="T90" s="5">
        <f>K90*1000+L90*10</f>
        <v/>
      </c>
      <c r="U90" s="6">
        <f>if(K90&gt;10,1,0)</f>
        <v/>
      </c>
      <c r="V90" s="6">
        <f>if(K90&lt;1,1,0)</f>
        <v/>
      </c>
      <c r="W90" s="6">
        <f>if(L90&gt;10,1,0)</f>
        <v/>
      </c>
      <c r="X90" s="5">
        <f>if(L90&lt;1,1,0)</f>
        <v/>
      </c>
      <c r="Y90" s="5">
        <f>if(countif($F$30:$F$55,T90)&gt;0,1,0)</f>
        <v/>
      </c>
      <c r="Z90" s="5">
        <f>sum(U90:Y90)</f>
        <v/>
      </c>
    </row>
    <row customHeight="1" ht="15.75" r="91" s="28">
      <c r="A91" s="5" t="n">
        <v>4</v>
      </c>
      <c r="B91" s="5" t="n">
        <v>1</v>
      </c>
      <c r="C91" s="5">
        <f>A91*1000+B91*10</f>
        <v/>
      </c>
      <c r="D91" s="5">
        <f>countif($F$31:$F$55,C91)</f>
        <v/>
      </c>
      <c r="G91" s="8" t="n">
        <v>1</v>
      </c>
      <c r="H91" s="8">
        <f>VLOOKUP(G91,$C$4:$E$9,2)</f>
        <v/>
      </c>
      <c r="I91" s="5">
        <f>VLOOKUP(G91,$C$4:$E$9,3)</f>
        <v/>
      </c>
      <c r="J91" s="5">
        <f>sum(I$2:I91)</f>
        <v/>
      </c>
      <c r="K91" s="8">
        <f>K90+N91</f>
        <v/>
      </c>
      <c r="L91" s="8">
        <f>L90+O91</f>
        <v/>
      </c>
      <c r="M91" s="8">
        <f>index($B$25:$F$28,M90,G91)</f>
        <v/>
      </c>
      <c r="N91" s="5">
        <f>index($D$12:$E$15,M91,1)*R91</f>
        <v/>
      </c>
      <c r="O91" s="5">
        <f>index($D$12:$E$15,M91,2)*R91</f>
        <v/>
      </c>
      <c r="P91" s="8">
        <f>if(Z91&gt;0,1,0)</f>
        <v/>
      </c>
      <c r="Q91" s="5">
        <f>S91*(K91*1000+L91*10)</f>
        <v/>
      </c>
      <c r="R91" s="5">
        <f>if(G91=1,1,0)</f>
        <v/>
      </c>
      <c r="S91" s="5">
        <f>if(G91=5,1,0)</f>
        <v/>
      </c>
      <c r="T91" s="5">
        <f>K91*1000+L91*10</f>
        <v/>
      </c>
      <c r="U91" s="6">
        <f>if(K91&gt;10,1,0)</f>
        <v/>
      </c>
      <c r="V91" s="6">
        <f>if(K91&lt;1,1,0)</f>
        <v/>
      </c>
      <c r="W91" s="6">
        <f>if(L91&gt;10,1,0)</f>
        <v/>
      </c>
      <c r="X91" s="5">
        <f>if(L91&lt;1,1,0)</f>
        <v/>
      </c>
      <c r="Y91" s="5">
        <f>if(countif($F$30:$F$55,T91)&gt;0,1,0)</f>
        <v/>
      </c>
      <c r="Z91" s="5">
        <f>sum(U91:Y91)</f>
        <v/>
      </c>
    </row>
    <row customHeight="1" ht="15.75" r="92" s="28">
      <c r="A92" s="5" t="n">
        <v>4</v>
      </c>
      <c r="B92" s="5" t="n">
        <v>2</v>
      </c>
      <c r="C92" s="5">
        <f>A92*1000+B92*10</f>
        <v/>
      </c>
      <c r="D92" s="5">
        <f>countif($F$31:$F$55,C92)</f>
        <v/>
      </c>
      <c r="G92" s="8" t="n">
        <v>5</v>
      </c>
      <c r="H92" s="8">
        <f>VLOOKUP(G92,$C$4:$E$9,2)</f>
        <v/>
      </c>
      <c r="I92" s="5">
        <f>VLOOKUP(G92,$C$4:$E$9,3)</f>
        <v/>
      </c>
      <c r="J92" s="5">
        <f>sum(I$2:I92)</f>
        <v/>
      </c>
      <c r="K92" s="8">
        <f>K91+N92</f>
        <v/>
      </c>
      <c r="L92" s="8">
        <f>L91+O92</f>
        <v/>
      </c>
      <c r="M92" s="8">
        <f>index($B$25:$F$28,M91,G92)</f>
        <v/>
      </c>
      <c r="N92" s="5">
        <f>index($D$12:$E$15,M92,1)*R92</f>
        <v/>
      </c>
      <c r="O92" s="5">
        <f>index($D$12:$E$15,M92,2)*R92</f>
        <v/>
      </c>
      <c r="P92" s="8">
        <f>if(Z92&gt;0,1,0)</f>
        <v/>
      </c>
      <c r="Q92" s="5">
        <f>S92*(K92*1000+L92*10)</f>
        <v/>
      </c>
      <c r="R92" s="5">
        <f>if(G92=1,1,0)</f>
        <v/>
      </c>
      <c r="S92" s="5">
        <f>if(G92=5,1,0)</f>
        <v/>
      </c>
      <c r="T92" s="5">
        <f>K92*1000+L92*10</f>
        <v/>
      </c>
      <c r="U92" s="6">
        <f>if(K92&gt;10,1,0)</f>
        <v/>
      </c>
      <c r="V92" s="6">
        <f>if(K92&lt;1,1,0)</f>
        <v/>
      </c>
      <c r="W92" s="6">
        <f>if(L92&gt;10,1,0)</f>
        <v/>
      </c>
      <c r="X92" s="5">
        <f>if(L92&lt;1,1,0)</f>
        <v/>
      </c>
      <c r="Y92" s="5">
        <f>if(countif($F$30:$F$55,T92)&gt;0,1,0)</f>
        <v/>
      </c>
      <c r="Z92" s="5">
        <f>sum(U92:Y92)</f>
        <v/>
      </c>
    </row>
    <row customHeight="1" ht="15.75" r="93" s="28">
      <c r="A93" s="5" t="n">
        <v>4</v>
      </c>
      <c r="B93" s="5" t="n">
        <v>3</v>
      </c>
      <c r="C93" s="5">
        <f>A93*1000+B93*10</f>
        <v/>
      </c>
      <c r="D93" s="5">
        <f>countif($F$31:$F$55,C93)</f>
        <v/>
      </c>
      <c r="G93" s="8" t="n">
        <v>4</v>
      </c>
      <c r="H93" s="8">
        <f>VLOOKUP(G93,$C$4:$E$9,2)</f>
        <v/>
      </c>
      <c r="I93" s="5">
        <f>VLOOKUP(G93,$C$4:$E$9,3)</f>
        <v/>
      </c>
      <c r="J93" s="5">
        <f>sum(I$2:I93)</f>
        <v/>
      </c>
      <c r="K93" s="8">
        <f>K92+N93</f>
        <v/>
      </c>
      <c r="L93" s="8">
        <f>L92+O93</f>
        <v/>
      </c>
      <c r="M93" s="8">
        <f>index($B$25:$F$28,M92,G93)</f>
        <v/>
      </c>
      <c r="N93" s="5">
        <f>index($D$12:$E$15,M93,1)*R93</f>
        <v/>
      </c>
      <c r="O93" s="5">
        <f>index($D$12:$E$15,M93,2)*R93</f>
        <v/>
      </c>
      <c r="P93" s="8">
        <f>if(Z93&gt;0,1,0)</f>
        <v/>
      </c>
      <c r="Q93" s="5">
        <f>S93*(K93*1000+L93*10)</f>
        <v/>
      </c>
      <c r="R93" s="5">
        <f>if(G93=1,1,0)</f>
        <v/>
      </c>
      <c r="S93" s="5">
        <f>if(G93=5,1,0)</f>
        <v/>
      </c>
      <c r="T93" s="5">
        <f>K93*1000+L93*10</f>
        <v/>
      </c>
      <c r="U93" s="6">
        <f>if(K93&gt;10,1,0)</f>
        <v/>
      </c>
      <c r="V93" s="6">
        <f>if(K93&lt;1,1,0)</f>
        <v/>
      </c>
      <c r="W93" s="6">
        <f>if(L93&gt;10,1,0)</f>
        <v/>
      </c>
      <c r="X93" s="5">
        <f>if(L93&lt;1,1,0)</f>
        <v/>
      </c>
      <c r="Y93" s="5">
        <f>if(countif($F$30:$F$55,T93)&gt;0,1,0)</f>
        <v/>
      </c>
      <c r="Z93" s="5">
        <f>sum(U93:Y93)</f>
        <v/>
      </c>
    </row>
    <row customHeight="1" ht="15.75" r="94" s="28">
      <c r="A94" s="5" t="n">
        <v>4</v>
      </c>
      <c r="B94" s="5" t="n">
        <v>4</v>
      </c>
      <c r="C94" s="5">
        <f>A94*1000+B94*10</f>
        <v/>
      </c>
      <c r="D94" s="5">
        <f>countif($F$31:$F$55,C94)</f>
        <v/>
      </c>
      <c r="G94" s="8" t="n">
        <v>1</v>
      </c>
      <c r="H94" s="8">
        <f>VLOOKUP(G94,$C$4:$E$9,2)</f>
        <v/>
      </c>
      <c r="I94" s="5">
        <f>VLOOKUP(G94,$C$4:$E$9,3)</f>
        <v/>
      </c>
      <c r="J94" s="5">
        <f>sum(I$2:I94)</f>
        <v/>
      </c>
      <c r="K94" s="8">
        <f>K93+N94</f>
        <v/>
      </c>
      <c r="L94" s="8">
        <f>L93+O94</f>
        <v/>
      </c>
      <c r="M94" s="8">
        <f>index($B$25:$F$28,M93,G94)</f>
        <v/>
      </c>
      <c r="N94" s="5">
        <f>index($D$12:$E$15,M94,1)*R94</f>
        <v/>
      </c>
      <c r="O94" s="5">
        <f>index($D$12:$E$15,M94,2)*R94</f>
        <v/>
      </c>
      <c r="P94" s="8">
        <f>if(Z94&gt;0,1,0)</f>
        <v/>
      </c>
      <c r="Q94" s="5">
        <f>S94*(K94*1000+L94*10)</f>
        <v/>
      </c>
      <c r="R94" s="5">
        <f>if(G94=1,1,0)</f>
        <v/>
      </c>
      <c r="S94" s="5">
        <f>if(G94=5,1,0)</f>
        <v/>
      </c>
      <c r="T94" s="5">
        <f>K94*1000+L94*10</f>
        <v/>
      </c>
      <c r="U94" s="6">
        <f>if(K94&gt;10,1,0)</f>
        <v/>
      </c>
      <c r="V94" s="6">
        <f>if(K94&lt;1,1,0)</f>
        <v/>
      </c>
      <c r="W94" s="6">
        <f>if(L94&gt;10,1,0)</f>
        <v/>
      </c>
      <c r="X94" s="5">
        <f>if(L94&lt;1,1,0)</f>
        <v/>
      </c>
      <c r="Y94" s="5">
        <f>if(countif($F$30:$F$55,T94)&gt;0,1,0)</f>
        <v/>
      </c>
      <c r="Z94" s="5">
        <f>sum(U94:Y94)</f>
        <v/>
      </c>
    </row>
    <row customHeight="1" ht="15.75" r="95" s="28">
      <c r="A95" s="5" t="n">
        <v>4</v>
      </c>
      <c r="B95" s="5" t="n">
        <v>5</v>
      </c>
      <c r="C95" s="5">
        <f>A95*1000+B95*10</f>
        <v/>
      </c>
      <c r="D95" s="5">
        <f>countif($F$31:$F$55,C95)</f>
        <v/>
      </c>
      <c r="G95" s="8" t="n">
        <v>5</v>
      </c>
      <c r="H95" s="8">
        <f>VLOOKUP(G95,$C$4:$E$9,2)</f>
        <v/>
      </c>
      <c r="I95" s="5">
        <f>VLOOKUP(G95,$C$4:$E$9,3)</f>
        <v/>
      </c>
      <c r="J95" s="5">
        <f>sum(I$2:I95)</f>
        <v/>
      </c>
      <c r="K95" s="8">
        <f>K94+N95</f>
        <v/>
      </c>
      <c r="L95" s="8">
        <f>L94+O95</f>
        <v/>
      </c>
      <c r="M95" s="8">
        <f>index($B$25:$F$28,M94,G95)</f>
        <v/>
      </c>
      <c r="N95" s="5">
        <f>index($D$12:$E$15,M95,1)*R95</f>
        <v/>
      </c>
      <c r="O95" s="5">
        <f>index($D$12:$E$15,M95,2)*R95</f>
        <v/>
      </c>
      <c r="P95" s="8">
        <f>if(Z95&gt;0,1,0)</f>
        <v/>
      </c>
      <c r="Q95" s="5">
        <f>S95*(K95*1000+L95*10)</f>
        <v/>
      </c>
      <c r="R95" s="5">
        <f>if(G95=1,1,0)</f>
        <v/>
      </c>
      <c r="S95" s="5">
        <f>if(G95=5,1,0)</f>
        <v/>
      </c>
      <c r="T95" s="5">
        <f>K95*1000+L95*10</f>
        <v/>
      </c>
      <c r="U95" s="6">
        <f>if(K95&gt;10,1,0)</f>
        <v/>
      </c>
      <c r="V95" s="6">
        <f>if(K95&lt;1,1,0)</f>
        <v/>
      </c>
      <c r="W95" s="6">
        <f>if(L95&gt;10,1,0)</f>
        <v/>
      </c>
      <c r="X95" s="5">
        <f>if(L95&lt;1,1,0)</f>
        <v/>
      </c>
      <c r="Y95" s="5">
        <f>if(countif($F$30:$F$55,T95)&gt;0,1,0)</f>
        <v/>
      </c>
      <c r="Z95" s="5">
        <f>sum(U95:Y95)</f>
        <v/>
      </c>
    </row>
    <row customHeight="1" ht="15.75" r="96" s="28">
      <c r="A96" s="5" t="n">
        <v>4</v>
      </c>
      <c r="B96" s="5" t="n">
        <v>6</v>
      </c>
      <c r="C96" s="5">
        <f>A96*1000+B96*10</f>
        <v/>
      </c>
      <c r="D96" s="5">
        <f>countif($F$31:$F$55,C96)</f>
        <v/>
      </c>
      <c r="G96" s="8" t="n">
        <v>4</v>
      </c>
      <c r="H96" s="8">
        <f>VLOOKUP(G96,$C$4:$E$9,2)</f>
        <v/>
      </c>
      <c r="I96" s="5">
        <f>VLOOKUP(G96,$C$4:$E$9,3)</f>
        <v/>
      </c>
      <c r="J96" s="5">
        <f>sum(I$2:I96)</f>
        <v/>
      </c>
      <c r="K96" s="8">
        <f>K95+N96</f>
        <v/>
      </c>
      <c r="L96" s="8">
        <f>L95+O96</f>
        <v/>
      </c>
      <c r="M96" s="8">
        <f>index($B$25:$F$28,M95,G96)</f>
        <v/>
      </c>
      <c r="N96" s="5">
        <f>index($D$12:$E$15,M96,1)*R96</f>
        <v/>
      </c>
      <c r="O96" s="5">
        <f>index($D$12:$E$15,M96,2)*R96</f>
        <v/>
      </c>
      <c r="P96" s="8">
        <f>if(Z96&gt;0,1,0)</f>
        <v/>
      </c>
      <c r="Q96" s="5">
        <f>S96*(K96*1000+L96*10)</f>
        <v/>
      </c>
      <c r="R96" s="5">
        <f>if(G96=1,1,0)</f>
        <v/>
      </c>
      <c r="S96" s="5">
        <f>if(G96=5,1,0)</f>
        <v/>
      </c>
      <c r="T96" s="5">
        <f>K96*1000+L96*10</f>
        <v/>
      </c>
      <c r="U96" s="6">
        <f>if(K96&gt;10,1,0)</f>
        <v/>
      </c>
      <c r="V96" s="6">
        <f>if(K96&lt;1,1,0)</f>
        <v/>
      </c>
      <c r="W96" s="6">
        <f>if(L96&gt;10,1,0)</f>
        <v/>
      </c>
      <c r="X96" s="5">
        <f>if(L96&lt;1,1,0)</f>
        <v/>
      </c>
      <c r="Y96" s="5">
        <f>if(countif($F$30:$F$55,T96)&gt;0,1,0)</f>
        <v/>
      </c>
      <c r="Z96" s="5">
        <f>sum(U96:Y96)</f>
        <v/>
      </c>
    </row>
    <row customHeight="1" ht="15.75" r="97" s="28">
      <c r="A97" s="5" t="n">
        <v>4</v>
      </c>
      <c r="B97" s="5" t="n">
        <v>7</v>
      </c>
      <c r="C97" s="5">
        <f>A97*1000+B97*10</f>
        <v/>
      </c>
      <c r="D97" s="5">
        <f>countif($F$31:$F$55,C97)</f>
        <v/>
      </c>
      <c r="G97" s="8" t="n">
        <v>1</v>
      </c>
      <c r="H97" s="8">
        <f>VLOOKUP(G97,$C$4:$E$9,2)</f>
        <v/>
      </c>
      <c r="I97" s="5">
        <f>VLOOKUP(G97,$C$4:$E$9,3)</f>
        <v/>
      </c>
      <c r="J97" s="5">
        <f>sum(I$2:I97)</f>
        <v/>
      </c>
      <c r="K97" s="8">
        <f>K96+N97</f>
        <v/>
      </c>
      <c r="L97" s="8">
        <f>L96+O97</f>
        <v/>
      </c>
      <c r="M97" s="8">
        <f>index($B$25:$F$28,M96,G97)</f>
        <v/>
      </c>
      <c r="N97" s="5">
        <f>index($D$12:$E$15,M97,1)*R97</f>
        <v/>
      </c>
      <c r="O97" s="5">
        <f>index($D$12:$E$15,M97,2)*R97</f>
        <v/>
      </c>
      <c r="P97" s="8">
        <f>if(Z97&gt;0,1,0)</f>
        <v/>
      </c>
      <c r="Q97" s="5">
        <f>S97*(K97*1000+L97*10)</f>
        <v/>
      </c>
      <c r="R97" s="5">
        <f>if(G97=1,1,0)</f>
        <v/>
      </c>
      <c r="S97" s="5">
        <f>if(G97=5,1,0)</f>
        <v/>
      </c>
      <c r="T97" s="5">
        <f>K97*1000+L97*10</f>
        <v/>
      </c>
      <c r="U97" s="6">
        <f>if(K97&gt;10,1,0)</f>
        <v/>
      </c>
      <c r="V97" s="6">
        <f>if(K97&lt;1,1,0)</f>
        <v/>
      </c>
      <c r="W97" s="6">
        <f>if(L97&gt;10,1,0)</f>
        <v/>
      </c>
      <c r="X97" s="5">
        <f>if(L97&lt;1,1,0)</f>
        <v/>
      </c>
      <c r="Y97" s="5">
        <f>if(countif($F$30:$F$55,T97)&gt;0,1,0)</f>
        <v/>
      </c>
      <c r="Z97" s="5">
        <f>sum(U97:Y97)</f>
        <v/>
      </c>
    </row>
    <row customHeight="1" ht="15.75" r="98" s="28">
      <c r="A98" s="5" t="n">
        <v>4</v>
      </c>
      <c r="B98" s="5" t="n">
        <v>8</v>
      </c>
      <c r="C98" s="5">
        <f>A98*1000+B98*10</f>
        <v/>
      </c>
      <c r="D98" s="5">
        <f>countif($F$31:$F$55,C98)</f>
        <v/>
      </c>
      <c r="G98" s="8" t="n">
        <v>5</v>
      </c>
      <c r="H98" s="8">
        <f>VLOOKUP(G98,$C$4:$E$9,2)</f>
        <v/>
      </c>
      <c r="I98" s="5">
        <f>VLOOKUP(G98,$C$4:$E$9,3)</f>
        <v/>
      </c>
      <c r="J98" s="5">
        <f>sum(I$2:I98)</f>
        <v/>
      </c>
      <c r="K98" s="8">
        <f>K97+N98</f>
        <v/>
      </c>
      <c r="L98" s="8">
        <f>L97+O98</f>
        <v/>
      </c>
      <c r="M98" s="8">
        <f>index($B$25:$F$28,M97,G98)</f>
        <v/>
      </c>
      <c r="N98" s="5">
        <f>index($D$12:$E$15,M98,1)*R98</f>
        <v/>
      </c>
      <c r="O98" s="5">
        <f>index($D$12:$E$15,M98,2)*R98</f>
        <v/>
      </c>
      <c r="P98" s="8">
        <f>if(Z98&gt;0,1,0)</f>
        <v/>
      </c>
      <c r="Q98" s="5">
        <f>S98*(K98*1000+L98*10)</f>
        <v/>
      </c>
      <c r="R98" s="5">
        <f>if(G98=1,1,0)</f>
        <v/>
      </c>
      <c r="S98" s="5">
        <f>if(G98=5,1,0)</f>
        <v/>
      </c>
      <c r="T98" s="5">
        <f>K98*1000+L98*10</f>
        <v/>
      </c>
      <c r="U98" s="6">
        <f>if(K98&gt;10,1,0)</f>
        <v/>
      </c>
      <c r="V98" s="6">
        <f>if(K98&lt;1,1,0)</f>
        <v/>
      </c>
      <c r="W98" s="6">
        <f>if(L98&gt;10,1,0)</f>
        <v/>
      </c>
      <c r="X98" s="5">
        <f>if(L98&lt;1,1,0)</f>
        <v/>
      </c>
      <c r="Y98" s="5">
        <f>if(countif($F$30:$F$55,T98)&gt;0,1,0)</f>
        <v/>
      </c>
      <c r="Z98" s="5">
        <f>sum(U98:Y98)</f>
        <v/>
      </c>
    </row>
    <row customHeight="1" ht="15.75" r="99" s="28">
      <c r="A99" s="5" t="n">
        <v>4</v>
      </c>
      <c r="B99" s="5" t="n">
        <v>9</v>
      </c>
      <c r="C99" s="5">
        <f>A99*1000+B99*10</f>
        <v/>
      </c>
      <c r="D99" s="5">
        <f>countif($F$31:$F$55,C99)</f>
        <v/>
      </c>
      <c r="G99" s="8" t="n">
        <v>1</v>
      </c>
      <c r="H99" s="8">
        <f>VLOOKUP(G99,$C$4:$E$9,2)</f>
        <v/>
      </c>
      <c r="I99" s="5">
        <f>VLOOKUP(G99,$C$4:$E$9,3)</f>
        <v/>
      </c>
      <c r="J99" s="5">
        <f>sum(I$2:I99)</f>
        <v/>
      </c>
      <c r="K99" s="8">
        <f>K98+N99</f>
        <v/>
      </c>
      <c r="L99" s="8">
        <f>L98+O99</f>
        <v/>
      </c>
      <c r="M99" s="8">
        <f>index($B$25:$F$28,M98,G99)</f>
        <v/>
      </c>
      <c r="N99" s="5">
        <f>index($D$12:$E$15,M99,1)*R99</f>
        <v/>
      </c>
      <c r="O99" s="5">
        <f>index($D$12:$E$15,M99,2)*R99</f>
        <v/>
      </c>
      <c r="P99" s="8">
        <f>if(Z99&gt;0,1,0)</f>
        <v/>
      </c>
      <c r="Q99" s="5">
        <f>S99*(K99*1000+L99*10)</f>
        <v/>
      </c>
      <c r="R99" s="5">
        <f>if(G99=1,1,0)</f>
        <v/>
      </c>
      <c r="S99" s="5">
        <f>if(G99=5,1,0)</f>
        <v/>
      </c>
      <c r="T99" s="5">
        <f>K99*1000+L99*10</f>
        <v/>
      </c>
      <c r="U99" s="6">
        <f>if(K99&gt;10,1,0)</f>
        <v/>
      </c>
      <c r="V99" s="6">
        <f>if(K99&lt;1,1,0)</f>
        <v/>
      </c>
      <c r="W99" s="6">
        <f>if(L99&gt;10,1,0)</f>
        <v/>
      </c>
      <c r="X99" s="5">
        <f>if(L99&lt;1,1,0)</f>
        <v/>
      </c>
      <c r="Y99" s="5">
        <f>if(countif($F$30:$F$55,T99)&gt;0,1,0)</f>
        <v/>
      </c>
      <c r="Z99" s="5">
        <f>sum(U99:Y99)</f>
        <v/>
      </c>
    </row>
    <row customHeight="1" ht="15.75" r="100" s="28">
      <c r="A100" s="5" t="n">
        <v>4</v>
      </c>
      <c r="B100" s="5" t="n">
        <v>10</v>
      </c>
      <c r="C100" s="5">
        <f>A100*1000+B100*10</f>
        <v/>
      </c>
      <c r="D100" s="5">
        <f>countif($F$31:$F$55,C100)</f>
        <v/>
      </c>
      <c r="G100" s="8" t="n">
        <v>5</v>
      </c>
      <c r="H100" s="8">
        <f>VLOOKUP(G100,$C$4:$E$9,2)</f>
        <v/>
      </c>
      <c r="I100" s="5">
        <f>VLOOKUP(G100,$C$4:$E$9,3)</f>
        <v/>
      </c>
      <c r="J100" s="5">
        <f>sum(I$2:I100)</f>
        <v/>
      </c>
      <c r="K100" s="8">
        <f>K99+N100</f>
        <v/>
      </c>
      <c r="L100" s="8">
        <f>L99+O100</f>
        <v/>
      </c>
      <c r="M100" s="8">
        <f>index($B$25:$F$28,M99,G100)</f>
        <v/>
      </c>
      <c r="N100" s="5">
        <f>index($D$12:$E$15,M100,1)*R100</f>
        <v/>
      </c>
      <c r="O100" s="5">
        <f>index($D$12:$E$15,M100,2)*R100</f>
        <v/>
      </c>
      <c r="P100" s="8">
        <f>if(Z100&gt;0,1,0)</f>
        <v/>
      </c>
      <c r="Q100" s="5">
        <f>S100*(K100*1000+L100*10)</f>
        <v/>
      </c>
      <c r="R100" s="5">
        <f>if(G100=1,1,0)</f>
        <v/>
      </c>
      <c r="S100" s="5">
        <f>if(G100=5,1,0)</f>
        <v/>
      </c>
      <c r="T100" s="5">
        <f>K100*1000+L100*10</f>
        <v/>
      </c>
      <c r="U100" s="6">
        <f>if(K100&gt;10,1,0)</f>
        <v/>
      </c>
      <c r="V100" s="6">
        <f>if(K100&lt;1,1,0)</f>
        <v/>
      </c>
      <c r="W100" s="6">
        <f>if(L100&gt;10,1,0)</f>
        <v/>
      </c>
      <c r="X100" s="5">
        <f>if(L100&lt;1,1,0)</f>
        <v/>
      </c>
      <c r="Y100" s="5">
        <f>if(countif($F$30:$F$55,T100)&gt;0,1,0)</f>
        <v/>
      </c>
      <c r="Z100" s="5">
        <f>sum(U100:Y100)</f>
        <v/>
      </c>
    </row>
    <row customHeight="1" ht="15.75" r="101" s="28">
      <c r="A101" s="5" t="n">
        <v>5</v>
      </c>
      <c r="B101" s="5" t="n">
        <v>1</v>
      </c>
      <c r="C101" s="5">
        <f>A101*1000+B101*10</f>
        <v/>
      </c>
      <c r="D101" s="5">
        <f>countif($F$31:$F$55,C101)</f>
        <v/>
      </c>
      <c r="G101" s="8" t="n">
        <v>1</v>
      </c>
      <c r="H101" s="8">
        <f>VLOOKUP(G101,$C$4:$E$9,2)</f>
        <v/>
      </c>
      <c r="I101" s="5">
        <f>VLOOKUP(G101,$C$4:$E$9,3)</f>
        <v/>
      </c>
      <c r="J101" s="5">
        <f>sum(I$2:I101)</f>
        <v/>
      </c>
      <c r="K101" s="8">
        <f>K100+N101</f>
        <v/>
      </c>
      <c r="L101" s="8">
        <f>L100+O101</f>
        <v/>
      </c>
      <c r="M101" s="8">
        <f>index($B$25:$F$28,M100,G101)</f>
        <v/>
      </c>
      <c r="N101" s="5">
        <f>index($D$12:$E$15,M101,1)*R101</f>
        <v/>
      </c>
      <c r="O101" s="5">
        <f>index($D$12:$E$15,M101,2)*R101</f>
        <v/>
      </c>
      <c r="P101" s="8">
        <f>if(Z101&gt;0,1,0)</f>
        <v/>
      </c>
      <c r="Q101" s="5">
        <f>S101*(K101*1000+L101*10)</f>
        <v/>
      </c>
      <c r="R101" s="5">
        <f>if(G101=1,1,0)</f>
        <v/>
      </c>
      <c r="S101" s="5">
        <f>if(G101=5,1,0)</f>
        <v/>
      </c>
      <c r="T101" s="5">
        <f>K101*1000+L101*10</f>
        <v/>
      </c>
      <c r="U101" s="6">
        <f>if(K101&gt;10,1,0)</f>
        <v/>
      </c>
      <c r="V101" s="6">
        <f>if(K101&lt;1,1,0)</f>
        <v/>
      </c>
      <c r="W101" s="6">
        <f>if(L101&gt;10,1,0)</f>
        <v/>
      </c>
      <c r="X101" s="5">
        <f>if(L101&lt;1,1,0)</f>
        <v/>
      </c>
      <c r="Y101" s="5">
        <f>if(countif($F$30:$F$55,T101)&gt;0,1,0)</f>
        <v/>
      </c>
      <c r="Z101" s="5">
        <f>sum(U101:Y101)</f>
        <v/>
      </c>
    </row>
    <row customHeight="1" ht="15.75" r="102" s="28">
      <c r="A102" s="5" t="n">
        <v>5</v>
      </c>
      <c r="B102" s="5" t="n">
        <v>2</v>
      </c>
      <c r="C102" s="5">
        <f>A102*1000+B102*10</f>
        <v/>
      </c>
      <c r="D102" s="5">
        <f>countif($F$31:$F$55,C102)</f>
        <v/>
      </c>
      <c r="G102" s="8" t="n">
        <v>5</v>
      </c>
      <c r="H102" s="8">
        <f>VLOOKUP(G102,$C$4:$E$9,2)</f>
        <v/>
      </c>
      <c r="I102" s="5">
        <f>VLOOKUP(G102,$C$4:$E$9,3)</f>
        <v/>
      </c>
      <c r="J102" s="5">
        <f>sum(I$2:I102)</f>
        <v/>
      </c>
      <c r="K102" s="8">
        <f>K101+N102</f>
        <v/>
      </c>
      <c r="L102" s="8">
        <f>L101+O102</f>
        <v/>
      </c>
      <c r="M102" s="8">
        <f>index($B$25:$F$28,M101,G102)</f>
        <v/>
      </c>
      <c r="N102" s="5">
        <f>index($D$12:$E$15,M102,1)*R102</f>
        <v/>
      </c>
      <c r="O102" s="5">
        <f>index($D$12:$E$15,M102,2)*R102</f>
        <v/>
      </c>
      <c r="P102" s="8">
        <f>if(Z102&gt;0,1,0)</f>
        <v/>
      </c>
      <c r="Q102" s="5">
        <f>S102*(K102*1000+L102*10)</f>
        <v/>
      </c>
      <c r="R102" s="5">
        <f>if(G102=1,1,0)</f>
        <v/>
      </c>
      <c r="S102" s="5">
        <f>if(G102=5,1,0)</f>
        <v/>
      </c>
      <c r="T102" s="5">
        <f>K102*1000+L102*10</f>
        <v/>
      </c>
      <c r="U102" s="6">
        <f>if(K102&gt;10,1,0)</f>
        <v/>
      </c>
      <c r="V102" s="6">
        <f>if(K102&lt;1,1,0)</f>
        <v/>
      </c>
      <c r="W102" s="6">
        <f>if(L102&gt;10,1,0)</f>
        <v/>
      </c>
      <c r="X102" s="5">
        <f>if(L102&lt;1,1,0)</f>
        <v/>
      </c>
      <c r="Y102" s="5">
        <f>if(countif($F$30:$F$55,T102)&gt;0,1,0)</f>
        <v/>
      </c>
      <c r="Z102" s="5">
        <f>sum(U102:Y102)</f>
        <v/>
      </c>
    </row>
    <row customHeight="1" ht="15.75" r="103" s="28">
      <c r="A103" s="5" t="n">
        <v>5</v>
      </c>
      <c r="B103" s="5" t="n">
        <v>3</v>
      </c>
      <c r="C103" s="5">
        <f>A103*1000+B103*10</f>
        <v/>
      </c>
      <c r="D103" s="5">
        <f>countif($F$31:$F$55,C103)</f>
        <v/>
      </c>
      <c r="G103" s="8" t="n">
        <v>2</v>
      </c>
      <c r="H103" s="8">
        <f>VLOOKUP(G103,$C$4:$E$9,2)</f>
        <v/>
      </c>
      <c r="I103" s="5">
        <f>VLOOKUP(G103,$C$4:$E$9,3)</f>
        <v/>
      </c>
      <c r="J103" s="5">
        <f>sum(I$2:I103)</f>
        <v/>
      </c>
      <c r="K103" s="8">
        <f>K102+N103</f>
        <v/>
      </c>
      <c r="L103" s="8">
        <f>L102+O103</f>
        <v/>
      </c>
      <c r="M103" s="8">
        <f>index($B$25:$F$28,M102,G103)</f>
        <v/>
      </c>
      <c r="N103" s="5">
        <f>index($D$12:$E$15,M103,1)*R103</f>
        <v/>
      </c>
      <c r="O103" s="5">
        <f>index($D$12:$E$15,M103,2)*R103</f>
        <v/>
      </c>
      <c r="P103" s="8">
        <f>if(Z103&gt;0,1,0)</f>
        <v/>
      </c>
      <c r="Q103" s="5">
        <f>S103*(K103*1000+L103*10)</f>
        <v/>
      </c>
      <c r="R103" s="5">
        <f>if(G103=1,1,0)</f>
        <v/>
      </c>
      <c r="S103" s="5">
        <f>if(G103=5,1,0)</f>
        <v/>
      </c>
      <c r="T103" s="5">
        <f>K103*1000+L103*10</f>
        <v/>
      </c>
      <c r="U103" s="6">
        <f>if(K103&gt;10,1,0)</f>
        <v/>
      </c>
      <c r="V103" s="6">
        <f>if(K103&lt;1,1,0)</f>
        <v/>
      </c>
      <c r="W103" s="6">
        <f>if(L103&gt;10,1,0)</f>
        <v/>
      </c>
      <c r="X103" s="5">
        <f>if(L103&lt;1,1,0)</f>
        <v/>
      </c>
      <c r="Y103" s="5">
        <f>if(countif($F$30:$F$55,T103)&gt;0,1,0)</f>
        <v/>
      </c>
      <c r="Z103" s="5">
        <f>sum(U103:Y103)</f>
        <v/>
      </c>
    </row>
    <row customHeight="1" ht="15.75" r="104" s="28">
      <c r="A104" s="5" t="n">
        <v>5</v>
      </c>
      <c r="B104" s="5" t="n">
        <v>4</v>
      </c>
      <c r="C104" s="5">
        <f>A104*1000+B104*10</f>
        <v/>
      </c>
      <c r="D104" s="5">
        <f>countif($F$31:$F$55,C104)</f>
        <v/>
      </c>
      <c r="G104" s="8" t="n">
        <v>1</v>
      </c>
      <c r="H104" s="8">
        <f>VLOOKUP(G104,$C$4:$E$9,2)</f>
        <v/>
      </c>
      <c r="I104" s="5">
        <f>VLOOKUP(G104,$C$4:$E$9,3)</f>
        <v/>
      </c>
      <c r="J104" s="5">
        <f>sum(I$2:I104)</f>
        <v/>
      </c>
      <c r="K104" s="8">
        <f>K103+N104</f>
        <v/>
      </c>
      <c r="L104" s="8">
        <f>L103+O104</f>
        <v/>
      </c>
      <c r="M104" s="8">
        <f>index($B$25:$F$28,M103,G104)</f>
        <v/>
      </c>
      <c r="N104" s="5">
        <f>index($D$12:$E$15,M104,1)*R104</f>
        <v/>
      </c>
      <c r="O104" s="5">
        <f>index($D$12:$E$15,M104,2)*R104</f>
        <v/>
      </c>
      <c r="P104" s="8">
        <f>if(Z104&gt;0,1,0)</f>
        <v/>
      </c>
      <c r="Q104" s="5">
        <f>S104*(K104*1000+L104*10)</f>
        <v/>
      </c>
      <c r="R104" s="5">
        <f>if(G104=1,1,0)</f>
        <v/>
      </c>
      <c r="S104" s="5">
        <f>if(G104=5,1,0)</f>
        <v/>
      </c>
      <c r="T104" s="5">
        <f>K104*1000+L104*10</f>
        <v/>
      </c>
      <c r="U104" s="6">
        <f>if(K104&gt;10,1,0)</f>
        <v/>
      </c>
      <c r="V104" s="6">
        <f>if(K104&lt;1,1,0)</f>
        <v/>
      </c>
      <c r="W104" s="6">
        <f>if(L104&gt;10,1,0)</f>
        <v/>
      </c>
      <c r="X104" s="5">
        <f>if(L104&lt;1,1,0)</f>
        <v/>
      </c>
      <c r="Y104" s="5">
        <f>if(countif($F$30:$F$55,T104)&gt;0,1,0)</f>
        <v/>
      </c>
      <c r="Z104" s="5">
        <f>sum(U104:Y104)</f>
        <v/>
      </c>
    </row>
    <row customHeight="1" ht="15.75" r="105" s="28">
      <c r="A105" s="5" t="n">
        <v>5</v>
      </c>
      <c r="B105" s="5" t="n">
        <v>5</v>
      </c>
      <c r="C105" s="5">
        <f>A105*1000+B105*10</f>
        <v/>
      </c>
      <c r="D105" s="5">
        <f>countif($F$31:$F$55,C105)</f>
        <v/>
      </c>
      <c r="G105" s="8" t="n">
        <v>5</v>
      </c>
      <c r="H105" s="8">
        <f>VLOOKUP(G105,$C$4:$E$9,2)</f>
        <v/>
      </c>
      <c r="I105" s="5">
        <f>VLOOKUP(G105,$C$4:$E$9,3)</f>
        <v/>
      </c>
      <c r="J105" s="5">
        <f>sum(I$2:I105)</f>
        <v/>
      </c>
      <c r="K105" s="8">
        <f>K104+N105</f>
        <v/>
      </c>
      <c r="L105" s="8">
        <f>L104+O105</f>
        <v/>
      </c>
      <c r="M105" s="8">
        <f>index($B$25:$F$28,M104,G105)</f>
        <v/>
      </c>
      <c r="N105" s="5">
        <f>index($D$12:$E$15,M105,1)*R105</f>
        <v/>
      </c>
      <c r="O105" s="5">
        <f>index($D$12:$E$15,M105,2)*R105</f>
        <v/>
      </c>
      <c r="P105" s="8">
        <f>if(Z105&gt;0,1,0)</f>
        <v/>
      </c>
      <c r="Q105" s="5">
        <f>S105*(K105*1000+L105*10)</f>
        <v/>
      </c>
      <c r="R105" s="5">
        <f>if(G105=1,1,0)</f>
        <v/>
      </c>
      <c r="S105" s="5">
        <f>if(G105=5,1,0)</f>
        <v/>
      </c>
      <c r="T105" s="5">
        <f>K105*1000+L105*10</f>
        <v/>
      </c>
      <c r="U105" s="6">
        <f>if(K105&gt;10,1,0)</f>
        <v/>
      </c>
      <c r="V105" s="6">
        <f>if(K105&lt;1,1,0)</f>
        <v/>
      </c>
      <c r="W105" s="6">
        <f>if(L105&gt;10,1,0)</f>
        <v/>
      </c>
      <c r="X105" s="5">
        <f>if(L105&lt;1,1,0)</f>
        <v/>
      </c>
      <c r="Y105" s="5">
        <f>if(countif($F$30:$F$55,T105)&gt;0,1,0)</f>
        <v/>
      </c>
      <c r="Z105" s="5">
        <f>sum(U105:Y105)</f>
        <v/>
      </c>
    </row>
    <row customHeight="1" ht="15.75" r="106" s="28">
      <c r="A106" s="5" t="n">
        <v>5</v>
      </c>
      <c r="B106" s="5" t="n">
        <v>6</v>
      </c>
      <c r="C106" s="5">
        <f>A106*1000+B106*10</f>
        <v/>
      </c>
      <c r="D106" s="5">
        <f>countif($F$31:$F$55,C106)</f>
        <v/>
      </c>
      <c r="G106" s="8" t="n">
        <v>4</v>
      </c>
      <c r="H106" s="8">
        <f>VLOOKUP(G106,$C$4:$E$9,2)</f>
        <v/>
      </c>
      <c r="I106" s="5">
        <f>VLOOKUP(G106,$C$4:$E$9,3)</f>
        <v/>
      </c>
      <c r="J106" s="5">
        <f>sum(I$2:I106)</f>
        <v/>
      </c>
      <c r="K106" s="8">
        <f>K105+N106</f>
        <v/>
      </c>
      <c r="L106" s="8">
        <f>L105+O106</f>
        <v/>
      </c>
      <c r="M106" s="8">
        <f>index($B$25:$F$28,M105,G106)</f>
        <v/>
      </c>
      <c r="N106" s="5">
        <f>index($D$12:$E$15,M106,1)*R106</f>
        <v/>
      </c>
      <c r="O106" s="5">
        <f>index($D$12:$E$15,M106,2)*R106</f>
        <v/>
      </c>
      <c r="P106" s="8">
        <f>if(Z106&gt;0,1,0)</f>
        <v/>
      </c>
      <c r="Q106" s="5">
        <f>S106*(K106*1000+L106*10)</f>
        <v/>
      </c>
      <c r="R106" s="5">
        <f>if(G106=1,1,0)</f>
        <v/>
      </c>
      <c r="S106" s="5">
        <f>if(G106=5,1,0)</f>
        <v/>
      </c>
      <c r="T106" s="5">
        <f>K106*1000+L106*10</f>
        <v/>
      </c>
      <c r="U106" s="6">
        <f>if(K106&gt;10,1,0)</f>
        <v/>
      </c>
      <c r="V106" s="6">
        <f>if(K106&lt;1,1,0)</f>
        <v/>
      </c>
      <c r="W106" s="6">
        <f>if(L106&gt;10,1,0)</f>
        <v/>
      </c>
      <c r="X106" s="5">
        <f>if(L106&lt;1,1,0)</f>
        <v/>
      </c>
      <c r="Y106" s="5">
        <f>if(countif($F$30:$F$55,T106)&gt;0,1,0)</f>
        <v/>
      </c>
      <c r="Z106" s="5">
        <f>sum(U106:Y106)</f>
        <v/>
      </c>
    </row>
    <row customHeight="1" ht="15.75" r="107" s="28">
      <c r="A107" s="5" t="n">
        <v>5</v>
      </c>
      <c r="B107" s="5" t="n">
        <v>7</v>
      </c>
      <c r="C107" s="5">
        <f>A107*1000+B107*10</f>
        <v/>
      </c>
      <c r="D107" s="5">
        <f>countif($F$31:$F$55,C107)</f>
        <v/>
      </c>
      <c r="G107" s="8" t="n">
        <v>1</v>
      </c>
      <c r="H107" s="8">
        <f>VLOOKUP(G107,$C$4:$E$9,2)</f>
        <v/>
      </c>
      <c r="I107" s="5">
        <f>VLOOKUP(G107,$C$4:$E$9,3)</f>
        <v/>
      </c>
      <c r="J107" s="5">
        <f>sum(I$2:I107)</f>
        <v/>
      </c>
      <c r="K107" s="8">
        <f>K106+N107</f>
        <v/>
      </c>
      <c r="L107" s="8">
        <f>L106+O107</f>
        <v/>
      </c>
      <c r="M107" s="8">
        <f>index($B$25:$F$28,M106,G107)</f>
        <v/>
      </c>
      <c r="N107" s="5">
        <f>index($D$12:$E$15,M107,1)*R107</f>
        <v/>
      </c>
      <c r="O107" s="5">
        <f>index($D$12:$E$15,M107,2)*R107</f>
        <v/>
      </c>
      <c r="P107" s="8">
        <f>if(Z107&gt;0,1,0)</f>
        <v/>
      </c>
      <c r="Q107" s="5">
        <f>S107*(K107*1000+L107*10)</f>
        <v/>
      </c>
      <c r="R107" s="5">
        <f>if(G107=1,1,0)</f>
        <v/>
      </c>
      <c r="S107" s="5">
        <f>if(G107=5,1,0)</f>
        <v/>
      </c>
      <c r="T107" s="5">
        <f>K107*1000+L107*10</f>
        <v/>
      </c>
      <c r="U107" s="6">
        <f>if(K107&gt;10,1,0)</f>
        <v/>
      </c>
      <c r="V107" s="6">
        <f>if(K107&lt;1,1,0)</f>
        <v/>
      </c>
      <c r="W107" s="6">
        <f>if(L107&gt;10,1,0)</f>
        <v/>
      </c>
      <c r="X107" s="5">
        <f>if(L107&lt;1,1,0)</f>
        <v/>
      </c>
      <c r="Y107" s="5">
        <f>if(countif($F$30:$F$55,T107)&gt;0,1,0)</f>
        <v/>
      </c>
      <c r="Z107" s="5">
        <f>sum(U107:Y107)</f>
        <v/>
      </c>
    </row>
    <row customHeight="1" ht="15.75" r="108" s="28">
      <c r="A108" s="5" t="n">
        <v>5</v>
      </c>
      <c r="B108" s="5" t="n">
        <v>8</v>
      </c>
      <c r="C108" s="5">
        <f>A108*1000+B108*10</f>
        <v/>
      </c>
      <c r="D108" s="5">
        <f>countif($F$31:$F$55,C108)</f>
        <v/>
      </c>
      <c r="G108" s="8" t="n">
        <v>1</v>
      </c>
      <c r="H108" s="8">
        <f>VLOOKUP(G108,$C$4:$E$9,2)</f>
        <v/>
      </c>
      <c r="I108" s="5">
        <f>VLOOKUP(G108,$C$4:$E$9,3)</f>
        <v/>
      </c>
      <c r="J108" s="5">
        <f>sum(I$2:I108)</f>
        <v/>
      </c>
      <c r="K108" s="8">
        <f>K107+N108</f>
        <v/>
      </c>
      <c r="L108" s="8">
        <f>L107+O108</f>
        <v/>
      </c>
      <c r="M108" s="8">
        <f>index($B$25:$F$28,M107,G108)</f>
        <v/>
      </c>
      <c r="N108" s="5">
        <f>index($D$12:$E$15,M108,1)*R108</f>
        <v/>
      </c>
      <c r="O108" s="5">
        <f>index($D$12:$E$15,M108,2)*R108</f>
        <v/>
      </c>
      <c r="P108" s="8">
        <f>if(Z108&gt;0,1,0)</f>
        <v/>
      </c>
      <c r="Q108" s="5">
        <f>S108*(K108*1000+L108*10)</f>
        <v/>
      </c>
      <c r="R108" s="5">
        <f>if(G108=1,1,0)</f>
        <v/>
      </c>
      <c r="S108" s="5">
        <f>if(G108=5,1,0)</f>
        <v/>
      </c>
      <c r="T108" s="5">
        <f>K108*1000+L108*10</f>
        <v/>
      </c>
      <c r="U108" s="6">
        <f>if(K108&gt;10,1,0)</f>
        <v/>
      </c>
      <c r="V108" s="6">
        <f>if(K108&lt;1,1,0)</f>
        <v/>
      </c>
      <c r="W108" s="6">
        <f>if(L108&gt;10,1,0)</f>
        <v/>
      </c>
      <c r="X108" s="5">
        <f>if(L108&lt;1,1,0)</f>
        <v/>
      </c>
      <c r="Y108" s="5">
        <f>if(countif($F$30:$F$55,T108)&gt;0,1,0)</f>
        <v/>
      </c>
      <c r="Z108" s="5">
        <f>sum(U108:Y108)</f>
        <v/>
      </c>
    </row>
    <row customHeight="1" ht="15.75" r="109" s="28">
      <c r="A109" s="5" t="n">
        <v>5</v>
      </c>
      <c r="B109" s="5" t="n">
        <v>9</v>
      </c>
      <c r="C109" s="5">
        <f>A109*1000+B109*10</f>
        <v/>
      </c>
      <c r="D109" s="5">
        <f>countif($F$31:$F$55,C109)</f>
        <v/>
      </c>
      <c r="G109" s="8" t="n">
        <v>5</v>
      </c>
      <c r="H109" s="8">
        <f>VLOOKUP(G109,$C$4:$E$9,2)</f>
        <v/>
      </c>
      <c r="I109" s="5">
        <f>VLOOKUP(G109,$C$4:$E$9,3)</f>
        <v/>
      </c>
      <c r="J109" s="5">
        <f>sum(I$2:I109)</f>
        <v/>
      </c>
      <c r="K109" s="8">
        <f>K108+N109</f>
        <v/>
      </c>
      <c r="L109" s="8">
        <f>L108+O109</f>
        <v/>
      </c>
      <c r="M109" s="8">
        <f>index($B$25:$F$28,M108,G109)</f>
        <v/>
      </c>
      <c r="N109" s="5">
        <f>index($D$12:$E$15,M109,1)*R109</f>
        <v/>
      </c>
      <c r="O109" s="5">
        <f>index($D$12:$E$15,M109,2)*R109</f>
        <v/>
      </c>
      <c r="P109" s="8">
        <f>if(Z109&gt;0,1,0)</f>
        <v/>
      </c>
      <c r="Q109" s="5">
        <f>S109*(K109*1000+L109*10)</f>
        <v/>
      </c>
      <c r="R109" s="5">
        <f>if(G109=1,1,0)</f>
        <v/>
      </c>
      <c r="S109" s="5">
        <f>if(G109=5,1,0)</f>
        <v/>
      </c>
      <c r="T109" s="5">
        <f>K109*1000+L109*10</f>
        <v/>
      </c>
      <c r="U109" s="6">
        <f>if(K109&gt;10,1,0)</f>
        <v/>
      </c>
      <c r="V109" s="6">
        <f>if(K109&lt;1,1,0)</f>
        <v/>
      </c>
      <c r="W109" s="6">
        <f>if(L109&gt;10,1,0)</f>
        <v/>
      </c>
      <c r="X109" s="5">
        <f>if(L109&lt;1,1,0)</f>
        <v/>
      </c>
      <c r="Y109" s="5">
        <f>if(countif($F$30:$F$55,T109)&gt;0,1,0)</f>
        <v/>
      </c>
      <c r="Z109" s="5">
        <f>sum(U109:Y109)</f>
        <v/>
      </c>
    </row>
    <row customHeight="1" ht="15.75" r="110" s="28">
      <c r="A110" s="5" t="n">
        <v>5</v>
      </c>
      <c r="B110" s="5" t="n">
        <v>10</v>
      </c>
      <c r="C110" s="5">
        <f>A110*1000+B110*10</f>
        <v/>
      </c>
      <c r="D110" s="5">
        <f>countif($F$31:$F$55,C110)</f>
        <v/>
      </c>
      <c r="G110" s="8" t="n">
        <v>2</v>
      </c>
      <c r="H110" s="8">
        <f>VLOOKUP(G110,$C$4:$E$9,2)</f>
        <v/>
      </c>
      <c r="I110" s="5">
        <f>VLOOKUP(G110,$C$4:$E$9,3)</f>
        <v/>
      </c>
      <c r="J110" s="5">
        <f>sum(I$2:I110)</f>
        <v/>
      </c>
      <c r="K110" s="8">
        <f>K109+N110</f>
        <v/>
      </c>
      <c r="L110" s="8">
        <f>L109+O110</f>
        <v/>
      </c>
      <c r="M110" s="8">
        <f>index($B$25:$F$28,M109,G110)</f>
        <v/>
      </c>
      <c r="N110" s="5">
        <f>index($D$12:$E$15,M110,1)*R110</f>
        <v/>
      </c>
      <c r="O110" s="5">
        <f>index($D$12:$E$15,M110,2)*R110</f>
        <v/>
      </c>
      <c r="P110" s="8">
        <f>if(Z110&gt;0,1,0)</f>
        <v/>
      </c>
      <c r="Q110" s="5">
        <f>S110*(K110*1000+L110*10)</f>
        <v/>
      </c>
      <c r="R110" s="5">
        <f>if(G110=1,1,0)</f>
        <v/>
      </c>
      <c r="S110" s="5">
        <f>if(G110=5,1,0)</f>
        <v/>
      </c>
      <c r="T110" s="5">
        <f>K110*1000+L110*10</f>
        <v/>
      </c>
      <c r="U110" s="6">
        <f>if(K110&gt;10,1,0)</f>
        <v/>
      </c>
      <c r="V110" s="6">
        <f>if(K110&lt;1,1,0)</f>
        <v/>
      </c>
      <c r="W110" s="6">
        <f>if(L110&gt;10,1,0)</f>
        <v/>
      </c>
      <c r="X110" s="5">
        <f>if(L110&lt;1,1,0)</f>
        <v/>
      </c>
      <c r="Y110" s="5">
        <f>if(countif($F$30:$F$55,T110)&gt;0,1,0)</f>
        <v/>
      </c>
      <c r="Z110" s="5">
        <f>sum(U110:Y110)</f>
        <v/>
      </c>
    </row>
    <row customHeight="1" ht="15.75" r="111" s="28">
      <c r="A111" s="5" t="n">
        <v>6</v>
      </c>
      <c r="B111" s="5" t="n">
        <v>1</v>
      </c>
      <c r="C111" s="5">
        <f>A111*1000+B111*10</f>
        <v/>
      </c>
      <c r="D111" s="5">
        <f>countif($F$31:$F$55,C111)</f>
        <v/>
      </c>
      <c r="G111" s="8" t="n">
        <v>1</v>
      </c>
      <c r="H111" s="8">
        <f>VLOOKUP(G111,$C$4:$E$9,2)</f>
        <v/>
      </c>
      <c r="I111" s="5">
        <f>VLOOKUP(G111,$C$4:$E$9,3)</f>
        <v/>
      </c>
      <c r="J111" s="5">
        <f>sum(I$2:I111)</f>
        <v/>
      </c>
      <c r="K111" s="8">
        <f>K110+N111</f>
        <v/>
      </c>
      <c r="L111" s="8">
        <f>L110+O111</f>
        <v/>
      </c>
      <c r="M111" s="8">
        <f>index($B$25:$F$28,M110,G111)</f>
        <v/>
      </c>
      <c r="N111" s="5">
        <f>index($D$12:$E$15,M111,1)*R111</f>
        <v/>
      </c>
      <c r="O111" s="5">
        <f>index($D$12:$E$15,M111,2)*R111</f>
        <v/>
      </c>
      <c r="P111" s="8">
        <f>if(Z111&gt;0,1,0)</f>
        <v/>
      </c>
      <c r="Q111" s="5">
        <f>S111*(K111*1000+L111*10)</f>
        <v/>
      </c>
      <c r="R111" s="5">
        <f>if(G111=1,1,0)</f>
        <v/>
      </c>
      <c r="S111" s="5">
        <f>if(G111=5,1,0)</f>
        <v/>
      </c>
      <c r="T111" s="5">
        <f>K111*1000+L111*10</f>
        <v/>
      </c>
      <c r="U111" s="6">
        <f>if(K111&gt;10,1,0)</f>
        <v/>
      </c>
      <c r="V111" s="6">
        <f>if(K111&lt;1,1,0)</f>
        <v/>
      </c>
      <c r="W111" s="6">
        <f>if(L111&gt;10,1,0)</f>
        <v/>
      </c>
      <c r="X111" s="5">
        <f>if(L111&lt;1,1,0)</f>
        <v/>
      </c>
      <c r="Y111" s="5">
        <f>if(countif($F$30:$F$55,T111)&gt;0,1,0)</f>
        <v/>
      </c>
      <c r="Z111" s="5">
        <f>sum(U111:Y111)</f>
        <v/>
      </c>
    </row>
    <row customHeight="1" ht="15.75" r="112" s="28">
      <c r="A112" s="5" t="n">
        <v>6</v>
      </c>
      <c r="B112" s="5" t="n">
        <v>2</v>
      </c>
      <c r="C112" s="5">
        <f>A112*1000+B112*10</f>
        <v/>
      </c>
      <c r="D112" s="5">
        <f>countif($F$31:$F$55,C112)</f>
        <v/>
      </c>
      <c r="G112" s="8" t="n">
        <v>1</v>
      </c>
      <c r="H112" s="8">
        <f>VLOOKUP(G112,$C$4:$E$9,2)</f>
        <v/>
      </c>
      <c r="I112" s="5">
        <f>VLOOKUP(G112,$C$4:$E$9,3)</f>
        <v/>
      </c>
      <c r="J112" s="5">
        <f>sum(I$2:I112)</f>
        <v/>
      </c>
      <c r="K112" s="8">
        <f>K111+N112</f>
        <v/>
      </c>
      <c r="L112" s="8">
        <f>L111+O112</f>
        <v/>
      </c>
      <c r="M112" s="8">
        <f>index($B$25:$F$28,M111,G112)</f>
        <v/>
      </c>
      <c r="N112" s="5">
        <f>index($D$12:$E$15,M112,1)*R112</f>
        <v/>
      </c>
      <c r="O112" s="5">
        <f>index($D$12:$E$15,M112,2)*R112</f>
        <v/>
      </c>
      <c r="P112" s="8">
        <f>if(Z112&gt;0,1,0)</f>
        <v/>
      </c>
      <c r="Q112" s="5">
        <f>S112*(K112*1000+L112*10)</f>
        <v/>
      </c>
      <c r="R112" s="5">
        <f>if(G112=1,1,0)</f>
        <v/>
      </c>
      <c r="S112" s="5">
        <f>if(G112=5,1,0)</f>
        <v/>
      </c>
      <c r="T112" s="5">
        <f>K112*1000+L112*10</f>
        <v/>
      </c>
      <c r="U112" s="6">
        <f>if(K112&gt;10,1,0)</f>
        <v/>
      </c>
      <c r="V112" s="6">
        <f>if(K112&lt;1,1,0)</f>
        <v/>
      </c>
      <c r="W112" s="6">
        <f>if(L112&gt;10,1,0)</f>
        <v/>
      </c>
      <c r="X112" s="5">
        <f>if(L112&lt;1,1,0)</f>
        <v/>
      </c>
      <c r="Y112" s="5">
        <f>if(countif($F$30:$F$55,T112)&gt;0,1,0)</f>
        <v/>
      </c>
      <c r="Z112" s="5">
        <f>sum(U112:Y112)</f>
        <v/>
      </c>
    </row>
    <row customHeight="1" ht="15.75" r="113" s="28">
      <c r="A113" s="5" t="n">
        <v>6</v>
      </c>
      <c r="B113" s="5" t="n">
        <v>3</v>
      </c>
      <c r="C113" s="5">
        <f>A113*1000+B113*10</f>
        <v/>
      </c>
      <c r="D113" s="5">
        <f>countif($F$31:$F$55,C113)</f>
        <v/>
      </c>
      <c r="G113" s="8" t="n">
        <v>5</v>
      </c>
      <c r="H113" s="8">
        <f>VLOOKUP(G113,$C$4:$E$9,2)</f>
        <v/>
      </c>
      <c r="I113" s="5">
        <f>VLOOKUP(G113,$C$4:$E$9,3)</f>
        <v/>
      </c>
      <c r="J113" s="5">
        <f>sum(I$2:I113)</f>
        <v/>
      </c>
      <c r="K113" s="8">
        <f>K112+N113</f>
        <v/>
      </c>
      <c r="L113" s="8">
        <f>L112+O113</f>
        <v/>
      </c>
      <c r="M113" s="8">
        <f>index($B$25:$F$28,M112,G113)</f>
        <v/>
      </c>
      <c r="N113" s="5">
        <f>index($D$12:$E$15,M113,1)*R113</f>
        <v/>
      </c>
      <c r="O113" s="5">
        <f>index($D$12:$E$15,M113,2)*R113</f>
        <v/>
      </c>
      <c r="P113" s="8">
        <f>if(Z113&gt;0,1,0)</f>
        <v/>
      </c>
      <c r="Q113" s="5">
        <f>S113*(K113*1000+L113*10)</f>
        <v/>
      </c>
      <c r="R113" s="5">
        <f>if(G113=1,1,0)</f>
        <v/>
      </c>
      <c r="S113" s="5">
        <f>if(G113=5,1,0)</f>
        <v/>
      </c>
      <c r="T113" s="5">
        <f>K113*1000+L113*10</f>
        <v/>
      </c>
      <c r="U113" s="6">
        <f>if(K113&gt;10,1,0)</f>
        <v/>
      </c>
      <c r="V113" s="6">
        <f>if(K113&lt;1,1,0)</f>
        <v/>
      </c>
      <c r="W113" s="6">
        <f>if(L113&gt;10,1,0)</f>
        <v/>
      </c>
      <c r="X113" s="5">
        <f>if(L113&lt;1,1,0)</f>
        <v/>
      </c>
      <c r="Y113" s="5">
        <f>if(countif($F$30:$F$55,T113)&gt;0,1,0)</f>
        <v/>
      </c>
      <c r="Z113" s="5">
        <f>sum(U113:Y113)</f>
        <v/>
      </c>
    </row>
    <row customHeight="1" ht="15.75" r="114" s="28">
      <c r="A114" s="5" t="n">
        <v>6</v>
      </c>
      <c r="B114" s="5" t="n">
        <v>4</v>
      </c>
      <c r="C114" s="5">
        <f>A114*1000+B114*10</f>
        <v/>
      </c>
      <c r="D114" s="5">
        <f>countif($F$31:$F$55,C114)</f>
        <v/>
      </c>
      <c r="G114" s="8" t="n">
        <v>1</v>
      </c>
      <c r="H114" s="8">
        <f>VLOOKUP(G114,$C$4:$E$9,2)</f>
        <v/>
      </c>
      <c r="I114" s="5">
        <f>VLOOKUP(G114,$C$4:$E$9,3)</f>
        <v/>
      </c>
      <c r="J114" s="5">
        <f>sum(I$2:I114)</f>
        <v/>
      </c>
      <c r="K114" s="8">
        <f>K113+N114</f>
        <v/>
      </c>
      <c r="L114" s="8">
        <f>L113+O114</f>
        <v/>
      </c>
      <c r="M114" s="8">
        <f>index($B$25:$F$28,M113,G114)</f>
        <v/>
      </c>
      <c r="N114" s="5">
        <f>index($D$12:$E$15,M114,1)*R114</f>
        <v/>
      </c>
      <c r="O114" s="5">
        <f>index($D$12:$E$15,M114,2)*R114</f>
        <v/>
      </c>
      <c r="P114" s="8">
        <f>if(Z114&gt;0,1,0)</f>
        <v/>
      </c>
      <c r="Q114" s="5">
        <f>S114*(K114*1000+L114*10)</f>
        <v/>
      </c>
      <c r="R114" s="5">
        <f>if(G114=1,1,0)</f>
        <v/>
      </c>
      <c r="S114" s="5">
        <f>if(G114=5,1,0)</f>
        <v/>
      </c>
      <c r="T114" s="5">
        <f>K114*1000+L114*10</f>
        <v/>
      </c>
      <c r="U114" s="6">
        <f>if(K114&gt;10,1,0)</f>
        <v/>
      </c>
      <c r="V114" s="6">
        <f>if(K114&lt;1,1,0)</f>
        <v/>
      </c>
      <c r="W114" s="6">
        <f>if(L114&gt;10,1,0)</f>
        <v/>
      </c>
      <c r="X114" s="5">
        <f>if(L114&lt;1,1,0)</f>
        <v/>
      </c>
      <c r="Y114" s="5">
        <f>if(countif($F$30:$F$55,T114)&gt;0,1,0)</f>
        <v/>
      </c>
      <c r="Z114" s="5">
        <f>sum(U114:Y114)</f>
        <v/>
      </c>
    </row>
    <row customHeight="1" ht="15.75" r="115" s="28">
      <c r="A115" s="5" t="n">
        <v>6</v>
      </c>
      <c r="B115" s="5" t="n">
        <v>5</v>
      </c>
      <c r="C115" s="5">
        <f>A115*1000+B115*10</f>
        <v/>
      </c>
      <c r="D115" s="5">
        <f>countif($F$31:$F$55,C115)</f>
        <v/>
      </c>
      <c r="G115" s="8" t="n">
        <v>1</v>
      </c>
      <c r="H115" s="8">
        <f>VLOOKUP(G115,$C$4:$E$9,2)</f>
        <v/>
      </c>
      <c r="I115" s="5">
        <f>VLOOKUP(G115,$C$4:$E$9,3)</f>
        <v/>
      </c>
      <c r="J115" s="5">
        <f>sum(I$2:I115)</f>
        <v/>
      </c>
      <c r="K115" s="8">
        <f>K114+N115</f>
        <v/>
      </c>
      <c r="L115" s="8">
        <f>L114+O115</f>
        <v/>
      </c>
      <c r="M115" s="8">
        <f>index($B$25:$F$28,M114,G115)</f>
        <v/>
      </c>
      <c r="N115" s="5">
        <f>index($D$12:$E$15,M115,1)*R115</f>
        <v/>
      </c>
      <c r="O115" s="5">
        <f>index($D$12:$E$15,M115,2)*R115</f>
        <v/>
      </c>
      <c r="P115" s="8">
        <f>if(Z115&gt;0,1,0)</f>
        <v/>
      </c>
      <c r="Q115" s="5">
        <f>S115*(K115*1000+L115*10)</f>
        <v/>
      </c>
      <c r="R115" s="5">
        <f>if(G115=1,1,0)</f>
        <v/>
      </c>
      <c r="S115" s="5">
        <f>if(G115=5,1,0)</f>
        <v/>
      </c>
      <c r="T115" s="5">
        <f>K115*1000+L115*10</f>
        <v/>
      </c>
      <c r="U115" s="6">
        <f>if(K115&gt;10,1,0)</f>
        <v/>
      </c>
      <c r="V115" s="6">
        <f>if(K115&lt;1,1,0)</f>
        <v/>
      </c>
      <c r="W115" s="6">
        <f>if(L115&gt;10,1,0)</f>
        <v/>
      </c>
      <c r="X115" s="5">
        <f>if(L115&lt;1,1,0)</f>
        <v/>
      </c>
      <c r="Y115" s="5">
        <f>if(countif($F$30:$F$55,T115)&gt;0,1,0)</f>
        <v/>
      </c>
      <c r="Z115" s="5">
        <f>sum(U115:Y115)</f>
        <v/>
      </c>
    </row>
    <row customHeight="1" ht="15.75" r="116" s="28">
      <c r="A116" s="5" t="n">
        <v>6</v>
      </c>
      <c r="B116" s="5" t="n">
        <v>6</v>
      </c>
      <c r="C116" s="5">
        <f>A116*1000+B116*10</f>
        <v/>
      </c>
      <c r="D116" s="5">
        <f>countif($F$31:$F$55,C116)</f>
        <v/>
      </c>
      <c r="G116" s="8" t="n">
        <v>5</v>
      </c>
      <c r="H116" s="8">
        <f>VLOOKUP(G116,$C$4:$E$9,2)</f>
        <v/>
      </c>
      <c r="I116" s="5">
        <f>VLOOKUP(G116,$C$4:$E$9,3)</f>
        <v/>
      </c>
      <c r="J116" s="5">
        <f>sum(I$2:I116)</f>
        <v/>
      </c>
      <c r="K116" s="8">
        <f>K115+N116</f>
        <v/>
      </c>
      <c r="L116" s="8">
        <f>L115+O116</f>
        <v/>
      </c>
      <c r="M116" s="8">
        <f>index($B$25:$F$28,M115,G116)</f>
        <v/>
      </c>
      <c r="N116" s="5">
        <f>index($D$12:$E$15,M116,1)*R116</f>
        <v/>
      </c>
      <c r="O116" s="5">
        <f>index($D$12:$E$15,M116,2)*R116</f>
        <v/>
      </c>
      <c r="P116" s="8">
        <f>if(Z116&gt;0,1,0)</f>
        <v/>
      </c>
      <c r="Q116" s="5">
        <f>S116*(K116*1000+L116*10)</f>
        <v/>
      </c>
      <c r="R116" s="5">
        <f>if(G116=1,1,0)</f>
        <v/>
      </c>
      <c r="S116" s="5">
        <f>if(G116=5,1,0)</f>
        <v/>
      </c>
      <c r="T116" s="5">
        <f>K116*1000+L116*10</f>
        <v/>
      </c>
      <c r="U116" s="6">
        <f>if(K116&gt;10,1,0)</f>
        <v/>
      </c>
      <c r="V116" s="6">
        <f>if(K116&lt;1,1,0)</f>
        <v/>
      </c>
      <c r="W116" s="6">
        <f>if(L116&gt;10,1,0)</f>
        <v/>
      </c>
      <c r="X116" s="5">
        <f>if(L116&lt;1,1,0)</f>
        <v/>
      </c>
      <c r="Y116" s="5">
        <f>if(countif($F$30:$F$55,T116)&gt;0,1,0)</f>
        <v/>
      </c>
      <c r="Z116" s="5">
        <f>sum(U116:Y116)</f>
        <v/>
      </c>
    </row>
    <row customHeight="1" ht="15.75" r="117" s="28">
      <c r="A117" s="5" t="n">
        <v>6</v>
      </c>
      <c r="B117" s="5" t="n">
        <v>7</v>
      </c>
      <c r="C117" s="5">
        <f>A117*1000+B117*10</f>
        <v/>
      </c>
      <c r="D117" s="5">
        <f>countif($F$31:$F$55,C117)</f>
        <v/>
      </c>
      <c r="G117" s="8" t="n">
        <v>1</v>
      </c>
      <c r="H117" s="8">
        <f>VLOOKUP(G117,$C$4:$E$9,2)</f>
        <v/>
      </c>
      <c r="I117" s="5">
        <f>VLOOKUP(G117,$C$4:$E$9,3)</f>
        <v/>
      </c>
      <c r="J117" s="5">
        <f>sum(I$2:I117)</f>
        <v/>
      </c>
      <c r="K117" s="8">
        <f>K116+N117</f>
        <v/>
      </c>
      <c r="L117" s="8">
        <f>L116+O117</f>
        <v/>
      </c>
      <c r="M117" s="8">
        <f>index($B$25:$F$28,M116,G117)</f>
        <v/>
      </c>
      <c r="N117" s="5">
        <f>index($D$12:$E$15,M117,1)*R117</f>
        <v/>
      </c>
      <c r="O117" s="5">
        <f>index($D$12:$E$15,M117,2)*R117</f>
        <v/>
      </c>
      <c r="P117" s="8">
        <f>if(Z117&gt;0,1,0)</f>
        <v/>
      </c>
      <c r="Q117" s="5">
        <f>S117*(K117*1000+L117*10)</f>
        <v/>
      </c>
      <c r="R117" s="5">
        <f>if(G117=1,1,0)</f>
        <v/>
      </c>
      <c r="S117" s="5">
        <f>if(G117=5,1,0)</f>
        <v/>
      </c>
      <c r="T117" s="5">
        <f>K117*1000+L117*10</f>
        <v/>
      </c>
      <c r="U117" s="6">
        <f>if(K117&gt;10,1,0)</f>
        <v/>
      </c>
      <c r="V117" s="6">
        <f>if(K117&lt;1,1,0)</f>
        <v/>
      </c>
      <c r="W117" s="6">
        <f>if(L117&gt;10,1,0)</f>
        <v/>
      </c>
      <c r="X117" s="5">
        <f>if(L117&lt;1,1,0)</f>
        <v/>
      </c>
      <c r="Y117" s="5">
        <f>if(countif($F$30:$F$55,T117)&gt;0,1,0)</f>
        <v/>
      </c>
      <c r="Z117" s="5">
        <f>sum(U117:Y117)</f>
        <v/>
      </c>
    </row>
    <row customHeight="1" ht="15.75" r="118" s="28">
      <c r="A118" s="5" t="n">
        <v>6</v>
      </c>
      <c r="B118" s="5" t="n">
        <v>8</v>
      </c>
      <c r="C118" s="5">
        <f>A118*1000+B118*10</f>
        <v/>
      </c>
      <c r="D118" s="5">
        <f>countif($F$31:$F$55,C118)</f>
        <v/>
      </c>
      <c r="G118" s="8" t="n">
        <v>5</v>
      </c>
      <c r="H118" s="8">
        <f>VLOOKUP(G118,$C$4:$E$9,2)</f>
        <v/>
      </c>
      <c r="I118" s="5">
        <f>VLOOKUP(G118,$C$4:$E$9,3)</f>
        <v/>
      </c>
      <c r="J118" s="5">
        <f>sum(I$2:I118)</f>
        <v/>
      </c>
      <c r="K118" s="8">
        <f>K117+N118</f>
        <v/>
      </c>
      <c r="L118" s="8">
        <f>L117+O118</f>
        <v/>
      </c>
      <c r="M118" s="8">
        <f>index($B$25:$F$28,M117,G118)</f>
        <v/>
      </c>
      <c r="N118" s="5">
        <f>index($D$12:$E$15,M118,1)*R118</f>
        <v/>
      </c>
      <c r="O118" s="5">
        <f>index($D$12:$E$15,M118,2)*R118</f>
        <v/>
      </c>
      <c r="P118" s="8">
        <f>if(Z118&gt;0,1,0)</f>
        <v/>
      </c>
      <c r="Q118" s="5">
        <f>S118*(K118*1000+L118*10)</f>
        <v/>
      </c>
      <c r="R118" s="5">
        <f>if(G118=1,1,0)</f>
        <v/>
      </c>
      <c r="S118" s="5">
        <f>if(G118=5,1,0)</f>
        <v/>
      </c>
      <c r="T118" s="5">
        <f>K118*1000+L118*10</f>
        <v/>
      </c>
      <c r="U118" s="6">
        <f>if(K118&gt;10,1,0)</f>
        <v/>
      </c>
      <c r="V118" s="6">
        <f>if(K118&lt;1,1,0)</f>
        <v/>
      </c>
      <c r="W118" s="6">
        <f>if(L118&gt;10,1,0)</f>
        <v/>
      </c>
      <c r="X118" s="5">
        <f>if(L118&lt;1,1,0)</f>
        <v/>
      </c>
      <c r="Y118" s="5">
        <f>if(countif($F$30:$F$55,T118)&gt;0,1,0)</f>
        <v/>
      </c>
      <c r="Z118" s="5">
        <f>sum(U118:Y118)</f>
        <v/>
      </c>
    </row>
    <row customHeight="1" ht="15.75" r="119" s="28">
      <c r="A119" s="5" t="n">
        <v>6</v>
      </c>
      <c r="B119" s="5" t="n">
        <v>9</v>
      </c>
      <c r="C119" s="5">
        <f>A119*1000+B119*10</f>
        <v/>
      </c>
      <c r="D119" s="5">
        <f>countif($F$31:$F$55,C119)</f>
        <v/>
      </c>
      <c r="G119" s="8" t="n">
        <v>1</v>
      </c>
      <c r="H119" s="8">
        <f>VLOOKUP(G119,$C$4:$E$9,2)</f>
        <v/>
      </c>
      <c r="I119" s="5">
        <f>VLOOKUP(G119,$C$4:$E$9,3)</f>
        <v/>
      </c>
      <c r="J119" s="5">
        <f>sum(I$2:I119)</f>
        <v/>
      </c>
      <c r="K119" s="8">
        <f>K118+N119</f>
        <v/>
      </c>
      <c r="L119" s="8">
        <f>L118+O119</f>
        <v/>
      </c>
      <c r="M119" s="8">
        <f>index($B$25:$F$28,M118,G119)</f>
        <v/>
      </c>
      <c r="N119" s="5">
        <f>index($D$12:$E$15,M119,1)*R119</f>
        <v/>
      </c>
      <c r="O119" s="5">
        <f>index($D$12:$E$15,M119,2)*R119</f>
        <v/>
      </c>
      <c r="P119" s="8">
        <f>if(Z119&gt;0,1,0)</f>
        <v/>
      </c>
      <c r="Q119" s="5">
        <f>S119*(K119*1000+L119*10)</f>
        <v/>
      </c>
      <c r="R119" s="5">
        <f>if(G119=1,1,0)</f>
        <v/>
      </c>
      <c r="S119" s="5">
        <f>if(G119=5,1,0)</f>
        <v/>
      </c>
      <c r="T119" s="5">
        <f>K119*1000+L119*10</f>
        <v/>
      </c>
      <c r="U119" s="6">
        <f>if(K119&gt;10,1,0)</f>
        <v/>
      </c>
      <c r="V119" s="6">
        <f>if(K119&lt;1,1,0)</f>
        <v/>
      </c>
      <c r="W119" s="6">
        <f>if(L119&gt;10,1,0)</f>
        <v/>
      </c>
      <c r="X119" s="5">
        <f>if(L119&lt;1,1,0)</f>
        <v/>
      </c>
      <c r="Y119" s="5">
        <f>if(countif($F$30:$F$55,T119)&gt;0,1,0)</f>
        <v/>
      </c>
      <c r="Z119" s="5">
        <f>sum(U119:Y119)</f>
        <v/>
      </c>
    </row>
    <row customHeight="1" ht="15.75" r="120" s="28">
      <c r="A120" s="5" t="n">
        <v>6</v>
      </c>
      <c r="B120" s="5" t="n">
        <v>10</v>
      </c>
      <c r="C120" s="5">
        <f>A120*1000+B120*10</f>
        <v/>
      </c>
      <c r="D120" s="5">
        <f>countif($F$31:$F$55,C120)</f>
        <v/>
      </c>
      <c r="G120" s="8" t="n">
        <v>5</v>
      </c>
      <c r="H120" s="8">
        <f>VLOOKUP(G120,$C$4:$E$9,2)</f>
        <v/>
      </c>
      <c r="I120" s="5">
        <f>VLOOKUP(G120,$C$4:$E$9,3)</f>
        <v/>
      </c>
      <c r="J120" s="5">
        <f>sum(I$2:I120)</f>
        <v/>
      </c>
      <c r="K120" s="8">
        <f>K119+N120</f>
        <v/>
      </c>
      <c r="L120" s="8">
        <f>L119+O120</f>
        <v/>
      </c>
      <c r="M120" s="8">
        <f>index($B$25:$F$28,M119,G120)</f>
        <v/>
      </c>
      <c r="N120" s="5">
        <f>index($D$12:$E$15,M120,1)*R120</f>
        <v/>
      </c>
      <c r="O120" s="5">
        <f>index($D$12:$E$15,M120,2)*R120</f>
        <v/>
      </c>
      <c r="P120" s="8">
        <f>if(Z120&gt;0,1,0)</f>
        <v/>
      </c>
      <c r="Q120" s="5">
        <f>S120*(K120*1000+L120*10)</f>
        <v/>
      </c>
      <c r="R120" s="5">
        <f>if(G120=1,1,0)</f>
        <v/>
      </c>
      <c r="S120" s="5">
        <f>if(G120=5,1,0)</f>
        <v/>
      </c>
      <c r="T120" s="5">
        <f>K120*1000+L120*10</f>
        <v/>
      </c>
      <c r="U120" s="6">
        <f>if(K120&gt;10,1,0)</f>
        <v/>
      </c>
      <c r="V120" s="6">
        <f>if(K120&lt;1,1,0)</f>
        <v/>
      </c>
      <c r="W120" s="6">
        <f>if(L120&gt;10,1,0)</f>
        <v/>
      </c>
      <c r="X120" s="5">
        <f>if(L120&lt;1,1,0)</f>
        <v/>
      </c>
      <c r="Y120" s="5">
        <f>if(countif($F$30:$F$55,T120)&gt;0,1,0)</f>
        <v/>
      </c>
      <c r="Z120" s="5">
        <f>sum(U120:Y120)</f>
        <v/>
      </c>
    </row>
    <row customHeight="1" ht="15.75" r="121" s="28">
      <c r="A121" s="5" t="n">
        <v>7</v>
      </c>
      <c r="B121" s="5" t="n">
        <v>1</v>
      </c>
      <c r="C121" s="5">
        <f>A121*1000+B121*10</f>
        <v/>
      </c>
      <c r="D121" s="5">
        <f>countif($F$31:$F$55,C121)</f>
        <v/>
      </c>
      <c r="G121" s="8" t="n">
        <v>2</v>
      </c>
      <c r="H121" s="8">
        <f>VLOOKUP(G121,$C$4:$E$9,2)</f>
        <v/>
      </c>
      <c r="I121" s="5">
        <f>VLOOKUP(G121,$C$4:$E$9,3)</f>
        <v/>
      </c>
      <c r="J121" s="5">
        <f>sum(I$2:I121)</f>
        <v/>
      </c>
      <c r="K121" s="8">
        <f>K120+N121</f>
        <v/>
      </c>
      <c r="L121" s="8">
        <f>L120+O121</f>
        <v/>
      </c>
      <c r="M121" s="8">
        <f>index($B$25:$F$28,M120,G121)</f>
        <v/>
      </c>
      <c r="N121" s="5">
        <f>index($D$12:$E$15,M121,1)*R121</f>
        <v/>
      </c>
      <c r="O121" s="5">
        <f>index($D$12:$E$15,M121,2)*R121</f>
        <v/>
      </c>
      <c r="P121" s="8">
        <f>if(Z121&gt;0,1,0)</f>
        <v/>
      </c>
      <c r="Q121" s="5">
        <f>S121*(K121*1000+L121*10)</f>
        <v/>
      </c>
      <c r="R121" s="5">
        <f>if(G121=1,1,0)</f>
        <v/>
      </c>
      <c r="S121" s="5">
        <f>if(G121=5,1,0)</f>
        <v/>
      </c>
      <c r="T121" s="5">
        <f>K121*1000+L121*10</f>
        <v/>
      </c>
      <c r="U121" s="6">
        <f>if(K121&gt;10,1,0)</f>
        <v/>
      </c>
      <c r="V121" s="6">
        <f>if(K121&lt;1,1,0)</f>
        <v/>
      </c>
      <c r="W121" s="6">
        <f>if(L121&gt;10,1,0)</f>
        <v/>
      </c>
      <c r="X121" s="5">
        <f>if(L121&lt;1,1,0)</f>
        <v/>
      </c>
      <c r="Y121" s="5">
        <f>if(countif($F$30:$F$55,T121)&gt;0,1,0)</f>
        <v/>
      </c>
      <c r="Z121" s="5">
        <f>sum(U121:Y121)</f>
        <v/>
      </c>
    </row>
    <row customHeight="1" ht="15.75" r="122" s="28">
      <c r="A122" s="5" t="n">
        <v>7</v>
      </c>
      <c r="B122" s="5" t="n">
        <v>2</v>
      </c>
      <c r="C122" s="5">
        <f>A122*1000+B122*10</f>
        <v/>
      </c>
      <c r="D122" s="5">
        <f>countif($F$31:$F$55,C122)</f>
        <v/>
      </c>
      <c r="G122" s="8" t="n">
        <v>1</v>
      </c>
      <c r="H122" s="8">
        <f>VLOOKUP(G122,$C$4:$E$9,2)</f>
        <v/>
      </c>
      <c r="I122" s="5">
        <f>VLOOKUP(G122,$C$4:$E$9,3)</f>
        <v/>
      </c>
      <c r="J122" s="5">
        <f>sum(I$2:I122)</f>
        <v/>
      </c>
      <c r="K122" s="8">
        <f>K121+N122</f>
        <v/>
      </c>
      <c r="L122" s="8">
        <f>L121+O122</f>
        <v/>
      </c>
      <c r="M122" s="8">
        <f>index($B$25:$F$28,M121,G122)</f>
        <v/>
      </c>
      <c r="N122" s="5">
        <f>index($D$12:$E$15,M122,1)*R122</f>
        <v/>
      </c>
      <c r="O122" s="5">
        <f>index($D$12:$E$15,M122,2)*R122</f>
        <v/>
      </c>
      <c r="P122" s="8">
        <f>if(Z122&gt;0,1,0)</f>
        <v/>
      </c>
      <c r="Q122" s="5">
        <f>S122*(K122*1000+L122*10)</f>
        <v/>
      </c>
      <c r="R122" s="5">
        <f>if(G122=1,1,0)</f>
        <v/>
      </c>
      <c r="S122" s="5">
        <f>if(G122=5,1,0)</f>
        <v/>
      </c>
      <c r="T122" s="5">
        <f>K122*1000+L122*10</f>
        <v/>
      </c>
      <c r="U122" s="6">
        <f>if(K122&gt;10,1,0)</f>
        <v/>
      </c>
      <c r="V122" s="6">
        <f>if(K122&lt;1,1,0)</f>
        <v/>
      </c>
      <c r="W122" s="6">
        <f>if(L122&gt;10,1,0)</f>
        <v/>
      </c>
      <c r="X122" s="5">
        <f>if(L122&lt;1,1,0)</f>
        <v/>
      </c>
      <c r="Y122" s="5">
        <f>if(countif($F$30:$F$55,T122)&gt;0,1,0)</f>
        <v/>
      </c>
      <c r="Z122" s="5">
        <f>sum(U122:Y122)</f>
        <v/>
      </c>
    </row>
    <row customHeight="1" ht="15.75" r="123" s="28">
      <c r="A123" s="5" t="n">
        <v>7</v>
      </c>
      <c r="B123" s="5" t="n">
        <v>3</v>
      </c>
      <c r="C123" s="5">
        <f>A123*1000+B123*10</f>
        <v/>
      </c>
      <c r="D123" s="5">
        <f>countif($F$31:$F$55,C123)</f>
        <v/>
      </c>
      <c r="G123" s="8" t="n">
        <v>5</v>
      </c>
      <c r="H123" s="8">
        <f>VLOOKUP(G123,$C$4:$E$9,2)</f>
        <v/>
      </c>
      <c r="I123" s="5">
        <f>VLOOKUP(G123,$C$4:$E$9,3)</f>
        <v/>
      </c>
      <c r="J123" s="5">
        <f>sum(I$2:I123)</f>
        <v/>
      </c>
      <c r="K123" s="8">
        <f>K122+N123</f>
        <v/>
      </c>
      <c r="L123" s="8">
        <f>L122+O123</f>
        <v/>
      </c>
      <c r="M123" s="8">
        <f>index($B$25:$F$28,M122,G123)</f>
        <v/>
      </c>
      <c r="N123" s="5">
        <f>index($D$12:$E$15,M123,1)*R123</f>
        <v/>
      </c>
      <c r="O123" s="5">
        <f>index($D$12:$E$15,M123,2)*R123</f>
        <v/>
      </c>
      <c r="P123" s="8">
        <f>if(Z123&gt;0,1,0)</f>
        <v/>
      </c>
      <c r="Q123" s="5">
        <f>S123*(K123*1000+L123*10)</f>
        <v/>
      </c>
      <c r="R123" s="5">
        <f>if(G123=1,1,0)</f>
        <v/>
      </c>
      <c r="S123" s="5">
        <f>if(G123=5,1,0)</f>
        <v/>
      </c>
      <c r="T123" s="5">
        <f>K123*1000+L123*10</f>
        <v/>
      </c>
      <c r="U123" s="6">
        <f>if(K123&gt;10,1,0)</f>
        <v/>
      </c>
      <c r="V123" s="6">
        <f>if(K123&lt;1,1,0)</f>
        <v/>
      </c>
      <c r="W123" s="6">
        <f>if(L123&gt;10,1,0)</f>
        <v/>
      </c>
      <c r="X123" s="5">
        <f>if(L123&lt;1,1,0)</f>
        <v/>
      </c>
      <c r="Y123" s="5">
        <f>if(countif($F$30:$F$55,T123)&gt;0,1,0)</f>
        <v/>
      </c>
      <c r="Z123" s="5">
        <f>sum(U123:Y123)</f>
        <v/>
      </c>
    </row>
    <row customHeight="1" ht="15.75" r="124" s="28">
      <c r="A124" s="5" t="n">
        <v>7</v>
      </c>
      <c r="B124" s="5" t="n">
        <v>4</v>
      </c>
      <c r="C124" s="5">
        <f>A124*1000+B124*10</f>
        <v/>
      </c>
      <c r="D124" s="5">
        <f>countif($F$31:$F$55,C124)</f>
        <v/>
      </c>
      <c r="G124" s="8" t="n">
        <v>2</v>
      </c>
      <c r="H124" s="8">
        <f>VLOOKUP(G124,$C$4:$E$9,2)</f>
        <v/>
      </c>
      <c r="I124" s="5">
        <f>VLOOKUP(G124,$C$4:$E$9,3)</f>
        <v/>
      </c>
      <c r="J124" s="5">
        <f>sum(I$2:I124)</f>
        <v/>
      </c>
      <c r="K124" s="8">
        <f>K123+N124</f>
        <v/>
      </c>
      <c r="L124" s="8">
        <f>L123+O124</f>
        <v/>
      </c>
      <c r="M124" s="8">
        <f>index($B$25:$F$28,M123,G124)</f>
        <v/>
      </c>
      <c r="N124" s="5">
        <f>index($D$12:$E$15,M124,1)*R124</f>
        <v/>
      </c>
      <c r="O124" s="5">
        <f>index($D$12:$E$15,M124,2)*R124</f>
        <v/>
      </c>
      <c r="P124" s="8">
        <f>if(Z124&gt;0,1,0)</f>
        <v/>
      </c>
      <c r="Q124" s="5">
        <f>S124*(K124*1000+L124*10)</f>
        <v/>
      </c>
      <c r="R124" s="5">
        <f>if(G124=1,1,0)</f>
        <v/>
      </c>
      <c r="S124" s="5">
        <f>if(G124=5,1,0)</f>
        <v/>
      </c>
      <c r="T124" s="5">
        <f>K124*1000+L124*10</f>
        <v/>
      </c>
      <c r="U124" s="6">
        <f>if(K124&gt;10,1,0)</f>
        <v/>
      </c>
      <c r="V124" s="6">
        <f>if(K124&lt;1,1,0)</f>
        <v/>
      </c>
      <c r="W124" s="6">
        <f>if(L124&gt;10,1,0)</f>
        <v/>
      </c>
      <c r="X124" s="5">
        <f>if(L124&lt;1,1,0)</f>
        <v/>
      </c>
      <c r="Y124" s="5">
        <f>if(countif($F$30:$F$55,T124)&gt;0,1,0)</f>
        <v/>
      </c>
      <c r="Z124" s="5">
        <f>sum(U124:Y124)</f>
        <v/>
      </c>
    </row>
    <row customHeight="1" ht="15.75" r="125" s="28">
      <c r="A125" s="5" t="n">
        <v>7</v>
      </c>
      <c r="B125" s="5" t="n">
        <v>5</v>
      </c>
      <c r="C125" s="5">
        <f>A125*1000+B125*10</f>
        <v/>
      </c>
      <c r="D125" s="5">
        <f>countif($F$31:$F$55,C125)</f>
        <v/>
      </c>
      <c r="G125" s="8" t="n">
        <v>1</v>
      </c>
      <c r="H125" s="8">
        <f>VLOOKUP(G125,$C$4:$E$9,2)</f>
        <v/>
      </c>
      <c r="I125" s="5">
        <f>VLOOKUP(G125,$C$4:$E$9,3)</f>
        <v/>
      </c>
      <c r="J125" s="5">
        <f>sum(I$2:I125)</f>
        <v/>
      </c>
      <c r="K125" s="8">
        <f>K124+N125</f>
        <v/>
      </c>
      <c r="L125" s="8">
        <f>L124+O125</f>
        <v/>
      </c>
      <c r="M125" s="8">
        <f>index($B$25:$F$28,M124,G125)</f>
        <v/>
      </c>
      <c r="N125" s="5">
        <f>index($D$12:$E$15,M125,1)*R125</f>
        <v/>
      </c>
      <c r="O125" s="5">
        <f>index($D$12:$E$15,M125,2)*R125</f>
        <v/>
      </c>
      <c r="P125" s="8">
        <f>if(Z125&gt;0,1,0)</f>
        <v/>
      </c>
      <c r="Q125" s="5">
        <f>S125*(K125*1000+L125*10)</f>
        <v/>
      </c>
      <c r="R125" s="5">
        <f>if(G125=1,1,0)</f>
        <v/>
      </c>
      <c r="S125" s="5">
        <f>if(G125=5,1,0)</f>
        <v/>
      </c>
      <c r="T125" s="5">
        <f>K125*1000+L125*10</f>
        <v/>
      </c>
      <c r="U125" s="6">
        <f>if(K125&gt;10,1,0)</f>
        <v/>
      </c>
      <c r="V125" s="6">
        <f>if(K125&lt;1,1,0)</f>
        <v/>
      </c>
      <c r="W125" s="6">
        <f>if(L125&gt;10,1,0)</f>
        <v/>
      </c>
      <c r="X125" s="5">
        <f>if(L125&lt;1,1,0)</f>
        <v/>
      </c>
      <c r="Y125" s="5">
        <f>if(countif($F$30:$F$55,T125)&gt;0,1,0)</f>
        <v/>
      </c>
      <c r="Z125" s="5">
        <f>sum(U125:Y125)</f>
        <v/>
      </c>
    </row>
    <row customHeight="1" ht="15.75" r="126" s="28">
      <c r="A126" s="5" t="n">
        <v>7</v>
      </c>
      <c r="B126" s="5" t="n">
        <v>6</v>
      </c>
      <c r="C126" s="5">
        <f>A126*1000+B126*10</f>
        <v/>
      </c>
      <c r="D126" s="5">
        <f>countif($F$31:$F$55,C126)</f>
        <v/>
      </c>
      <c r="G126" s="8" t="n">
        <v>5</v>
      </c>
      <c r="H126" s="8">
        <f>VLOOKUP(G126,$C$4:$E$9,2)</f>
        <v/>
      </c>
      <c r="I126" s="5">
        <f>VLOOKUP(G126,$C$4:$E$9,3)</f>
        <v/>
      </c>
      <c r="J126" s="5">
        <f>sum(I$2:I126)</f>
        <v/>
      </c>
      <c r="K126" s="8">
        <f>K125+N126</f>
        <v/>
      </c>
      <c r="L126" s="8">
        <f>L125+O126</f>
        <v/>
      </c>
      <c r="M126" s="8">
        <f>index($B$25:$F$28,M125,G126)</f>
        <v/>
      </c>
      <c r="N126" s="5">
        <f>index($D$12:$E$15,M126,1)*R126</f>
        <v/>
      </c>
      <c r="O126" s="5">
        <f>index($D$12:$E$15,M126,2)*R126</f>
        <v/>
      </c>
      <c r="P126" s="8">
        <f>if(Z126&gt;0,1,0)</f>
        <v/>
      </c>
      <c r="Q126" s="5">
        <f>S126*(K126*1000+L126*10)</f>
        <v/>
      </c>
      <c r="R126" s="5">
        <f>if(G126=1,1,0)</f>
        <v/>
      </c>
      <c r="S126" s="5">
        <f>if(G126=5,1,0)</f>
        <v/>
      </c>
      <c r="T126" s="5">
        <f>K126*1000+L126*10</f>
        <v/>
      </c>
      <c r="U126" s="6">
        <f>if(K126&gt;10,1,0)</f>
        <v/>
      </c>
      <c r="V126" s="6">
        <f>if(K126&lt;1,1,0)</f>
        <v/>
      </c>
      <c r="W126" s="6">
        <f>if(L126&gt;10,1,0)</f>
        <v/>
      </c>
      <c r="X126" s="5">
        <f>if(L126&lt;1,1,0)</f>
        <v/>
      </c>
      <c r="Y126" s="5">
        <f>if(countif($F$30:$F$55,T126)&gt;0,1,0)</f>
        <v/>
      </c>
      <c r="Z126" s="5">
        <f>sum(U126:Y126)</f>
        <v/>
      </c>
    </row>
    <row customHeight="1" ht="15.75" r="127" s="28">
      <c r="A127" s="5" t="n">
        <v>7</v>
      </c>
      <c r="B127" s="5" t="n">
        <v>7</v>
      </c>
      <c r="C127" s="5">
        <f>A127*1000+B127*10</f>
        <v/>
      </c>
      <c r="D127" s="5">
        <f>countif($F$31:$F$55,C127)</f>
        <v/>
      </c>
      <c r="G127" s="8" t="n">
        <v>1</v>
      </c>
      <c r="H127" s="8">
        <f>VLOOKUP(G127,$C$4:$E$9,2)</f>
        <v/>
      </c>
      <c r="I127" s="5">
        <f>VLOOKUP(G127,$C$4:$E$9,3)</f>
        <v/>
      </c>
      <c r="J127" s="5">
        <f>sum(I$2:I127)</f>
        <v/>
      </c>
      <c r="K127" s="8">
        <f>K126+N127</f>
        <v/>
      </c>
      <c r="L127" s="8">
        <f>L126+O127</f>
        <v/>
      </c>
      <c r="M127" s="8">
        <f>index($B$25:$F$28,M126,G127)</f>
        <v/>
      </c>
      <c r="N127" s="5">
        <f>index($D$12:$E$15,M127,1)*R127</f>
        <v/>
      </c>
      <c r="O127" s="5">
        <f>index($D$12:$E$15,M127,2)*R127</f>
        <v/>
      </c>
      <c r="P127" s="8">
        <f>if(Z127&gt;0,1,0)</f>
        <v/>
      </c>
      <c r="Q127" s="5">
        <f>S127*(K127*1000+L127*10)</f>
        <v/>
      </c>
      <c r="R127" s="5">
        <f>if(G127=1,1,0)</f>
        <v/>
      </c>
      <c r="S127" s="5">
        <f>if(G127=5,1,0)</f>
        <v/>
      </c>
      <c r="T127" s="5">
        <f>K127*1000+L127*10</f>
        <v/>
      </c>
      <c r="U127" s="6">
        <f>if(K127&gt;10,1,0)</f>
        <v/>
      </c>
      <c r="V127" s="6">
        <f>if(K127&lt;1,1,0)</f>
        <v/>
      </c>
      <c r="W127" s="6">
        <f>if(L127&gt;10,1,0)</f>
        <v/>
      </c>
      <c r="X127" s="5">
        <f>if(L127&lt;1,1,0)</f>
        <v/>
      </c>
      <c r="Y127" s="5">
        <f>if(countif($F$30:$F$55,T127)&gt;0,1,0)</f>
        <v/>
      </c>
      <c r="Z127" s="5">
        <f>sum(U127:Y127)</f>
        <v/>
      </c>
    </row>
    <row customHeight="1" ht="15.75" r="128" s="28">
      <c r="A128" s="5" t="n">
        <v>7</v>
      </c>
      <c r="B128" s="5" t="n">
        <v>8</v>
      </c>
      <c r="C128" s="5">
        <f>A128*1000+B128*10</f>
        <v/>
      </c>
      <c r="D128" s="5">
        <f>countif($F$31:$F$55,C128)</f>
        <v/>
      </c>
      <c r="G128" s="8" t="n">
        <v>5</v>
      </c>
      <c r="H128" s="8">
        <f>VLOOKUP(G128,$C$4:$E$9,2)</f>
        <v/>
      </c>
      <c r="I128" s="5">
        <f>VLOOKUP(G128,$C$4:$E$9,3)</f>
        <v/>
      </c>
      <c r="J128" s="5">
        <f>sum(I$2:I128)</f>
        <v/>
      </c>
      <c r="K128" s="8">
        <f>K127+N128</f>
        <v/>
      </c>
      <c r="L128" s="8">
        <f>L127+O128</f>
        <v/>
      </c>
      <c r="M128" s="8">
        <f>index($B$25:$F$28,M127,G128)</f>
        <v/>
      </c>
      <c r="N128" s="5">
        <f>index($D$12:$E$15,M128,1)*R128</f>
        <v/>
      </c>
      <c r="O128" s="5">
        <f>index($D$12:$E$15,M128,2)*R128</f>
        <v/>
      </c>
      <c r="P128" s="8">
        <f>if(Z128&gt;0,1,0)</f>
        <v/>
      </c>
      <c r="Q128" s="5">
        <f>S128*(K128*1000+L128*10)</f>
        <v/>
      </c>
      <c r="R128" s="5">
        <f>if(G128=1,1,0)</f>
        <v/>
      </c>
      <c r="S128" s="5">
        <f>if(G128=5,1,0)</f>
        <v/>
      </c>
      <c r="T128" s="5">
        <f>K128*1000+L128*10</f>
        <v/>
      </c>
      <c r="U128" s="6">
        <f>if(K128&gt;10,1,0)</f>
        <v/>
      </c>
      <c r="V128" s="6">
        <f>if(K128&lt;1,1,0)</f>
        <v/>
      </c>
      <c r="W128" s="6">
        <f>if(L128&gt;10,1,0)</f>
        <v/>
      </c>
      <c r="X128" s="5">
        <f>if(L128&lt;1,1,0)</f>
        <v/>
      </c>
      <c r="Y128" s="5">
        <f>if(countif($F$30:$F$55,T128)&gt;0,1,0)</f>
        <v/>
      </c>
      <c r="Z128" s="5">
        <f>sum(U128:Y128)</f>
        <v/>
      </c>
    </row>
    <row customHeight="1" ht="15.75" r="129" s="28">
      <c r="A129" s="5" t="n">
        <v>7</v>
      </c>
      <c r="B129" s="5" t="n">
        <v>9</v>
      </c>
      <c r="C129" s="5">
        <f>A129*1000+B129*10</f>
        <v/>
      </c>
      <c r="D129" s="5">
        <f>countif($F$31:$F$55,C129)</f>
        <v/>
      </c>
      <c r="G129" s="8" t="n">
        <v>4</v>
      </c>
      <c r="H129" s="8">
        <f>VLOOKUP(G129,$C$4:$E$9,2)</f>
        <v/>
      </c>
      <c r="I129" s="5">
        <f>VLOOKUP(G129,$C$4:$E$9,3)</f>
        <v/>
      </c>
      <c r="J129" s="5">
        <f>sum(I$2:I129)</f>
        <v/>
      </c>
      <c r="K129" s="8">
        <f>K128+N129</f>
        <v/>
      </c>
      <c r="L129" s="8">
        <f>L128+O129</f>
        <v/>
      </c>
      <c r="M129" s="8">
        <f>index($B$25:$F$28,M128,G129)</f>
        <v/>
      </c>
      <c r="N129" s="5">
        <f>index($D$12:$E$15,M129,1)*R129</f>
        <v/>
      </c>
      <c r="O129" s="5">
        <f>index($D$12:$E$15,M129,2)*R129</f>
        <v/>
      </c>
      <c r="P129" s="8">
        <f>if(Z129&gt;0,1,0)</f>
        <v/>
      </c>
      <c r="Q129" s="5">
        <f>S129*(K129*1000+L129*10)</f>
        <v/>
      </c>
      <c r="R129" s="5">
        <f>if(G129=1,1,0)</f>
        <v/>
      </c>
      <c r="S129" s="5">
        <f>if(G129=5,1,0)</f>
        <v/>
      </c>
      <c r="T129" s="5">
        <f>K129*1000+L129*10</f>
        <v/>
      </c>
      <c r="U129" s="6">
        <f>if(K129&gt;10,1,0)</f>
        <v/>
      </c>
      <c r="V129" s="6">
        <f>if(K129&lt;1,1,0)</f>
        <v/>
      </c>
      <c r="W129" s="6">
        <f>if(L129&gt;10,1,0)</f>
        <v/>
      </c>
      <c r="X129" s="5">
        <f>if(L129&lt;1,1,0)</f>
        <v/>
      </c>
      <c r="Y129" s="5">
        <f>if(countif($F$30:$F$55,T129)&gt;0,1,0)</f>
        <v/>
      </c>
      <c r="Z129" s="5">
        <f>sum(U129:Y129)</f>
        <v/>
      </c>
    </row>
    <row customHeight="1" ht="15.75" r="130" s="28">
      <c r="A130" s="5" t="n">
        <v>7</v>
      </c>
      <c r="B130" s="5" t="n">
        <v>10</v>
      </c>
      <c r="C130" s="5">
        <f>A130*1000+B130*10</f>
        <v/>
      </c>
      <c r="D130" s="5">
        <f>countif($F$31:$F$55,C130)</f>
        <v/>
      </c>
      <c r="G130" s="8" t="n">
        <v>1</v>
      </c>
      <c r="H130" s="8">
        <f>VLOOKUP(G130,$C$4:$E$9,2)</f>
        <v/>
      </c>
      <c r="I130" s="5">
        <f>VLOOKUP(G130,$C$4:$E$9,3)</f>
        <v/>
      </c>
      <c r="J130" s="5">
        <f>sum(I$2:I130)</f>
        <v/>
      </c>
      <c r="K130" s="8">
        <f>K129+N130</f>
        <v/>
      </c>
      <c r="L130" s="8">
        <f>L129+O130</f>
        <v/>
      </c>
      <c r="M130" s="8">
        <f>index($B$25:$F$28,M129,G130)</f>
        <v/>
      </c>
      <c r="N130" s="5">
        <f>index($D$12:$E$15,M130,1)*R130</f>
        <v/>
      </c>
      <c r="O130" s="5">
        <f>index($D$12:$E$15,M130,2)*R130</f>
        <v/>
      </c>
      <c r="P130" s="8">
        <f>if(Z130&gt;0,1,0)</f>
        <v/>
      </c>
      <c r="Q130" s="5">
        <f>S130*(K130*1000+L130*10)</f>
        <v/>
      </c>
      <c r="R130" s="5">
        <f>if(G130=1,1,0)</f>
        <v/>
      </c>
      <c r="S130" s="5">
        <f>if(G130=5,1,0)</f>
        <v/>
      </c>
      <c r="T130" s="5">
        <f>K130*1000+L130*10</f>
        <v/>
      </c>
      <c r="U130" s="6">
        <f>if(K130&gt;10,1,0)</f>
        <v/>
      </c>
      <c r="V130" s="6">
        <f>if(K130&lt;1,1,0)</f>
        <v/>
      </c>
      <c r="W130" s="6">
        <f>if(L130&gt;10,1,0)</f>
        <v/>
      </c>
      <c r="X130" s="5">
        <f>if(L130&lt;1,1,0)</f>
        <v/>
      </c>
      <c r="Y130" s="5">
        <f>if(countif($F$30:$F$55,T130)&gt;0,1,0)</f>
        <v/>
      </c>
      <c r="Z130" s="5">
        <f>sum(U130:Y130)</f>
        <v/>
      </c>
    </row>
    <row customHeight="1" ht="15.75" r="131" s="28">
      <c r="A131" s="5" t="n">
        <v>8</v>
      </c>
      <c r="B131" s="5" t="n">
        <v>1</v>
      </c>
      <c r="C131" s="5">
        <f>A131*1000+B131*10</f>
        <v/>
      </c>
      <c r="D131" s="5">
        <f>countif($F$31:$F$55,C131)</f>
        <v/>
      </c>
      <c r="G131" s="8" t="n">
        <v>5</v>
      </c>
      <c r="H131" s="8">
        <f>VLOOKUP(G131,$C$4:$E$9,2)</f>
        <v/>
      </c>
      <c r="I131" s="5">
        <f>VLOOKUP(G131,$C$4:$E$9,3)</f>
        <v/>
      </c>
      <c r="J131" s="5">
        <f>sum(I$2:I131)</f>
        <v/>
      </c>
      <c r="K131" s="8">
        <f>K130+N131</f>
        <v/>
      </c>
      <c r="L131" s="8">
        <f>L130+O131</f>
        <v/>
      </c>
      <c r="M131" s="8">
        <f>index($B$25:$F$28,M130,G131)</f>
        <v/>
      </c>
      <c r="N131" s="5">
        <f>index($D$12:$E$15,M131,1)*R131</f>
        <v/>
      </c>
      <c r="O131" s="5">
        <f>index($D$12:$E$15,M131,2)*R131</f>
        <v/>
      </c>
      <c r="P131" s="8">
        <f>if(Z131&gt;0,1,0)</f>
        <v/>
      </c>
      <c r="Q131" s="5">
        <f>S131*(K131*1000+L131*10)</f>
        <v/>
      </c>
      <c r="R131" s="5">
        <f>if(G131=1,1,0)</f>
        <v/>
      </c>
      <c r="S131" s="5">
        <f>if(G131=5,1,0)</f>
        <v/>
      </c>
      <c r="T131" s="5">
        <f>K131*1000+L131*10</f>
        <v/>
      </c>
      <c r="U131" s="6">
        <f>if(K131&gt;10,1,0)</f>
        <v/>
      </c>
      <c r="V131" s="6">
        <f>if(K131&lt;1,1,0)</f>
        <v/>
      </c>
      <c r="W131" s="6">
        <f>if(L131&gt;10,1,0)</f>
        <v/>
      </c>
      <c r="X131" s="5">
        <f>if(L131&lt;1,1,0)</f>
        <v/>
      </c>
      <c r="Y131" s="5">
        <f>if(countif($F$30:$F$55,T131)&gt;0,1,0)</f>
        <v/>
      </c>
      <c r="Z131" s="5">
        <f>sum(U131:Y131)</f>
        <v/>
      </c>
    </row>
    <row customHeight="1" ht="15.75" r="132" s="28">
      <c r="A132" s="5" t="n">
        <v>8</v>
      </c>
      <c r="B132" s="5" t="n">
        <v>2</v>
      </c>
      <c r="C132" s="5">
        <f>A132*1000+B132*10</f>
        <v/>
      </c>
      <c r="D132" s="5">
        <f>countif($F$31:$F$55,C132)</f>
        <v/>
      </c>
      <c r="G132" s="8" t="n">
        <v>1</v>
      </c>
      <c r="H132" s="8">
        <f>VLOOKUP(G132,$C$4:$E$9,2)</f>
        <v/>
      </c>
      <c r="I132" s="5">
        <f>VLOOKUP(G132,$C$4:$E$9,3)</f>
        <v/>
      </c>
      <c r="J132" s="5">
        <f>sum(I$2:I132)</f>
        <v/>
      </c>
      <c r="K132" s="8">
        <f>K131+N132</f>
        <v/>
      </c>
      <c r="L132" s="8">
        <f>L131+O132</f>
        <v/>
      </c>
      <c r="M132" s="8">
        <f>index($B$25:$F$28,M131,G132)</f>
        <v/>
      </c>
      <c r="N132" s="5">
        <f>index($D$12:$E$15,M132,1)*R132</f>
        <v/>
      </c>
      <c r="O132" s="5">
        <f>index($D$12:$E$15,M132,2)*R132</f>
        <v/>
      </c>
      <c r="P132" s="8">
        <f>if(Z132&gt;0,1,0)</f>
        <v/>
      </c>
      <c r="Q132" s="5">
        <f>S132*(K132*1000+L132*10)</f>
        <v/>
      </c>
      <c r="R132" s="5">
        <f>if(G132=1,1,0)</f>
        <v/>
      </c>
      <c r="S132" s="5">
        <f>if(G132=5,1,0)</f>
        <v/>
      </c>
      <c r="T132" s="5">
        <f>K132*1000+L132*10</f>
        <v/>
      </c>
      <c r="U132" s="6">
        <f>if(K132&gt;10,1,0)</f>
        <v/>
      </c>
      <c r="V132" s="6">
        <f>if(K132&lt;1,1,0)</f>
        <v/>
      </c>
      <c r="W132" s="6">
        <f>if(L132&gt;10,1,0)</f>
        <v/>
      </c>
      <c r="X132" s="5">
        <f>if(L132&lt;1,1,0)</f>
        <v/>
      </c>
      <c r="Y132" s="5">
        <f>if(countif($F$30:$F$55,T132)&gt;0,1,0)</f>
        <v/>
      </c>
      <c r="Z132" s="5">
        <f>sum(U132:Y132)</f>
        <v/>
      </c>
    </row>
    <row customHeight="1" ht="15.75" r="133" s="28">
      <c r="A133" s="5" t="n">
        <v>8</v>
      </c>
      <c r="B133" s="5" t="n">
        <v>3</v>
      </c>
      <c r="C133" s="5">
        <f>A133*1000+B133*10</f>
        <v/>
      </c>
      <c r="D133" s="5">
        <f>countif($F$31:$F$55,C133)</f>
        <v/>
      </c>
      <c r="G133" s="8" t="n">
        <v>1</v>
      </c>
      <c r="H133" s="8">
        <f>VLOOKUP(G133,$C$4:$E$9,2)</f>
        <v/>
      </c>
      <c r="I133" s="5">
        <f>VLOOKUP(G133,$C$4:$E$9,3)</f>
        <v/>
      </c>
      <c r="J133" s="5">
        <f>sum(I$2:I133)</f>
        <v/>
      </c>
      <c r="K133" s="8">
        <f>K132+N133</f>
        <v/>
      </c>
      <c r="L133" s="8">
        <f>L132+O133</f>
        <v/>
      </c>
      <c r="M133" s="8">
        <f>index($B$25:$F$28,M132,G133)</f>
        <v/>
      </c>
      <c r="N133" s="5">
        <f>index($D$12:$E$15,M133,1)*R133</f>
        <v/>
      </c>
      <c r="O133" s="5">
        <f>index($D$12:$E$15,M133,2)*R133</f>
        <v/>
      </c>
      <c r="P133" s="8">
        <f>if(Z133&gt;0,1,0)</f>
        <v/>
      </c>
      <c r="Q133" s="5">
        <f>S133*(K133*1000+L133*10)</f>
        <v/>
      </c>
      <c r="R133" s="5">
        <f>if(G133=1,1,0)</f>
        <v/>
      </c>
      <c r="S133" s="5">
        <f>if(G133=5,1,0)</f>
        <v/>
      </c>
      <c r="T133" s="5">
        <f>K133*1000+L133*10</f>
        <v/>
      </c>
      <c r="U133" s="6">
        <f>if(K133&gt;10,1,0)</f>
        <v/>
      </c>
      <c r="V133" s="6">
        <f>if(K133&lt;1,1,0)</f>
        <v/>
      </c>
      <c r="W133" s="6">
        <f>if(L133&gt;10,1,0)</f>
        <v/>
      </c>
      <c r="X133" s="5">
        <f>if(L133&lt;1,1,0)</f>
        <v/>
      </c>
      <c r="Y133" s="5">
        <f>if(countif($F$30:$F$55,T133)&gt;0,1,0)</f>
        <v/>
      </c>
      <c r="Z133" s="5">
        <f>sum(U133:Y133)</f>
        <v/>
      </c>
    </row>
    <row customHeight="1" ht="15.75" r="134" s="28">
      <c r="A134" s="5" t="n">
        <v>8</v>
      </c>
      <c r="B134" s="5" t="n">
        <v>4</v>
      </c>
      <c r="C134" s="5">
        <f>A134*1000+B134*10</f>
        <v/>
      </c>
      <c r="D134" s="5">
        <f>countif($F$31:$F$55,C134)</f>
        <v/>
      </c>
      <c r="G134" s="8" t="n">
        <v>5</v>
      </c>
      <c r="H134" s="8">
        <f>VLOOKUP(G134,$C$4:$E$9,2)</f>
        <v/>
      </c>
      <c r="I134" s="5">
        <f>VLOOKUP(G134,$C$4:$E$9,3)</f>
        <v/>
      </c>
      <c r="J134" s="5">
        <f>sum(I$2:I134)</f>
        <v/>
      </c>
      <c r="K134" s="8">
        <f>K133+N134</f>
        <v/>
      </c>
      <c r="L134" s="8">
        <f>L133+O134</f>
        <v/>
      </c>
      <c r="M134" s="8">
        <f>index($B$25:$F$28,M133,G134)</f>
        <v/>
      </c>
      <c r="N134" s="5">
        <f>index($D$12:$E$15,M134,1)*R134</f>
        <v/>
      </c>
      <c r="O134" s="5">
        <f>index($D$12:$E$15,M134,2)*R134</f>
        <v/>
      </c>
      <c r="P134" s="8">
        <f>if(Z134&gt;0,1,0)</f>
        <v/>
      </c>
      <c r="Q134" s="5">
        <f>S134*(K134*1000+L134*10)</f>
        <v/>
      </c>
      <c r="R134" s="5">
        <f>if(G134=1,1,0)</f>
        <v/>
      </c>
      <c r="S134" s="5">
        <f>if(G134=5,1,0)</f>
        <v/>
      </c>
      <c r="T134" s="5">
        <f>K134*1000+L134*10</f>
        <v/>
      </c>
      <c r="U134" s="6">
        <f>if(K134&gt;10,1,0)</f>
        <v/>
      </c>
      <c r="V134" s="6">
        <f>if(K134&lt;1,1,0)</f>
        <v/>
      </c>
      <c r="W134" s="6">
        <f>if(L134&gt;10,1,0)</f>
        <v/>
      </c>
      <c r="X134" s="5">
        <f>if(L134&lt;1,1,0)</f>
        <v/>
      </c>
      <c r="Y134" s="5">
        <f>if(countif($F$30:$F$55,T134)&gt;0,1,0)</f>
        <v/>
      </c>
      <c r="Z134" s="5">
        <f>sum(U134:Y134)</f>
        <v/>
      </c>
    </row>
    <row customHeight="1" ht="15.75" r="135" s="28">
      <c r="A135" s="5" t="n">
        <v>8</v>
      </c>
      <c r="B135" s="5" t="n">
        <v>5</v>
      </c>
      <c r="C135" s="5">
        <f>A135*1000+B135*10</f>
        <v/>
      </c>
      <c r="D135" s="5">
        <f>countif($F$31:$F$55,C135)</f>
        <v/>
      </c>
      <c r="G135" s="8" t="n">
        <v>1</v>
      </c>
      <c r="H135" s="8">
        <f>VLOOKUP(G135,$C$4:$E$9,2)</f>
        <v/>
      </c>
      <c r="I135" s="5">
        <f>VLOOKUP(G135,$C$4:$E$9,3)</f>
        <v/>
      </c>
      <c r="J135" s="5">
        <f>sum(I$2:I135)</f>
        <v/>
      </c>
      <c r="K135" s="8">
        <f>K134+N135</f>
        <v/>
      </c>
      <c r="L135" s="8">
        <f>L134+O135</f>
        <v/>
      </c>
      <c r="M135" s="8">
        <f>index($B$25:$F$28,M134,G135)</f>
        <v/>
      </c>
      <c r="N135" s="5">
        <f>index($D$12:$E$15,M135,1)*R135</f>
        <v/>
      </c>
      <c r="O135" s="5">
        <f>index($D$12:$E$15,M135,2)*R135</f>
        <v/>
      </c>
      <c r="P135" s="8">
        <f>if(Z135&gt;0,1,0)</f>
        <v/>
      </c>
      <c r="Q135" s="5">
        <f>S135*(K135*1000+L135*10)</f>
        <v/>
      </c>
      <c r="R135" s="5">
        <f>if(G135=1,1,0)</f>
        <v/>
      </c>
      <c r="S135" s="5">
        <f>if(G135=5,1,0)</f>
        <v/>
      </c>
      <c r="T135" s="5">
        <f>K135*1000+L135*10</f>
        <v/>
      </c>
      <c r="U135" s="6">
        <f>if(K135&gt;10,1,0)</f>
        <v/>
      </c>
      <c r="V135" s="6">
        <f>if(K135&lt;1,1,0)</f>
        <v/>
      </c>
      <c r="W135" s="6">
        <f>if(L135&gt;10,1,0)</f>
        <v/>
      </c>
      <c r="X135" s="5">
        <f>if(L135&lt;1,1,0)</f>
        <v/>
      </c>
      <c r="Y135" s="5">
        <f>if(countif($F$30:$F$55,T135)&gt;0,1,0)</f>
        <v/>
      </c>
      <c r="Z135" s="5">
        <f>sum(U135:Y135)</f>
        <v/>
      </c>
    </row>
    <row customHeight="1" ht="15.75" r="136" s="28">
      <c r="A136" s="5" t="n">
        <v>8</v>
      </c>
      <c r="B136" s="5" t="n">
        <v>6</v>
      </c>
      <c r="C136" s="5">
        <f>A136*1000+B136*10</f>
        <v/>
      </c>
      <c r="D136" s="5">
        <f>countif($F$31:$F$55,C136)</f>
        <v/>
      </c>
      <c r="G136" s="8" t="n">
        <v>5</v>
      </c>
      <c r="H136" s="8">
        <f>VLOOKUP(G136,$C$4:$E$9,2)</f>
        <v/>
      </c>
      <c r="I136" s="5">
        <f>VLOOKUP(G136,$C$4:$E$9,3)</f>
        <v/>
      </c>
      <c r="J136" s="5">
        <f>sum(I$2:I136)</f>
        <v/>
      </c>
      <c r="K136" s="8">
        <f>K135+N136</f>
        <v/>
      </c>
      <c r="L136" s="8">
        <f>L135+O136</f>
        <v/>
      </c>
      <c r="M136" s="8">
        <f>index($B$25:$F$28,M135,G136)</f>
        <v/>
      </c>
      <c r="N136" s="5">
        <f>index($D$12:$E$15,M136,1)*R136</f>
        <v/>
      </c>
      <c r="O136" s="5">
        <f>index($D$12:$E$15,M136,2)*R136</f>
        <v/>
      </c>
      <c r="P136" s="8">
        <f>if(Z136&gt;0,1,0)</f>
        <v/>
      </c>
      <c r="Q136" s="5">
        <f>S136*(K136*1000+L136*10)</f>
        <v/>
      </c>
      <c r="R136" s="5">
        <f>if(G136=1,1,0)</f>
        <v/>
      </c>
      <c r="S136" s="5">
        <f>if(G136=5,1,0)</f>
        <v/>
      </c>
      <c r="T136" s="5">
        <f>K136*1000+L136*10</f>
        <v/>
      </c>
      <c r="U136" s="6">
        <f>if(K136&gt;10,1,0)</f>
        <v/>
      </c>
      <c r="V136" s="6">
        <f>if(K136&lt;1,1,0)</f>
        <v/>
      </c>
      <c r="W136" s="6">
        <f>if(L136&gt;10,1,0)</f>
        <v/>
      </c>
      <c r="X136" s="5">
        <f>if(L136&lt;1,1,0)</f>
        <v/>
      </c>
      <c r="Y136" s="5">
        <f>if(countif($F$30:$F$55,T136)&gt;0,1,0)</f>
        <v/>
      </c>
      <c r="Z136" s="5">
        <f>sum(U136:Y136)</f>
        <v/>
      </c>
    </row>
    <row customHeight="1" ht="15.75" r="137" s="28">
      <c r="A137" s="5" t="n">
        <v>8</v>
      </c>
      <c r="B137" s="5" t="n">
        <v>7</v>
      </c>
      <c r="C137" s="5">
        <f>A137*1000+B137*10</f>
        <v/>
      </c>
      <c r="D137" s="5">
        <f>countif($F$31:$F$55,C137)</f>
        <v/>
      </c>
      <c r="G137" s="8" t="n">
        <v>2</v>
      </c>
      <c r="H137" s="8">
        <f>VLOOKUP(G137,$C$4:$E$9,2)</f>
        <v/>
      </c>
      <c r="I137" s="5">
        <f>VLOOKUP(G137,$C$4:$E$9,3)</f>
        <v/>
      </c>
      <c r="J137" s="5">
        <f>sum(I$2:I137)</f>
        <v/>
      </c>
      <c r="K137" s="8">
        <f>K136+N137</f>
        <v/>
      </c>
      <c r="L137" s="8">
        <f>L136+O137</f>
        <v/>
      </c>
      <c r="M137" s="8">
        <f>index($B$25:$F$28,M136,G137)</f>
        <v/>
      </c>
      <c r="N137" s="5">
        <f>index($D$12:$E$15,M137,1)*R137</f>
        <v/>
      </c>
      <c r="O137" s="5">
        <f>index($D$12:$E$15,M137,2)*R137</f>
        <v/>
      </c>
      <c r="P137" s="8">
        <f>if(Z137&gt;0,1,0)</f>
        <v/>
      </c>
      <c r="Q137" s="5">
        <f>S137*(K137*1000+L137*10)</f>
        <v/>
      </c>
      <c r="R137" s="5">
        <f>if(G137=1,1,0)</f>
        <v/>
      </c>
      <c r="S137" s="5">
        <f>if(G137=5,1,0)</f>
        <v/>
      </c>
      <c r="T137" s="5">
        <f>K137*1000+L137*10</f>
        <v/>
      </c>
      <c r="U137" s="6">
        <f>if(K137&gt;10,1,0)</f>
        <v/>
      </c>
      <c r="V137" s="6">
        <f>if(K137&lt;1,1,0)</f>
        <v/>
      </c>
      <c r="W137" s="6">
        <f>if(L137&gt;10,1,0)</f>
        <v/>
      </c>
      <c r="X137" s="5">
        <f>if(L137&lt;1,1,0)</f>
        <v/>
      </c>
      <c r="Y137" s="5">
        <f>if(countif($F$30:$F$55,T137)&gt;0,1,0)</f>
        <v/>
      </c>
      <c r="Z137" s="5">
        <f>sum(U137:Y137)</f>
        <v/>
      </c>
    </row>
    <row customHeight="1" ht="15.75" r="138" s="28">
      <c r="A138" s="5" t="n">
        <v>8</v>
      </c>
      <c r="B138" s="5" t="n">
        <v>8</v>
      </c>
      <c r="C138" s="5">
        <f>A138*1000+B138*10</f>
        <v/>
      </c>
      <c r="D138" s="5">
        <f>countif($F$31:$F$55,C138)</f>
        <v/>
      </c>
      <c r="G138" s="8" t="n">
        <v>1</v>
      </c>
      <c r="H138" s="8">
        <f>VLOOKUP(G138,$C$4:$E$9,2)</f>
        <v/>
      </c>
      <c r="I138" s="5">
        <f>VLOOKUP(G138,$C$4:$E$9,3)</f>
        <v/>
      </c>
      <c r="J138" s="5">
        <f>sum(I$2:I138)</f>
        <v/>
      </c>
      <c r="K138" s="8">
        <f>K137+N138</f>
        <v/>
      </c>
      <c r="L138" s="8">
        <f>L137+O138</f>
        <v/>
      </c>
      <c r="M138" s="8">
        <f>index($B$25:$F$28,M137,G138)</f>
        <v/>
      </c>
      <c r="N138" s="5">
        <f>index($D$12:$E$15,M138,1)*R138</f>
        <v/>
      </c>
      <c r="O138" s="5">
        <f>index($D$12:$E$15,M138,2)*R138</f>
        <v/>
      </c>
      <c r="P138" s="8">
        <f>if(Z138&gt;0,1,0)</f>
        <v/>
      </c>
      <c r="Q138" s="5">
        <f>S138*(K138*1000+L138*10)</f>
        <v/>
      </c>
      <c r="R138" s="5">
        <f>if(G138=1,1,0)</f>
        <v/>
      </c>
      <c r="S138" s="5">
        <f>if(G138=5,1,0)</f>
        <v/>
      </c>
      <c r="T138" s="5">
        <f>K138*1000+L138*10</f>
        <v/>
      </c>
      <c r="U138" s="6">
        <f>if(K138&gt;10,1,0)</f>
        <v/>
      </c>
      <c r="V138" s="6">
        <f>if(K138&lt;1,1,0)</f>
        <v/>
      </c>
      <c r="W138" s="6">
        <f>if(L138&gt;10,1,0)</f>
        <v/>
      </c>
      <c r="X138" s="5">
        <f>if(L138&lt;1,1,0)</f>
        <v/>
      </c>
      <c r="Y138" s="5">
        <f>if(countif($F$30:$F$55,T138)&gt;0,1,0)</f>
        <v/>
      </c>
      <c r="Z138" s="5">
        <f>sum(U138:Y138)</f>
        <v/>
      </c>
    </row>
    <row customHeight="1" ht="15.75" r="139" s="28">
      <c r="A139" s="5" t="n">
        <v>8</v>
      </c>
      <c r="B139" s="5" t="n">
        <v>9</v>
      </c>
      <c r="C139" s="5">
        <f>A139*1000+B139*10</f>
        <v/>
      </c>
      <c r="D139" s="5">
        <f>countif($F$31:$F$55,C139)</f>
        <v/>
      </c>
      <c r="G139" s="8" t="n">
        <v>5</v>
      </c>
      <c r="H139" s="8">
        <f>VLOOKUP(G139,$C$4:$E$9,2)</f>
        <v/>
      </c>
      <c r="I139" s="5">
        <f>VLOOKUP(G139,$C$4:$E$9,3)</f>
        <v/>
      </c>
      <c r="J139" s="5">
        <f>sum(I$2:I139)</f>
        <v/>
      </c>
      <c r="K139" s="8">
        <f>K138+N139</f>
        <v/>
      </c>
      <c r="L139" s="8">
        <f>L138+O139</f>
        <v/>
      </c>
      <c r="M139" s="8">
        <f>index($B$25:$F$28,M138,G139)</f>
        <v/>
      </c>
      <c r="N139" s="5">
        <f>index($D$12:$E$15,M139,1)*R139</f>
        <v/>
      </c>
      <c r="O139" s="5">
        <f>index($D$12:$E$15,M139,2)*R139</f>
        <v/>
      </c>
      <c r="P139" s="8">
        <f>if(Z139&gt;0,1,0)</f>
        <v/>
      </c>
      <c r="Q139" s="5">
        <f>S139*(K139*1000+L139*10)</f>
        <v/>
      </c>
      <c r="R139" s="5">
        <f>if(G139=1,1,0)</f>
        <v/>
      </c>
      <c r="S139" s="5">
        <f>if(G139=5,1,0)</f>
        <v/>
      </c>
      <c r="T139" s="5">
        <f>K139*1000+L139*10</f>
        <v/>
      </c>
      <c r="U139" s="6">
        <f>if(K139&gt;10,1,0)</f>
        <v/>
      </c>
      <c r="V139" s="6">
        <f>if(K139&lt;1,1,0)</f>
        <v/>
      </c>
      <c r="W139" s="6">
        <f>if(L139&gt;10,1,0)</f>
        <v/>
      </c>
      <c r="X139" s="5">
        <f>if(L139&lt;1,1,0)</f>
        <v/>
      </c>
      <c r="Y139" s="5">
        <f>if(countif($F$30:$F$55,T139)&gt;0,1,0)</f>
        <v/>
      </c>
      <c r="Z139" s="5">
        <f>sum(U139:Y139)</f>
        <v/>
      </c>
    </row>
    <row customHeight="1" ht="15.75" r="140" s="28">
      <c r="A140" s="5" t="n">
        <v>8</v>
      </c>
      <c r="B140" s="5" t="n">
        <v>10</v>
      </c>
      <c r="C140" s="5">
        <f>A140*1000+B140*10</f>
        <v/>
      </c>
      <c r="D140" s="5">
        <f>countif($F$31:$F$55,C140)</f>
        <v/>
      </c>
      <c r="G140" s="8" t="n">
        <v>1</v>
      </c>
      <c r="H140" s="8">
        <f>VLOOKUP(G140,$C$4:$E$9,2)</f>
        <v/>
      </c>
      <c r="I140" s="5">
        <f>VLOOKUP(G140,$C$4:$E$9,3)</f>
        <v/>
      </c>
      <c r="J140" s="5">
        <f>sum(I$2:I140)</f>
        <v/>
      </c>
      <c r="K140" s="8">
        <f>K139+N140</f>
        <v/>
      </c>
      <c r="L140" s="8">
        <f>L139+O140</f>
        <v/>
      </c>
      <c r="M140" s="8">
        <f>index($B$25:$F$28,M139,G140)</f>
        <v/>
      </c>
      <c r="N140" s="5">
        <f>index($D$12:$E$15,M140,1)*R140</f>
        <v/>
      </c>
      <c r="O140" s="5">
        <f>index($D$12:$E$15,M140,2)*R140</f>
        <v/>
      </c>
      <c r="P140" s="8">
        <f>if(Z140&gt;0,1,0)</f>
        <v/>
      </c>
      <c r="Q140" s="5">
        <f>S140*(K140*1000+L140*10)</f>
        <v/>
      </c>
      <c r="R140" s="5">
        <f>if(G140=1,1,0)</f>
        <v/>
      </c>
      <c r="S140" s="5">
        <f>if(G140=5,1,0)</f>
        <v/>
      </c>
      <c r="T140" s="5">
        <f>K140*1000+L140*10</f>
        <v/>
      </c>
      <c r="U140" s="6">
        <f>if(K140&gt;10,1,0)</f>
        <v/>
      </c>
      <c r="V140" s="6">
        <f>if(K140&lt;1,1,0)</f>
        <v/>
      </c>
      <c r="W140" s="6">
        <f>if(L140&gt;10,1,0)</f>
        <v/>
      </c>
      <c r="X140" s="5">
        <f>if(L140&lt;1,1,0)</f>
        <v/>
      </c>
      <c r="Y140" s="5">
        <f>if(countif($F$30:$F$55,T140)&gt;0,1,0)</f>
        <v/>
      </c>
      <c r="Z140" s="5">
        <f>sum(U140:Y140)</f>
        <v/>
      </c>
    </row>
    <row customHeight="1" ht="15.75" r="141" s="28">
      <c r="A141" s="5" t="n">
        <v>9</v>
      </c>
      <c r="B141" s="5" t="n">
        <v>1</v>
      </c>
      <c r="C141" s="5">
        <f>A141*1000+B141*10</f>
        <v/>
      </c>
      <c r="D141" s="5">
        <f>countif($F$31:$F$55,C141)</f>
        <v/>
      </c>
      <c r="G141" s="8" t="n">
        <v>5</v>
      </c>
      <c r="H141" s="8">
        <f>VLOOKUP(G141,$C$4:$E$9,2)</f>
        <v/>
      </c>
      <c r="I141" s="5">
        <f>VLOOKUP(G141,$C$4:$E$9,3)</f>
        <v/>
      </c>
      <c r="J141" s="5">
        <f>sum(I$2:I141)</f>
        <v/>
      </c>
      <c r="K141" s="8">
        <f>K140+N141</f>
        <v/>
      </c>
      <c r="L141" s="8">
        <f>L140+O141</f>
        <v/>
      </c>
      <c r="M141" s="8">
        <f>index($B$25:$F$28,M140,G141)</f>
        <v/>
      </c>
      <c r="N141" s="5">
        <f>index($D$12:$E$15,M141,1)*R141</f>
        <v/>
      </c>
      <c r="O141" s="5">
        <f>index($D$12:$E$15,M141,2)*R141</f>
        <v/>
      </c>
      <c r="P141" s="8">
        <f>if(Z141&gt;0,1,0)</f>
        <v/>
      </c>
      <c r="Q141" s="5">
        <f>S141*(K141*1000+L141*10)</f>
        <v/>
      </c>
      <c r="R141" s="5">
        <f>if(G141=1,1,0)</f>
        <v/>
      </c>
      <c r="S141" s="5">
        <f>if(G141=5,1,0)</f>
        <v/>
      </c>
      <c r="T141" s="5">
        <f>K141*1000+L141*10</f>
        <v/>
      </c>
      <c r="U141" s="6">
        <f>if(K141&gt;10,1,0)</f>
        <v/>
      </c>
      <c r="V141" s="6">
        <f>if(K141&lt;1,1,0)</f>
        <v/>
      </c>
      <c r="W141" s="6">
        <f>if(L141&gt;10,1,0)</f>
        <v/>
      </c>
      <c r="X141" s="5">
        <f>if(L141&lt;1,1,0)</f>
        <v/>
      </c>
      <c r="Y141" s="5">
        <f>if(countif($F$30:$F$55,T141)&gt;0,1,0)</f>
        <v/>
      </c>
      <c r="Z141" s="5">
        <f>sum(U141:Y141)</f>
        <v/>
      </c>
    </row>
    <row customHeight="1" ht="15.75" r="142" s="28">
      <c r="A142" s="5" t="n">
        <v>9</v>
      </c>
      <c r="B142" s="5" t="n">
        <v>2</v>
      </c>
      <c r="C142" s="5">
        <f>A142*1000+B142*10</f>
        <v/>
      </c>
      <c r="D142" s="5">
        <f>countif($F$31:$F$55,C142)</f>
        <v/>
      </c>
      <c r="G142" s="8" t="n">
        <v>2</v>
      </c>
      <c r="H142" s="8">
        <f>VLOOKUP(G142,$C$4:$E$9,2)</f>
        <v/>
      </c>
      <c r="I142" s="5">
        <f>VLOOKUP(G142,$C$4:$E$9,3)</f>
        <v/>
      </c>
      <c r="J142" s="5">
        <f>sum(I$2:I142)</f>
        <v/>
      </c>
      <c r="K142" s="8">
        <f>K141+N142</f>
        <v/>
      </c>
      <c r="L142" s="8">
        <f>L141+O142</f>
        <v/>
      </c>
      <c r="M142" s="8">
        <f>index($B$25:$F$28,M141,G142)</f>
        <v/>
      </c>
      <c r="N142" s="5">
        <f>index($D$12:$E$15,M142,1)*R142</f>
        <v/>
      </c>
      <c r="O142" s="5">
        <f>index($D$12:$E$15,M142,2)*R142</f>
        <v/>
      </c>
      <c r="P142" s="8">
        <f>if(Z142&gt;0,1,0)</f>
        <v/>
      </c>
      <c r="Q142" s="5">
        <f>S142*(K142*1000+L142*10)</f>
        <v/>
      </c>
      <c r="R142" s="5">
        <f>if(G142=1,1,0)</f>
        <v/>
      </c>
      <c r="S142" s="5">
        <f>if(G142=5,1,0)</f>
        <v/>
      </c>
      <c r="T142" s="5">
        <f>K142*1000+L142*10</f>
        <v/>
      </c>
      <c r="U142" s="6">
        <f>if(K142&gt;10,1,0)</f>
        <v/>
      </c>
      <c r="V142" s="6">
        <f>if(K142&lt;1,1,0)</f>
        <v/>
      </c>
      <c r="W142" s="6">
        <f>if(L142&gt;10,1,0)</f>
        <v/>
      </c>
      <c r="X142" s="5">
        <f>if(L142&lt;1,1,0)</f>
        <v/>
      </c>
      <c r="Y142" s="5">
        <f>if(countif($F$30:$F$55,T142)&gt;0,1,0)</f>
        <v/>
      </c>
      <c r="Z142" s="5">
        <f>sum(U142:Y142)</f>
        <v/>
      </c>
    </row>
    <row customHeight="1" ht="15.75" r="143" s="28">
      <c r="A143" s="5" t="n">
        <v>9</v>
      </c>
      <c r="B143" s="5" t="n">
        <v>3</v>
      </c>
      <c r="C143" s="5">
        <f>A143*1000+B143*10</f>
        <v/>
      </c>
      <c r="D143" s="5">
        <f>countif($F$31:$F$55,C143)</f>
        <v/>
      </c>
      <c r="G143" s="8" t="n">
        <v>2</v>
      </c>
      <c r="H143" s="8">
        <f>VLOOKUP(G143,$C$4:$E$9,2)</f>
        <v/>
      </c>
      <c r="I143" s="5">
        <f>VLOOKUP(G143,$C$4:$E$9,3)</f>
        <v/>
      </c>
      <c r="J143" s="5">
        <f>sum(I$2:I143)</f>
        <v/>
      </c>
      <c r="K143" s="8">
        <f>K142+N143</f>
        <v/>
      </c>
      <c r="L143" s="8">
        <f>L142+O143</f>
        <v/>
      </c>
      <c r="M143" s="8">
        <f>index($B$25:$F$28,M142,G143)</f>
        <v/>
      </c>
      <c r="N143" s="5">
        <f>index($D$12:$E$15,M143,1)*R143</f>
        <v/>
      </c>
      <c r="O143" s="5">
        <f>index($D$12:$E$15,M143,2)*R143</f>
        <v/>
      </c>
      <c r="P143" s="8">
        <f>if(Z143&gt;0,1,0)</f>
        <v/>
      </c>
      <c r="Q143" s="5">
        <f>S143*(K143*1000+L143*10)</f>
        <v/>
      </c>
      <c r="R143" s="5">
        <f>if(G143=1,1,0)</f>
        <v/>
      </c>
      <c r="S143" s="5">
        <f>if(G143=5,1,0)</f>
        <v/>
      </c>
      <c r="T143" s="5">
        <f>K143*1000+L143*10</f>
        <v/>
      </c>
      <c r="U143" s="6">
        <f>if(K143&gt;10,1,0)</f>
        <v/>
      </c>
      <c r="V143" s="6">
        <f>if(K143&lt;1,1,0)</f>
        <v/>
      </c>
      <c r="W143" s="6">
        <f>if(L143&gt;10,1,0)</f>
        <v/>
      </c>
      <c r="X143" s="5">
        <f>if(L143&lt;1,1,0)</f>
        <v/>
      </c>
      <c r="Y143" s="5">
        <f>if(countif($F$30:$F$55,T143)&gt;0,1,0)</f>
        <v/>
      </c>
      <c r="Z143" s="5">
        <f>sum(U143:Y143)</f>
        <v/>
      </c>
    </row>
    <row customHeight="1" ht="15.75" r="144" s="28">
      <c r="A144" s="5" t="n">
        <v>9</v>
      </c>
      <c r="B144" s="5" t="n">
        <v>4</v>
      </c>
      <c r="C144" s="5">
        <f>A144*1000+B144*10</f>
        <v/>
      </c>
      <c r="D144" s="5">
        <f>countif($F$31:$F$55,C144)</f>
        <v/>
      </c>
      <c r="G144" s="8" t="n">
        <v>1</v>
      </c>
      <c r="H144" s="8">
        <f>VLOOKUP(G144,$C$4:$E$9,2)</f>
        <v/>
      </c>
      <c r="I144" s="5">
        <f>VLOOKUP(G144,$C$4:$E$9,3)</f>
        <v/>
      </c>
      <c r="J144" s="5">
        <f>sum(I$2:I144)</f>
        <v/>
      </c>
      <c r="K144" s="8">
        <f>K143+N144</f>
        <v/>
      </c>
      <c r="L144" s="8">
        <f>L143+O144</f>
        <v/>
      </c>
      <c r="M144" s="8">
        <f>index($B$25:$F$28,M143,G144)</f>
        <v/>
      </c>
      <c r="N144" s="5">
        <f>index($D$12:$E$15,M144,1)*R144</f>
        <v/>
      </c>
      <c r="O144" s="5">
        <f>index($D$12:$E$15,M144,2)*R144</f>
        <v/>
      </c>
      <c r="P144" s="8">
        <f>if(Z144&gt;0,1,0)</f>
        <v/>
      </c>
      <c r="Q144" s="5">
        <f>S144*(K144*1000+L144*10)</f>
        <v/>
      </c>
      <c r="R144" s="5">
        <f>if(G144=1,1,0)</f>
        <v/>
      </c>
      <c r="S144" s="5">
        <f>if(G144=5,1,0)</f>
        <v/>
      </c>
      <c r="T144" s="5">
        <f>K144*1000+L144*10</f>
        <v/>
      </c>
      <c r="U144" s="6">
        <f>if(K144&gt;10,1,0)</f>
        <v/>
      </c>
      <c r="V144" s="6">
        <f>if(K144&lt;1,1,0)</f>
        <v/>
      </c>
      <c r="W144" s="6">
        <f>if(L144&gt;10,1,0)</f>
        <v/>
      </c>
      <c r="X144" s="5">
        <f>if(L144&lt;1,1,0)</f>
        <v/>
      </c>
      <c r="Y144" s="5">
        <f>if(countif($F$30:$F$55,T144)&gt;0,1,0)</f>
        <v/>
      </c>
      <c r="Z144" s="5">
        <f>sum(U144:Y144)</f>
        <v/>
      </c>
    </row>
    <row customHeight="1" ht="15.75" r="145" s="28">
      <c r="A145" s="5" t="n">
        <v>9</v>
      </c>
      <c r="B145" s="5" t="n">
        <v>5</v>
      </c>
      <c r="C145" s="5">
        <f>A145*1000+B145*10</f>
        <v/>
      </c>
      <c r="D145" s="5">
        <f>countif($F$31:$F$55,C145)</f>
        <v/>
      </c>
      <c r="G145" s="8" t="n">
        <v>1</v>
      </c>
      <c r="H145" s="8">
        <f>VLOOKUP(G145,$C$4:$E$9,2)</f>
        <v/>
      </c>
      <c r="I145" s="5">
        <f>VLOOKUP(G145,$C$4:$E$9,3)</f>
        <v/>
      </c>
      <c r="J145" s="5">
        <f>sum(I$2:I145)</f>
        <v/>
      </c>
      <c r="K145" s="8">
        <f>K144+N145</f>
        <v/>
      </c>
      <c r="L145" s="8">
        <f>L144+O145</f>
        <v/>
      </c>
      <c r="M145" s="8">
        <f>index($B$25:$F$28,M144,G145)</f>
        <v/>
      </c>
      <c r="N145" s="5">
        <f>index($D$12:$E$15,M145,1)*R145</f>
        <v/>
      </c>
      <c r="O145" s="5">
        <f>index($D$12:$E$15,M145,2)*R145</f>
        <v/>
      </c>
      <c r="P145" s="8">
        <f>if(Z145&gt;0,1,0)</f>
        <v/>
      </c>
      <c r="Q145" s="5">
        <f>S145*(K145*1000+L145*10)</f>
        <v/>
      </c>
      <c r="R145" s="5">
        <f>if(G145=1,1,0)</f>
        <v/>
      </c>
      <c r="S145" s="5">
        <f>if(G145=5,1,0)</f>
        <v/>
      </c>
      <c r="T145" s="5">
        <f>K145*1000+L145*10</f>
        <v/>
      </c>
      <c r="U145" s="6">
        <f>if(K145&gt;10,1,0)</f>
        <v/>
      </c>
      <c r="V145" s="6">
        <f>if(K145&lt;1,1,0)</f>
        <v/>
      </c>
      <c r="W145" s="6">
        <f>if(L145&gt;10,1,0)</f>
        <v/>
      </c>
      <c r="X145" s="5">
        <f>if(L145&lt;1,1,0)</f>
        <v/>
      </c>
      <c r="Y145" s="5">
        <f>if(countif($F$30:$F$55,T145)&gt;0,1,0)</f>
        <v/>
      </c>
      <c r="Z145" s="5">
        <f>sum(U145:Y145)</f>
        <v/>
      </c>
    </row>
    <row customHeight="1" ht="15.75" r="146" s="28">
      <c r="A146" s="5" t="n">
        <v>9</v>
      </c>
      <c r="B146" s="5" t="n">
        <v>6</v>
      </c>
      <c r="C146" s="5">
        <f>A146*1000+B146*10</f>
        <v/>
      </c>
      <c r="D146" s="5">
        <f>countif($F$31:$F$55,C146)</f>
        <v/>
      </c>
      <c r="G146" s="8" t="n">
        <v>4</v>
      </c>
      <c r="H146" s="8">
        <f>VLOOKUP(G146,$C$4:$E$9,2)</f>
        <v/>
      </c>
      <c r="I146" s="5">
        <f>VLOOKUP(G146,$C$4:$E$9,3)</f>
        <v/>
      </c>
      <c r="J146" s="5">
        <f>sum(I$2:I146)</f>
        <v/>
      </c>
      <c r="K146" s="8">
        <f>K145+N146</f>
        <v/>
      </c>
      <c r="L146" s="8">
        <f>L145+O146</f>
        <v/>
      </c>
      <c r="M146" s="8">
        <f>index($B$25:$F$28,M145,G146)</f>
        <v/>
      </c>
      <c r="N146" s="5">
        <f>index($D$12:$E$15,M146,1)*R146</f>
        <v/>
      </c>
      <c r="O146" s="5">
        <f>index($D$12:$E$15,M146,2)*R146</f>
        <v/>
      </c>
      <c r="P146" s="8">
        <f>if(Z146&gt;0,1,0)</f>
        <v/>
      </c>
      <c r="Q146" s="5">
        <f>S146*(K146*1000+L146*10)</f>
        <v/>
      </c>
      <c r="R146" s="5">
        <f>if(G146=1,1,0)</f>
        <v/>
      </c>
      <c r="S146" s="5">
        <f>if(G146=5,1,0)</f>
        <v/>
      </c>
      <c r="T146" s="5">
        <f>K146*1000+L146*10</f>
        <v/>
      </c>
      <c r="U146" s="6">
        <f>if(K146&gt;10,1,0)</f>
        <v/>
      </c>
      <c r="V146" s="6">
        <f>if(K146&lt;1,1,0)</f>
        <v/>
      </c>
      <c r="W146" s="6">
        <f>if(L146&gt;10,1,0)</f>
        <v/>
      </c>
      <c r="X146" s="5">
        <f>if(L146&lt;1,1,0)</f>
        <v/>
      </c>
      <c r="Y146" s="5">
        <f>if(countif($F$30:$F$55,T146)&gt;0,1,0)</f>
        <v/>
      </c>
      <c r="Z146" s="5">
        <f>sum(U146:Y146)</f>
        <v/>
      </c>
    </row>
    <row customHeight="1" ht="15.75" r="147" s="28">
      <c r="A147" s="5" t="n">
        <v>9</v>
      </c>
      <c r="B147" s="5" t="n">
        <v>7</v>
      </c>
      <c r="C147" s="5">
        <f>A147*1000+B147*10</f>
        <v/>
      </c>
      <c r="D147" s="5">
        <f>countif($F$31:$F$55,C147)</f>
        <v/>
      </c>
      <c r="G147" s="8" t="n">
        <v>1</v>
      </c>
      <c r="H147" s="8">
        <f>VLOOKUP(G147,$C$4:$E$9,2)</f>
        <v/>
      </c>
      <c r="I147" s="5">
        <f>VLOOKUP(G147,$C$4:$E$9,3)</f>
        <v/>
      </c>
      <c r="J147" s="5">
        <f>sum(I$2:I147)</f>
        <v/>
      </c>
      <c r="K147" s="8">
        <f>K146+N147</f>
        <v/>
      </c>
      <c r="L147" s="8">
        <f>L146+O147</f>
        <v/>
      </c>
      <c r="M147" s="8">
        <f>index($B$25:$F$28,M146,G147)</f>
        <v/>
      </c>
      <c r="N147" s="5">
        <f>index($D$12:$E$15,M147,1)*R147</f>
        <v/>
      </c>
      <c r="O147" s="5">
        <f>index($D$12:$E$15,M147,2)*R147</f>
        <v/>
      </c>
      <c r="P147" s="8">
        <f>if(Z147&gt;0,1,0)</f>
        <v/>
      </c>
      <c r="Q147" s="5">
        <f>S147*(K147*1000+L147*10)</f>
        <v/>
      </c>
      <c r="R147" s="5">
        <f>if(G147=1,1,0)</f>
        <v/>
      </c>
      <c r="S147" s="5">
        <f>if(G147=5,1,0)</f>
        <v/>
      </c>
      <c r="T147" s="5">
        <f>K147*1000+L147*10</f>
        <v/>
      </c>
      <c r="U147" s="6">
        <f>if(K147&gt;10,1,0)</f>
        <v/>
      </c>
      <c r="V147" s="6">
        <f>if(K147&lt;1,1,0)</f>
        <v/>
      </c>
      <c r="W147" s="6">
        <f>if(L147&gt;10,1,0)</f>
        <v/>
      </c>
      <c r="X147" s="5">
        <f>if(L147&lt;1,1,0)</f>
        <v/>
      </c>
      <c r="Y147" s="5">
        <f>if(countif($F$30:$F$55,T147)&gt;0,1,0)</f>
        <v/>
      </c>
      <c r="Z147" s="5">
        <f>sum(U147:Y147)</f>
        <v/>
      </c>
    </row>
    <row customHeight="1" ht="15.75" r="148" s="28">
      <c r="A148" s="5" t="n">
        <v>9</v>
      </c>
      <c r="B148" s="5" t="n">
        <v>8</v>
      </c>
      <c r="C148" s="5">
        <f>A148*1000+B148*10</f>
        <v/>
      </c>
      <c r="D148" s="5">
        <f>countif($F$31:$F$55,C148)</f>
        <v/>
      </c>
      <c r="G148" s="8" t="n">
        <v>2</v>
      </c>
      <c r="H148" s="8">
        <f>VLOOKUP(G148,$C$4:$E$9,2)</f>
        <v/>
      </c>
      <c r="I148" s="5">
        <f>VLOOKUP(G148,$C$4:$E$9,3)</f>
        <v/>
      </c>
      <c r="J148" s="5">
        <f>sum(I$2:I148)</f>
        <v/>
      </c>
      <c r="K148" s="8">
        <f>K147+N148</f>
        <v/>
      </c>
      <c r="L148" s="8">
        <f>L147+O148</f>
        <v/>
      </c>
      <c r="M148" s="8">
        <f>index($B$25:$F$28,M147,G148)</f>
        <v/>
      </c>
      <c r="N148" s="5">
        <f>index($D$12:$E$15,M148,1)*R148</f>
        <v/>
      </c>
      <c r="O148" s="5">
        <f>index($D$12:$E$15,M148,2)*R148</f>
        <v/>
      </c>
      <c r="P148" s="8">
        <f>if(Z148&gt;0,1,0)</f>
        <v/>
      </c>
      <c r="Q148" s="5">
        <f>S148*(K148*1000+L148*10)</f>
        <v/>
      </c>
      <c r="R148" s="5">
        <f>if(G148=1,1,0)</f>
        <v/>
      </c>
      <c r="S148" s="5">
        <f>if(G148=5,1,0)</f>
        <v/>
      </c>
      <c r="T148" s="5">
        <f>K148*1000+L148*10</f>
        <v/>
      </c>
      <c r="U148" s="6">
        <f>if(K148&gt;10,1,0)</f>
        <v/>
      </c>
      <c r="V148" s="6">
        <f>if(K148&lt;1,1,0)</f>
        <v/>
      </c>
      <c r="W148" s="6">
        <f>if(L148&gt;10,1,0)</f>
        <v/>
      </c>
      <c r="X148" s="5">
        <f>if(L148&lt;1,1,0)</f>
        <v/>
      </c>
      <c r="Y148" s="5">
        <f>if(countif($F$30:$F$55,T148)&gt;0,1,0)</f>
        <v/>
      </c>
      <c r="Z148" s="5">
        <f>sum(U148:Y148)</f>
        <v/>
      </c>
    </row>
    <row customHeight="1" ht="15.75" r="149" s="28">
      <c r="A149" s="5" t="n">
        <v>9</v>
      </c>
      <c r="B149" s="5" t="n">
        <v>9</v>
      </c>
      <c r="C149" s="5">
        <f>A149*1000+B149*10</f>
        <v/>
      </c>
      <c r="D149" s="5">
        <f>countif($F$31:$F$55,C149)</f>
        <v/>
      </c>
      <c r="G149" s="8" t="n">
        <v>1</v>
      </c>
      <c r="H149" s="8">
        <f>VLOOKUP(G149,$C$4:$E$9,2)</f>
        <v/>
      </c>
      <c r="I149" s="5">
        <f>VLOOKUP(G149,$C$4:$E$9,3)</f>
        <v/>
      </c>
      <c r="J149" s="5">
        <f>sum(I$2:I149)</f>
        <v/>
      </c>
      <c r="K149" s="8">
        <f>K148+N149</f>
        <v/>
      </c>
      <c r="L149" s="8">
        <f>L148+O149</f>
        <v/>
      </c>
      <c r="M149" s="8">
        <f>index($B$25:$F$28,M148,G149)</f>
        <v/>
      </c>
      <c r="N149" s="5">
        <f>index($D$12:$E$15,M149,1)*R149</f>
        <v/>
      </c>
      <c r="O149" s="5">
        <f>index($D$12:$E$15,M149,2)*R149</f>
        <v/>
      </c>
      <c r="P149" s="8">
        <f>if(Z149&gt;0,1,0)</f>
        <v/>
      </c>
      <c r="Q149" s="5">
        <f>S149*(K149*1000+L149*10)</f>
        <v/>
      </c>
      <c r="R149" s="5">
        <f>if(G149=1,1,0)</f>
        <v/>
      </c>
      <c r="S149" s="5">
        <f>if(G149=5,1,0)</f>
        <v/>
      </c>
      <c r="T149" s="5">
        <f>K149*1000+L149*10</f>
        <v/>
      </c>
      <c r="U149" s="6">
        <f>if(K149&gt;10,1,0)</f>
        <v/>
      </c>
      <c r="V149" s="6">
        <f>if(K149&lt;1,1,0)</f>
        <v/>
      </c>
      <c r="W149" s="6">
        <f>if(L149&gt;10,1,0)</f>
        <v/>
      </c>
      <c r="X149" s="5">
        <f>if(L149&lt;1,1,0)</f>
        <v/>
      </c>
      <c r="Y149" s="5">
        <f>if(countif($F$30:$F$55,T149)&gt;0,1,0)</f>
        <v/>
      </c>
      <c r="Z149" s="5">
        <f>sum(U149:Y149)</f>
        <v/>
      </c>
    </row>
    <row customHeight="1" ht="15.75" r="150" s="28">
      <c r="A150" s="5" t="n">
        <v>9</v>
      </c>
      <c r="B150" s="5" t="n">
        <v>10</v>
      </c>
      <c r="C150" s="5">
        <f>A150*1000+B150*10</f>
        <v/>
      </c>
      <c r="D150" s="5">
        <f>countif($F$31:$F$55,C150)</f>
        <v/>
      </c>
      <c r="G150" s="8" t="n">
        <v>5</v>
      </c>
      <c r="H150" s="8">
        <f>VLOOKUP(G150,$C$4:$E$9,2)</f>
        <v/>
      </c>
      <c r="I150" s="5">
        <f>VLOOKUP(G150,$C$4:$E$9,3)</f>
        <v/>
      </c>
      <c r="J150" s="5">
        <f>sum(I$2:I150)</f>
        <v/>
      </c>
      <c r="K150" s="8">
        <f>K149+N150</f>
        <v/>
      </c>
      <c r="L150" s="8">
        <f>L149+O150</f>
        <v/>
      </c>
      <c r="M150" s="8">
        <f>index($B$25:$F$28,M149,G150)</f>
        <v/>
      </c>
      <c r="N150" s="5">
        <f>index($D$12:$E$15,M150,1)*R150</f>
        <v/>
      </c>
      <c r="O150" s="5">
        <f>index($D$12:$E$15,M150,2)*R150</f>
        <v/>
      </c>
      <c r="P150" s="8">
        <f>if(Z150&gt;0,1,0)</f>
        <v/>
      </c>
      <c r="Q150" s="5">
        <f>S150*(K150*1000+L150*10)</f>
        <v/>
      </c>
      <c r="R150" s="5">
        <f>if(G150=1,1,0)</f>
        <v/>
      </c>
      <c r="S150" s="5">
        <f>if(G150=5,1,0)</f>
        <v/>
      </c>
      <c r="T150" s="5">
        <f>K150*1000+L150*10</f>
        <v/>
      </c>
      <c r="U150" s="6">
        <f>if(K150&gt;10,1,0)</f>
        <v/>
      </c>
      <c r="V150" s="6">
        <f>if(K150&lt;1,1,0)</f>
        <v/>
      </c>
      <c r="W150" s="6">
        <f>if(L150&gt;10,1,0)</f>
        <v/>
      </c>
      <c r="X150" s="5">
        <f>if(L150&lt;1,1,0)</f>
        <v/>
      </c>
      <c r="Y150" s="5">
        <f>if(countif($F$30:$F$55,T150)&gt;0,1,0)</f>
        <v/>
      </c>
      <c r="Z150" s="5">
        <f>sum(U150:Y150)</f>
        <v/>
      </c>
    </row>
    <row customHeight="1" ht="15.75" r="151" s="28">
      <c r="A151" s="5" t="n">
        <v>10</v>
      </c>
      <c r="B151" s="5" t="n">
        <v>1</v>
      </c>
      <c r="C151" s="5">
        <f>A151*1000+B151*10</f>
        <v/>
      </c>
      <c r="D151" s="5">
        <f>countif($F$31:$F$55,C151)</f>
        <v/>
      </c>
      <c r="G151" s="8" t="n">
        <v>1</v>
      </c>
      <c r="H151" s="8">
        <f>VLOOKUP(G151,$C$4:$E$9,2)</f>
        <v/>
      </c>
      <c r="I151" s="5">
        <f>VLOOKUP(G151,$C$4:$E$9,3)</f>
        <v/>
      </c>
      <c r="J151" s="5">
        <f>sum(I$2:I151)</f>
        <v/>
      </c>
      <c r="K151" s="8">
        <f>K150+N151</f>
        <v/>
      </c>
      <c r="L151" s="8">
        <f>L150+O151</f>
        <v/>
      </c>
      <c r="M151" s="8">
        <f>index($B$25:$F$28,M150,G151)</f>
        <v/>
      </c>
      <c r="N151" s="5">
        <f>index($D$12:$E$15,M151,1)*R151</f>
        <v/>
      </c>
      <c r="O151" s="5">
        <f>index($D$12:$E$15,M151,2)*R151</f>
        <v/>
      </c>
      <c r="P151" s="8">
        <f>if(Z151&gt;0,1,0)</f>
        <v/>
      </c>
      <c r="Q151" s="5">
        <f>S151*(K151*1000+L151*10)</f>
        <v/>
      </c>
      <c r="R151" s="5">
        <f>if(G151=1,1,0)</f>
        <v/>
      </c>
      <c r="S151" s="5">
        <f>if(G151=5,1,0)</f>
        <v/>
      </c>
      <c r="T151" s="5">
        <f>K151*1000+L151*10</f>
        <v/>
      </c>
      <c r="U151" s="6">
        <f>if(K151&gt;10,1,0)</f>
        <v/>
      </c>
      <c r="V151" s="6">
        <f>if(K151&lt;1,1,0)</f>
        <v/>
      </c>
      <c r="W151" s="6">
        <f>if(L151&gt;10,1,0)</f>
        <v/>
      </c>
      <c r="X151" s="5">
        <f>if(L151&lt;1,1,0)</f>
        <v/>
      </c>
      <c r="Y151" s="5">
        <f>if(countif($F$30:$F$55,T151)&gt;0,1,0)</f>
        <v/>
      </c>
      <c r="Z151" s="5">
        <f>sum(U151:Y151)</f>
        <v/>
      </c>
    </row>
    <row customHeight="1" ht="15.75" r="152" s="28">
      <c r="A152" s="5" t="n">
        <v>10</v>
      </c>
      <c r="B152" s="5" t="n">
        <v>2</v>
      </c>
      <c r="C152" s="5">
        <f>A152*1000+B152*10</f>
        <v/>
      </c>
      <c r="D152" s="5">
        <f>countif($F$31:$F$55,C152)</f>
        <v/>
      </c>
      <c r="G152" s="8" t="n">
        <v>5</v>
      </c>
      <c r="H152" s="8">
        <f>VLOOKUP(G152,$C$4:$E$9,2)</f>
        <v/>
      </c>
      <c r="I152" s="5">
        <f>VLOOKUP(G152,$C$4:$E$9,3)</f>
        <v/>
      </c>
      <c r="J152" s="5">
        <f>sum(I$2:I152)</f>
        <v/>
      </c>
      <c r="K152" s="8">
        <f>K151+N152</f>
        <v/>
      </c>
      <c r="L152" s="8">
        <f>L151+O152</f>
        <v/>
      </c>
      <c r="M152" s="8">
        <f>index($B$25:$F$28,M151,G152)</f>
        <v/>
      </c>
      <c r="N152" s="5">
        <f>index($D$12:$E$15,M152,1)*R152</f>
        <v/>
      </c>
      <c r="O152" s="5">
        <f>index($D$12:$E$15,M152,2)*R152</f>
        <v/>
      </c>
      <c r="P152" s="8">
        <f>if(Z152&gt;0,1,0)</f>
        <v/>
      </c>
      <c r="Q152" s="5">
        <f>S152*(K152*1000+L152*10)</f>
        <v/>
      </c>
      <c r="R152" s="5">
        <f>if(G152=1,1,0)</f>
        <v/>
      </c>
      <c r="S152" s="5">
        <f>if(G152=5,1,0)</f>
        <v/>
      </c>
      <c r="T152" s="5">
        <f>K152*1000+L152*10</f>
        <v/>
      </c>
      <c r="U152" s="6">
        <f>if(K152&gt;10,1,0)</f>
        <v/>
      </c>
      <c r="V152" s="6">
        <f>if(K152&lt;1,1,0)</f>
        <v/>
      </c>
      <c r="W152" s="6">
        <f>if(L152&gt;10,1,0)</f>
        <v/>
      </c>
      <c r="X152" s="5">
        <f>if(L152&lt;1,1,0)</f>
        <v/>
      </c>
      <c r="Y152" s="5">
        <f>if(countif($F$30:$F$55,T152)&gt;0,1,0)</f>
        <v/>
      </c>
      <c r="Z152" s="5">
        <f>sum(U152:Y152)</f>
        <v/>
      </c>
    </row>
    <row customHeight="1" ht="15.75" r="153" s="28">
      <c r="A153" s="5" t="n">
        <v>10</v>
      </c>
      <c r="B153" s="5" t="n">
        <v>3</v>
      </c>
      <c r="C153" s="5">
        <f>A153*1000+B153*10</f>
        <v/>
      </c>
      <c r="D153" s="5">
        <f>countif($F$31:$F$55,C153)</f>
        <v/>
      </c>
      <c r="G153" s="8" t="n">
        <v>4</v>
      </c>
      <c r="H153" s="8">
        <f>VLOOKUP(G153,$C$4:$E$9,2)</f>
        <v/>
      </c>
      <c r="I153" s="5">
        <f>VLOOKUP(G153,$C$4:$E$9,3)</f>
        <v/>
      </c>
      <c r="J153" s="5">
        <f>sum(I$2:I153)</f>
        <v/>
      </c>
      <c r="K153" s="8">
        <f>K152+N153</f>
        <v/>
      </c>
      <c r="L153" s="8">
        <f>L152+O153</f>
        <v/>
      </c>
      <c r="M153" s="8">
        <f>index($B$25:$F$28,M152,G153)</f>
        <v/>
      </c>
      <c r="N153" s="5">
        <f>index($D$12:$E$15,M153,1)*R153</f>
        <v/>
      </c>
      <c r="O153" s="5">
        <f>index($D$12:$E$15,M153,2)*R153</f>
        <v/>
      </c>
      <c r="P153" s="8">
        <f>if(Z153&gt;0,1,0)</f>
        <v/>
      </c>
      <c r="Q153" s="5">
        <f>S153*(K153*1000+L153*10)</f>
        <v/>
      </c>
      <c r="R153" s="5">
        <f>if(G153=1,1,0)</f>
        <v/>
      </c>
      <c r="S153" s="5">
        <f>if(G153=5,1,0)</f>
        <v/>
      </c>
      <c r="T153" s="5">
        <f>K153*1000+L153*10</f>
        <v/>
      </c>
      <c r="U153" s="6">
        <f>if(K153&gt;10,1,0)</f>
        <v/>
      </c>
      <c r="V153" s="6">
        <f>if(K153&lt;1,1,0)</f>
        <v/>
      </c>
      <c r="W153" s="6">
        <f>if(L153&gt;10,1,0)</f>
        <v/>
      </c>
      <c r="X153" s="5">
        <f>if(L153&lt;1,1,0)</f>
        <v/>
      </c>
      <c r="Y153" s="5">
        <f>if(countif($F$30:$F$55,T153)&gt;0,1,0)</f>
        <v/>
      </c>
      <c r="Z153" s="5">
        <f>sum(U153:Y153)</f>
        <v/>
      </c>
    </row>
    <row customHeight="1" ht="15.75" r="154" s="28">
      <c r="A154" s="5" t="n">
        <v>10</v>
      </c>
      <c r="B154" s="5" t="n">
        <v>4</v>
      </c>
      <c r="C154" s="5">
        <f>A154*1000+B154*10</f>
        <v/>
      </c>
      <c r="D154" s="5">
        <f>countif($F$31:$F$55,C154)</f>
        <v/>
      </c>
      <c r="G154" s="8" t="n">
        <v>1</v>
      </c>
      <c r="H154" s="8">
        <f>VLOOKUP(G154,$C$4:$E$9,2)</f>
        <v/>
      </c>
      <c r="I154" s="5">
        <f>VLOOKUP(G154,$C$4:$E$9,3)</f>
        <v/>
      </c>
      <c r="J154" s="5">
        <f>sum(I$2:I154)</f>
        <v/>
      </c>
      <c r="K154" s="8">
        <f>K153+N154</f>
        <v/>
      </c>
      <c r="L154" s="8">
        <f>L153+O154</f>
        <v/>
      </c>
      <c r="M154" s="8">
        <f>index($B$25:$F$28,M153,G154)</f>
        <v/>
      </c>
      <c r="N154" s="5">
        <f>index($D$12:$E$15,M154,1)*R154</f>
        <v/>
      </c>
      <c r="O154" s="5">
        <f>index($D$12:$E$15,M154,2)*R154</f>
        <v/>
      </c>
      <c r="P154" s="8">
        <f>if(Z154&gt;0,1,0)</f>
        <v/>
      </c>
      <c r="Q154" s="5">
        <f>S154*(K154*1000+L154*10)</f>
        <v/>
      </c>
      <c r="R154" s="5">
        <f>if(G154=1,1,0)</f>
        <v/>
      </c>
      <c r="S154" s="5">
        <f>if(G154=5,1,0)</f>
        <v/>
      </c>
      <c r="T154" s="5">
        <f>K154*1000+L154*10</f>
        <v/>
      </c>
      <c r="U154" s="6">
        <f>if(K154&gt;10,1,0)</f>
        <v/>
      </c>
      <c r="V154" s="6">
        <f>if(K154&lt;1,1,0)</f>
        <v/>
      </c>
      <c r="W154" s="6">
        <f>if(L154&gt;10,1,0)</f>
        <v/>
      </c>
      <c r="X154" s="5">
        <f>if(L154&lt;1,1,0)</f>
        <v/>
      </c>
      <c r="Y154" s="5">
        <f>if(countif($F$30:$F$55,T154)&gt;0,1,0)</f>
        <v/>
      </c>
      <c r="Z154" s="5">
        <f>sum(U154:Y154)</f>
        <v/>
      </c>
    </row>
    <row customHeight="1" ht="15.75" r="155" s="28">
      <c r="A155" s="5" t="n">
        <v>10</v>
      </c>
      <c r="B155" s="5" t="n">
        <v>5</v>
      </c>
      <c r="C155" s="5">
        <f>A155*1000+B155*10</f>
        <v/>
      </c>
      <c r="D155" s="5">
        <f>countif($F$31:$F$55,C155)</f>
        <v/>
      </c>
      <c r="G155" s="8" t="n">
        <v>4</v>
      </c>
      <c r="H155" s="8">
        <f>VLOOKUP(G155,$C$4:$E$9,2)</f>
        <v/>
      </c>
      <c r="I155" s="5">
        <f>VLOOKUP(G155,$C$4:$E$9,3)</f>
        <v/>
      </c>
      <c r="J155" s="5">
        <f>sum(I$2:I155)</f>
        <v/>
      </c>
      <c r="K155" s="8">
        <f>K154+N155</f>
        <v/>
      </c>
      <c r="L155" s="8">
        <f>L154+O155</f>
        <v/>
      </c>
      <c r="M155" s="8">
        <f>index($B$25:$F$28,M154,G155)</f>
        <v/>
      </c>
      <c r="N155" s="5">
        <f>index($D$12:$E$15,M155,1)*R155</f>
        <v/>
      </c>
      <c r="O155" s="5">
        <f>index($D$12:$E$15,M155,2)*R155</f>
        <v/>
      </c>
      <c r="P155" s="8">
        <f>if(Z155&gt;0,1,0)</f>
        <v/>
      </c>
      <c r="Q155" s="5">
        <f>S155*(K155*1000+L155*10)</f>
        <v/>
      </c>
      <c r="R155" s="5">
        <f>if(G155=1,1,0)</f>
        <v/>
      </c>
      <c r="S155" s="5">
        <f>if(G155=5,1,0)</f>
        <v/>
      </c>
      <c r="T155" s="5">
        <f>K155*1000+L155*10</f>
        <v/>
      </c>
      <c r="U155" s="6">
        <f>if(K155&gt;10,1,0)</f>
        <v/>
      </c>
      <c r="V155" s="6">
        <f>if(K155&lt;1,1,0)</f>
        <v/>
      </c>
      <c r="W155" s="6">
        <f>if(L155&gt;10,1,0)</f>
        <v/>
      </c>
      <c r="X155" s="5">
        <f>if(L155&lt;1,1,0)</f>
        <v/>
      </c>
      <c r="Y155" s="5">
        <f>if(countif($F$30:$F$55,T155)&gt;0,1,0)</f>
        <v/>
      </c>
      <c r="Z155" s="5">
        <f>sum(U155:Y155)</f>
        <v/>
      </c>
    </row>
    <row customHeight="1" ht="15.75" r="156" s="28">
      <c r="A156" s="5" t="n">
        <v>10</v>
      </c>
      <c r="B156" s="5" t="n">
        <v>6</v>
      </c>
      <c r="C156" s="5">
        <f>A156*1000+B156*10</f>
        <v/>
      </c>
      <c r="D156" s="5">
        <f>countif($F$31:$F$55,C156)</f>
        <v/>
      </c>
      <c r="G156" s="8" t="n">
        <v>1</v>
      </c>
      <c r="H156" s="8">
        <f>VLOOKUP(G156,$C$4:$E$9,2)</f>
        <v/>
      </c>
      <c r="I156" s="5">
        <f>VLOOKUP(G156,$C$4:$E$9,3)</f>
        <v/>
      </c>
      <c r="J156" s="5">
        <f>sum(I$2:I156)</f>
        <v/>
      </c>
      <c r="K156" s="8">
        <f>K155+N156</f>
        <v/>
      </c>
      <c r="L156" s="8">
        <f>L155+O156</f>
        <v/>
      </c>
      <c r="M156" s="8">
        <f>index($B$25:$F$28,M155,G156)</f>
        <v/>
      </c>
      <c r="N156" s="5">
        <f>index($D$12:$E$15,M156,1)*R156</f>
        <v/>
      </c>
      <c r="O156" s="5">
        <f>index($D$12:$E$15,M156,2)*R156</f>
        <v/>
      </c>
      <c r="P156" s="8">
        <f>if(Z156&gt;0,1,0)</f>
        <v/>
      </c>
      <c r="Q156" s="5">
        <f>S156*(K156*1000+L156*10)</f>
        <v/>
      </c>
      <c r="R156" s="5">
        <f>if(G156=1,1,0)</f>
        <v/>
      </c>
      <c r="S156" s="5">
        <f>if(G156=5,1,0)</f>
        <v/>
      </c>
      <c r="T156" s="5">
        <f>K156*1000+L156*10</f>
        <v/>
      </c>
      <c r="U156" s="6">
        <f>if(K156&gt;10,1,0)</f>
        <v/>
      </c>
      <c r="V156" s="6">
        <f>if(K156&lt;1,1,0)</f>
        <v/>
      </c>
      <c r="W156" s="6">
        <f>if(L156&gt;10,1,0)</f>
        <v/>
      </c>
      <c r="X156" s="5">
        <f>if(L156&lt;1,1,0)</f>
        <v/>
      </c>
      <c r="Y156" s="5">
        <f>if(countif($F$30:$F$55,T156)&gt;0,1,0)</f>
        <v/>
      </c>
      <c r="Z156" s="5">
        <f>sum(U156:Y156)</f>
        <v/>
      </c>
    </row>
    <row customHeight="1" ht="15.75" r="157" s="28">
      <c r="A157" s="5" t="n">
        <v>10</v>
      </c>
      <c r="B157" s="5" t="n">
        <v>7</v>
      </c>
      <c r="C157" s="5">
        <f>A157*1000+B157*10</f>
        <v/>
      </c>
      <c r="D157" s="5">
        <f>countif($F$31:$F$55,C157)</f>
        <v/>
      </c>
      <c r="G157" s="8" t="n">
        <v>2</v>
      </c>
      <c r="H157" s="8">
        <f>VLOOKUP(G157,$C$4:$E$9,2)</f>
        <v/>
      </c>
      <c r="I157" s="5">
        <f>VLOOKUP(G157,$C$4:$E$9,3)</f>
        <v/>
      </c>
      <c r="J157" s="5">
        <f>sum(I$2:I157)</f>
        <v/>
      </c>
      <c r="K157" s="8">
        <f>K156+N157</f>
        <v/>
      </c>
      <c r="L157" s="8">
        <f>L156+O157</f>
        <v/>
      </c>
      <c r="M157" s="8">
        <f>index($B$25:$F$28,M156,G157)</f>
        <v/>
      </c>
      <c r="N157" s="5">
        <f>index($D$12:$E$15,M157,1)*R157</f>
        <v/>
      </c>
      <c r="O157" s="5">
        <f>index($D$12:$E$15,M157,2)*R157</f>
        <v/>
      </c>
      <c r="P157" s="8">
        <f>if(Z157&gt;0,1,0)</f>
        <v/>
      </c>
      <c r="Q157" s="5">
        <f>S157*(K157*1000+L157*10)</f>
        <v/>
      </c>
      <c r="R157" s="5">
        <f>if(G157=1,1,0)</f>
        <v/>
      </c>
      <c r="S157" s="5">
        <f>if(G157=5,1,0)</f>
        <v/>
      </c>
      <c r="T157" s="5">
        <f>K157*1000+L157*10</f>
        <v/>
      </c>
      <c r="U157" s="6">
        <f>if(K157&gt;10,1,0)</f>
        <v/>
      </c>
      <c r="V157" s="6">
        <f>if(K157&lt;1,1,0)</f>
        <v/>
      </c>
      <c r="W157" s="6">
        <f>if(L157&gt;10,1,0)</f>
        <v/>
      </c>
      <c r="X157" s="5">
        <f>if(L157&lt;1,1,0)</f>
        <v/>
      </c>
      <c r="Y157" s="5">
        <f>if(countif($F$30:$F$55,T157)&gt;0,1,0)</f>
        <v/>
      </c>
      <c r="Z157" s="5">
        <f>sum(U157:Y157)</f>
        <v/>
      </c>
    </row>
    <row customHeight="1" ht="15.75" r="158" s="28">
      <c r="A158" s="5" t="n">
        <v>10</v>
      </c>
      <c r="B158" s="5" t="n">
        <v>8</v>
      </c>
      <c r="C158" s="5">
        <f>A158*1000+B158*10</f>
        <v/>
      </c>
      <c r="D158" s="5">
        <f>countif($F$31:$F$55,C158)</f>
        <v/>
      </c>
      <c r="G158" s="8" t="n">
        <v>1</v>
      </c>
      <c r="H158" s="8">
        <f>VLOOKUP(G158,$C$4:$E$9,2)</f>
        <v/>
      </c>
      <c r="I158" s="5">
        <f>VLOOKUP(G158,$C$4:$E$9,3)</f>
        <v/>
      </c>
      <c r="J158" s="5">
        <f>sum(I$2:I158)</f>
        <v/>
      </c>
      <c r="K158" s="8">
        <f>K157+N158</f>
        <v/>
      </c>
      <c r="L158" s="8">
        <f>L157+O158</f>
        <v/>
      </c>
      <c r="M158" s="8">
        <f>index($B$25:$F$28,M157,G158)</f>
        <v/>
      </c>
      <c r="N158" s="5">
        <f>index($D$12:$E$15,M158,1)*R158</f>
        <v/>
      </c>
      <c r="O158" s="5">
        <f>index($D$12:$E$15,M158,2)*R158</f>
        <v/>
      </c>
      <c r="P158" s="8">
        <f>if(Z158&gt;0,1,0)</f>
        <v/>
      </c>
      <c r="Q158" s="5">
        <f>S158*(K158*1000+L158*10)</f>
        <v/>
      </c>
      <c r="R158" s="5">
        <f>if(G158=1,1,0)</f>
        <v/>
      </c>
      <c r="S158" s="5">
        <f>if(G158=5,1,0)</f>
        <v/>
      </c>
      <c r="T158" s="5">
        <f>K158*1000+L158*10</f>
        <v/>
      </c>
      <c r="U158" s="6">
        <f>if(K158&gt;10,1,0)</f>
        <v/>
      </c>
      <c r="V158" s="6">
        <f>if(K158&lt;1,1,0)</f>
        <v/>
      </c>
      <c r="W158" s="6">
        <f>if(L158&gt;10,1,0)</f>
        <v/>
      </c>
      <c r="X158" s="5">
        <f>if(L158&lt;1,1,0)</f>
        <v/>
      </c>
      <c r="Y158" s="5">
        <f>if(countif($F$30:$F$55,T158)&gt;0,1,0)</f>
        <v/>
      </c>
      <c r="Z158" s="5">
        <f>sum(U158:Y158)</f>
        <v/>
      </c>
    </row>
    <row customHeight="1" ht="15.75" r="159" s="28">
      <c r="A159" s="5" t="n">
        <v>10</v>
      </c>
      <c r="B159" s="5" t="n">
        <v>9</v>
      </c>
      <c r="C159" s="5">
        <f>A159*1000+B159*10</f>
        <v/>
      </c>
      <c r="D159" s="5">
        <f>countif($F$31:$F$55,C159)</f>
        <v/>
      </c>
      <c r="G159" s="8" t="n">
        <v>5</v>
      </c>
      <c r="H159" s="8">
        <f>VLOOKUP(G159,$C$4:$E$9,2)</f>
        <v/>
      </c>
      <c r="I159" s="5">
        <f>VLOOKUP(G159,$C$4:$E$9,3)</f>
        <v/>
      </c>
      <c r="J159" s="5">
        <f>sum(I$2:I159)</f>
        <v/>
      </c>
      <c r="K159" s="8">
        <f>K158+N159</f>
        <v/>
      </c>
      <c r="L159" s="8">
        <f>L158+O159</f>
        <v/>
      </c>
      <c r="M159" s="8">
        <f>index($B$25:$F$28,M158,G159)</f>
        <v/>
      </c>
      <c r="N159" s="5">
        <f>index($D$12:$E$15,M159,1)*R159</f>
        <v/>
      </c>
      <c r="O159" s="5">
        <f>index($D$12:$E$15,M159,2)*R159</f>
        <v/>
      </c>
      <c r="P159" s="8">
        <f>if(Z159&gt;0,1,0)</f>
        <v/>
      </c>
      <c r="Q159" s="5">
        <f>S159*(K159*1000+L159*10)</f>
        <v/>
      </c>
      <c r="R159" s="5">
        <f>if(G159=1,1,0)</f>
        <v/>
      </c>
      <c r="S159" s="5">
        <f>if(G159=5,1,0)</f>
        <v/>
      </c>
      <c r="T159" s="5">
        <f>K159*1000+L159*10</f>
        <v/>
      </c>
      <c r="U159" s="6">
        <f>if(K159&gt;10,1,0)</f>
        <v/>
      </c>
      <c r="V159" s="6">
        <f>if(K159&lt;1,1,0)</f>
        <v/>
      </c>
      <c r="W159" s="6">
        <f>if(L159&gt;10,1,0)</f>
        <v/>
      </c>
      <c r="X159" s="5">
        <f>if(L159&lt;1,1,0)</f>
        <v/>
      </c>
      <c r="Y159" s="5">
        <f>if(countif($F$30:$F$55,T159)&gt;0,1,0)</f>
        <v/>
      </c>
      <c r="Z159" s="5">
        <f>sum(U159:Y159)</f>
        <v/>
      </c>
    </row>
    <row customHeight="1" ht="15.75" r="160" s="28">
      <c r="A160" s="5" t="n">
        <v>10</v>
      </c>
      <c r="B160" s="5" t="n">
        <v>10</v>
      </c>
      <c r="C160" s="5">
        <f>A160*1000+B160*10</f>
        <v/>
      </c>
      <c r="D160" s="5">
        <f>countif($F$31:$F$55,C160)</f>
        <v/>
      </c>
      <c r="G160" s="8" t="n">
        <v>1</v>
      </c>
      <c r="H160" s="8">
        <f>VLOOKUP(G160,$C$4:$E$9,2)</f>
        <v/>
      </c>
      <c r="I160" s="5">
        <f>VLOOKUP(G160,$C$4:$E$9,3)</f>
        <v/>
      </c>
      <c r="J160" s="5">
        <f>sum(I$2:I160)</f>
        <v/>
      </c>
      <c r="K160" s="8">
        <f>K159+N160</f>
        <v/>
      </c>
      <c r="L160" s="8">
        <f>L159+O160</f>
        <v/>
      </c>
      <c r="M160" s="8">
        <f>index($B$25:$F$28,M159,G160)</f>
        <v/>
      </c>
      <c r="N160" s="5">
        <f>index($D$12:$E$15,M160,1)*R160</f>
        <v/>
      </c>
      <c r="O160" s="5">
        <f>index($D$12:$E$15,M160,2)*R160</f>
        <v/>
      </c>
      <c r="P160" s="8">
        <f>if(Z160&gt;0,1,0)</f>
        <v/>
      </c>
      <c r="Q160" s="5">
        <f>S160*(K160*1000+L160*10)</f>
        <v/>
      </c>
      <c r="R160" s="5">
        <f>if(G160=1,1,0)</f>
        <v/>
      </c>
      <c r="S160" s="5">
        <f>if(G160=5,1,0)</f>
        <v/>
      </c>
      <c r="T160" s="5">
        <f>K160*1000+L160*10</f>
        <v/>
      </c>
      <c r="U160" s="6">
        <f>if(K160&gt;10,1,0)</f>
        <v/>
      </c>
      <c r="V160" s="6">
        <f>if(K160&lt;1,1,0)</f>
        <v/>
      </c>
      <c r="W160" s="6">
        <f>if(L160&gt;10,1,0)</f>
        <v/>
      </c>
      <c r="X160" s="5">
        <f>if(L160&lt;1,1,0)</f>
        <v/>
      </c>
      <c r="Y160" s="5">
        <f>if(countif($F$30:$F$55,T160)&gt;0,1,0)</f>
        <v/>
      </c>
      <c r="Z160" s="5">
        <f>sum(U160:Y160)</f>
        <v/>
      </c>
    </row>
    <row customHeight="1" ht="15.75" r="161" s="28">
      <c r="G161" s="8" t="n">
        <v>1</v>
      </c>
      <c r="H161" s="8">
        <f>VLOOKUP(G161,$C$4:$E$9,2)</f>
        <v/>
      </c>
      <c r="I161" s="5">
        <f>VLOOKUP(G161,$C$4:$E$9,3)</f>
        <v/>
      </c>
      <c r="J161" s="5">
        <f>sum(I$2:I161)</f>
        <v/>
      </c>
      <c r="K161" s="8">
        <f>K160+N161</f>
        <v/>
      </c>
      <c r="L161" s="8">
        <f>L160+O161</f>
        <v/>
      </c>
      <c r="M161" s="8">
        <f>index($B$25:$F$28,M160,G161)</f>
        <v/>
      </c>
      <c r="N161" s="5">
        <f>index($D$12:$E$15,M161,1)*R161</f>
        <v/>
      </c>
      <c r="O161" s="5">
        <f>index($D$12:$E$15,M161,2)*R161</f>
        <v/>
      </c>
      <c r="P161" s="8">
        <f>if(Z161&gt;0,1,0)</f>
        <v/>
      </c>
      <c r="Q161" s="5">
        <f>S161*(K161*1000+L161*10)</f>
        <v/>
      </c>
      <c r="R161" s="5">
        <f>if(G161=1,1,0)</f>
        <v/>
      </c>
      <c r="S161" s="5">
        <f>if(G161=5,1,0)</f>
        <v/>
      </c>
      <c r="T161" s="5">
        <f>K161*1000+L161*10</f>
        <v/>
      </c>
      <c r="U161" s="6">
        <f>if(K161&gt;10,1,0)</f>
        <v/>
      </c>
      <c r="V161" s="6">
        <f>if(K161&lt;1,1,0)</f>
        <v/>
      </c>
      <c r="W161" s="6">
        <f>if(L161&gt;10,1,0)</f>
        <v/>
      </c>
      <c r="X161" s="5">
        <f>if(L161&lt;1,1,0)</f>
        <v/>
      </c>
      <c r="Y161" s="5">
        <f>if(countif($F$30:$F$55,T161)&gt;0,1,0)</f>
        <v/>
      </c>
      <c r="Z161" s="5">
        <f>sum(U161:Y161)</f>
        <v/>
      </c>
    </row>
    <row customHeight="1" ht="15.75" r="162" s="28">
      <c r="G162" s="8" t="n">
        <v>1</v>
      </c>
      <c r="H162" s="8">
        <f>VLOOKUP(G162,$C$4:$E$9,2)</f>
        <v/>
      </c>
      <c r="I162" s="5">
        <f>VLOOKUP(G162,$C$4:$E$9,3)</f>
        <v/>
      </c>
      <c r="J162" s="5">
        <f>sum(I$2:I162)</f>
        <v/>
      </c>
      <c r="K162" s="8">
        <f>K161+N162</f>
        <v/>
      </c>
      <c r="L162" s="8">
        <f>L161+O162</f>
        <v/>
      </c>
      <c r="M162" s="8">
        <f>index($B$25:$F$28,M161,G162)</f>
        <v/>
      </c>
      <c r="N162" s="5">
        <f>index($D$12:$E$15,M162,1)*R162</f>
        <v/>
      </c>
      <c r="O162" s="5">
        <f>index($D$12:$E$15,M162,2)*R162</f>
        <v/>
      </c>
      <c r="P162" s="8">
        <f>if(Z162&gt;0,1,0)</f>
        <v/>
      </c>
      <c r="Q162" s="5">
        <f>S162*(K162*1000+L162*10)</f>
        <v/>
      </c>
      <c r="R162" s="5">
        <f>if(G162=1,1,0)</f>
        <v/>
      </c>
      <c r="S162" s="5">
        <f>if(G162=5,1,0)</f>
        <v/>
      </c>
      <c r="T162" s="5">
        <f>K162*1000+L162*10</f>
        <v/>
      </c>
      <c r="U162" s="6">
        <f>if(K162&gt;10,1,0)</f>
        <v/>
      </c>
      <c r="V162" s="6">
        <f>if(K162&lt;1,1,0)</f>
        <v/>
      </c>
      <c r="W162" s="6">
        <f>if(L162&gt;10,1,0)</f>
        <v/>
      </c>
      <c r="X162" s="5">
        <f>if(L162&lt;1,1,0)</f>
        <v/>
      </c>
      <c r="Y162" s="5">
        <f>if(countif($F$30:$F$55,T162)&gt;0,1,0)</f>
        <v/>
      </c>
      <c r="Z162" s="5">
        <f>sum(U162:Y162)</f>
        <v/>
      </c>
    </row>
    <row customHeight="1" ht="15.75" r="163" s="28">
      <c r="G163" s="8" t="n">
        <v>1</v>
      </c>
      <c r="H163" s="8">
        <f>VLOOKUP(G163,$C$4:$E$9,2)</f>
        <v/>
      </c>
      <c r="I163" s="5">
        <f>VLOOKUP(G163,$C$4:$E$9,3)</f>
        <v/>
      </c>
      <c r="J163" s="5">
        <f>sum(I$2:I163)</f>
        <v/>
      </c>
      <c r="K163" s="8">
        <f>K162+N163</f>
        <v/>
      </c>
      <c r="L163" s="8">
        <f>L162+O163</f>
        <v/>
      </c>
      <c r="M163" s="8">
        <f>index($B$25:$F$28,M162,G163)</f>
        <v/>
      </c>
      <c r="N163" s="5">
        <f>index($D$12:$E$15,M163,1)*R163</f>
        <v/>
      </c>
      <c r="O163" s="5">
        <f>index($D$12:$E$15,M163,2)*R163</f>
        <v/>
      </c>
      <c r="P163" s="8">
        <f>if(Z163&gt;0,1,0)</f>
        <v/>
      </c>
      <c r="Q163" s="5">
        <f>S163*(K163*1000+L163*10)</f>
        <v/>
      </c>
      <c r="R163" s="5">
        <f>if(G163=1,1,0)</f>
        <v/>
      </c>
      <c r="S163" s="5">
        <f>if(G163=5,1,0)</f>
        <v/>
      </c>
      <c r="T163" s="5">
        <f>K163*1000+L163*10</f>
        <v/>
      </c>
      <c r="U163" s="6">
        <f>if(K163&gt;10,1,0)</f>
        <v/>
      </c>
      <c r="V163" s="6">
        <f>if(K163&lt;1,1,0)</f>
        <v/>
      </c>
      <c r="W163" s="6">
        <f>if(L163&gt;10,1,0)</f>
        <v/>
      </c>
      <c r="X163" s="5">
        <f>if(L163&lt;1,1,0)</f>
        <v/>
      </c>
      <c r="Y163" s="5">
        <f>if(countif($F$30:$F$55,T163)&gt;0,1,0)</f>
        <v/>
      </c>
      <c r="Z163" s="5">
        <f>sum(U163:Y163)</f>
        <v/>
      </c>
    </row>
    <row customHeight="1" ht="15.75" r="164" s="28">
      <c r="G164" s="8" t="n">
        <v>5</v>
      </c>
      <c r="H164" s="8">
        <f>VLOOKUP(G164,$C$4:$E$9,2)</f>
        <v/>
      </c>
      <c r="I164" s="5">
        <f>VLOOKUP(G164,$C$4:$E$9,3)</f>
        <v/>
      </c>
      <c r="J164" s="5">
        <f>sum(I$2:I164)</f>
        <v/>
      </c>
      <c r="K164" s="8">
        <f>K163+N164</f>
        <v/>
      </c>
      <c r="L164" s="8">
        <f>L163+O164</f>
        <v/>
      </c>
      <c r="M164" s="8">
        <f>index($B$25:$F$28,M163,G164)</f>
        <v/>
      </c>
      <c r="N164" s="5">
        <f>index($D$12:$E$15,M164,1)*R164</f>
        <v/>
      </c>
      <c r="O164" s="5">
        <f>index($D$12:$E$15,M164,2)*R164</f>
        <v/>
      </c>
      <c r="P164" s="8">
        <f>if(Z164&gt;0,1,0)</f>
        <v/>
      </c>
      <c r="Q164" s="5">
        <f>S164*(K164*1000+L164*10)</f>
        <v/>
      </c>
      <c r="R164" s="5">
        <f>if(G164=1,1,0)</f>
        <v/>
      </c>
      <c r="S164" s="5">
        <f>if(G164=5,1,0)</f>
        <v/>
      </c>
      <c r="T164" s="5">
        <f>K164*1000+L164*10</f>
        <v/>
      </c>
      <c r="U164" s="6">
        <f>if(K164&gt;10,1,0)</f>
        <v/>
      </c>
      <c r="V164" s="6">
        <f>if(K164&lt;1,1,0)</f>
        <v/>
      </c>
      <c r="W164" s="6">
        <f>if(L164&gt;10,1,0)</f>
        <v/>
      </c>
      <c r="X164" s="5">
        <f>if(L164&lt;1,1,0)</f>
        <v/>
      </c>
      <c r="Y164" s="5">
        <f>if(countif($F$30:$F$55,T164)&gt;0,1,0)</f>
        <v/>
      </c>
      <c r="Z164" s="5">
        <f>sum(U164:Y164)</f>
        <v/>
      </c>
    </row>
    <row customHeight="1" ht="15.75" r="165" s="28">
      <c r="G165" s="8" t="n">
        <v>2</v>
      </c>
      <c r="H165" s="8">
        <f>VLOOKUP(G165,$C$4:$E$9,2)</f>
        <v/>
      </c>
      <c r="I165" s="5">
        <f>VLOOKUP(G165,$C$4:$E$9,3)</f>
        <v/>
      </c>
      <c r="J165" s="5">
        <f>sum(I$2:I165)</f>
        <v/>
      </c>
      <c r="K165" s="8">
        <f>K164+N165</f>
        <v/>
      </c>
      <c r="L165" s="8">
        <f>L164+O165</f>
        <v/>
      </c>
      <c r="M165" s="8">
        <f>index($B$25:$F$28,M164,G165)</f>
        <v/>
      </c>
      <c r="N165" s="5">
        <f>index($D$12:$E$15,M165,1)*R165</f>
        <v/>
      </c>
      <c r="O165" s="5">
        <f>index($D$12:$E$15,M165,2)*R165</f>
        <v/>
      </c>
      <c r="P165" s="8">
        <f>if(Z165&gt;0,1,0)</f>
        <v/>
      </c>
      <c r="Q165" s="5">
        <f>S165*(K165*1000+L165*10)</f>
        <v/>
      </c>
      <c r="R165" s="5">
        <f>if(G165=1,1,0)</f>
        <v/>
      </c>
      <c r="S165" s="5">
        <f>if(G165=5,1,0)</f>
        <v/>
      </c>
      <c r="T165" s="5">
        <f>K165*1000+L165*10</f>
        <v/>
      </c>
      <c r="U165" s="6">
        <f>if(K165&gt;10,1,0)</f>
        <v/>
      </c>
      <c r="V165" s="6">
        <f>if(K165&lt;1,1,0)</f>
        <v/>
      </c>
      <c r="W165" s="6">
        <f>if(L165&gt;10,1,0)</f>
        <v/>
      </c>
      <c r="X165" s="5">
        <f>if(L165&lt;1,1,0)</f>
        <v/>
      </c>
      <c r="Y165" s="5">
        <f>if(countif($F$30:$F$55,T165)&gt;0,1,0)</f>
        <v/>
      </c>
      <c r="Z165" s="5">
        <f>sum(U165:Y165)</f>
        <v/>
      </c>
    </row>
    <row customHeight="1" ht="15.75" r="166" s="28">
      <c r="G166" s="8" t="n">
        <v>2</v>
      </c>
      <c r="H166" s="8">
        <f>VLOOKUP(G166,$C$4:$E$9,2)</f>
        <v/>
      </c>
      <c r="I166" s="5">
        <f>VLOOKUP(G166,$C$4:$E$9,3)</f>
        <v/>
      </c>
      <c r="J166" s="5">
        <f>sum(I$2:I166)</f>
        <v/>
      </c>
      <c r="K166" s="8">
        <f>K165+N166</f>
        <v/>
      </c>
      <c r="L166" s="8">
        <f>L165+O166</f>
        <v/>
      </c>
      <c r="M166" s="8">
        <f>index($B$25:$F$28,M165,G166)</f>
        <v/>
      </c>
      <c r="N166" s="5">
        <f>index($D$12:$E$15,M166,1)*R166</f>
        <v/>
      </c>
      <c r="O166" s="5">
        <f>index($D$12:$E$15,M166,2)*R166</f>
        <v/>
      </c>
      <c r="P166" s="8">
        <f>if(Z166&gt;0,1,0)</f>
        <v/>
      </c>
      <c r="Q166" s="5">
        <f>S166*(K166*1000+L166*10)</f>
        <v/>
      </c>
      <c r="R166" s="5">
        <f>if(G166=1,1,0)</f>
        <v/>
      </c>
      <c r="S166" s="5">
        <f>if(G166=5,1,0)</f>
        <v/>
      </c>
      <c r="T166" s="5">
        <f>K166*1000+L166*10</f>
        <v/>
      </c>
      <c r="U166" s="6">
        <f>if(K166&gt;10,1,0)</f>
        <v/>
      </c>
      <c r="V166" s="6">
        <f>if(K166&lt;1,1,0)</f>
        <v/>
      </c>
      <c r="W166" s="6">
        <f>if(L166&gt;10,1,0)</f>
        <v/>
      </c>
      <c r="X166" s="5">
        <f>if(L166&lt;1,1,0)</f>
        <v/>
      </c>
      <c r="Y166" s="5">
        <f>if(countif($F$30:$F$55,T166)&gt;0,1,0)</f>
        <v/>
      </c>
      <c r="Z166" s="5">
        <f>sum(U166:Y166)</f>
        <v/>
      </c>
    </row>
    <row customHeight="1" ht="15.75" r="167" s="28">
      <c r="G167" s="8" t="n">
        <v>1</v>
      </c>
      <c r="H167" s="8">
        <f>VLOOKUP(G167,$C$4:$E$9,2)</f>
        <v/>
      </c>
      <c r="I167" s="5">
        <f>VLOOKUP(G167,$C$4:$E$9,3)</f>
        <v/>
      </c>
      <c r="J167" s="5">
        <f>sum(I$2:I167)</f>
        <v/>
      </c>
      <c r="K167" s="8">
        <f>K166+N167</f>
        <v/>
      </c>
      <c r="L167" s="8">
        <f>L166+O167</f>
        <v/>
      </c>
      <c r="M167" s="8">
        <f>index($B$25:$F$28,M166,G167)</f>
        <v/>
      </c>
      <c r="N167" s="5">
        <f>index($D$12:$E$15,M167,1)*R167</f>
        <v/>
      </c>
      <c r="O167" s="5">
        <f>index($D$12:$E$15,M167,2)*R167</f>
        <v/>
      </c>
      <c r="P167" s="8">
        <f>if(Z167&gt;0,1,0)</f>
        <v/>
      </c>
      <c r="Q167" s="5">
        <f>S167*(K167*1000+L167*10)</f>
        <v/>
      </c>
      <c r="R167" s="5">
        <f>if(G167=1,1,0)</f>
        <v/>
      </c>
      <c r="S167" s="5">
        <f>if(G167=5,1,0)</f>
        <v/>
      </c>
      <c r="T167" s="5">
        <f>K167*1000+L167*10</f>
        <v/>
      </c>
      <c r="U167" s="6">
        <f>if(K167&gt;10,1,0)</f>
        <v/>
      </c>
      <c r="V167" s="6">
        <f>if(K167&lt;1,1,0)</f>
        <v/>
      </c>
      <c r="W167" s="6">
        <f>if(L167&gt;10,1,0)</f>
        <v/>
      </c>
      <c r="X167" s="5">
        <f>if(L167&lt;1,1,0)</f>
        <v/>
      </c>
      <c r="Y167" s="5">
        <f>if(countif($F$30:$F$55,T167)&gt;0,1,0)</f>
        <v/>
      </c>
      <c r="Z167" s="5">
        <f>sum(U167:Y167)</f>
        <v/>
      </c>
    </row>
    <row customHeight="1" ht="15.75" r="168" s="28">
      <c r="G168" s="8" t="n">
        <v>2</v>
      </c>
      <c r="H168" s="8">
        <f>VLOOKUP(G168,$C$4:$E$9,2)</f>
        <v/>
      </c>
      <c r="I168" s="5">
        <f>VLOOKUP(G168,$C$4:$E$9,3)</f>
        <v/>
      </c>
      <c r="J168" s="5">
        <f>sum(I$2:I168)</f>
        <v/>
      </c>
      <c r="K168" s="8">
        <f>K167+N168</f>
        <v/>
      </c>
      <c r="L168" s="8">
        <f>L167+O168</f>
        <v/>
      </c>
      <c r="M168" s="8">
        <f>index($B$25:$F$28,M167,G168)</f>
        <v/>
      </c>
      <c r="N168" s="5">
        <f>index($D$12:$E$15,M168,1)*R168</f>
        <v/>
      </c>
      <c r="O168" s="5">
        <f>index($D$12:$E$15,M168,2)*R168</f>
        <v/>
      </c>
      <c r="P168" s="8">
        <f>if(Z168&gt;0,1,0)</f>
        <v/>
      </c>
      <c r="Q168" s="5">
        <f>S168*(K168*1000+L168*10)</f>
        <v/>
      </c>
      <c r="R168" s="5">
        <f>if(G168=1,1,0)</f>
        <v/>
      </c>
      <c r="S168" s="5">
        <f>if(G168=5,1,0)</f>
        <v/>
      </c>
      <c r="T168" s="5">
        <f>K168*1000+L168*10</f>
        <v/>
      </c>
      <c r="U168" s="6">
        <f>if(K168&gt;10,1,0)</f>
        <v/>
      </c>
      <c r="V168" s="6">
        <f>if(K168&lt;1,1,0)</f>
        <v/>
      </c>
      <c r="W168" s="6">
        <f>if(L168&gt;10,1,0)</f>
        <v/>
      </c>
      <c r="X168" s="5">
        <f>if(L168&lt;1,1,0)</f>
        <v/>
      </c>
      <c r="Y168" s="5">
        <f>if(countif($F$30:$F$55,T168)&gt;0,1,0)</f>
        <v/>
      </c>
      <c r="Z168" s="5">
        <f>sum(U168:Y168)</f>
        <v/>
      </c>
    </row>
    <row customHeight="1" ht="15.75" r="169" s="28">
      <c r="G169" s="8" t="n">
        <v>1</v>
      </c>
      <c r="H169" s="8">
        <f>VLOOKUP(G169,$C$4:$E$9,2)</f>
        <v/>
      </c>
      <c r="I169" s="5">
        <f>VLOOKUP(G169,$C$4:$E$9,3)</f>
        <v/>
      </c>
      <c r="J169" s="5">
        <f>sum(I$2:I169)</f>
        <v/>
      </c>
      <c r="K169" s="8">
        <f>K168+N169</f>
        <v/>
      </c>
      <c r="L169" s="8">
        <f>L168+O169</f>
        <v/>
      </c>
      <c r="M169" s="8">
        <f>index($B$25:$F$28,M168,G169)</f>
        <v/>
      </c>
      <c r="N169" s="5">
        <f>index($D$12:$E$15,M169,1)*R169</f>
        <v/>
      </c>
      <c r="O169" s="5">
        <f>index($D$12:$E$15,M169,2)*R169</f>
        <v/>
      </c>
      <c r="P169" s="8">
        <f>if(Z169&gt;0,1,0)</f>
        <v/>
      </c>
      <c r="Q169" s="5">
        <f>S169*(K169*1000+L169*10)</f>
        <v/>
      </c>
      <c r="R169" s="5">
        <f>if(G169=1,1,0)</f>
        <v/>
      </c>
      <c r="S169" s="5">
        <f>if(G169=5,1,0)</f>
        <v/>
      </c>
      <c r="T169" s="5">
        <f>K169*1000+L169*10</f>
        <v/>
      </c>
      <c r="U169" s="6">
        <f>if(K169&gt;10,1,0)</f>
        <v/>
      </c>
      <c r="V169" s="6">
        <f>if(K169&lt;1,1,0)</f>
        <v/>
      </c>
      <c r="W169" s="6">
        <f>if(L169&gt;10,1,0)</f>
        <v/>
      </c>
      <c r="X169" s="5">
        <f>if(L169&lt;1,1,0)</f>
        <v/>
      </c>
      <c r="Y169" s="5">
        <f>if(countif($F$30:$F$55,T169)&gt;0,1,0)</f>
        <v/>
      </c>
      <c r="Z169" s="5">
        <f>sum(U169:Y169)</f>
        <v/>
      </c>
    </row>
    <row customHeight="1" ht="15.75" r="170" s="28">
      <c r="G170" s="8" t="n">
        <v>1</v>
      </c>
      <c r="H170" s="8">
        <f>VLOOKUP(G170,$C$4:$E$9,2)</f>
        <v/>
      </c>
      <c r="I170" s="5">
        <f>VLOOKUP(G170,$C$4:$E$9,3)</f>
        <v/>
      </c>
      <c r="J170" s="5">
        <f>sum(I$2:I170)</f>
        <v/>
      </c>
      <c r="K170" s="8">
        <f>K169+N170</f>
        <v/>
      </c>
      <c r="L170" s="8">
        <f>L169+O170</f>
        <v/>
      </c>
      <c r="M170" s="8">
        <f>index($B$25:$F$28,M169,G170)</f>
        <v/>
      </c>
      <c r="N170" s="5">
        <f>index($D$12:$E$15,M170,1)*R170</f>
        <v/>
      </c>
      <c r="O170" s="5">
        <f>index($D$12:$E$15,M170,2)*R170</f>
        <v/>
      </c>
      <c r="P170" s="8">
        <f>if(Z170&gt;0,1,0)</f>
        <v/>
      </c>
      <c r="Q170" s="5">
        <f>S170*(K170*1000+L170*10)</f>
        <v/>
      </c>
      <c r="R170" s="5">
        <f>if(G170=1,1,0)</f>
        <v/>
      </c>
      <c r="S170" s="5">
        <f>if(G170=5,1,0)</f>
        <v/>
      </c>
      <c r="T170" s="5">
        <f>K170*1000+L170*10</f>
        <v/>
      </c>
      <c r="U170" s="6">
        <f>if(K170&gt;10,1,0)</f>
        <v/>
      </c>
      <c r="V170" s="6">
        <f>if(K170&lt;1,1,0)</f>
        <v/>
      </c>
      <c r="W170" s="6">
        <f>if(L170&gt;10,1,0)</f>
        <v/>
      </c>
      <c r="X170" s="5">
        <f>if(L170&lt;1,1,0)</f>
        <v/>
      </c>
      <c r="Y170" s="5">
        <f>if(countif($F$30:$F$55,T170)&gt;0,1,0)</f>
        <v/>
      </c>
      <c r="Z170" s="5">
        <f>sum(U170:Y170)</f>
        <v/>
      </c>
    </row>
    <row customHeight="1" ht="15.75" r="171" s="28">
      <c r="G171" s="8" t="n">
        <v>2</v>
      </c>
      <c r="H171" s="8">
        <f>VLOOKUP(G171,$C$4:$E$9,2)</f>
        <v/>
      </c>
      <c r="I171" s="5">
        <f>VLOOKUP(G171,$C$4:$E$9,3)</f>
        <v/>
      </c>
      <c r="J171" s="5">
        <f>sum(I$2:I171)</f>
        <v/>
      </c>
      <c r="K171" s="8">
        <f>K170+N171</f>
        <v/>
      </c>
      <c r="L171" s="8">
        <f>L170+O171</f>
        <v/>
      </c>
      <c r="M171" s="8">
        <f>index($B$25:$F$28,M170,G171)</f>
        <v/>
      </c>
      <c r="N171" s="5">
        <f>index($D$12:$E$15,M171,1)*R171</f>
        <v/>
      </c>
      <c r="O171" s="5">
        <f>index($D$12:$E$15,M171,2)*R171</f>
        <v/>
      </c>
      <c r="P171" s="8">
        <f>if(Z171&gt;0,1,0)</f>
        <v/>
      </c>
      <c r="Q171" s="5">
        <f>S171*(K171*1000+L171*10)</f>
        <v/>
      </c>
      <c r="R171" s="5">
        <f>if(G171=1,1,0)</f>
        <v/>
      </c>
      <c r="S171" s="5">
        <f>if(G171=5,1,0)</f>
        <v/>
      </c>
      <c r="T171" s="5">
        <f>K171*1000+L171*10</f>
        <v/>
      </c>
      <c r="U171" s="6">
        <f>if(K171&gt;10,1,0)</f>
        <v/>
      </c>
      <c r="V171" s="6">
        <f>if(K171&lt;1,1,0)</f>
        <v/>
      </c>
      <c r="W171" s="6">
        <f>if(L171&gt;10,1,0)</f>
        <v/>
      </c>
      <c r="X171" s="5">
        <f>if(L171&lt;1,1,0)</f>
        <v/>
      </c>
      <c r="Y171" s="5">
        <f>if(countif($F$30:$F$55,T171)&gt;0,1,0)</f>
        <v/>
      </c>
      <c r="Z171" s="5">
        <f>sum(U171:Y171)</f>
        <v/>
      </c>
    </row>
    <row customHeight="1" ht="15.75" r="172" s="28">
      <c r="G172" s="8" t="n">
        <v>1</v>
      </c>
      <c r="H172" s="8">
        <f>VLOOKUP(G172,$C$4:$E$9,2)</f>
        <v/>
      </c>
      <c r="I172" s="5">
        <f>VLOOKUP(G172,$C$4:$E$9,3)</f>
        <v/>
      </c>
      <c r="J172" s="5">
        <f>sum(I$2:I172)</f>
        <v/>
      </c>
      <c r="K172" s="8">
        <f>K171+N172</f>
        <v/>
      </c>
      <c r="L172" s="8">
        <f>L171+O172</f>
        <v/>
      </c>
      <c r="M172" s="8">
        <f>index($B$25:$F$28,M171,G172)</f>
        <v/>
      </c>
      <c r="N172" s="5">
        <f>index($D$12:$E$15,M172,1)*R172</f>
        <v/>
      </c>
      <c r="O172" s="5">
        <f>index($D$12:$E$15,M172,2)*R172</f>
        <v/>
      </c>
      <c r="P172" s="8">
        <f>if(Z172&gt;0,1,0)</f>
        <v/>
      </c>
      <c r="Q172" s="5">
        <f>S172*(K172*1000+L172*10)</f>
        <v/>
      </c>
      <c r="R172" s="5">
        <f>if(G172=1,1,0)</f>
        <v/>
      </c>
      <c r="S172" s="5">
        <f>if(G172=5,1,0)</f>
        <v/>
      </c>
      <c r="T172" s="5">
        <f>K172*1000+L172*10</f>
        <v/>
      </c>
      <c r="U172" s="6">
        <f>if(K172&gt;10,1,0)</f>
        <v/>
      </c>
      <c r="V172" s="6">
        <f>if(K172&lt;1,1,0)</f>
        <v/>
      </c>
      <c r="W172" s="6">
        <f>if(L172&gt;10,1,0)</f>
        <v/>
      </c>
      <c r="X172" s="5">
        <f>if(L172&lt;1,1,0)</f>
        <v/>
      </c>
      <c r="Y172" s="5">
        <f>if(countif($F$30:$F$55,T172)&gt;0,1,0)</f>
        <v/>
      </c>
      <c r="Z172" s="5">
        <f>sum(U172:Y172)</f>
        <v/>
      </c>
    </row>
    <row customHeight="1" ht="15.75" r="173" s="28">
      <c r="G173" s="8" t="n">
        <v>1</v>
      </c>
      <c r="H173" s="8">
        <f>VLOOKUP(G173,$C$4:$E$9,2)</f>
        <v/>
      </c>
      <c r="I173" s="5">
        <f>VLOOKUP(G173,$C$4:$E$9,3)</f>
        <v/>
      </c>
      <c r="J173" s="5">
        <f>sum(I$2:I173)</f>
        <v/>
      </c>
      <c r="K173" s="8">
        <f>K172+N173</f>
        <v/>
      </c>
      <c r="L173" s="8">
        <f>L172+O173</f>
        <v/>
      </c>
      <c r="M173" s="8">
        <f>index($B$25:$F$28,M172,G173)</f>
        <v/>
      </c>
      <c r="N173" s="5">
        <f>index($D$12:$E$15,M173,1)*R173</f>
        <v/>
      </c>
      <c r="O173" s="5">
        <f>index($D$12:$E$15,M173,2)*R173</f>
        <v/>
      </c>
      <c r="P173" s="8">
        <f>if(Z173&gt;0,1,0)</f>
        <v/>
      </c>
      <c r="Q173" s="5">
        <f>S173*(K173*1000+L173*10)</f>
        <v/>
      </c>
      <c r="R173" s="5">
        <f>if(G173=1,1,0)</f>
        <v/>
      </c>
      <c r="S173" s="5">
        <f>if(G173=5,1,0)</f>
        <v/>
      </c>
      <c r="T173" s="5">
        <f>K173*1000+L173*10</f>
        <v/>
      </c>
      <c r="U173" s="6">
        <f>if(K173&gt;10,1,0)</f>
        <v/>
      </c>
      <c r="V173" s="6">
        <f>if(K173&lt;1,1,0)</f>
        <v/>
      </c>
      <c r="W173" s="6">
        <f>if(L173&gt;10,1,0)</f>
        <v/>
      </c>
      <c r="X173" s="5">
        <f>if(L173&lt;1,1,0)</f>
        <v/>
      </c>
      <c r="Y173" s="5">
        <f>if(countif($F$30:$F$55,T173)&gt;0,1,0)</f>
        <v/>
      </c>
      <c r="Z173" s="5">
        <f>sum(U173:Y173)</f>
        <v/>
      </c>
    </row>
    <row customHeight="1" ht="15.75" r="174" s="28">
      <c r="G174" s="8" t="n">
        <v>5</v>
      </c>
      <c r="H174" s="8">
        <f>VLOOKUP(G174,$C$4:$E$9,2)</f>
        <v/>
      </c>
      <c r="I174" s="5">
        <f>VLOOKUP(G174,$C$4:$E$9,3)</f>
        <v/>
      </c>
      <c r="J174" s="5">
        <f>sum(I$2:I174)</f>
        <v/>
      </c>
      <c r="K174" s="8">
        <f>K173+N174</f>
        <v/>
      </c>
      <c r="L174" s="8">
        <f>L173+O174</f>
        <v/>
      </c>
      <c r="M174" s="8">
        <f>index($B$25:$F$28,M173,G174)</f>
        <v/>
      </c>
      <c r="N174" s="5">
        <f>index($D$12:$E$15,M174,1)*R174</f>
        <v/>
      </c>
      <c r="O174" s="5">
        <f>index($D$12:$E$15,M174,2)*R174</f>
        <v/>
      </c>
      <c r="P174" s="8">
        <f>if(Z174&gt;0,1,0)</f>
        <v/>
      </c>
      <c r="Q174" s="5">
        <f>S174*(K174*1000+L174*10)</f>
        <v/>
      </c>
      <c r="R174" s="5">
        <f>if(G174=1,1,0)</f>
        <v/>
      </c>
      <c r="S174" s="5">
        <f>if(G174=5,1,0)</f>
        <v/>
      </c>
      <c r="T174" s="5">
        <f>K174*1000+L174*10</f>
        <v/>
      </c>
      <c r="U174" s="6">
        <f>if(K174&gt;10,1,0)</f>
        <v/>
      </c>
      <c r="V174" s="6">
        <f>if(K174&lt;1,1,0)</f>
        <v/>
      </c>
      <c r="W174" s="6">
        <f>if(L174&gt;10,1,0)</f>
        <v/>
      </c>
      <c r="X174" s="5">
        <f>if(L174&lt;1,1,0)</f>
        <v/>
      </c>
      <c r="Y174" s="5">
        <f>if(countif($F$30:$F$55,T174)&gt;0,1,0)</f>
        <v/>
      </c>
      <c r="Z174" s="5">
        <f>sum(U174:Y174)</f>
        <v/>
      </c>
    </row>
    <row customHeight="1" ht="15.75" r="175" s="28">
      <c r="G175" s="8" t="n">
        <v>2</v>
      </c>
      <c r="H175" s="8">
        <f>VLOOKUP(G175,$C$4:$E$9,2)</f>
        <v/>
      </c>
      <c r="I175" s="5">
        <f>VLOOKUP(G175,$C$4:$E$9,3)</f>
        <v/>
      </c>
      <c r="J175" s="5">
        <f>sum(I$2:I175)</f>
        <v/>
      </c>
      <c r="K175" s="8">
        <f>K174+N175</f>
        <v/>
      </c>
      <c r="L175" s="8">
        <f>L174+O175</f>
        <v/>
      </c>
      <c r="M175" s="8">
        <f>index($B$25:$F$28,M174,G175)</f>
        <v/>
      </c>
      <c r="N175" s="5">
        <f>index($D$12:$E$15,M175,1)*R175</f>
        <v/>
      </c>
      <c r="O175" s="5">
        <f>index($D$12:$E$15,M175,2)*R175</f>
        <v/>
      </c>
      <c r="P175" s="8">
        <f>if(Z175&gt;0,1,0)</f>
        <v/>
      </c>
      <c r="Q175" s="5">
        <f>S175*(K175*1000+L175*10)</f>
        <v/>
      </c>
      <c r="R175" s="5">
        <f>if(G175=1,1,0)</f>
        <v/>
      </c>
      <c r="S175" s="5">
        <f>if(G175=5,1,0)</f>
        <v/>
      </c>
      <c r="T175" s="5">
        <f>K175*1000+L175*10</f>
        <v/>
      </c>
      <c r="U175" s="6">
        <f>if(K175&gt;10,1,0)</f>
        <v/>
      </c>
      <c r="V175" s="6">
        <f>if(K175&lt;1,1,0)</f>
        <v/>
      </c>
      <c r="W175" s="6">
        <f>if(L175&gt;10,1,0)</f>
        <v/>
      </c>
      <c r="X175" s="5">
        <f>if(L175&lt;1,1,0)</f>
        <v/>
      </c>
      <c r="Y175" s="5">
        <f>if(countif($F$30:$F$55,T175)&gt;0,1,0)</f>
        <v/>
      </c>
      <c r="Z175" s="5">
        <f>sum(U175:Y175)</f>
        <v/>
      </c>
    </row>
    <row customHeight="1" ht="15.75" r="176" s="28">
      <c r="G176" s="8" t="n">
        <v>1</v>
      </c>
      <c r="H176" s="8">
        <f>VLOOKUP(G176,$C$4:$E$9,2)</f>
        <v/>
      </c>
      <c r="I176" s="5">
        <f>VLOOKUP(G176,$C$4:$E$9,3)</f>
        <v/>
      </c>
      <c r="J176" s="5">
        <f>sum(I$2:I176)</f>
        <v/>
      </c>
      <c r="K176" s="8">
        <f>K175+N176</f>
        <v/>
      </c>
      <c r="L176" s="8">
        <f>L175+O176</f>
        <v/>
      </c>
      <c r="M176" s="8">
        <f>index($B$25:$F$28,M175,G176)</f>
        <v/>
      </c>
      <c r="N176" s="5">
        <f>index($D$12:$E$15,M176,1)*R176</f>
        <v/>
      </c>
      <c r="O176" s="5">
        <f>index($D$12:$E$15,M176,2)*R176</f>
        <v/>
      </c>
      <c r="P176" s="8">
        <f>if(Z176&gt;0,1,0)</f>
        <v/>
      </c>
      <c r="Q176" s="5">
        <f>S176*(K176*1000+L176*10)</f>
        <v/>
      </c>
      <c r="R176" s="5">
        <f>if(G176=1,1,0)</f>
        <v/>
      </c>
      <c r="S176" s="5">
        <f>if(G176=5,1,0)</f>
        <v/>
      </c>
      <c r="T176" s="5">
        <f>K176*1000+L176*10</f>
        <v/>
      </c>
      <c r="U176" s="6">
        <f>if(K176&gt;10,1,0)</f>
        <v/>
      </c>
      <c r="V176" s="6">
        <f>if(K176&lt;1,1,0)</f>
        <v/>
      </c>
      <c r="W176" s="6">
        <f>if(L176&gt;10,1,0)</f>
        <v/>
      </c>
      <c r="X176" s="5">
        <f>if(L176&lt;1,1,0)</f>
        <v/>
      </c>
      <c r="Y176" s="5">
        <f>if(countif($F$30:$F$55,T176)&gt;0,1,0)</f>
        <v/>
      </c>
      <c r="Z176" s="5">
        <f>sum(U176:Y176)</f>
        <v/>
      </c>
    </row>
    <row customHeight="1" ht="15.75" r="177" s="28">
      <c r="G177" s="8" t="n">
        <v>5</v>
      </c>
      <c r="H177" s="8">
        <f>VLOOKUP(G177,$C$4:$E$9,2)</f>
        <v/>
      </c>
      <c r="I177" s="5">
        <f>VLOOKUP(G177,$C$4:$E$9,3)</f>
        <v/>
      </c>
      <c r="J177" s="5">
        <f>sum(I$2:I177)</f>
        <v/>
      </c>
      <c r="K177" s="8">
        <f>K176+N177</f>
        <v/>
      </c>
      <c r="L177" s="8">
        <f>L176+O177</f>
        <v/>
      </c>
      <c r="M177" s="8">
        <f>index($B$25:$F$28,M176,G177)</f>
        <v/>
      </c>
      <c r="N177" s="5">
        <f>index($D$12:$E$15,M177,1)*R177</f>
        <v/>
      </c>
      <c r="O177" s="5">
        <f>index($D$12:$E$15,M177,2)*R177</f>
        <v/>
      </c>
      <c r="P177" s="8">
        <f>if(Z177&gt;0,1,0)</f>
        <v/>
      </c>
      <c r="Q177" s="5">
        <f>S177*(K177*1000+L177*10)</f>
        <v/>
      </c>
      <c r="R177" s="5">
        <f>if(G177=1,1,0)</f>
        <v/>
      </c>
      <c r="S177" s="5">
        <f>if(G177=5,1,0)</f>
        <v/>
      </c>
      <c r="T177" s="5">
        <f>K177*1000+L177*10</f>
        <v/>
      </c>
      <c r="U177" s="6">
        <f>if(K177&gt;10,1,0)</f>
        <v/>
      </c>
      <c r="V177" s="6">
        <f>if(K177&lt;1,1,0)</f>
        <v/>
      </c>
      <c r="W177" s="6">
        <f>if(L177&gt;10,1,0)</f>
        <v/>
      </c>
      <c r="X177" s="5">
        <f>if(L177&lt;1,1,0)</f>
        <v/>
      </c>
      <c r="Y177" s="5">
        <f>if(countif($F$30:$F$55,T177)&gt;0,1,0)</f>
        <v/>
      </c>
      <c r="Z177" s="5">
        <f>sum(U177:Y177)</f>
        <v/>
      </c>
    </row>
    <row customHeight="1" ht="15.75" r="178" s="28">
      <c r="G178" s="8" t="n">
        <v>4</v>
      </c>
      <c r="H178" s="8">
        <f>VLOOKUP(G178,$C$4:$E$9,2)</f>
        <v/>
      </c>
      <c r="I178" s="5">
        <f>VLOOKUP(G178,$C$4:$E$9,3)</f>
        <v/>
      </c>
      <c r="J178" s="5">
        <f>sum(I$2:I178)</f>
        <v/>
      </c>
      <c r="K178" s="8">
        <f>K177+N178</f>
        <v/>
      </c>
      <c r="L178" s="8">
        <f>L177+O178</f>
        <v/>
      </c>
      <c r="M178" s="8">
        <f>index($B$25:$F$28,M177,G178)</f>
        <v/>
      </c>
      <c r="N178" s="5">
        <f>index($D$12:$E$15,M178,1)*R178</f>
        <v/>
      </c>
      <c r="O178" s="5">
        <f>index($D$12:$E$15,M178,2)*R178</f>
        <v/>
      </c>
      <c r="P178" s="8">
        <f>if(Z178&gt;0,1,0)</f>
        <v/>
      </c>
      <c r="Q178" s="5">
        <f>S178*(K178*1000+L178*10)</f>
        <v/>
      </c>
      <c r="R178" s="5">
        <f>if(G178=1,1,0)</f>
        <v/>
      </c>
      <c r="S178" s="5">
        <f>if(G178=5,1,0)</f>
        <v/>
      </c>
      <c r="T178" s="5">
        <f>K178*1000+L178*10</f>
        <v/>
      </c>
      <c r="U178" s="6">
        <f>if(K178&gt;10,1,0)</f>
        <v/>
      </c>
      <c r="V178" s="6">
        <f>if(K178&lt;1,1,0)</f>
        <v/>
      </c>
      <c r="W178" s="6">
        <f>if(L178&gt;10,1,0)</f>
        <v/>
      </c>
      <c r="X178" s="5">
        <f>if(L178&lt;1,1,0)</f>
        <v/>
      </c>
      <c r="Y178" s="5">
        <f>if(countif($F$30:$F$55,T178)&gt;0,1,0)</f>
        <v/>
      </c>
      <c r="Z178" s="5">
        <f>sum(U178:Y178)</f>
        <v/>
      </c>
    </row>
    <row customHeight="1" ht="15.75" r="179" s="28">
      <c r="G179" s="8" t="n">
        <v>1</v>
      </c>
      <c r="H179" s="8">
        <f>VLOOKUP(G179,$C$4:$E$9,2)</f>
        <v/>
      </c>
      <c r="I179" s="5">
        <f>VLOOKUP(G179,$C$4:$E$9,3)</f>
        <v/>
      </c>
      <c r="J179" s="5">
        <f>sum(I$2:I179)</f>
        <v/>
      </c>
      <c r="K179" s="8">
        <f>K178+N179</f>
        <v/>
      </c>
      <c r="L179" s="8">
        <f>L178+O179</f>
        <v/>
      </c>
      <c r="M179" s="8">
        <f>index($B$25:$F$28,M178,G179)</f>
        <v/>
      </c>
      <c r="N179" s="5">
        <f>index($D$12:$E$15,M179,1)*R179</f>
        <v/>
      </c>
      <c r="O179" s="5">
        <f>index($D$12:$E$15,M179,2)*R179</f>
        <v/>
      </c>
      <c r="P179" s="8">
        <f>if(Z179&gt;0,1,0)</f>
        <v/>
      </c>
      <c r="Q179" s="5">
        <f>S179*(K179*1000+L179*10)</f>
        <v/>
      </c>
      <c r="R179" s="5">
        <f>if(G179=1,1,0)</f>
        <v/>
      </c>
      <c r="S179" s="5">
        <f>if(G179=5,1,0)</f>
        <v/>
      </c>
      <c r="T179" s="5">
        <f>K179*1000+L179*10</f>
        <v/>
      </c>
      <c r="U179" s="6">
        <f>if(K179&gt;10,1,0)</f>
        <v/>
      </c>
      <c r="V179" s="6">
        <f>if(K179&lt;1,1,0)</f>
        <v/>
      </c>
      <c r="W179" s="6">
        <f>if(L179&gt;10,1,0)</f>
        <v/>
      </c>
      <c r="X179" s="5">
        <f>if(L179&lt;1,1,0)</f>
        <v/>
      </c>
      <c r="Y179" s="5">
        <f>if(countif($F$30:$F$55,T179)&gt;0,1,0)</f>
        <v/>
      </c>
      <c r="Z179" s="5">
        <f>sum(U179:Y179)</f>
        <v/>
      </c>
    </row>
    <row customHeight="1" ht="15.75" r="180" s="28">
      <c r="G180" s="8" t="n">
        <v>5</v>
      </c>
      <c r="H180" s="8">
        <f>VLOOKUP(G180,$C$4:$E$9,2)</f>
        <v/>
      </c>
      <c r="I180" s="5">
        <f>VLOOKUP(G180,$C$4:$E$9,3)</f>
        <v/>
      </c>
      <c r="J180" s="5">
        <f>sum(I$2:I180)</f>
        <v/>
      </c>
      <c r="K180" s="8">
        <f>K179+N180</f>
        <v/>
      </c>
      <c r="L180" s="8">
        <f>L179+O180</f>
        <v/>
      </c>
      <c r="M180" s="8">
        <f>index($B$25:$F$28,M179,G180)</f>
        <v/>
      </c>
      <c r="N180" s="5">
        <f>index($D$12:$E$15,M180,1)*R180</f>
        <v/>
      </c>
      <c r="O180" s="5">
        <f>index($D$12:$E$15,M180,2)*R180</f>
        <v/>
      </c>
      <c r="P180" s="8">
        <f>if(Z180&gt;0,1,0)</f>
        <v/>
      </c>
      <c r="Q180" s="5">
        <f>S180*(K180*1000+L180*10)</f>
        <v/>
      </c>
      <c r="R180" s="5">
        <f>if(G180=1,1,0)</f>
        <v/>
      </c>
      <c r="S180" s="5">
        <f>if(G180=5,1,0)</f>
        <v/>
      </c>
      <c r="T180" s="5">
        <f>K180*1000+L180*10</f>
        <v/>
      </c>
      <c r="U180" s="6">
        <f>if(K180&gt;10,1,0)</f>
        <v/>
      </c>
      <c r="V180" s="6">
        <f>if(K180&lt;1,1,0)</f>
        <v/>
      </c>
      <c r="W180" s="6">
        <f>if(L180&gt;10,1,0)</f>
        <v/>
      </c>
      <c r="X180" s="5">
        <f>if(L180&lt;1,1,0)</f>
        <v/>
      </c>
      <c r="Y180" s="5">
        <f>if(countif($F$30:$F$55,T180)&gt;0,1,0)</f>
        <v/>
      </c>
      <c r="Z180" s="5">
        <f>sum(U180:Y180)</f>
        <v/>
      </c>
    </row>
    <row customHeight="1" ht="15.75" r="181" s="28">
      <c r="G181" s="8" t="n">
        <v>2</v>
      </c>
      <c r="H181" s="8">
        <f>VLOOKUP(G181,$C$4:$E$9,2)</f>
        <v/>
      </c>
      <c r="I181" s="5">
        <f>VLOOKUP(G181,$C$4:$E$9,3)</f>
        <v/>
      </c>
      <c r="J181" s="5">
        <f>sum(I$2:I181)</f>
        <v/>
      </c>
      <c r="K181" s="8">
        <f>K180+N181</f>
        <v/>
      </c>
      <c r="L181" s="8">
        <f>L180+O181</f>
        <v/>
      </c>
      <c r="M181" s="8">
        <f>index($B$25:$F$28,M180,G181)</f>
        <v/>
      </c>
      <c r="N181" s="5">
        <f>index($D$12:$E$15,M181,1)*R181</f>
        <v/>
      </c>
      <c r="O181" s="5">
        <f>index($D$12:$E$15,M181,2)*R181</f>
        <v/>
      </c>
      <c r="P181" s="8">
        <f>if(Z181&gt;0,1,0)</f>
        <v/>
      </c>
      <c r="Q181" s="5">
        <f>S181*(K181*1000+L181*10)</f>
        <v/>
      </c>
      <c r="R181" s="5">
        <f>if(G181=1,1,0)</f>
        <v/>
      </c>
      <c r="S181" s="5">
        <f>if(G181=5,1,0)</f>
        <v/>
      </c>
      <c r="T181" s="5">
        <f>K181*1000+L181*10</f>
        <v/>
      </c>
      <c r="U181" s="6">
        <f>if(K181&gt;10,1,0)</f>
        <v/>
      </c>
      <c r="V181" s="6">
        <f>if(K181&lt;1,1,0)</f>
        <v/>
      </c>
      <c r="W181" s="6">
        <f>if(L181&gt;10,1,0)</f>
        <v/>
      </c>
      <c r="X181" s="5">
        <f>if(L181&lt;1,1,0)</f>
        <v/>
      </c>
      <c r="Y181" s="5">
        <f>if(countif($F$30:$F$55,T181)&gt;0,1,0)</f>
        <v/>
      </c>
      <c r="Z181" s="5">
        <f>sum(U181:Y181)</f>
        <v/>
      </c>
    </row>
    <row customHeight="1" ht="15.75" r="182" s="28">
      <c r="G182" s="8" t="n">
        <v>1</v>
      </c>
      <c r="H182" s="8">
        <f>VLOOKUP(G182,$C$4:$E$9,2)</f>
        <v/>
      </c>
      <c r="I182" s="5">
        <f>VLOOKUP(G182,$C$4:$E$9,3)</f>
        <v/>
      </c>
      <c r="J182" s="5">
        <f>sum(I$2:I182)</f>
        <v/>
      </c>
      <c r="K182" s="8">
        <f>K181+N182</f>
        <v/>
      </c>
      <c r="L182" s="8">
        <f>L181+O182</f>
        <v/>
      </c>
      <c r="M182" s="8">
        <f>index($B$25:$F$28,M181,G182)</f>
        <v/>
      </c>
      <c r="N182" s="5">
        <f>index($D$12:$E$15,M182,1)*R182</f>
        <v/>
      </c>
      <c r="O182" s="5">
        <f>index($D$12:$E$15,M182,2)*R182</f>
        <v/>
      </c>
      <c r="P182" s="8">
        <f>if(Z182&gt;0,1,0)</f>
        <v/>
      </c>
      <c r="Q182" s="5">
        <f>S182*(K182*1000+L182*10)</f>
        <v/>
      </c>
      <c r="R182" s="5">
        <f>if(G182=1,1,0)</f>
        <v/>
      </c>
      <c r="S182" s="5">
        <f>if(G182=5,1,0)</f>
        <v/>
      </c>
      <c r="T182" s="5">
        <f>K182*1000+L182*10</f>
        <v/>
      </c>
      <c r="U182" s="6">
        <f>if(K182&gt;10,1,0)</f>
        <v/>
      </c>
      <c r="V182" s="6">
        <f>if(K182&lt;1,1,0)</f>
        <v/>
      </c>
      <c r="W182" s="6">
        <f>if(L182&gt;10,1,0)</f>
        <v/>
      </c>
      <c r="X182" s="5">
        <f>if(L182&lt;1,1,0)</f>
        <v/>
      </c>
      <c r="Y182" s="5">
        <f>if(countif($F$30:$F$55,T182)&gt;0,1,0)</f>
        <v/>
      </c>
      <c r="Z182" s="5">
        <f>sum(U182:Y182)</f>
        <v/>
      </c>
    </row>
    <row customHeight="1" ht="15.75" r="183" s="28">
      <c r="G183" s="8" t="n">
        <v>5</v>
      </c>
      <c r="H183" s="8">
        <f>VLOOKUP(G183,$C$4:$E$9,2)</f>
        <v/>
      </c>
      <c r="I183" s="5">
        <f>VLOOKUP(G183,$C$4:$E$9,3)</f>
        <v/>
      </c>
      <c r="J183" s="5">
        <f>sum(I$2:I183)</f>
        <v/>
      </c>
      <c r="K183" s="8">
        <f>K182+N183</f>
        <v/>
      </c>
      <c r="L183" s="8">
        <f>L182+O183</f>
        <v/>
      </c>
      <c r="M183" s="8">
        <f>index($B$25:$F$28,M182,G183)</f>
        <v/>
      </c>
      <c r="N183" s="5">
        <f>index($D$12:$E$15,M183,1)*R183</f>
        <v/>
      </c>
      <c r="O183" s="5">
        <f>index($D$12:$E$15,M183,2)*R183</f>
        <v/>
      </c>
      <c r="P183" s="8">
        <f>if(Z183&gt;0,1,0)</f>
        <v/>
      </c>
      <c r="Q183" s="5">
        <f>S183*(K183*1000+L183*10)</f>
        <v/>
      </c>
      <c r="R183" s="5">
        <f>if(G183=1,1,0)</f>
        <v/>
      </c>
      <c r="S183" s="5">
        <f>if(G183=5,1,0)</f>
        <v/>
      </c>
      <c r="T183" s="5">
        <f>K183*1000+L183*10</f>
        <v/>
      </c>
      <c r="U183" s="6">
        <f>if(K183&gt;10,1,0)</f>
        <v/>
      </c>
      <c r="V183" s="6">
        <f>if(K183&lt;1,1,0)</f>
        <v/>
      </c>
      <c r="W183" s="6">
        <f>if(L183&gt;10,1,0)</f>
        <v/>
      </c>
      <c r="X183" s="5">
        <f>if(L183&lt;1,1,0)</f>
        <v/>
      </c>
      <c r="Y183" s="5">
        <f>if(countif($F$30:$F$55,T183)&gt;0,1,0)</f>
        <v/>
      </c>
      <c r="Z183" s="5">
        <f>sum(U183:Y183)</f>
        <v/>
      </c>
    </row>
    <row customHeight="1" ht="15.75" r="184" s="28">
      <c r="G184" s="8" t="n">
        <v>2</v>
      </c>
      <c r="H184" s="8">
        <f>VLOOKUP(G184,$C$4:$E$9,2)</f>
        <v/>
      </c>
      <c r="I184" s="5">
        <f>VLOOKUP(G184,$C$4:$E$9,3)</f>
        <v/>
      </c>
      <c r="J184" s="5">
        <f>sum(I$2:I184)</f>
        <v/>
      </c>
      <c r="K184" s="8">
        <f>K183+N184</f>
        <v/>
      </c>
      <c r="L184" s="8">
        <f>L183+O184</f>
        <v/>
      </c>
      <c r="M184" s="8">
        <f>index($B$25:$F$28,M183,G184)</f>
        <v/>
      </c>
      <c r="N184" s="5">
        <f>index($D$12:$E$15,M184,1)*R184</f>
        <v/>
      </c>
      <c r="O184" s="5">
        <f>index($D$12:$E$15,M184,2)*R184</f>
        <v/>
      </c>
      <c r="P184" s="8">
        <f>if(Z184&gt;0,1,0)</f>
        <v/>
      </c>
      <c r="Q184" s="5">
        <f>S184*(K184*1000+L184*10)</f>
        <v/>
      </c>
      <c r="R184" s="5">
        <f>if(G184=1,1,0)</f>
        <v/>
      </c>
      <c r="S184" s="5">
        <f>if(G184=5,1,0)</f>
        <v/>
      </c>
      <c r="T184" s="5">
        <f>K184*1000+L184*10</f>
        <v/>
      </c>
      <c r="U184" s="6">
        <f>if(K184&gt;10,1,0)</f>
        <v/>
      </c>
      <c r="V184" s="6">
        <f>if(K184&lt;1,1,0)</f>
        <v/>
      </c>
      <c r="W184" s="6">
        <f>if(L184&gt;10,1,0)</f>
        <v/>
      </c>
      <c r="X184" s="5">
        <f>if(L184&lt;1,1,0)</f>
        <v/>
      </c>
      <c r="Y184" s="5">
        <f>if(countif($F$30:$F$55,T184)&gt;0,1,0)</f>
        <v/>
      </c>
      <c r="Z184" s="5">
        <f>sum(U184:Y184)</f>
        <v/>
      </c>
    </row>
    <row customHeight="1" ht="15.75" r="185" s="28">
      <c r="G185" s="8" t="n">
        <v>2</v>
      </c>
      <c r="H185" s="8">
        <f>VLOOKUP(G185,$C$4:$E$9,2)</f>
        <v/>
      </c>
      <c r="I185" s="5">
        <f>VLOOKUP(G185,$C$4:$E$9,3)</f>
        <v/>
      </c>
      <c r="J185" s="5">
        <f>sum(I$2:I185)</f>
        <v/>
      </c>
      <c r="K185" s="8">
        <f>K184+N185</f>
        <v/>
      </c>
      <c r="L185" s="8">
        <f>L184+O185</f>
        <v/>
      </c>
      <c r="M185" s="8">
        <f>index($B$25:$F$28,M184,G185)</f>
        <v/>
      </c>
      <c r="N185" s="5">
        <f>index($D$12:$E$15,M185,1)*R185</f>
        <v/>
      </c>
      <c r="O185" s="5">
        <f>index($D$12:$E$15,M185,2)*R185</f>
        <v/>
      </c>
      <c r="P185" s="8">
        <f>if(Z185&gt;0,1,0)</f>
        <v/>
      </c>
      <c r="Q185" s="5">
        <f>S185*(K185*1000+L185*10)</f>
        <v/>
      </c>
      <c r="R185" s="5">
        <f>if(G185=1,1,0)</f>
        <v/>
      </c>
      <c r="S185" s="5">
        <f>if(G185=5,1,0)</f>
        <v/>
      </c>
      <c r="T185" s="5">
        <f>K185*1000+L185*10</f>
        <v/>
      </c>
      <c r="U185" s="6">
        <f>if(K185&gt;10,1,0)</f>
        <v/>
      </c>
      <c r="V185" s="6">
        <f>if(K185&lt;1,1,0)</f>
        <v/>
      </c>
      <c r="W185" s="6">
        <f>if(L185&gt;10,1,0)</f>
        <v/>
      </c>
      <c r="X185" s="5">
        <f>if(L185&lt;1,1,0)</f>
        <v/>
      </c>
      <c r="Y185" s="5">
        <f>if(countif($F$30:$F$55,T185)&gt;0,1,0)</f>
        <v/>
      </c>
      <c r="Z185" s="5">
        <f>sum(U185:Y185)</f>
        <v/>
      </c>
    </row>
    <row customHeight="1" ht="15.75" r="186" s="28">
      <c r="G186" s="8" t="n">
        <v>1</v>
      </c>
      <c r="H186" s="8">
        <f>VLOOKUP(G186,$C$4:$E$9,2)</f>
        <v/>
      </c>
      <c r="I186" s="5">
        <f>VLOOKUP(G186,$C$4:$E$9,3)</f>
        <v/>
      </c>
      <c r="J186" s="5">
        <f>sum(I$2:I186)</f>
        <v/>
      </c>
      <c r="K186" s="8">
        <f>K185+N186</f>
        <v/>
      </c>
      <c r="L186" s="8">
        <f>L185+O186</f>
        <v/>
      </c>
      <c r="M186" s="8">
        <f>index($B$25:$F$28,M185,G186)</f>
        <v/>
      </c>
      <c r="N186" s="5">
        <f>index($D$12:$E$15,M186,1)*R186</f>
        <v/>
      </c>
      <c r="O186" s="5">
        <f>index($D$12:$E$15,M186,2)*R186</f>
        <v/>
      </c>
      <c r="P186" s="8">
        <f>if(Z186&gt;0,1,0)</f>
        <v/>
      </c>
      <c r="Q186" s="5">
        <f>S186*(K186*1000+L186*10)</f>
        <v/>
      </c>
      <c r="R186" s="5">
        <f>if(G186=1,1,0)</f>
        <v/>
      </c>
      <c r="S186" s="5">
        <f>if(G186=5,1,0)</f>
        <v/>
      </c>
      <c r="T186" s="5">
        <f>K186*1000+L186*10</f>
        <v/>
      </c>
      <c r="U186" s="6">
        <f>if(K186&gt;10,1,0)</f>
        <v/>
      </c>
      <c r="V186" s="6">
        <f>if(K186&lt;1,1,0)</f>
        <v/>
      </c>
      <c r="W186" s="6">
        <f>if(L186&gt;10,1,0)</f>
        <v/>
      </c>
      <c r="X186" s="5">
        <f>if(L186&lt;1,1,0)</f>
        <v/>
      </c>
      <c r="Y186" s="5">
        <f>if(countif($F$30:$F$55,T186)&gt;0,1,0)</f>
        <v/>
      </c>
      <c r="Z186" s="5">
        <f>sum(U186:Y186)</f>
        <v/>
      </c>
    </row>
    <row customHeight="1" ht="15.75" r="187" s="28">
      <c r="G187" s="8" t="n">
        <v>4</v>
      </c>
      <c r="H187" s="8">
        <f>VLOOKUP(G187,$C$4:$E$9,2)</f>
        <v/>
      </c>
      <c r="I187" s="5">
        <f>VLOOKUP(G187,$C$4:$E$9,3)</f>
        <v/>
      </c>
      <c r="J187" s="5">
        <f>sum(I$2:I187)</f>
        <v/>
      </c>
      <c r="K187" s="8">
        <f>K186+N187</f>
        <v/>
      </c>
      <c r="L187" s="8">
        <f>L186+O187</f>
        <v/>
      </c>
      <c r="M187" s="8">
        <f>index($B$25:$F$28,M186,G187)</f>
        <v/>
      </c>
      <c r="N187" s="5">
        <f>index($D$12:$E$15,M187,1)*R187</f>
        <v/>
      </c>
      <c r="O187" s="5">
        <f>index($D$12:$E$15,M187,2)*R187</f>
        <v/>
      </c>
      <c r="P187" s="8">
        <f>if(Z187&gt;0,1,0)</f>
        <v/>
      </c>
      <c r="Q187" s="5">
        <f>S187*(K187*1000+L187*10)</f>
        <v/>
      </c>
      <c r="R187" s="5">
        <f>if(G187=1,1,0)</f>
        <v/>
      </c>
      <c r="S187" s="5">
        <f>if(G187=5,1,0)</f>
        <v/>
      </c>
      <c r="T187" s="5">
        <f>K187*1000+L187*10</f>
        <v/>
      </c>
      <c r="U187" s="6">
        <f>if(K187&gt;10,1,0)</f>
        <v/>
      </c>
      <c r="V187" s="6">
        <f>if(K187&lt;1,1,0)</f>
        <v/>
      </c>
      <c r="W187" s="6">
        <f>if(L187&gt;10,1,0)</f>
        <v/>
      </c>
      <c r="X187" s="5">
        <f>if(L187&lt;1,1,0)</f>
        <v/>
      </c>
      <c r="Y187" s="5">
        <f>if(countif($F$30:$F$55,T187)&gt;0,1,0)</f>
        <v/>
      </c>
      <c r="Z187" s="5">
        <f>sum(U187:Y187)</f>
        <v/>
      </c>
    </row>
    <row customHeight="1" ht="15.75" r="188" s="28">
      <c r="G188" s="8" t="n">
        <v>1</v>
      </c>
      <c r="H188" s="8">
        <f>VLOOKUP(G188,$C$4:$E$9,2)</f>
        <v/>
      </c>
      <c r="I188" s="5">
        <f>VLOOKUP(G188,$C$4:$E$9,3)</f>
        <v/>
      </c>
      <c r="J188" s="5">
        <f>sum(I$2:I188)</f>
        <v/>
      </c>
      <c r="K188" s="8">
        <f>K187+N188</f>
        <v/>
      </c>
      <c r="L188" s="8">
        <f>L187+O188</f>
        <v/>
      </c>
      <c r="M188" s="8">
        <f>index($B$25:$F$28,M187,G188)</f>
        <v/>
      </c>
      <c r="N188" s="5">
        <f>index($D$12:$E$15,M188,1)*R188</f>
        <v/>
      </c>
      <c r="O188" s="5">
        <f>index($D$12:$E$15,M188,2)*R188</f>
        <v/>
      </c>
      <c r="P188" s="8">
        <f>if(Z188&gt;0,1,0)</f>
        <v/>
      </c>
      <c r="Q188" s="5">
        <f>S188*(K188*1000+L188*10)</f>
        <v/>
      </c>
      <c r="R188" s="5">
        <f>if(G188=1,1,0)</f>
        <v/>
      </c>
      <c r="S188" s="5">
        <f>if(G188=5,1,0)</f>
        <v/>
      </c>
      <c r="T188" s="5">
        <f>K188*1000+L188*10</f>
        <v/>
      </c>
      <c r="U188" s="6">
        <f>if(K188&gt;10,1,0)</f>
        <v/>
      </c>
      <c r="V188" s="6">
        <f>if(K188&lt;1,1,0)</f>
        <v/>
      </c>
      <c r="W188" s="6">
        <f>if(L188&gt;10,1,0)</f>
        <v/>
      </c>
      <c r="X188" s="5">
        <f>if(L188&lt;1,1,0)</f>
        <v/>
      </c>
      <c r="Y188" s="5">
        <f>if(countif($F$30:$F$55,T188)&gt;0,1,0)</f>
        <v/>
      </c>
      <c r="Z188" s="5">
        <f>sum(U188:Y188)</f>
        <v/>
      </c>
    </row>
    <row customHeight="1" ht="15.75" r="189" s="28">
      <c r="G189" s="8" t="n">
        <v>2</v>
      </c>
      <c r="H189" s="8">
        <f>VLOOKUP(G189,$C$4:$E$9,2)</f>
        <v/>
      </c>
      <c r="I189" s="5">
        <f>VLOOKUP(G189,$C$4:$E$9,3)</f>
        <v/>
      </c>
      <c r="J189" s="5">
        <f>sum(I$2:I189)</f>
        <v/>
      </c>
      <c r="K189" s="8">
        <f>K188+N189</f>
        <v/>
      </c>
      <c r="L189" s="8">
        <f>L188+O189</f>
        <v/>
      </c>
      <c r="M189" s="8">
        <f>index($B$25:$F$28,M188,G189)</f>
        <v/>
      </c>
      <c r="N189" s="5">
        <f>index($D$12:$E$15,M189,1)*R189</f>
        <v/>
      </c>
      <c r="O189" s="5">
        <f>index($D$12:$E$15,M189,2)*R189</f>
        <v/>
      </c>
      <c r="P189" s="8">
        <f>if(Z189&gt;0,1,0)</f>
        <v/>
      </c>
      <c r="Q189" s="5">
        <f>S189*(K189*1000+L189*10)</f>
        <v/>
      </c>
      <c r="R189" s="5">
        <f>if(G189=1,1,0)</f>
        <v/>
      </c>
      <c r="S189" s="5">
        <f>if(G189=5,1,0)</f>
        <v/>
      </c>
      <c r="T189" s="5">
        <f>K189*1000+L189*10</f>
        <v/>
      </c>
      <c r="U189" s="6">
        <f>if(K189&gt;10,1,0)</f>
        <v/>
      </c>
      <c r="V189" s="6">
        <f>if(K189&lt;1,1,0)</f>
        <v/>
      </c>
      <c r="W189" s="6">
        <f>if(L189&gt;10,1,0)</f>
        <v/>
      </c>
      <c r="X189" s="5">
        <f>if(L189&lt;1,1,0)</f>
        <v/>
      </c>
      <c r="Y189" s="5">
        <f>if(countif($F$30:$F$55,T189)&gt;0,1,0)</f>
        <v/>
      </c>
      <c r="Z189" s="5">
        <f>sum(U189:Y189)</f>
        <v/>
      </c>
    </row>
    <row customHeight="1" ht="15.75" r="190" s="28">
      <c r="G190" s="8" t="n">
        <v>1</v>
      </c>
      <c r="H190" s="8">
        <f>VLOOKUP(G190,$C$4:$E$9,2)</f>
        <v/>
      </c>
      <c r="I190" s="5">
        <f>VLOOKUP(G190,$C$4:$E$9,3)</f>
        <v/>
      </c>
      <c r="J190" s="5">
        <f>sum(I$2:I190)</f>
        <v/>
      </c>
      <c r="K190" s="8">
        <f>K189+N190</f>
        <v/>
      </c>
      <c r="L190" s="8">
        <f>L189+O190</f>
        <v/>
      </c>
      <c r="M190" s="8">
        <f>index($B$25:$F$28,M189,G190)</f>
        <v/>
      </c>
      <c r="N190" s="5">
        <f>index($D$12:$E$15,M190,1)*R190</f>
        <v/>
      </c>
      <c r="O190" s="5">
        <f>index($D$12:$E$15,M190,2)*R190</f>
        <v/>
      </c>
      <c r="P190" s="8">
        <f>if(Z190&gt;0,1,0)</f>
        <v/>
      </c>
      <c r="Q190" s="5">
        <f>S190*(K190*1000+L190*10)</f>
        <v/>
      </c>
      <c r="R190" s="5">
        <f>if(G190=1,1,0)</f>
        <v/>
      </c>
      <c r="S190" s="5">
        <f>if(G190=5,1,0)</f>
        <v/>
      </c>
      <c r="T190" s="5">
        <f>K190*1000+L190*10</f>
        <v/>
      </c>
      <c r="U190" s="6">
        <f>if(K190&gt;10,1,0)</f>
        <v/>
      </c>
      <c r="V190" s="6">
        <f>if(K190&lt;1,1,0)</f>
        <v/>
      </c>
      <c r="W190" s="6">
        <f>if(L190&gt;10,1,0)</f>
        <v/>
      </c>
      <c r="X190" s="5">
        <f>if(L190&lt;1,1,0)</f>
        <v/>
      </c>
      <c r="Y190" s="5">
        <f>if(countif($F$30:$F$55,T190)&gt;0,1,0)</f>
        <v/>
      </c>
      <c r="Z190" s="5">
        <f>sum(U190:Y190)</f>
        <v/>
      </c>
    </row>
    <row customHeight="1" ht="15.75" r="191" s="28">
      <c r="G191" s="8" t="n">
        <v>1</v>
      </c>
      <c r="H191" s="8">
        <f>VLOOKUP(G191,$C$4:$E$9,2)</f>
        <v/>
      </c>
      <c r="I191" s="5">
        <f>VLOOKUP(G191,$C$4:$E$9,3)</f>
        <v/>
      </c>
      <c r="J191" s="5">
        <f>sum(I$2:I191)</f>
        <v/>
      </c>
      <c r="K191" s="8">
        <f>K190+N191</f>
        <v/>
      </c>
      <c r="L191" s="8">
        <f>L190+O191</f>
        <v/>
      </c>
      <c r="M191" s="8">
        <f>index($B$25:$F$28,M190,G191)</f>
        <v/>
      </c>
      <c r="N191" s="5">
        <f>index($D$12:$E$15,M191,1)*R191</f>
        <v/>
      </c>
      <c r="O191" s="5">
        <f>index($D$12:$E$15,M191,2)*R191</f>
        <v/>
      </c>
      <c r="P191" s="8">
        <f>if(Z191&gt;0,1,0)</f>
        <v/>
      </c>
      <c r="Q191" s="5">
        <f>S191*(K191*1000+L191*10)</f>
        <v/>
      </c>
      <c r="R191" s="5">
        <f>if(G191=1,1,0)</f>
        <v/>
      </c>
      <c r="S191" s="5">
        <f>if(G191=5,1,0)</f>
        <v/>
      </c>
      <c r="T191" s="5">
        <f>K191*1000+L191*10</f>
        <v/>
      </c>
      <c r="U191" s="6">
        <f>if(K191&gt;10,1,0)</f>
        <v/>
      </c>
      <c r="V191" s="6">
        <f>if(K191&lt;1,1,0)</f>
        <v/>
      </c>
      <c r="W191" s="6">
        <f>if(L191&gt;10,1,0)</f>
        <v/>
      </c>
      <c r="X191" s="5">
        <f>if(L191&lt;1,1,0)</f>
        <v/>
      </c>
      <c r="Y191" s="5">
        <f>if(countif($F$30:$F$55,T191)&gt;0,1,0)</f>
        <v/>
      </c>
      <c r="Z191" s="5">
        <f>sum(U191:Y191)</f>
        <v/>
      </c>
    </row>
    <row customHeight="1" ht="15.75" r="192" s="28">
      <c r="G192" s="8" t="n">
        <v>5</v>
      </c>
      <c r="H192" s="8">
        <f>VLOOKUP(G192,$C$4:$E$9,2)</f>
        <v/>
      </c>
      <c r="I192" s="5">
        <f>VLOOKUP(G192,$C$4:$E$9,3)</f>
        <v/>
      </c>
      <c r="J192" s="5">
        <f>sum(I$2:I192)</f>
        <v/>
      </c>
      <c r="K192" s="8">
        <f>K191+N192</f>
        <v/>
      </c>
      <c r="L192" s="8">
        <f>L191+O192</f>
        <v/>
      </c>
      <c r="M192" s="8">
        <f>index($B$25:$F$28,M191,G192)</f>
        <v/>
      </c>
      <c r="N192" s="5">
        <f>index($D$12:$E$15,M192,1)*R192</f>
        <v/>
      </c>
      <c r="O192" s="5">
        <f>index($D$12:$E$15,M192,2)*R192</f>
        <v/>
      </c>
      <c r="P192" s="8">
        <f>if(Z192&gt;0,1,0)</f>
        <v/>
      </c>
      <c r="Q192" s="5">
        <f>S192*(K192*1000+L192*10)</f>
        <v/>
      </c>
      <c r="R192" s="5">
        <f>if(G192=1,1,0)</f>
        <v/>
      </c>
      <c r="S192" s="5">
        <f>if(G192=5,1,0)</f>
        <v/>
      </c>
      <c r="T192" s="5">
        <f>K192*1000+L192*10</f>
        <v/>
      </c>
      <c r="U192" s="6">
        <f>if(K192&gt;10,1,0)</f>
        <v/>
      </c>
      <c r="V192" s="6">
        <f>if(K192&lt;1,1,0)</f>
        <v/>
      </c>
      <c r="W192" s="6">
        <f>if(L192&gt;10,1,0)</f>
        <v/>
      </c>
      <c r="X192" s="5">
        <f>if(L192&lt;1,1,0)</f>
        <v/>
      </c>
      <c r="Y192" s="5">
        <f>if(countif($F$30:$F$55,T192)&gt;0,1,0)</f>
        <v/>
      </c>
      <c r="Z192" s="5">
        <f>sum(U192:Y192)</f>
        <v/>
      </c>
    </row>
    <row customHeight="1" ht="15.75" r="193" s="28">
      <c r="G193" s="8" t="n">
        <v>1</v>
      </c>
      <c r="H193" s="8">
        <f>VLOOKUP(G193,$C$4:$E$9,2)</f>
        <v/>
      </c>
      <c r="I193" s="5">
        <f>VLOOKUP(G193,$C$4:$E$9,3)</f>
        <v/>
      </c>
      <c r="J193" s="5">
        <f>sum(I$2:I193)</f>
        <v/>
      </c>
      <c r="K193" s="8">
        <f>K192+N193</f>
        <v/>
      </c>
      <c r="L193" s="8">
        <f>L192+O193</f>
        <v/>
      </c>
      <c r="M193" s="8">
        <f>index($B$25:$F$28,M192,G193)</f>
        <v/>
      </c>
      <c r="N193" s="5">
        <f>index($D$12:$E$15,M193,1)*R193</f>
        <v/>
      </c>
      <c r="O193" s="5">
        <f>index($D$12:$E$15,M193,2)*R193</f>
        <v/>
      </c>
      <c r="P193" s="8">
        <f>if(Z193&gt;0,1,0)</f>
        <v/>
      </c>
      <c r="Q193" s="5">
        <f>S193*(K193*1000+L193*10)</f>
        <v/>
      </c>
      <c r="R193" s="5">
        <f>if(G193=1,1,0)</f>
        <v/>
      </c>
      <c r="S193" s="5">
        <f>if(G193=5,1,0)</f>
        <v/>
      </c>
      <c r="T193" s="5">
        <f>K193*1000+L193*10</f>
        <v/>
      </c>
      <c r="U193" s="6">
        <f>if(K193&gt;10,1,0)</f>
        <v/>
      </c>
      <c r="V193" s="6">
        <f>if(K193&lt;1,1,0)</f>
        <v/>
      </c>
      <c r="W193" s="6">
        <f>if(L193&gt;10,1,0)</f>
        <v/>
      </c>
      <c r="X193" s="5">
        <f>if(L193&lt;1,1,0)</f>
        <v/>
      </c>
      <c r="Y193" s="5">
        <f>if(countif($F$30:$F$55,T193)&gt;0,1,0)</f>
        <v/>
      </c>
      <c r="Z193" s="5">
        <f>sum(U193:Y193)</f>
        <v/>
      </c>
    </row>
    <row customHeight="1" ht="15.75" r="194" s="28">
      <c r="G194" s="8" t="n">
        <v>5</v>
      </c>
      <c r="H194" s="8">
        <f>VLOOKUP(G194,$C$4:$E$9,2)</f>
        <v/>
      </c>
      <c r="I194" s="5">
        <f>VLOOKUP(G194,$C$4:$E$9,3)</f>
        <v/>
      </c>
      <c r="J194" s="5">
        <f>sum(I$2:I194)</f>
        <v/>
      </c>
      <c r="K194" s="8">
        <f>K193+N194</f>
        <v/>
      </c>
      <c r="L194" s="8">
        <f>L193+O194</f>
        <v/>
      </c>
      <c r="M194" s="8">
        <f>index($B$25:$F$28,M193,G194)</f>
        <v/>
      </c>
      <c r="N194" s="5">
        <f>index($D$12:$E$15,M194,1)*R194</f>
        <v/>
      </c>
      <c r="O194" s="5">
        <f>index($D$12:$E$15,M194,2)*R194</f>
        <v/>
      </c>
      <c r="P194" s="8">
        <f>if(Z194&gt;0,1,0)</f>
        <v/>
      </c>
      <c r="Q194" s="5">
        <f>S194*(K194*1000+L194*10)</f>
        <v/>
      </c>
      <c r="R194" s="5">
        <f>if(G194=1,1,0)</f>
        <v/>
      </c>
      <c r="S194" s="5">
        <f>if(G194=5,1,0)</f>
        <v/>
      </c>
      <c r="T194" s="5">
        <f>K194*1000+L194*10</f>
        <v/>
      </c>
      <c r="U194" s="6">
        <f>if(K194&gt;10,1,0)</f>
        <v/>
      </c>
      <c r="V194" s="6">
        <f>if(K194&lt;1,1,0)</f>
        <v/>
      </c>
      <c r="W194" s="6">
        <f>if(L194&gt;10,1,0)</f>
        <v/>
      </c>
      <c r="X194" s="5">
        <f>if(L194&lt;1,1,0)</f>
        <v/>
      </c>
      <c r="Y194" s="5">
        <f>if(countif($F$30:$F$55,T194)&gt;0,1,0)</f>
        <v/>
      </c>
      <c r="Z194" s="5">
        <f>sum(U194:Y194)</f>
        <v/>
      </c>
    </row>
    <row customHeight="1" ht="15.75" r="195" s="28">
      <c r="G195" s="8" t="n">
        <v>1</v>
      </c>
      <c r="H195" s="8">
        <f>VLOOKUP(G195,$C$4:$E$9,2)</f>
        <v/>
      </c>
      <c r="I195" s="5">
        <f>VLOOKUP(G195,$C$4:$E$9,3)</f>
        <v/>
      </c>
      <c r="J195" s="5">
        <f>sum(I$2:I195)</f>
        <v/>
      </c>
      <c r="K195" s="8">
        <f>K194+N195</f>
        <v/>
      </c>
      <c r="L195" s="8">
        <f>L194+O195</f>
        <v/>
      </c>
      <c r="M195" s="8">
        <f>index($B$25:$F$28,M194,G195)</f>
        <v/>
      </c>
      <c r="N195" s="5">
        <f>index($D$12:$E$15,M195,1)*R195</f>
        <v/>
      </c>
      <c r="O195" s="5">
        <f>index($D$12:$E$15,M195,2)*R195</f>
        <v/>
      </c>
      <c r="P195" s="8">
        <f>if(Z195&gt;0,1,0)</f>
        <v/>
      </c>
      <c r="Q195" s="5">
        <f>S195*(K195*1000+L195*10)</f>
        <v/>
      </c>
      <c r="R195" s="5">
        <f>if(G195=1,1,0)</f>
        <v/>
      </c>
      <c r="S195" s="5">
        <f>if(G195=5,1,0)</f>
        <v/>
      </c>
      <c r="T195" s="5">
        <f>K195*1000+L195*10</f>
        <v/>
      </c>
      <c r="U195" s="6">
        <f>if(K195&gt;10,1,0)</f>
        <v/>
      </c>
      <c r="V195" s="6">
        <f>if(K195&lt;1,1,0)</f>
        <v/>
      </c>
      <c r="W195" s="6">
        <f>if(L195&gt;10,1,0)</f>
        <v/>
      </c>
      <c r="X195" s="5">
        <f>if(L195&lt;1,1,0)</f>
        <v/>
      </c>
      <c r="Y195" s="5">
        <f>if(countif($F$30:$F$55,T195)&gt;0,1,0)</f>
        <v/>
      </c>
      <c r="Z195" s="5">
        <f>sum(U195:Y195)</f>
        <v/>
      </c>
    </row>
    <row customHeight="1" ht="15.75" r="196" s="28">
      <c r="G196" s="8" t="n">
        <v>5</v>
      </c>
      <c r="H196" s="8">
        <f>VLOOKUP(G196,$C$4:$E$9,2)</f>
        <v/>
      </c>
      <c r="I196" s="5">
        <f>VLOOKUP(G196,$C$4:$E$9,3)</f>
        <v/>
      </c>
      <c r="J196" s="5">
        <f>sum(I$2:I196)</f>
        <v/>
      </c>
      <c r="K196" s="8">
        <f>K195+N196</f>
        <v/>
      </c>
      <c r="L196" s="8">
        <f>L195+O196</f>
        <v/>
      </c>
      <c r="M196" s="8">
        <f>index($B$25:$F$28,M195,G196)</f>
        <v/>
      </c>
      <c r="N196" s="5">
        <f>index($D$12:$E$15,M196,1)*R196</f>
        <v/>
      </c>
      <c r="O196" s="5">
        <f>index($D$12:$E$15,M196,2)*R196</f>
        <v/>
      </c>
      <c r="P196" s="8">
        <f>if(Z196&gt;0,1,0)</f>
        <v/>
      </c>
      <c r="Q196" s="5">
        <f>S196*(K196*1000+L196*10)</f>
        <v/>
      </c>
      <c r="R196" s="5">
        <f>if(G196=1,1,0)</f>
        <v/>
      </c>
      <c r="S196" s="5">
        <f>if(G196=5,1,0)</f>
        <v/>
      </c>
      <c r="T196" s="5">
        <f>K196*1000+L196*10</f>
        <v/>
      </c>
      <c r="U196" s="6">
        <f>if(K196&gt;10,1,0)</f>
        <v/>
      </c>
      <c r="V196" s="6">
        <f>if(K196&lt;1,1,0)</f>
        <v/>
      </c>
      <c r="W196" s="6">
        <f>if(L196&gt;10,1,0)</f>
        <v/>
      </c>
      <c r="X196" s="5">
        <f>if(L196&lt;1,1,0)</f>
        <v/>
      </c>
      <c r="Y196" s="5">
        <f>if(countif($F$30:$F$55,T196)&gt;0,1,0)</f>
        <v/>
      </c>
      <c r="Z196" s="5">
        <f>sum(U196:Y196)</f>
        <v/>
      </c>
    </row>
    <row customHeight="1" ht="15.75" r="197" s="28">
      <c r="G197" s="8" t="n">
        <v>1</v>
      </c>
      <c r="H197" s="8">
        <f>VLOOKUP(G197,$C$4:$E$9,2)</f>
        <v/>
      </c>
      <c r="I197" s="5">
        <f>VLOOKUP(G197,$C$4:$E$9,3)</f>
        <v/>
      </c>
      <c r="J197" s="5">
        <f>sum(I$2:I197)</f>
        <v/>
      </c>
      <c r="K197" s="8">
        <f>K196+N197</f>
        <v/>
      </c>
      <c r="L197" s="8">
        <f>L196+O197</f>
        <v/>
      </c>
      <c r="M197" s="8">
        <f>index($B$25:$F$28,M196,G197)</f>
        <v/>
      </c>
      <c r="N197" s="5">
        <f>index($D$12:$E$15,M197,1)*R197</f>
        <v/>
      </c>
      <c r="O197" s="5">
        <f>index($D$12:$E$15,M197,2)*R197</f>
        <v/>
      </c>
      <c r="P197" s="8">
        <f>if(Z197&gt;0,1,0)</f>
        <v/>
      </c>
      <c r="Q197" s="5">
        <f>S197*(K197*1000+L197*10)</f>
        <v/>
      </c>
      <c r="R197" s="5">
        <f>if(G197=1,1,0)</f>
        <v/>
      </c>
      <c r="S197" s="5">
        <f>if(G197=5,1,0)</f>
        <v/>
      </c>
      <c r="T197" s="5">
        <f>K197*1000+L197*10</f>
        <v/>
      </c>
      <c r="U197" s="6">
        <f>if(K197&gt;10,1,0)</f>
        <v/>
      </c>
      <c r="V197" s="6">
        <f>if(K197&lt;1,1,0)</f>
        <v/>
      </c>
      <c r="W197" s="6">
        <f>if(L197&gt;10,1,0)</f>
        <v/>
      </c>
      <c r="X197" s="5">
        <f>if(L197&lt;1,1,0)</f>
        <v/>
      </c>
      <c r="Y197" s="5">
        <f>if(countif($F$30:$F$55,T197)&gt;0,1,0)</f>
        <v/>
      </c>
      <c r="Z197" s="5">
        <f>sum(U197:Y197)</f>
        <v/>
      </c>
    </row>
    <row customHeight="1" ht="15.75" r="198" s="28">
      <c r="G198" s="8" t="n">
        <v>5</v>
      </c>
      <c r="H198" s="8">
        <f>VLOOKUP(G198,$C$4:$E$9,2)</f>
        <v/>
      </c>
      <c r="I198" s="5">
        <f>VLOOKUP(G198,$C$4:$E$9,3)</f>
        <v/>
      </c>
      <c r="J198" s="5">
        <f>sum(I$2:I198)</f>
        <v/>
      </c>
      <c r="K198" s="8">
        <f>K197+N198</f>
        <v/>
      </c>
      <c r="L198" s="8">
        <f>L197+O198</f>
        <v/>
      </c>
      <c r="M198" s="8">
        <f>index($B$25:$F$28,M197,G198)</f>
        <v/>
      </c>
      <c r="N198" s="5">
        <f>index($D$12:$E$15,M198,1)*R198</f>
        <v/>
      </c>
      <c r="O198" s="5">
        <f>index($D$12:$E$15,M198,2)*R198</f>
        <v/>
      </c>
      <c r="P198" s="8">
        <f>if(Z198&gt;0,1,0)</f>
        <v/>
      </c>
      <c r="Q198" s="5">
        <f>S198*(K198*1000+L198*10)</f>
        <v/>
      </c>
      <c r="R198" s="5">
        <f>if(G198=1,1,0)</f>
        <v/>
      </c>
      <c r="S198" s="5">
        <f>if(G198=5,1,0)</f>
        <v/>
      </c>
      <c r="T198" s="5">
        <f>K198*1000+L198*10</f>
        <v/>
      </c>
      <c r="U198" s="6">
        <f>if(K198&gt;10,1,0)</f>
        <v/>
      </c>
      <c r="V198" s="6">
        <f>if(K198&lt;1,1,0)</f>
        <v/>
      </c>
      <c r="W198" s="6">
        <f>if(L198&gt;10,1,0)</f>
        <v/>
      </c>
      <c r="X198" s="5">
        <f>if(L198&lt;1,1,0)</f>
        <v/>
      </c>
      <c r="Y198" s="5">
        <f>if(countif($F$30:$F$55,T198)&gt;0,1,0)</f>
        <v/>
      </c>
      <c r="Z198" s="5">
        <f>sum(U198:Y198)</f>
        <v/>
      </c>
    </row>
    <row customHeight="1" ht="15.75" r="199" s="28">
      <c r="G199" s="8" t="n">
        <v>2</v>
      </c>
      <c r="H199" s="8">
        <f>VLOOKUP(G199,$C$4:$E$9,2)</f>
        <v/>
      </c>
      <c r="I199" s="5">
        <f>VLOOKUP(G199,$C$4:$E$9,3)</f>
        <v/>
      </c>
      <c r="J199" s="5">
        <f>sum(I$2:I199)</f>
        <v/>
      </c>
      <c r="K199" s="8">
        <f>K198+N199</f>
        <v/>
      </c>
      <c r="L199" s="8">
        <f>L198+O199</f>
        <v/>
      </c>
      <c r="M199" s="8">
        <f>index($B$25:$F$28,M198,G199)</f>
        <v/>
      </c>
      <c r="N199" s="5">
        <f>index($D$12:$E$15,M199,1)*R199</f>
        <v/>
      </c>
      <c r="O199" s="5">
        <f>index($D$12:$E$15,M199,2)*R199</f>
        <v/>
      </c>
      <c r="P199" s="8">
        <f>if(Z199&gt;0,1,0)</f>
        <v/>
      </c>
      <c r="Q199" s="5">
        <f>S199*(K199*1000+L199*10)</f>
        <v/>
      </c>
      <c r="R199" s="5">
        <f>if(G199=1,1,0)</f>
        <v/>
      </c>
      <c r="S199" s="5">
        <f>if(G199=5,1,0)</f>
        <v/>
      </c>
      <c r="T199" s="5">
        <f>K199*1000+L199*10</f>
        <v/>
      </c>
      <c r="U199" s="6">
        <f>if(K199&gt;10,1,0)</f>
        <v/>
      </c>
      <c r="V199" s="6">
        <f>if(K199&lt;1,1,0)</f>
        <v/>
      </c>
      <c r="W199" s="6">
        <f>if(L199&gt;10,1,0)</f>
        <v/>
      </c>
      <c r="X199" s="5">
        <f>if(L199&lt;1,1,0)</f>
        <v/>
      </c>
      <c r="Y199" s="5">
        <f>if(countif($F$30:$F$55,T199)&gt;0,1,0)</f>
        <v/>
      </c>
      <c r="Z199" s="5">
        <f>sum(U199:Y199)</f>
        <v/>
      </c>
    </row>
    <row customHeight="1" ht="15.75" r="200" s="28">
      <c r="G200" s="8" t="n">
        <v>1</v>
      </c>
      <c r="H200" s="8">
        <f>VLOOKUP(G200,$C$4:$E$9,2)</f>
        <v/>
      </c>
      <c r="I200" s="5">
        <f>VLOOKUP(G200,$C$4:$E$9,3)</f>
        <v/>
      </c>
      <c r="J200" s="5">
        <f>sum(I$2:I200)</f>
        <v/>
      </c>
      <c r="K200" s="8">
        <f>K199+N200</f>
        <v/>
      </c>
      <c r="L200" s="8">
        <f>L199+O200</f>
        <v/>
      </c>
      <c r="M200" s="8">
        <f>index($B$25:$F$28,M199,G200)</f>
        <v/>
      </c>
      <c r="N200" s="5">
        <f>index($D$12:$E$15,M200,1)*R200</f>
        <v/>
      </c>
      <c r="O200" s="5">
        <f>index($D$12:$E$15,M200,2)*R200</f>
        <v/>
      </c>
      <c r="P200" s="8">
        <f>if(Z200&gt;0,1,0)</f>
        <v/>
      </c>
      <c r="Q200" s="5">
        <f>S200*(K200*1000+L200*10)</f>
        <v/>
      </c>
      <c r="R200" s="5">
        <f>if(G200=1,1,0)</f>
        <v/>
      </c>
      <c r="S200" s="5">
        <f>if(G200=5,1,0)</f>
        <v/>
      </c>
      <c r="T200" s="5">
        <f>K200*1000+L200*10</f>
        <v/>
      </c>
      <c r="U200" s="6">
        <f>if(K200&gt;10,1,0)</f>
        <v/>
      </c>
      <c r="V200" s="6">
        <f>if(K200&lt;1,1,0)</f>
        <v/>
      </c>
      <c r="W200" s="6">
        <f>if(L200&gt;10,1,0)</f>
        <v/>
      </c>
      <c r="X200" s="5">
        <f>if(L200&lt;1,1,0)</f>
        <v/>
      </c>
      <c r="Y200" s="5">
        <f>if(countif($F$30:$F$55,T200)&gt;0,1,0)</f>
        <v/>
      </c>
      <c r="Z200" s="5">
        <f>sum(U200:Y200)</f>
        <v/>
      </c>
    </row>
    <row customHeight="1" ht="15.75" r="201" s="28">
      <c r="G201" s="8" t="n">
        <v>5</v>
      </c>
      <c r="H201" s="8">
        <f>VLOOKUP(G201,$C$4:$E$9,2)</f>
        <v/>
      </c>
      <c r="I201" s="5">
        <f>VLOOKUP(G201,$C$4:$E$9,3)</f>
        <v/>
      </c>
      <c r="J201" s="5">
        <f>sum(I$2:I201)</f>
        <v/>
      </c>
      <c r="K201" s="8">
        <f>K200+N201</f>
        <v/>
      </c>
      <c r="L201" s="8">
        <f>L200+O201</f>
        <v/>
      </c>
      <c r="M201" s="8">
        <f>index($B$25:$F$28,M200,G201)</f>
        <v/>
      </c>
      <c r="N201" s="5">
        <f>index($D$12:$E$15,M201,1)*R201</f>
        <v/>
      </c>
      <c r="O201" s="5">
        <f>index($D$12:$E$15,M201,2)*R201</f>
        <v/>
      </c>
      <c r="P201" s="8">
        <f>if(Z201&gt;0,1,0)</f>
        <v/>
      </c>
      <c r="Q201" s="5">
        <f>S201*(K201*1000+L201*10)</f>
        <v/>
      </c>
      <c r="R201" s="5">
        <f>if(G201=1,1,0)</f>
        <v/>
      </c>
      <c r="S201" s="5">
        <f>if(G201=5,1,0)</f>
        <v/>
      </c>
      <c r="T201" s="5">
        <f>K201*1000+L201*10</f>
        <v/>
      </c>
      <c r="U201" s="6">
        <f>if(K201&gt;10,1,0)</f>
        <v/>
      </c>
      <c r="V201" s="6">
        <f>if(K201&lt;1,1,0)</f>
        <v/>
      </c>
      <c r="W201" s="6">
        <f>if(L201&gt;10,1,0)</f>
        <v/>
      </c>
      <c r="X201" s="5">
        <f>if(L201&lt;1,1,0)</f>
        <v/>
      </c>
      <c r="Y201" s="5">
        <f>if(countif($F$30:$F$55,T201)&gt;0,1,0)</f>
        <v/>
      </c>
      <c r="Z201" s="5">
        <f>sum(U201:Y201)</f>
        <v/>
      </c>
    </row>
    <row customHeight="1" ht="15.75" r="202" s="28">
      <c r="G202" s="8" t="n">
        <v>2</v>
      </c>
      <c r="H202" s="8">
        <f>VLOOKUP(G202,$C$4:$E$9,2)</f>
        <v/>
      </c>
      <c r="I202" s="5">
        <f>VLOOKUP(G202,$C$4:$E$9,3)</f>
        <v/>
      </c>
      <c r="J202" s="5">
        <f>sum(I$2:I202)</f>
        <v/>
      </c>
      <c r="K202" s="8">
        <f>K201+N202</f>
        <v/>
      </c>
      <c r="L202" s="8">
        <f>L201+O202</f>
        <v/>
      </c>
      <c r="M202" s="8">
        <f>index($B$25:$F$28,M201,G202)</f>
        <v/>
      </c>
      <c r="N202" s="5">
        <f>index($D$12:$E$15,M202,1)*R202</f>
        <v/>
      </c>
      <c r="O202" s="5">
        <f>index($D$12:$E$15,M202,2)*R202</f>
        <v/>
      </c>
      <c r="P202" s="8">
        <f>if(Z202&gt;0,1,0)</f>
        <v/>
      </c>
      <c r="Q202" s="5">
        <f>S202*(K202*1000+L202*10)</f>
        <v/>
      </c>
      <c r="R202" s="5">
        <f>if(G202=1,1,0)</f>
        <v/>
      </c>
      <c r="S202" s="5">
        <f>if(G202=5,1,0)</f>
        <v/>
      </c>
      <c r="T202" s="5">
        <f>K202*1000+L202*10</f>
        <v/>
      </c>
      <c r="U202" s="6">
        <f>if(K202&gt;10,1,0)</f>
        <v/>
      </c>
      <c r="V202" s="6">
        <f>if(K202&lt;1,1,0)</f>
        <v/>
      </c>
      <c r="W202" s="6">
        <f>if(L202&gt;10,1,0)</f>
        <v/>
      </c>
      <c r="X202" s="5">
        <f>if(L202&lt;1,1,0)</f>
        <v/>
      </c>
      <c r="Y202" s="5">
        <f>if(countif($F$30:$F$55,T202)&gt;0,1,0)</f>
        <v/>
      </c>
      <c r="Z202" s="5">
        <f>sum(U202:Y202)</f>
        <v/>
      </c>
    </row>
    <row customHeight="1" ht="15.75" r="203" s="28">
      <c r="G203" s="8" t="n">
        <v>1</v>
      </c>
      <c r="H203" s="8">
        <f>VLOOKUP(G203,$C$4:$E$9,2)</f>
        <v/>
      </c>
      <c r="I203" s="5">
        <f>VLOOKUP(G203,$C$4:$E$9,3)</f>
        <v/>
      </c>
      <c r="J203" s="5">
        <f>sum(I$2:I203)</f>
        <v/>
      </c>
      <c r="K203" s="8">
        <f>K202+N203</f>
        <v/>
      </c>
      <c r="L203" s="8">
        <f>L202+O203</f>
        <v/>
      </c>
      <c r="M203" s="8">
        <f>index($B$25:$F$28,M202,G203)</f>
        <v/>
      </c>
      <c r="N203" s="5">
        <f>index($D$12:$E$15,M203,1)*R203</f>
        <v/>
      </c>
      <c r="O203" s="5">
        <f>index($D$12:$E$15,M203,2)*R203</f>
        <v/>
      </c>
      <c r="P203" s="8">
        <f>if(Z203&gt;0,1,0)</f>
        <v/>
      </c>
      <c r="Q203" s="5">
        <f>S203*(K203*1000+L203*10)</f>
        <v/>
      </c>
      <c r="R203" s="5">
        <f>if(G203=1,1,0)</f>
        <v/>
      </c>
      <c r="S203" s="5">
        <f>if(G203=5,1,0)</f>
        <v/>
      </c>
      <c r="T203" s="5">
        <f>K203*1000+L203*10</f>
        <v/>
      </c>
      <c r="U203" s="6">
        <f>if(K203&gt;10,1,0)</f>
        <v/>
      </c>
      <c r="V203" s="6">
        <f>if(K203&lt;1,1,0)</f>
        <v/>
      </c>
      <c r="W203" s="6">
        <f>if(L203&gt;10,1,0)</f>
        <v/>
      </c>
      <c r="X203" s="5">
        <f>if(L203&lt;1,1,0)</f>
        <v/>
      </c>
      <c r="Y203" s="5">
        <f>if(countif($F$30:$F$55,T203)&gt;0,1,0)</f>
        <v/>
      </c>
      <c r="Z203" s="5">
        <f>sum(U203:Y203)</f>
        <v/>
      </c>
    </row>
    <row customHeight="1" ht="15.75" r="204" s="28">
      <c r="G204" s="8" t="n">
        <v>5</v>
      </c>
      <c r="H204" s="8">
        <f>VLOOKUP(G204,$C$4:$E$9,2)</f>
        <v/>
      </c>
      <c r="I204" s="5">
        <f>VLOOKUP(G204,$C$4:$E$9,3)</f>
        <v/>
      </c>
      <c r="J204" s="5">
        <f>sum(I$2:I204)</f>
        <v/>
      </c>
      <c r="K204" s="8">
        <f>K203+N204</f>
        <v/>
      </c>
      <c r="L204" s="8">
        <f>L203+O204</f>
        <v/>
      </c>
      <c r="M204" s="8">
        <f>index($B$25:$F$28,M203,G204)</f>
        <v/>
      </c>
      <c r="N204" s="5">
        <f>index($D$12:$E$15,M204,1)*R204</f>
        <v/>
      </c>
      <c r="O204" s="5">
        <f>index($D$12:$E$15,M204,2)*R204</f>
        <v/>
      </c>
      <c r="P204" s="8">
        <f>if(Z204&gt;0,1,0)</f>
        <v/>
      </c>
      <c r="Q204" s="5">
        <f>S204*(K204*1000+L204*10)</f>
        <v/>
      </c>
      <c r="R204" s="5">
        <f>if(G204=1,1,0)</f>
        <v/>
      </c>
      <c r="S204" s="5">
        <f>if(G204=5,1,0)</f>
        <v/>
      </c>
      <c r="T204" s="5">
        <f>K204*1000+L204*10</f>
        <v/>
      </c>
      <c r="U204" s="6">
        <f>if(K204&gt;10,1,0)</f>
        <v/>
      </c>
      <c r="V204" s="6">
        <f>if(K204&lt;1,1,0)</f>
        <v/>
      </c>
      <c r="W204" s="6">
        <f>if(L204&gt;10,1,0)</f>
        <v/>
      </c>
      <c r="X204" s="5">
        <f>if(L204&lt;1,1,0)</f>
        <v/>
      </c>
      <c r="Y204" s="5">
        <f>if(countif($F$30:$F$55,T204)&gt;0,1,0)</f>
        <v/>
      </c>
      <c r="Z204" s="5">
        <f>sum(U204:Y204)</f>
        <v/>
      </c>
    </row>
    <row customHeight="1" ht="15.75" r="205" s="28">
      <c r="G205" s="8" t="n">
        <v>2</v>
      </c>
      <c r="H205" s="8">
        <f>VLOOKUP(G205,$C$4:$E$9,2)</f>
        <v/>
      </c>
      <c r="I205" s="5">
        <f>VLOOKUP(G205,$C$4:$E$9,3)</f>
        <v/>
      </c>
      <c r="J205" s="5">
        <f>sum(I$2:I205)</f>
        <v/>
      </c>
      <c r="K205" s="8">
        <f>K204+N205</f>
        <v/>
      </c>
      <c r="L205" s="8">
        <f>L204+O205</f>
        <v/>
      </c>
      <c r="M205" s="8">
        <f>index($B$25:$F$28,M204,G205)</f>
        <v/>
      </c>
      <c r="N205" s="5">
        <f>index($D$12:$E$15,M205,1)*R205</f>
        <v/>
      </c>
      <c r="O205" s="5">
        <f>index($D$12:$E$15,M205,2)*R205</f>
        <v/>
      </c>
      <c r="P205" s="8">
        <f>if(Z205&gt;0,1,0)</f>
        <v/>
      </c>
      <c r="Q205" s="5">
        <f>S205*(K205*1000+L205*10)</f>
        <v/>
      </c>
      <c r="R205" s="5">
        <f>if(G205=1,1,0)</f>
        <v/>
      </c>
      <c r="S205" s="5">
        <f>if(G205=5,1,0)</f>
        <v/>
      </c>
      <c r="T205" s="5">
        <f>K205*1000+L205*10</f>
        <v/>
      </c>
      <c r="U205" s="6">
        <f>if(K205&gt;10,1,0)</f>
        <v/>
      </c>
      <c r="V205" s="6">
        <f>if(K205&lt;1,1,0)</f>
        <v/>
      </c>
      <c r="W205" s="6">
        <f>if(L205&gt;10,1,0)</f>
        <v/>
      </c>
      <c r="X205" s="5">
        <f>if(L205&lt;1,1,0)</f>
        <v/>
      </c>
      <c r="Y205" s="5">
        <f>if(countif($F$30:$F$55,T205)&gt;0,1,0)</f>
        <v/>
      </c>
      <c r="Z205" s="5">
        <f>sum(U205:Y205)</f>
        <v/>
      </c>
    </row>
    <row customHeight="1" ht="15.75" r="206" s="28">
      <c r="G206" s="8" t="n">
        <v>1</v>
      </c>
      <c r="H206" s="8">
        <f>VLOOKUP(G206,$C$4:$E$9,2)</f>
        <v/>
      </c>
      <c r="I206" s="5">
        <f>VLOOKUP(G206,$C$4:$E$9,3)</f>
        <v/>
      </c>
      <c r="J206" s="5">
        <f>sum(I$2:I206)</f>
        <v/>
      </c>
      <c r="K206" s="8">
        <f>K205+N206</f>
        <v/>
      </c>
      <c r="L206" s="8">
        <f>L205+O206</f>
        <v/>
      </c>
      <c r="M206" s="8">
        <f>index($B$25:$F$28,M205,G206)</f>
        <v/>
      </c>
      <c r="N206" s="5">
        <f>index($D$12:$E$15,M206,1)*R206</f>
        <v/>
      </c>
      <c r="O206" s="5">
        <f>index($D$12:$E$15,M206,2)*R206</f>
        <v/>
      </c>
      <c r="P206" s="8">
        <f>if(Z206&gt;0,1,0)</f>
        <v/>
      </c>
      <c r="Q206" s="5">
        <f>S206*(K206*1000+L206*10)</f>
        <v/>
      </c>
      <c r="R206" s="5">
        <f>if(G206=1,1,0)</f>
        <v/>
      </c>
      <c r="S206" s="5">
        <f>if(G206=5,1,0)</f>
        <v/>
      </c>
      <c r="T206" s="5">
        <f>K206*1000+L206*10</f>
        <v/>
      </c>
      <c r="U206" s="6">
        <f>if(K206&gt;10,1,0)</f>
        <v/>
      </c>
      <c r="V206" s="6">
        <f>if(K206&lt;1,1,0)</f>
        <v/>
      </c>
      <c r="W206" s="6">
        <f>if(L206&gt;10,1,0)</f>
        <v/>
      </c>
      <c r="X206" s="5">
        <f>if(L206&lt;1,1,0)</f>
        <v/>
      </c>
      <c r="Y206" s="5">
        <f>if(countif($F$30:$F$55,T206)&gt;0,1,0)</f>
        <v/>
      </c>
      <c r="Z206" s="5">
        <f>sum(U206:Y206)</f>
        <v/>
      </c>
    </row>
    <row customHeight="1" ht="15.75" r="207" s="28">
      <c r="G207" s="8" t="n">
        <v>1</v>
      </c>
      <c r="H207" s="8">
        <f>VLOOKUP(G207,$C$4:$E$9,2)</f>
        <v/>
      </c>
      <c r="I207" s="5">
        <f>VLOOKUP(G207,$C$4:$E$9,3)</f>
        <v/>
      </c>
      <c r="J207" s="5">
        <f>sum(I$2:I207)</f>
        <v/>
      </c>
      <c r="K207" s="8">
        <f>K206+N207</f>
        <v/>
      </c>
      <c r="L207" s="8">
        <f>L206+O207</f>
        <v/>
      </c>
      <c r="M207" s="8">
        <f>index($B$25:$F$28,M206,G207)</f>
        <v/>
      </c>
      <c r="N207" s="5">
        <f>index($D$12:$E$15,M207,1)*R207</f>
        <v/>
      </c>
      <c r="O207" s="5">
        <f>index($D$12:$E$15,M207,2)*R207</f>
        <v/>
      </c>
      <c r="P207" s="8">
        <f>if(Z207&gt;0,1,0)</f>
        <v/>
      </c>
      <c r="Q207" s="5">
        <f>S207*(K207*1000+L207*10)</f>
        <v/>
      </c>
      <c r="R207" s="5">
        <f>if(G207=1,1,0)</f>
        <v/>
      </c>
      <c r="S207" s="5">
        <f>if(G207=5,1,0)</f>
        <v/>
      </c>
      <c r="T207" s="5">
        <f>K207*1000+L207*10</f>
        <v/>
      </c>
      <c r="U207" s="6">
        <f>if(K207&gt;10,1,0)</f>
        <v/>
      </c>
      <c r="V207" s="6">
        <f>if(K207&lt;1,1,0)</f>
        <v/>
      </c>
      <c r="W207" s="6">
        <f>if(L207&gt;10,1,0)</f>
        <v/>
      </c>
      <c r="X207" s="5">
        <f>if(L207&lt;1,1,0)</f>
        <v/>
      </c>
      <c r="Y207" s="5">
        <f>if(countif($F$30:$F$55,T207)&gt;0,1,0)</f>
        <v/>
      </c>
      <c r="Z207" s="5">
        <f>sum(U207:Y207)</f>
        <v/>
      </c>
    </row>
    <row customHeight="1" ht="15.75" r="208" s="28">
      <c r="G208" s="8" t="n">
        <v>2</v>
      </c>
      <c r="H208" s="8">
        <f>VLOOKUP(G208,$C$4:$E$9,2)</f>
        <v/>
      </c>
      <c r="I208" s="5">
        <f>VLOOKUP(G208,$C$4:$E$9,3)</f>
        <v/>
      </c>
      <c r="J208" s="5">
        <f>sum(I$2:I208)</f>
        <v/>
      </c>
      <c r="K208" s="8">
        <f>K207+N208</f>
        <v/>
      </c>
      <c r="L208" s="8">
        <f>L207+O208</f>
        <v/>
      </c>
      <c r="M208" s="8">
        <f>index($B$25:$F$28,M207,G208)</f>
        <v/>
      </c>
      <c r="N208" s="5">
        <f>index($D$12:$E$15,M208,1)*R208</f>
        <v/>
      </c>
      <c r="O208" s="5">
        <f>index($D$12:$E$15,M208,2)*R208</f>
        <v/>
      </c>
      <c r="P208" s="8">
        <f>if(Z208&gt;0,1,0)</f>
        <v/>
      </c>
      <c r="Q208" s="5">
        <f>S208*(K208*1000+L208*10)</f>
        <v/>
      </c>
      <c r="R208" s="5">
        <f>if(G208=1,1,0)</f>
        <v/>
      </c>
      <c r="S208" s="5">
        <f>if(G208=5,1,0)</f>
        <v/>
      </c>
      <c r="T208" s="5">
        <f>K208*1000+L208*10</f>
        <v/>
      </c>
      <c r="U208" s="6">
        <f>if(K208&gt;10,1,0)</f>
        <v/>
      </c>
      <c r="V208" s="6">
        <f>if(K208&lt;1,1,0)</f>
        <v/>
      </c>
      <c r="W208" s="6">
        <f>if(L208&gt;10,1,0)</f>
        <v/>
      </c>
      <c r="X208" s="5">
        <f>if(L208&lt;1,1,0)</f>
        <v/>
      </c>
      <c r="Y208" s="5">
        <f>if(countif($F$30:$F$55,T208)&gt;0,1,0)</f>
        <v/>
      </c>
      <c r="Z208" s="5">
        <f>sum(U208:Y208)</f>
        <v/>
      </c>
    </row>
    <row customHeight="1" ht="15.75" r="209" s="28">
      <c r="G209" s="8" t="n">
        <v>1</v>
      </c>
      <c r="H209" s="8">
        <f>VLOOKUP(G209,$C$4:$E$9,2)</f>
        <v/>
      </c>
      <c r="I209" s="5">
        <f>VLOOKUP(G209,$C$4:$E$9,3)</f>
        <v/>
      </c>
      <c r="J209" s="5">
        <f>sum(I$2:I209)</f>
        <v/>
      </c>
      <c r="K209" s="8">
        <f>K208+N209</f>
        <v/>
      </c>
      <c r="L209" s="8">
        <f>L208+O209</f>
        <v/>
      </c>
      <c r="M209" s="8">
        <f>index($B$25:$F$28,M208,G209)</f>
        <v/>
      </c>
      <c r="N209" s="5">
        <f>index($D$12:$E$15,M209,1)*R209</f>
        <v/>
      </c>
      <c r="O209" s="5">
        <f>index($D$12:$E$15,M209,2)*R209</f>
        <v/>
      </c>
      <c r="P209" s="8">
        <f>if(Z209&gt;0,1,0)</f>
        <v/>
      </c>
      <c r="Q209" s="5">
        <f>S209*(K209*1000+L209*10)</f>
        <v/>
      </c>
      <c r="R209" s="5">
        <f>if(G209=1,1,0)</f>
        <v/>
      </c>
      <c r="S209" s="5">
        <f>if(G209=5,1,0)</f>
        <v/>
      </c>
      <c r="T209" s="5">
        <f>K209*1000+L209*10</f>
        <v/>
      </c>
      <c r="U209" s="6">
        <f>if(K209&gt;10,1,0)</f>
        <v/>
      </c>
      <c r="V209" s="6">
        <f>if(K209&lt;1,1,0)</f>
        <v/>
      </c>
      <c r="W209" s="6">
        <f>if(L209&gt;10,1,0)</f>
        <v/>
      </c>
      <c r="X209" s="5">
        <f>if(L209&lt;1,1,0)</f>
        <v/>
      </c>
      <c r="Y209" s="5">
        <f>if(countif($F$30:$F$55,T209)&gt;0,1,0)</f>
        <v/>
      </c>
      <c r="Z209" s="5">
        <f>sum(U209:Y209)</f>
        <v/>
      </c>
    </row>
    <row customHeight="1" ht="15.75" r="210" s="28">
      <c r="G210" s="8" t="n">
        <v>4</v>
      </c>
      <c r="H210" s="8">
        <f>VLOOKUP(G210,$C$4:$E$9,2)</f>
        <v/>
      </c>
      <c r="I210" s="5">
        <f>VLOOKUP(G210,$C$4:$E$9,3)</f>
        <v/>
      </c>
      <c r="J210" s="5">
        <f>sum(I$2:I210)</f>
        <v/>
      </c>
      <c r="K210" s="8">
        <f>K209+N210</f>
        <v/>
      </c>
      <c r="L210" s="8">
        <f>L209+O210</f>
        <v/>
      </c>
      <c r="M210" s="8">
        <f>index($B$25:$F$28,M209,G210)</f>
        <v/>
      </c>
      <c r="N210" s="5">
        <f>index($D$12:$E$15,M210,1)*R210</f>
        <v/>
      </c>
      <c r="O210" s="5">
        <f>index($D$12:$E$15,M210,2)*R210</f>
        <v/>
      </c>
      <c r="P210" s="8">
        <f>if(Z210&gt;0,1,0)</f>
        <v/>
      </c>
      <c r="Q210" s="5">
        <f>S210*(K210*1000+L210*10)</f>
        <v/>
      </c>
      <c r="R210" s="5">
        <f>if(G210=1,1,0)</f>
        <v/>
      </c>
      <c r="S210" s="5">
        <f>if(G210=5,1,0)</f>
        <v/>
      </c>
      <c r="T210" s="5">
        <f>K210*1000+L210*10</f>
        <v/>
      </c>
      <c r="U210" s="6">
        <f>if(K210&gt;10,1,0)</f>
        <v/>
      </c>
      <c r="V210" s="6">
        <f>if(K210&lt;1,1,0)</f>
        <v/>
      </c>
      <c r="W210" s="6">
        <f>if(L210&gt;10,1,0)</f>
        <v/>
      </c>
      <c r="X210" s="5">
        <f>if(L210&lt;1,1,0)</f>
        <v/>
      </c>
      <c r="Y210" s="5">
        <f>if(countif($F$30:$F$55,T210)&gt;0,1,0)</f>
        <v/>
      </c>
      <c r="Z210" s="5">
        <f>sum(U210:Y210)</f>
        <v/>
      </c>
    </row>
    <row customHeight="1" ht="15.75" r="211" s="28">
      <c r="G211" s="8" t="n">
        <v>1</v>
      </c>
      <c r="H211" s="8">
        <f>VLOOKUP(G211,$C$4:$E$9,2)</f>
        <v/>
      </c>
      <c r="I211" s="5">
        <f>VLOOKUP(G211,$C$4:$E$9,3)</f>
        <v/>
      </c>
      <c r="J211" s="5">
        <f>sum(I$2:I211)</f>
        <v/>
      </c>
      <c r="K211" s="8">
        <f>K210+N211</f>
        <v/>
      </c>
      <c r="L211" s="8">
        <f>L210+O211</f>
        <v/>
      </c>
      <c r="M211" s="8">
        <f>index($B$25:$F$28,M210,G211)</f>
        <v/>
      </c>
      <c r="N211" s="5">
        <f>index($D$12:$E$15,M211,1)*R211</f>
        <v/>
      </c>
      <c r="O211" s="5">
        <f>index($D$12:$E$15,M211,2)*R211</f>
        <v/>
      </c>
      <c r="P211" s="8">
        <f>if(Z211&gt;0,1,0)</f>
        <v/>
      </c>
      <c r="Q211" s="5">
        <f>S211*(K211*1000+L211*10)</f>
        <v/>
      </c>
      <c r="R211" s="5">
        <f>if(G211=1,1,0)</f>
        <v/>
      </c>
      <c r="S211" s="5">
        <f>if(G211=5,1,0)</f>
        <v/>
      </c>
      <c r="T211" s="5">
        <f>K211*1000+L211*10</f>
        <v/>
      </c>
      <c r="U211" s="6">
        <f>if(K211&gt;10,1,0)</f>
        <v/>
      </c>
      <c r="V211" s="6">
        <f>if(K211&lt;1,1,0)</f>
        <v/>
      </c>
      <c r="W211" s="6">
        <f>if(L211&gt;10,1,0)</f>
        <v/>
      </c>
      <c r="X211" s="5">
        <f>if(L211&lt;1,1,0)</f>
        <v/>
      </c>
      <c r="Y211" s="5">
        <f>if(countif($F$30:$F$55,T211)&gt;0,1,0)</f>
        <v/>
      </c>
      <c r="Z211" s="5">
        <f>sum(U211:Y211)</f>
        <v/>
      </c>
    </row>
    <row customHeight="1" ht="15.75" r="212" s="28">
      <c r="G212" s="8" t="n">
        <v>5</v>
      </c>
      <c r="H212" s="8">
        <f>VLOOKUP(G212,$C$4:$E$9,2)</f>
        <v/>
      </c>
      <c r="I212" s="5">
        <f>VLOOKUP(G212,$C$4:$E$9,3)</f>
        <v/>
      </c>
      <c r="J212" s="5">
        <f>sum(I$2:I212)</f>
        <v/>
      </c>
      <c r="K212" s="8">
        <f>K211+N212</f>
        <v/>
      </c>
      <c r="L212" s="8">
        <f>L211+O212</f>
        <v/>
      </c>
      <c r="M212" s="8">
        <f>index($B$25:$F$28,M211,G212)</f>
        <v/>
      </c>
      <c r="N212" s="5">
        <f>index($D$12:$E$15,M212,1)*R212</f>
        <v/>
      </c>
      <c r="O212" s="5">
        <f>index($D$12:$E$15,M212,2)*R212</f>
        <v/>
      </c>
      <c r="P212" s="8">
        <f>if(Z212&gt;0,1,0)</f>
        <v/>
      </c>
      <c r="Q212" s="5">
        <f>S212*(K212*1000+L212*10)</f>
        <v/>
      </c>
      <c r="R212" s="5">
        <f>if(G212=1,1,0)</f>
        <v/>
      </c>
      <c r="S212" s="5">
        <f>if(G212=5,1,0)</f>
        <v/>
      </c>
      <c r="T212" s="5">
        <f>K212*1000+L212*10</f>
        <v/>
      </c>
      <c r="U212" s="6">
        <f>if(K212&gt;10,1,0)</f>
        <v/>
      </c>
      <c r="V212" s="6">
        <f>if(K212&lt;1,1,0)</f>
        <v/>
      </c>
      <c r="W212" s="6">
        <f>if(L212&gt;10,1,0)</f>
        <v/>
      </c>
      <c r="X212" s="5">
        <f>if(L212&lt;1,1,0)</f>
        <v/>
      </c>
      <c r="Y212" s="5">
        <f>if(countif($F$30:$F$55,T212)&gt;0,1,0)</f>
        <v/>
      </c>
      <c r="Z212" s="5">
        <f>sum(U212:Y212)</f>
        <v/>
      </c>
    </row>
    <row customHeight="1" ht="15.75" r="213" s="28">
      <c r="G213" s="8" t="n">
        <v>2</v>
      </c>
      <c r="H213" s="8">
        <f>VLOOKUP(G213,$C$4:$E$9,2)</f>
        <v/>
      </c>
      <c r="I213" s="5">
        <f>VLOOKUP(G213,$C$4:$E$9,3)</f>
        <v/>
      </c>
      <c r="J213" s="5">
        <f>sum(I$2:I213)</f>
        <v/>
      </c>
      <c r="K213" s="8">
        <f>K212+N213</f>
        <v/>
      </c>
      <c r="L213" s="8">
        <f>L212+O213</f>
        <v/>
      </c>
      <c r="M213" s="8">
        <f>index($B$25:$F$28,M212,G213)</f>
        <v/>
      </c>
      <c r="N213" s="5">
        <f>index($D$12:$E$15,M213,1)*R213</f>
        <v/>
      </c>
      <c r="O213" s="5">
        <f>index($D$12:$E$15,M213,2)*R213</f>
        <v/>
      </c>
      <c r="P213" s="8">
        <f>if(Z213&gt;0,1,0)</f>
        <v/>
      </c>
      <c r="Q213" s="5">
        <f>S213*(K213*1000+L213*10)</f>
        <v/>
      </c>
      <c r="R213" s="5">
        <f>if(G213=1,1,0)</f>
        <v/>
      </c>
      <c r="S213" s="5">
        <f>if(G213=5,1,0)</f>
        <v/>
      </c>
      <c r="T213" s="5">
        <f>K213*1000+L213*10</f>
        <v/>
      </c>
      <c r="U213" s="6">
        <f>if(K213&gt;10,1,0)</f>
        <v/>
      </c>
      <c r="V213" s="6">
        <f>if(K213&lt;1,1,0)</f>
        <v/>
      </c>
      <c r="W213" s="6">
        <f>if(L213&gt;10,1,0)</f>
        <v/>
      </c>
      <c r="X213" s="5">
        <f>if(L213&lt;1,1,0)</f>
        <v/>
      </c>
      <c r="Y213" s="5">
        <f>if(countif($F$30:$F$55,T213)&gt;0,1,0)</f>
        <v/>
      </c>
      <c r="Z213" s="5">
        <f>sum(U213:Y213)</f>
        <v/>
      </c>
    </row>
    <row customHeight="1" ht="15.75" r="214" s="28">
      <c r="G214" s="8" t="n">
        <v>1</v>
      </c>
      <c r="H214" s="8">
        <f>VLOOKUP(G214,$C$4:$E$9,2)</f>
        <v/>
      </c>
      <c r="I214" s="5">
        <f>VLOOKUP(G214,$C$4:$E$9,3)</f>
        <v/>
      </c>
      <c r="J214" s="5">
        <f>sum(I$2:I214)</f>
        <v/>
      </c>
      <c r="K214" s="8">
        <f>K213+N214</f>
        <v/>
      </c>
      <c r="L214" s="8">
        <f>L213+O214</f>
        <v/>
      </c>
      <c r="M214" s="8">
        <f>index($B$25:$F$28,M213,G214)</f>
        <v/>
      </c>
      <c r="N214" s="5">
        <f>index($D$12:$E$15,M214,1)*R214</f>
        <v/>
      </c>
      <c r="O214" s="5">
        <f>index($D$12:$E$15,M214,2)*R214</f>
        <v/>
      </c>
      <c r="P214" s="8">
        <f>if(Z214&gt;0,1,0)</f>
        <v/>
      </c>
      <c r="Q214" s="5">
        <f>S214*(K214*1000+L214*10)</f>
        <v/>
      </c>
      <c r="R214" s="5">
        <f>if(G214=1,1,0)</f>
        <v/>
      </c>
      <c r="S214" s="5">
        <f>if(G214=5,1,0)</f>
        <v/>
      </c>
      <c r="T214" s="5">
        <f>K214*1000+L214*10</f>
        <v/>
      </c>
      <c r="U214" s="6">
        <f>if(K214&gt;10,1,0)</f>
        <v/>
      </c>
      <c r="V214" s="6">
        <f>if(K214&lt;1,1,0)</f>
        <v/>
      </c>
      <c r="W214" s="6">
        <f>if(L214&gt;10,1,0)</f>
        <v/>
      </c>
      <c r="X214" s="5">
        <f>if(L214&lt;1,1,0)</f>
        <v/>
      </c>
      <c r="Y214" s="5">
        <f>if(countif($F$30:$F$55,T214)&gt;0,1,0)</f>
        <v/>
      </c>
      <c r="Z214" s="5">
        <f>sum(U214:Y214)</f>
        <v/>
      </c>
    </row>
    <row customHeight="1" ht="15.75" r="215" s="28">
      <c r="G215" s="8" t="n">
        <v>5</v>
      </c>
      <c r="H215" s="8">
        <f>VLOOKUP(G215,$C$4:$E$9,2)</f>
        <v/>
      </c>
      <c r="I215" s="5">
        <f>VLOOKUP(G215,$C$4:$E$9,3)</f>
        <v/>
      </c>
      <c r="J215" s="5">
        <f>sum(I$2:I215)</f>
        <v/>
      </c>
      <c r="K215" s="8">
        <f>K214+N215</f>
        <v/>
      </c>
      <c r="L215" s="8">
        <f>L214+O215</f>
        <v/>
      </c>
      <c r="M215" s="8">
        <f>index($B$25:$F$28,M214,G215)</f>
        <v/>
      </c>
      <c r="N215" s="5">
        <f>index($D$12:$E$15,M215,1)*R215</f>
        <v/>
      </c>
      <c r="O215" s="5">
        <f>index($D$12:$E$15,M215,2)*R215</f>
        <v/>
      </c>
      <c r="P215" s="8">
        <f>if(Z215&gt;0,1,0)</f>
        <v/>
      </c>
      <c r="Q215" s="5">
        <f>S215*(K215*1000+L215*10)</f>
        <v/>
      </c>
      <c r="R215" s="5">
        <f>if(G215=1,1,0)</f>
        <v/>
      </c>
      <c r="S215" s="5">
        <f>if(G215=5,1,0)</f>
        <v/>
      </c>
      <c r="T215" s="5">
        <f>K215*1000+L215*10</f>
        <v/>
      </c>
      <c r="U215" s="6">
        <f>if(K215&gt;10,1,0)</f>
        <v/>
      </c>
      <c r="V215" s="6">
        <f>if(K215&lt;1,1,0)</f>
        <v/>
      </c>
      <c r="W215" s="6">
        <f>if(L215&gt;10,1,0)</f>
        <v/>
      </c>
      <c r="X215" s="5">
        <f>if(L215&lt;1,1,0)</f>
        <v/>
      </c>
      <c r="Y215" s="5">
        <f>if(countif($F$30:$F$55,T215)&gt;0,1,0)</f>
        <v/>
      </c>
      <c r="Z215" s="5">
        <f>sum(U215:Y215)</f>
        <v/>
      </c>
    </row>
    <row customHeight="1" ht="15.75" r="216" s="28">
      <c r="G216" s="8" t="n">
        <v>4</v>
      </c>
      <c r="H216" s="8">
        <f>VLOOKUP(G216,$C$4:$E$9,2)</f>
        <v/>
      </c>
      <c r="I216" s="5">
        <f>VLOOKUP(G216,$C$4:$E$9,3)</f>
        <v/>
      </c>
      <c r="J216" s="5">
        <f>sum(I$2:I216)</f>
        <v/>
      </c>
      <c r="K216" s="8">
        <f>K215+N216</f>
        <v/>
      </c>
      <c r="L216" s="8">
        <f>L215+O216</f>
        <v/>
      </c>
      <c r="M216" s="8">
        <f>index($B$25:$F$28,M215,G216)</f>
        <v/>
      </c>
      <c r="N216" s="5">
        <f>index($D$12:$E$15,M216,1)*R216</f>
        <v/>
      </c>
      <c r="O216" s="5">
        <f>index($D$12:$E$15,M216,2)*R216</f>
        <v/>
      </c>
      <c r="P216" s="8">
        <f>if(Z216&gt;0,1,0)</f>
        <v/>
      </c>
      <c r="Q216" s="5">
        <f>S216*(K216*1000+L216*10)</f>
        <v/>
      </c>
      <c r="R216" s="5">
        <f>if(G216=1,1,0)</f>
        <v/>
      </c>
      <c r="S216" s="5">
        <f>if(G216=5,1,0)</f>
        <v/>
      </c>
      <c r="T216" s="5">
        <f>K216*1000+L216*10</f>
        <v/>
      </c>
      <c r="U216" s="6">
        <f>if(K216&gt;10,1,0)</f>
        <v/>
      </c>
      <c r="V216" s="6">
        <f>if(K216&lt;1,1,0)</f>
        <v/>
      </c>
      <c r="W216" s="6">
        <f>if(L216&gt;10,1,0)</f>
        <v/>
      </c>
      <c r="X216" s="5">
        <f>if(L216&lt;1,1,0)</f>
        <v/>
      </c>
      <c r="Y216" s="5">
        <f>if(countif($F$30:$F$55,T216)&gt;0,1,0)</f>
        <v/>
      </c>
      <c r="Z216" s="5">
        <f>sum(U216:Y216)</f>
        <v/>
      </c>
    </row>
    <row customHeight="1" ht="15.75" r="217" s="28">
      <c r="G217" s="8" t="n">
        <v>1</v>
      </c>
      <c r="H217" s="8">
        <f>VLOOKUP(G217,$C$4:$E$9,2)</f>
        <v/>
      </c>
      <c r="I217" s="5">
        <f>VLOOKUP(G217,$C$4:$E$9,3)</f>
        <v/>
      </c>
      <c r="J217" s="5">
        <f>sum(I$2:I217)</f>
        <v/>
      </c>
      <c r="K217" s="8">
        <f>K216+N217</f>
        <v/>
      </c>
      <c r="L217" s="8">
        <f>L216+O217</f>
        <v/>
      </c>
      <c r="M217" s="8">
        <f>index($B$25:$F$28,M216,G217)</f>
        <v/>
      </c>
      <c r="N217" s="5">
        <f>index($D$12:$E$15,M217,1)*R217</f>
        <v/>
      </c>
      <c r="O217" s="5">
        <f>index($D$12:$E$15,M217,2)*R217</f>
        <v/>
      </c>
      <c r="P217" s="8">
        <f>if(Z217&gt;0,1,0)</f>
        <v/>
      </c>
      <c r="Q217" s="5">
        <f>S217*(K217*1000+L217*10)</f>
        <v/>
      </c>
      <c r="R217" s="5">
        <f>if(G217=1,1,0)</f>
        <v/>
      </c>
      <c r="S217" s="5">
        <f>if(G217=5,1,0)</f>
        <v/>
      </c>
      <c r="T217" s="5">
        <f>K217*1000+L217*10</f>
        <v/>
      </c>
      <c r="U217" s="6">
        <f>if(K217&gt;10,1,0)</f>
        <v/>
      </c>
      <c r="V217" s="6">
        <f>if(K217&lt;1,1,0)</f>
        <v/>
      </c>
      <c r="W217" s="6">
        <f>if(L217&gt;10,1,0)</f>
        <v/>
      </c>
      <c r="X217" s="5">
        <f>if(L217&lt;1,1,0)</f>
        <v/>
      </c>
      <c r="Y217" s="5">
        <f>if(countif($F$30:$F$55,T217)&gt;0,1,0)</f>
        <v/>
      </c>
      <c r="Z217" s="5">
        <f>sum(U217:Y217)</f>
        <v/>
      </c>
    </row>
    <row customHeight="1" ht="15.75" r="218" s="28">
      <c r="G218" s="8" t="n">
        <v>5</v>
      </c>
      <c r="H218" s="8">
        <f>VLOOKUP(G218,$C$4:$E$9,2)</f>
        <v/>
      </c>
      <c r="I218" s="5">
        <f>VLOOKUP(G218,$C$4:$E$9,3)</f>
        <v/>
      </c>
      <c r="J218" s="5">
        <f>sum(I$2:I218)</f>
        <v/>
      </c>
      <c r="K218" s="8">
        <f>K217+N218</f>
        <v/>
      </c>
      <c r="L218" s="8">
        <f>L217+O218</f>
        <v/>
      </c>
      <c r="M218" s="8">
        <f>index($B$25:$F$28,M217,G218)</f>
        <v/>
      </c>
      <c r="N218" s="5">
        <f>index($D$12:$E$15,M218,1)*R218</f>
        <v/>
      </c>
      <c r="O218" s="5">
        <f>index($D$12:$E$15,M218,2)*R218</f>
        <v/>
      </c>
      <c r="P218" s="8">
        <f>if(Z218&gt;0,1,0)</f>
        <v/>
      </c>
      <c r="Q218" s="5">
        <f>S218*(K218*1000+L218*10)</f>
        <v/>
      </c>
      <c r="R218" s="5">
        <f>if(G218=1,1,0)</f>
        <v/>
      </c>
      <c r="S218" s="5">
        <f>if(G218=5,1,0)</f>
        <v/>
      </c>
      <c r="T218" s="5">
        <f>K218*1000+L218*10</f>
        <v/>
      </c>
      <c r="U218" s="6">
        <f>if(K218&gt;10,1,0)</f>
        <v/>
      </c>
      <c r="V218" s="6">
        <f>if(K218&lt;1,1,0)</f>
        <v/>
      </c>
      <c r="W218" s="6">
        <f>if(L218&gt;10,1,0)</f>
        <v/>
      </c>
      <c r="X218" s="5">
        <f>if(L218&lt;1,1,0)</f>
        <v/>
      </c>
      <c r="Y218" s="5">
        <f>if(countif($F$30:$F$55,T218)&gt;0,1,0)</f>
        <v/>
      </c>
      <c r="Z218" s="5">
        <f>sum(U218:Y218)</f>
        <v/>
      </c>
    </row>
    <row customHeight="1" ht="15.75" r="219" s="28">
      <c r="G219" s="8" t="n">
        <v>1</v>
      </c>
      <c r="H219" s="8">
        <f>VLOOKUP(G219,$C$4:$E$9,2)</f>
        <v/>
      </c>
      <c r="I219" s="5">
        <f>VLOOKUP(G219,$C$4:$E$9,3)</f>
        <v/>
      </c>
      <c r="J219" s="5">
        <f>sum(I$2:I219)</f>
        <v/>
      </c>
      <c r="K219" s="8">
        <f>K218+N219</f>
        <v/>
      </c>
      <c r="L219" s="8">
        <f>L218+O219</f>
        <v/>
      </c>
      <c r="M219" s="8">
        <f>index($B$25:$F$28,M218,G219)</f>
        <v/>
      </c>
      <c r="N219" s="5">
        <f>index($D$12:$E$15,M219,1)*R219</f>
        <v/>
      </c>
      <c r="O219" s="5">
        <f>index($D$12:$E$15,M219,2)*R219</f>
        <v/>
      </c>
      <c r="P219" s="8">
        <f>if(Z219&gt;0,1,0)</f>
        <v/>
      </c>
      <c r="Q219" s="5">
        <f>S219*(K219*1000+L219*10)</f>
        <v/>
      </c>
      <c r="R219" s="5">
        <f>if(G219=1,1,0)</f>
        <v/>
      </c>
      <c r="S219" s="5">
        <f>if(G219=5,1,0)</f>
        <v/>
      </c>
      <c r="T219" s="5">
        <f>K219*1000+L219*10</f>
        <v/>
      </c>
      <c r="U219" s="6">
        <f>if(K219&gt;10,1,0)</f>
        <v/>
      </c>
      <c r="V219" s="6">
        <f>if(K219&lt;1,1,0)</f>
        <v/>
      </c>
      <c r="W219" s="6">
        <f>if(L219&gt;10,1,0)</f>
        <v/>
      </c>
      <c r="X219" s="5">
        <f>if(L219&lt;1,1,0)</f>
        <v/>
      </c>
      <c r="Y219" s="5">
        <f>if(countif($F$30:$F$55,T219)&gt;0,1,0)</f>
        <v/>
      </c>
      <c r="Z219" s="5">
        <f>sum(U219:Y219)</f>
        <v/>
      </c>
    </row>
    <row customHeight="1" ht="15.75" r="220" s="28">
      <c r="G220" s="8" t="n">
        <v>1</v>
      </c>
      <c r="H220" s="8">
        <f>VLOOKUP(G220,$C$4:$E$9,2)</f>
        <v/>
      </c>
      <c r="I220" s="5">
        <f>VLOOKUP(G220,$C$4:$E$9,3)</f>
        <v/>
      </c>
      <c r="J220" s="5">
        <f>sum(I$2:I220)</f>
        <v/>
      </c>
      <c r="K220" s="8">
        <f>K219+N220</f>
        <v/>
      </c>
      <c r="L220" s="8">
        <f>L219+O220</f>
        <v/>
      </c>
      <c r="M220" s="8">
        <f>index($B$25:$F$28,M219,G220)</f>
        <v/>
      </c>
      <c r="N220" s="5">
        <f>index($D$12:$E$15,M220,1)*R220</f>
        <v/>
      </c>
      <c r="O220" s="5">
        <f>index($D$12:$E$15,M220,2)*R220</f>
        <v/>
      </c>
      <c r="P220" s="8">
        <f>if(Z220&gt;0,1,0)</f>
        <v/>
      </c>
      <c r="Q220" s="5">
        <f>S220*(K220*1000+L220*10)</f>
        <v/>
      </c>
      <c r="R220" s="5">
        <f>if(G220=1,1,0)</f>
        <v/>
      </c>
      <c r="S220" s="5">
        <f>if(G220=5,1,0)</f>
        <v/>
      </c>
      <c r="T220" s="5">
        <f>K220*1000+L220*10</f>
        <v/>
      </c>
      <c r="U220" s="6">
        <f>if(K220&gt;10,1,0)</f>
        <v/>
      </c>
      <c r="V220" s="6">
        <f>if(K220&lt;1,1,0)</f>
        <v/>
      </c>
      <c r="W220" s="6">
        <f>if(L220&gt;10,1,0)</f>
        <v/>
      </c>
      <c r="X220" s="5">
        <f>if(L220&lt;1,1,0)</f>
        <v/>
      </c>
      <c r="Y220" s="5">
        <f>if(countif($F$30:$F$55,T220)&gt;0,1,0)</f>
        <v/>
      </c>
      <c r="Z220" s="5">
        <f>sum(U220:Y220)</f>
        <v/>
      </c>
    </row>
    <row customHeight="1" ht="15.75" r="221" s="28">
      <c r="G221" s="8" t="n">
        <v>1</v>
      </c>
      <c r="H221" s="8">
        <f>VLOOKUP(G221,$C$4:$E$9,2)</f>
        <v/>
      </c>
      <c r="I221" s="5">
        <f>VLOOKUP(G221,$C$4:$E$9,3)</f>
        <v/>
      </c>
      <c r="J221" s="5">
        <f>sum(I$2:I221)</f>
        <v/>
      </c>
      <c r="K221" s="8">
        <f>K220+N221</f>
        <v/>
      </c>
      <c r="L221" s="8">
        <f>L220+O221</f>
        <v/>
      </c>
      <c r="M221" s="8">
        <f>index($B$25:$F$28,M220,G221)</f>
        <v/>
      </c>
      <c r="N221" s="5">
        <f>index($D$12:$E$15,M221,1)*R221</f>
        <v/>
      </c>
      <c r="O221" s="5">
        <f>index($D$12:$E$15,M221,2)*R221</f>
        <v/>
      </c>
      <c r="P221" s="8">
        <f>if(Z221&gt;0,1,0)</f>
        <v/>
      </c>
      <c r="Q221" s="5">
        <f>S221*(K221*1000+L221*10)</f>
        <v/>
      </c>
      <c r="R221" s="5">
        <f>if(G221=1,1,0)</f>
        <v/>
      </c>
      <c r="S221" s="5">
        <f>if(G221=5,1,0)</f>
        <v/>
      </c>
      <c r="T221" s="5">
        <f>K221*1000+L221*10</f>
        <v/>
      </c>
      <c r="U221" s="6">
        <f>if(K221&gt;10,1,0)</f>
        <v/>
      </c>
      <c r="V221" s="6">
        <f>if(K221&lt;1,1,0)</f>
        <v/>
      </c>
      <c r="W221" s="6">
        <f>if(L221&gt;10,1,0)</f>
        <v/>
      </c>
      <c r="X221" s="5">
        <f>if(L221&lt;1,1,0)</f>
        <v/>
      </c>
      <c r="Y221" s="5">
        <f>if(countif($F$30:$F$55,T221)&gt;0,1,0)</f>
        <v/>
      </c>
      <c r="Z221" s="5">
        <f>sum(U221:Y221)</f>
        <v/>
      </c>
    </row>
    <row customHeight="1" ht="15.75" r="222" s="28">
      <c r="G222" s="8" t="n">
        <v>1</v>
      </c>
      <c r="H222" s="8">
        <f>VLOOKUP(G222,$C$4:$E$9,2)</f>
        <v/>
      </c>
      <c r="I222" s="5">
        <f>VLOOKUP(G222,$C$4:$E$9,3)</f>
        <v/>
      </c>
      <c r="J222" s="5">
        <f>sum(I$2:I222)</f>
        <v/>
      </c>
      <c r="K222" s="8">
        <f>K221+N222</f>
        <v/>
      </c>
      <c r="L222" s="8">
        <f>L221+O222</f>
        <v/>
      </c>
      <c r="M222" s="8">
        <f>index($B$25:$F$28,M221,G222)</f>
        <v/>
      </c>
      <c r="N222" s="5">
        <f>index($D$12:$E$15,M222,1)*R222</f>
        <v/>
      </c>
      <c r="O222" s="5">
        <f>index($D$12:$E$15,M222,2)*R222</f>
        <v/>
      </c>
      <c r="P222" s="8">
        <f>if(Z222&gt;0,1,0)</f>
        <v/>
      </c>
      <c r="Q222" s="5">
        <f>S222*(K222*1000+L222*10)</f>
        <v/>
      </c>
      <c r="R222" s="5">
        <f>if(G222=1,1,0)</f>
        <v/>
      </c>
      <c r="S222" s="5">
        <f>if(G222=5,1,0)</f>
        <v/>
      </c>
      <c r="T222" s="5">
        <f>K222*1000+L222*10</f>
        <v/>
      </c>
      <c r="U222" s="6">
        <f>if(K222&gt;10,1,0)</f>
        <v/>
      </c>
      <c r="V222" s="6">
        <f>if(K222&lt;1,1,0)</f>
        <v/>
      </c>
      <c r="W222" s="6">
        <f>if(L222&gt;10,1,0)</f>
        <v/>
      </c>
      <c r="X222" s="5">
        <f>if(L222&lt;1,1,0)</f>
        <v/>
      </c>
      <c r="Y222" s="5">
        <f>if(countif($F$30:$F$55,T222)&gt;0,1,0)</f>
        <v/>
      </c>
      <c r="Z222" s="5">
        <f>sum(U222:Y222)</f>
        <v/>
      </c>
    </row>
    <row customHeight="1" ht="15.75" r="223" s="28">
      <c r="G223" s="8" t="n">
        <v>4</v>
      </c>
      <c r="H223" s="8">
        <f>VLOOKUP(G223,$C$4:$E$9,2)</f>
        <v/>
      </c>
      <c r="I223" s="5">
        <f>VLOOKUP(G223,$C$4:$E$9,3)</f>
        <v/>
      </c>
      <c r="J223" s="5">
        <f>sum(I$2:I223)</f>
        <v/>
      </c>
      <c r="K223" s="8">
        <f>K222+N223</f>
        <v/>
      </c>
      <c r="L223" s="8">
        <f>L222+O223</f>
        <v/>
      </c>
      <c r="M223" s="8">
        <f>index($B$25:$F$28,M222,G223)</f>
        <v/>
      </c>
      <c r="N223" s="5">
        <f>index($D$12:$E$15,M223,1)*R223</f>
        <v/>
      </c>
      <c r="O223" s="5">
        <f>index($D$12:$E$15,M223,2)*R223</f>
        <v/>
      </c>
      <c r="P223" s="8">
        <f>if(Z223&gt;0,1,0)</f>
        <v/>
      </c>
      <c r="Q223" s="5">
        <f>S223*(K223*1000+L223*10)</f>
        <v/>
      </c>
      <c r="R223" s="5">
        <f>if(G223=1,1,0)</f>
        <v/>
      </c>
      <c r="S223" s="5">
        <f>if(G223=5,1,0)</f>
        <v/>
      </c>
      <c r="T223" s="5">
        <f>K223*1000+L223*10</f>
        <v/>
      </c>
      <c r="U223" s="6">
        <f>if(K223&gt;10,1,0)</f>
        <v/>
      </c>
      <c r="V223" s="6">
        <f>if(K223&lt;1,1,0)</f>
        <v/>
      </c>
      <c r="W223" s="6">
        <f>if(L223&gt;10,1,0)</f>
        <v/>
      </c>
      <c r="X223" s="5">
        <f>if(L223&lt;1,1,0)</f>
        <v/>
      </c>
      <c r="Y223" s="5">
        <f>if(countif($F$30:$F$55,T223)&gt;0,1,0)</f>
        <v/>
      </c>
      <c r="Z223" s="5">
        <f>sum(U223:Y223)</f>
        <v/>
      </c>
    </row>
    <row customHeight="1" ht="15.75" r="224" s="28">
      <c r="G224" s="8" t="n">
        <v>1</v>
      </c>
      <c r="H224" s="8">
        <f>VLOOKUP(G224,$C$4:$E$9,2)</f>
        <v/>
      </c>
      <c r="I224" s="5">
        <f>VLOOKUP(G224,$C$4:$E$9,3)</f>
        <v/>
      </c>
      <c r="J224" s="5">
        <f>sum(I$2:I224)</f>
        <v/>
      </c>
      <c r="K224" s="8">
        <f>K223+N224</f>
        <v/>
      </c>
      <c r="L224" s="8">
        <f>L223+O224</f>
        <v/>
      </c>
      <c r="M224" s="8">
        <f>index($B$25:$F$28,M223,G224)</f>
        <v/>
      </c>
      <c r="N224" s="5">
        <f>index($D$12:$E$15,M224,1)*R224</f>
        <v/>
      </c>
      <c r="O224" s="5">
        <f>index($D$12:$E$15,M224,2)*R224</f>
        <v/>
      </c>
      <c r="P224" s="8">
        <f>if(Z224&gt;0,1,0)</f>
        <v/>
      </c>
      <c r="Q224" s="5">
        <f>S224*(K224*1000+L224*10)</f>
        <v/>
      </c>
      <c r="R224" s="5">
        <f>if(G224=1,1,0)</f>
        <v/>
      </c>
      <c r="S224" s="5">
        <f>if(G224=5,1,0)</f>
        <v/>
      </c>
      <c r="T224" s="5">
        <f>K224*1000+L224*10</f>
        <v/>
      </c>
      <c r="U224" s="6">
        <f>if(K224&gt;10,1,0)</f>
        <v/>
      </c>
      <c r="V224" s="6">
        <f>if(K224&lt;1,1,0)</f>
        <v/>
      </c>
      <c r="W224" s="6">
        <f>if(L224&gt;10,1,0)</f>
        <v/>
      </c>
      <c r="X224" s="5">
        <f>if(L224&lt;1,1,0)</f>
        <v/>
      </c>
      <c r="Y224" s="5">
        <f>if(countif($F$30:$F$55,T224)&gt;0,1,0)</f>
        <v/>
      </c>
      <c r="Z224" s="5">
        <f>sum(U224:Y224)</f>
        <v/>
      </c>
    </row>
    <row customHeight="1" ht="15.75" r="225" s="28">
      <c r="G225" s="8" t="n">
        <v>1</v>
      </c>
      <c r="H225" s="8">
        <f>VLOOKUP(G225,$C$4:$E$9,2)</f>
        <v/>
      </c>
      <c r="I225" s="5">
        <f>VLOOKUP(G225,$C$4:$E$9,3)</f>
        <v/>
      </c>
      <c r="J225" s="5">
        <f>sum(I$2:I225)</f>
        <v/>
      </c>
      <c r="K225" s="8">
        <f>K224+N225</f>
        <v/>
      </c>
      <c r="L225" s="8">
        <f>L224+O225</f>
        <v/>
      </c>
      <c r="M225" s="8">
        <f>index($B$25:$F$28,M224,G225)</f>
        <v/>
      </c>
      <c r="N225" s="5">
        <f>index($D$12:$E$15,M225,1)*R225</f>
        <v/>
      </c>
      <c r="O225" s="5">
        <f>index($D$12:$E$15,M225,2)*R225</f>
        <v/>
      </c>
      <c r="P225" s="8">
        <f>if(Z225&gt;0,1,0)</f>
        <v/>
      </c>
      <c r="Q225" s="5">
        <f>S225*(K225*1000+L225*10)</f>
        <v/>
      </c>
      <c r="R225" s="5">
        <f>if(G225=1,1,0)</f>
        <v/>
      </c>
      <c r="S225" s="5">
        <f>if(G225=5,1,0)</f>
        <v/>
      </c>
      <c r="T225" s="5">
        <f>K225*1000+L225*10</f>
        <v/>
      </c>
      <c r="U225" s="6">
        <f>if(K225&gt;10,1,0)</f>
        <v/>
      </c>
      <c r="V225" s="6">
        <f>if(K225&lt;1,1,0)</f>
        <v/>
      </c>
      <c r="W225" s="6">
        <f>if(L225&gt;10,1,0)</f>
        <v/>
      </c>
      <c r="X225" s="5">
        <f>if(L225&lt;1,1,0)</f>
        <v/>
      </c>
      <c r="Y225" s="5">
        <f>if(countif($F$30:$F$55,T225)&gt;0,1,0)</f>
        <v/>
      </c>
      <c r="Z225" s="5">
        <f>sum(U225:Y225)</f>
        <v/>
      </c>
    </row>
    <row customHeight="1" ht="15.75" r="226" s="28">
      <c r="G226" s="8" t="n">
        <v>5</v>
      </c>
      <c r="H226" s="8">
        <f>VLOOKUP(G226,$C$4:$E$9,2)</f>
        <v/>
      </c>
      <c r="I226" s="5">
        <f>VLOOKUP(G226,$C$4:$E$9,3)</f>
        <v/>
      </c>
      <c r="J226" s="5">
        <f>sum(I$2:I226)</f>
        <v/>
      </c>
      <c r="K226" s="8">
        <f>K225+N226</f>
        <v/>
      </c>
      <c r="L226" s="8">
        <f>L225+O226</f>
        <v/>
      </c>
      <c r="M226" s="8">
        <f>index($B$25:$F$28,M225,G226)</f>
        <v/>
      </c>
      <c r="N226" s="5">
        <f>index($D$12:$E$15,M226,1)*R226</f>
        <v/>
      </c>
      <c r="O226" s="5">
        <f>index($D$12:$E$15,M226,2)*R226</f>
        <v/>
      </c>
      <c r="P226" s="8">
        <f>if(Z226&gt;0,1,0)</f>
        <v/>
      </c>
      <c r="Q226" s="5">
        <f>S226*(K226*1000+L226*10)</f>
        <v/>
      </c>
      <c r="R226" s="5">
        <f>if(G226=1,1,0)</f>
        <v/>
      </c>
      <c r="S226" s="5">
        <f>if(G226=5,1,0)</f>
        <v/>
      </c>
      <c r="T226" s="5">
        <f>K226*1000+L226*10</f>
        <v/>
      </c>
      <c r="U226" s="6">
        <f>if(K226&gt;10,1,0)</f>
        <v/>
      </c>
      <c r="V226" s="6">
        <f>if(K226&lt;1,1,0)</f>
        <v/>
      </c>
      <c r="W226" s="6">
        <f>if(L226&gt;10,1,0)</f>
        <v/>
      </c>
      <c r="X226" s="5">
        <f>if(L226&lt;1,1,0)</f>
        <v/>
      </c>
      <c r="Y226" s="5">
        <f>if(countif($F$30:$F$55,T226)&gt;0,1,0)</f>
        <v/>
      </c>
      <c r="Z226" s="5">
        <f>sum(U226:Y226)</f>
        <v/>
      </c>
    </row>
    <row customHeight="1" ht="15.75" r="227" s="28">
      <c r="G227" s="8" t="n">
        <v>1</v>
      </c>
      <c r="H227" s="8">
        <f>VLOOKUP(G227,$C$4:$E$9,2)</f>
        <v/>
      </c>
      <c r="I227" s="5">
        <f>VLOOKUP(G227,$C$4:$E$9,3)</f>
        <v/>
      </c>
      <c r="J227" s="5">
        <f>sum(I$2:I227)</f>
        <v/>
      </c>
      <c r="K227" s="8">
        <f>K226+N227</f>
        <v/>
      </c>
      <c r="L227" s="8">
        <f>L226+O227</f>
        <v/>
      </c>
      <c r="M227" s="8">
        <f>index($B$25:$F$28,M226,G227)</f>
        <v/>
      </c>
      <c r="N227" s="5">
        <f>index($D$12:$E$15,M227,1)*R227</f>
        <v/>
      </c>
      <c r="O227" s="5">
        <f>index($D$12:$E$15,M227,2)*R227</f>
        <v/>
      </c>
      <c r="P227" s="8">
        <f>if(Z227&gt;0,1,0)</f>
        <v/>
      </c>
      <c r="Q227" s="5">
        <f>S227*(K227*1000+L227*10)</f>
        <v/>
      </c>
      <c r="R227" s="5">
        <f>if(G227=1,1,0)</f>
        <v/>
      </c>
      <c r="S227" s="5">
        <f>if(G227=5,1,0)</f>
        <v/>
      </c>
      <c r="T227" s="5">
        <f>K227*1000+L227*10</f>
        <v/>
      </c>
      <c r="U227" s="6">
        <f>if(K227&gt;10,1,0)</f>
        <v/>
      </c>
      <c r="V227" s="6">
        <f>if(K227&lt;1,1,0)</f>
        <v/>
      </c>
      <c r="W227" s="6">
        <f>if(L227&gt;10,1,0)</f>
        <v/>
      </c>
      <c r="X227" s="5">
        <f>if(L227&lt;1,1,0)</f>
        <v/>
      </c>
      <c r="Y227" s="5">
        <f>if(countif($F$30:$F$55,T227)&gt;0,1,0)</f>
        <v/>
      </c>
      <c r="Z227" s="5">
        <f>sum(U227:Y227)</f>
        <v/>
      </c>
    </row>
    <row customHeight="1" ht="15.75" r="228" s="28">
      <c r="G228" s="8" t="n">
        <v>5</v>
      </c>
      <c r="H228" s="8">
        <f>VLOOKUP(G228,$C$4:$E$9,2)</f>
        <v/>
      </c>
      <c r="I228" s="5">
        <f>VLOOKUP(G228,$C$4:$E$9,3)</f>
        <v/>
      </c>
      <c r="J228" s="5">
        <f>sum(I$2:I228)</f>
        <v/>
      </c>
      <c r="K228" s="8">
        <f>K227+N228</f>
        <v/>
      </c>
      <c r="L228" s="8">
        <f>L227+O228</f>
        <v/>
      </c>
      <c r="M228" s="8">
        <f>index($B$25:$F$28,M227,G228)</f>
        <v/>
      </c>
      <c r="N228" s="5">
        <f>index($D$12:$E$15,M228,1)*R228</f>
        <v/>
      </c>
      <c r="O228" s="5">
        <f>index($D$12:$E$15,M228,2)*R228</f>
        <v/>
      </c>
      <c r="P228" s="8">
        <f>if(Z228&gt;0,1,0)</f>
        <v/>
      </c>
      <c r="Q228" s="5">
        <f>S228*(K228*1000+L228*10)</f>
        <v/>
      </c>
      <c r="R228" s="5">
        <f>if(G228=1,1,0)</f>
        <v/>
      </c>
      <c r="S228" s="5">
        <f>if(G228=5,1,0)</f>
        <v/>
      </c>
      <c r="T228" s="5">
        <f>K228*1000+L228*10</f>
        <v/>
      </c>
      <c r="U228" s="6">
        <f>if(K228&gt;10,1,0)</f>
        <v/>
      </c>
      <c r="V228" s="6">
        <f>if(K228&lt;1,1,0)</f>
        <v/>
      </c>
      <c r="W228" s="6">
        <f>if(L228&gt;10,1,0)</f>
        <v/>
      </c>
      <c r="X228" s="5">
        <f>if(L228&lt;1,1,0)</f>
        <v/>
      </c>
      <c r="Y228" s="5">
        <f>if(countif($F$30:$F$55,T228)&gt;0,1,0)</f>
        <v/>
      </c>
      <c r="Z228" s="5">
        <f>sum(U228:Y228)</f>
        <v/>
      </c>
    </row>
    <row customHeight="1" ht="15.75" r="229" s="28">
      <c r="G229" s="8" t="n">
        <v>4</v>
      </c>
      <c r="H229" s="8">
        <f>VLOOKUP(G229,$C$4:$E$9,2)</f>
        <v/>
      </c>
      <c r="I229" s="5">
        <f>VLOOKUP(G229,$C$4:$E$9,3)</f>
        <v/>
      </c>
      <c r="J229" s="5">
        <f>sum(I$2:I229)</f>
        <v/>
      </c>
      <c r="K229" s="8">
        <f>K228+N229</f>
        <v/>
      </c>
      <c r="L229" s="8">
        <f>L228+O229</f>
        <v/>
      </c>
      <c r="M229" s="8">
        <f>index($B$25:$F$28,M228,G229)</f>
        <v/>
      </c>
      <c r="N229" s="5">
        <f>index($D$12:$E$15,M229,1)*R229</f>
        <v/>
      </c>
      <c r="O229" s="5">
        <f>index($D$12:$E$15,M229,2)*R229</f>
        <v/>
      </c>
      <c r="P229" s="8">
        <f>if(Z229&gt;0,1,0)</f>
        <v/>
      </c>
      <c r="Q229" s="5">
        <f>S229*(K229*1000+L229*10)</f>
        <v/>
      </c>
      <c r="R229" s="5">
        <f>if(G229=1,1,0)</f>
        <v/>
      </c>
      <c r="S229" s="5">
        <f>if(G229=5,1,0)</f>
        <v/>
      </c>
      <c r="T229" s="5">
        <f>K229*1000+L229*10</f>
        <v/>
      </c>
      <c r="U229" s="6">
        <f>if(K229&gt;10,1,0)</f>
        <v/>
      </c>
      <c r="V229" s="6">
        <f>if(K229&lt;1,1,0)</f>
        <v/>
      </c>
      <c r="W229" s="6">
        <f>if(L229&gt;10,1,0)</f>
        <v/>
      </c>
      <c r="X229" s="5">
        <f>if(L229&lt;1,1,0)</f>
        <v/>
      </c>
      <c r="Y229" s="5">
        <f>if(countif($F$30:$F$55,T229)&gt;0,1,0)</f>
        <v/>
      </c>
      <c r="Z229" s="5">
        <f>sum(U229:Y229)</f>
        <v/>
      </c>
    </row>
    <row customHeight="1" ht="15.75" r="230" s="28">
      <c r="G230" s="8" t="n">
        <v>1</v>
      </c>
      <c r="H230" s="8">
        <f>VLOOKUP(G230,$C$4:$E$9,2)</f>
        <v/>
      </c>
      <c r="I230" s="5">
        <f>VLOOKUP(G230,$C$4:$E$9,3)</f>
        <v/>
      </c>
      <c r="J230" s="5">
        <f>sum(I$2:I230)</f>
        <v/>
      </c>
      <c r="K230" s="8">
        <f>K229+N230</f>
        <v/>
      </c>
      <c r="L230" s="8">
        <f>L229+O230</f>
        <v/>
      </c>
      <c r="M230" s="8">
        <f>index($B$25:$F$28,M229,G230)</f>
        <v/>
      </c>
      <c r="N230" s="5">
        <f>index($D$12:$E$15,M230,1)*R230</f>
        <v/>
      </c>
      <c r="O230" s="5">
        <f>index($D$12:$E$15,M230,2)*R230</f>
        <v/>
      </c>
      <c r="P230" s="8">
        <f>if(Z230&gt;0,1,0)</f>
        <v/>
      </c>
      <c r="Q230" s="5">
        <f>S230*(K230*1000+L230*10)</f>
        <v/>
      </c>
      <c r="R230" s="5">
        <f>if(G230=1,1,0)</f>
        <v/>
      </c>
      <c r="S230" s="5">
        <f>if(G230=5,1,0)</f>
        <v/>
      </c>
      <c r="T230" s="5">
        <f>K230*1000+L230*10</f>
        <v/>
      </c>
      <c r="U230" s="6">
        <f>if(K230&gt;10,1,0)</f>
        <v/>
      </c>
      <c r="V230" s="6">
        <f>if(K230&lt;1,1,0)</f>
        <v/>
      </c>
      <c r="W230" s="6">
        <f>if(L230&gt;10,1,0)</f>
        <v/>
      </c>
      <c r="X230" s="5">
        <f>if(L230&lt;1,1,0)</f>
        <v/>
      </c>
      <c r="Y230" s="5">
        <f>if(countif($F$30:$F$55,T230)&gt;0,1,0)</f>
        <v/>
      </c>
      <c r="Z230" s="5">
        <f>sum(U230:Y230)</f>
        <v/>
      </c>
    </row>
    <row customHeight="1" ht="15.75" r="231" s="28">
      <c r="G231" s="8" t="n">
        <v>5</v>
      </c>
      <c r="H231" s="8">
        <f>VLOOKUP(G231,$C$4:$E$9,2)</f>
        <v/>
      </c>
      <c r="I231" s="5">
        <f>VLOOKUP(G231,$C$4:$E$9,3)</f>
        <v/>
      </c>
      <c r="J231" s="5">
        <f>sum(I$2:I231)</f>
        <v/>
      </c>
      <c r="K231" s="8">
        <f>K230+N231</f>
        <v/>
      </c>
      <c r="L231" s="8">
        <f>L230+O231</f>
        <v/>
      </c>
      <c r="M231" s="8">
        <f>index($B$25:$F$28,M230,G231)</f>
        <v/>
      </c>
      <c r="N231" s="5">
        <f>index($D$12:$E$15,M231,1)*R231</f>
        <v/>
      </c>
      <c r="O231" s="5">
        <f>index($D$12:$E$15,M231,2)*R231</f>
        <v/>
      </c>
      <c r="P231" s="8">
        <f>if(Z231&gt;0,1,0)</f>
        <v/>
      </c>
      <c r="Q231" s="5">
        <f>S231*(K231*1000+L231*10)</f>
        <v/>
      </c>
      <c r="R231" s="5">
        <f>if(G231=1,1,0)</f>
        <v/>
      </c>
      <c r="S231" s="5">
        <f>if(G231=5,1,0)</f>
        <v/>
      </c>
      <c r="T231" s="5">
        <f>K231*1000+L231*10</f>
        <v/>
      </c>
      <c r="U231" s="6">
        <f>if(K231&gt;10,1,0)</f>
        <v/>
      </c>
      <c r="V231" s="6">
        <f>if(K231&lt;1,1,0)</f>
        <v/>
      </c>
      <c r="W231" s="6">
        <f>if(L231&gt;10,1,0)</f>
        <v/>
      </c>
      <c r="X231" s="5">
        <f>if(L231&lt;1,1,0)</f>
        <v/>
      </c>
      <c r="Y231" s="5">
        <f>if(countif($F$30:$F$55,T231)&gt;0,1,0)</f>
        <v/>
      </c>
      <c r="Z231" s="5">
        <f>sum(U231:Y231)</f>
        <v/>
      </c>
    </row>
    <row customHeight="1" ht="15.75" r="232" s="28">
      <c r="G232" s="8" t="n"/>
      <c r="H232" s="8">
        <f>VLOOKUP(G232,$C$4:$E$9,2)</f>
        <v/>
      </c>
      <c r="I232" s="5">
        <f>VLOOKUP(G232,$C$4:$E$9,3)</f>
        <v/>
      </c>
      <c r="J232" s="5">
        <f>sum(I$2:I232)</f>
        <v/>
      </c>
      <c r="K232" s="8">
        <f>K231+N232</f>
        <v/>
      </c>
      <c r="L232" s="8">
        <f>L231+O232</f>
        <v/>
      </c>
      <c r="M232" s="8">
        <f>index($B$25:$F$28,M231,G232)</f>
        <v/>
      </c>
      <c r="N232" s="5">
        <f>index($D$12:$E$15,M232,1)*R232</f>
        <v/>
      </c>
      <c r="O232" s="5">
        <f>index($D$12:$E$15,M232,2)*R232</f>
        <v/>
      </c>
      <c r="P232" s="8">
        <f>if(Z232&gt;0,1,0)</f>
        <v/>
      </c>
      <c r="Q232" s="5">
        <f>S232*(K232*1000+L232*10)</f>
        <v/>
      </c>
      <c r="R232" s="5">
        <f>if(G232=1,1,0)</f>
        <v/>
      </c>
      <c r="S232" s="5">
        <f>if(G232=5,1,0)</f>
        <v/>
      </c>
      <c r="T232" s="5">
        <f>K232*1000+L232*10</f>
        <v/>
      </c>
      <c r="U232" s="6">
        <f>if(K232&gt;10,1,0)</f>
        <v/>
      </c>
      <c r="V232" s="6">
        <f>if(K232&lt;1,1,0)</f>
        <v/>
      </c>
      <c r="W232" s="6">
        <f>if(L232&gt;10,1,0)</f>
        <v/>
      </c>
      <c r="X232" s="5">
        <f>if(L232&lt;1,1,0)</f>
        <v/>
      </c>
      <c r="Y232" s="5">
        <f>if(countif($F$30:$F$55,T232)&gt;0,1,0)</f>
        <v/>
      </c>
      <c r="Z232" s="5">
        <f>sum(U232:Y232)</f>
        <v/>
      </c>
    </row>
    <row customHeight="1" ht="15.75" r="233" s="28">
      <c r="G233" s="8" t="n"/>
      <c r="H233" s="8">
        <f>VLOOKUP(G233,$C$4:$E$9,2)</f>
        <v/>
      </c>
      <c r="I233" s="5">
        <f>VLOOKUP(G233,$C$4:$E$9,3)</f>
        <v/>
      </c>
      <c r="J233" s="5">
        <f>sum(I$2:I233)</f>
        <v/>
      </c>
      <c r="K233" s="8">
        <f>K232+N233</f>
        <v/>
      </c>
      <c r="L233" s="8">
        <f>L232+O233</f>
        <v/>
      </c>
      <c r="M233" s="8">
        <f>index($B$25:$F$28,M232,G233)</f>
        <v/>
      </c>
      <c r="N233" s="5">
        <f>index($D$12:$E$15,M233,1)*R233</f>
        <v/>
      </c>
      <c r="O233" s="5">
        <f>index($D$12:$E$15,M233,2)*R233</f>
        <v/>
      </c>
      <c r="P233" s="8">
        <f>if(Z233&gt;0,1,0)</f>
        <v/>
      </c>
      <c r="Q233" s="5">
        <f>S233*(K233*1000+L233*10)</f>
        <v/>
      </c>
      <c r="R233" s="5">
        <f>if(G233=1,1,0)</f>
        <v/>
      </c>
      <c r="S233" s="5">
        <f>if(G233=5,1,0)</f>
        <v/>
      </c>
      <c r="T233" s="5">
        <f>K233*1000+L233*10</f>
        <v/>
      </c>
      <c r="U233" s="6">
        <f>if(K233&gt;10,1,0)</f>
        <v/>
      </c>
      <c r="V233" s="6">
        <f>if(K233&lt;1,1,0)</f>
        <v/>
      </c>
      <c r="W233" s="6">
        <f>if(L233&gt;10,1,0)</f>
        <v/>
      </c>
      <c r="X233" s="5">
        <f>if(L233&lt;1,1,0)</f>
        <v/>
      </c>
      <c r="Y233" s="5">
        <f>if(countif($F$30:$F$55,T233)&gt;0,1,0)</f>
        <v/>
      </c>
      <c r="Z233" s="5">
        <f>sum(U233:Y233)</f>
        <v/>
      </c>
    </row>
    <row customHeight="1" ht="15.75" r="234" s="28">
      <c r="G234" s="8" t="n"/>
      <c r="H234" s="8">
        <f>VLOOKUP(G234,$C$4:$E$9,2)</f>
        <v/>
      </c>
      <c r="I234" s="5">
        <f>VLOOKUP(G234,$C$4:$E$9,3)</f>
        <v/>
      </c>
      <c r="J234" s="5">
        <f>sum(I$2:I234)</f>
        <v/>
      </c>
      <c r="K234" s="8">
        <f>K233+N234</f>
        <v/>
      </c>
      <c r="L234" s="8">
        <f>L233+O234</f>
        <v/>
      </c>
      <c r="M234" s="8">
        <f>index($B$25:$F$28,M233,G234)</f>
        <v/>
      </c>
      <c r="N234" s="5">
        <f>index($D$12:$E$15,M234,1)*R234</f>
        <v/>
      </c>
      <c r="O234" s="5">
        <f>index($D$12:$E$15,M234,2)*R234</f>
        <v/>
      </c>
      <c r="P234" s="8">
        <f>if(Z234&gt;0,1,0)</f>
        <v/>
      </c>
      <c r="Q234" s="5">
        <f>S234*(K234*1000+L234*10)</f>
        <v/>
      </c>
      <c r="R234" s="5">
        <f>if(G234=1,1,0)</f>
        <v/>
      </c>
      <c r="S234" s="5">
        <f>if(G234=5,1,0)</f>
        <v/>
      </c>
      <c r="T234" s="5">
        <f>K234*1000+L234*10</f>
        <v/>
      </c>
      <c r="U234" s="6">
        <f>if(K234&gt;10,1,0)</f>
        <v/>
      </c>
      <c r="V234" s="6">
        <f>if(K234&lt;1,1,0)</f>
        <v/>
      </c>
      <c r="W234" s="6">
        <f>if(L234&gt;10,1,0)</f>
        <v/>
      </c>
      <c r="X234" s="5">
        <f>if(L234&lt;1,1,0)</f>
        <v/>
      </c>
      <c r="Y234" s="5">
        <f>if(countif($F$30:$F$55,T234)&gt;0,1,0)</f>
        <v/>
      </c>
      <c r="Z234" s="5">
        <f>sum(U234:Y234)</f>
        <v/>
      </c>
    </row>
    <row customHeight="1" ht="15.75" r="235" s="28">
      <c r="G235" s="8" t="n"/>
      <c r="H235" s="8">
        <f>VLOOKUP(G235,$C$4:$E$9,2)</f>
        <v/>
      </c>
      <c r="I235" s="5">
        <f>VLOOKUP(G235,$C$4:$E$9,3)</f>
        <v/>
      </c>
      <c r="J235" s="5">
        <f>sum(I$2:I235)</f>
        <v/>
      </c>
      <c r="K235" s="8">
        <f>K234+N235</f>
        <v/>
      </c>
      <c r="L235" s="8">
        <f>L234+O235</f>
        <v/>
      </c>
      <c r="M235" s="8">
        <f>index($B$25:$F$28,M234,G235)</f>
        <v/>
      </c>
      <c r="N235" s="5">
        <f>index($D$12:$E$15,M235,1)*R235</f>
        <v/>
      </c>
      <c r="O235" s="5">
        <f>index($D$12:$E$15,M235,2)*R235</f>
        <v/>
      </c>
      <c r="P235" s="8">
        <f>if(Z235&gt;0,1,0)</f>
        <v/>
      </c>
      <c r="Q235" s="5">
        <f>S235*(K235*1000+L235*10)</f>
        <v/>
      </c>
      <c r="R235" s="5">
        <f>if(G235=1,1,0)</f>
        <v/>
      </c>
      <c r="S235" s="5">
        <f>if(G235=5,1,0)</f>
        <v/>
      </c>
      <c r="T235" s="5">
        <f>K235*1000+L235*10</f>
        <v/>
      </c>
      <c r="U235" s="6">
        <f>if(K235&gt;10,1,0)</f>
        <v/>
      </c>
      <c r="V235" s="6">
        <f>if(K235&lt;1,1,0)</f>
        <v/>
      </c>
      <c r="W235" s="6">
        <f>if(L235&gt;10,1,0)</f>
        <v/>
      </c>
      <c r="X235" s="5">
        <f>if(L235&lt;1,1,0)</f>
        <v/>
      </c>
      <c r="Y235" s="5">
        <f>if(countif($F$30:$F$55,T235)&gt;0,1,0)</f>
        <v/>
      </c>
      <c r="Z235" s="5">
        <f>sum(U235:Y235)</f>
        <v/>
      </c>
    </row>
    <row customHeight="1" ht="15.75" r="236" s="28">
      <c r="G236" s="8" t="n"/>
      <c r="H236" s="8">
        <f>VLOOKUP(G236,$C$4:$E$9,2)</f>
        <v/>
      </c>
      <c r="I236" s="5">
        <f>VLOOKUP(G236,$C$4:$E$9,3)</f>
        <v/>
      </c>
      <c r="J236" s="5">
        <f>sum(I$2:I236)</f>
        <v/>
      </c>
      <c r="K236" s="8">
        <f>K235+N236</f>
        <v/>
      </c>
      <c r="L236" s="8">
        <f>L235+O236</f>
        <v/>
      </c>
      <c r="M236" s="8">
        <f>index($B$25:$F$28,M235,G236)</f>
        <v/>
      </c>
      <c r="N236" s="5">
        <f>index($D$12:$E$15,M236,1)*R236</f>
        <v/>
      </c>
      <c r="O236" s="5">
        <f>index($D$12:$E$15,M236,2)*R236</f>
        <v/>
      </c>
      <c r="P236" s="8">
        <f>if(Z236&gt;0,1,0)</f>
        <v/>
      </c>
      <c r="Q236" s="5">
        <f>S236*(K236*1000+L236*10)</f>
        <v/>
      </c>
      <c r="R236" s="5">
        <f>if(G236=1,1,0)</f>
        <v/>
      </c>
      <c r="S236" s="5">
        <f>if(G236=5,1,0)</f>
        <v/>
      </c>
      <c r="T236" s="5">
        <f>K236*1000+L236*10</f>
        <v/>
      </c>
      <c r="U236" s="6">
        <f>if(K236&gt;10,1,0)</f>
        <v/>
      </c>
      <c r="V236" s="6">
        <f>if(K236&lt;1,1,0)</f>
        <v/>
      </c>
      <c r="W236" s="6">
        <f>if(L236&gt;10,1,0)</f>
        <v/>
      </c>
      <c r="X236" s="5">
        <f>if(L236&lt;1,1,0)</f>
        <v/>
      </c>
      <c r="Y236" s="5">
        <f>if(countif($F$30:$F$55,T236)&gt;0,1,0)</f>
        <v/>
      </c>
      <c r="Z236" s="5">
        <f>sum(U236:Y236)</f>
        <v/>
      </c>
    </row>
    <row customHeight="1" ht="15.75" r="237" s="28">
      <c r="G237" s="8" t="n"/>
      <c r="H237" s="8">
        <f>VLOOKUP(G237,$C$4:$E$9,2)</f>
        <v/>
      </c>
      <c r="I237" s="5">
        <f>VLOOKUP(G237,$C$4:$E$9,3)</f>
        <v/>
      </c>
      <c r="J237" s="5">
        <f>sum(I$2:I237)</f>
        <v/>
      </c>
      <c r="K237" s="8">
        <f>K236+N237</f>
        <v/>
      </c>
      <c r="L237" s="8">
        <f>L236+O237</f>
        <v/>
      </c>
      <c r="M237" s="8">
        <f>index($B$25:$F$28,M236,G237)</f>
        <v/>
      </c>
      <c r="N237" s="5">
        <f>index($D$12:$E$15,M237,1)*R237</f>
        <v/>
      </c>
      <c r="O237" s="5">
        <f>index($D$12:$E$15,M237,2)*R237</f>
        <v/>
      </c>
      <c r="P237" s="8">
        <f>if(Z237&gt;0,1,0)</f>
        <v/>
      </c>
      <c r="Q237" s="5">
        <f>S237*(K237*1000+L237*10)</f>
        <v/>
      </c>
      <c r="R237" s="5">
        <f>if(G237=1,1,0)</f>
        <v/>
      </c>
      <c r="S237" s="5">
        <f>if(G237=5,1,0)</f>
        <v/>
      </c>
      <c r="T237" s="5">
        <f>K237*1000+L237*10</f>
        <v/>
      </c>
      <c r="U237" s="6">
        <f>if(K237&gt;10,1,0)</f>
        <v/>
      </c>
      <c r="V237" s="6">
        <f>if(K237&lt;1,1,0)</f>
        <v/>
      </c>
      <c r="W237" s="6">
        <f>if(L237&gt;10,1,0)</f>
        <v/>
      </c>
      <c r="X237" s="5">
        <f>if(L237&lt;1,1,0)</f>
        <v/>
      </c>
      <c r="Y237" s="5">
        <f>if(countif($F$30:$F$55,T237)&gt;0,1,0)</f>
        <v/>
      </c>
      <c r="Z237" s="5">
        <f>sum(U237:Y237)</f>
        <v/>
      </c>
    </row>
    <row customHeight="1" ht="15.75" r="238" s="28">
      <c r="G238" s="8" t="n"/>
      <c r="H238" s="8">
        <f>VLOOKUP(G238,$C$4:$E$9,2)</f>
        <v/>
      </c>
      <c r="I238" s="5">
        <f>VLOOKUP(G238,$C$4:$E$9,3)</f>
        <v/>
      </c>
      <c r="J238" s="5">
        <f>sum(I$2:I238)</f>
        <v/>
      </c>
      <c r="K238" s="8">
        <f>K237+N238</f>
        <v/>
      </c>
      <c r="L238" s="8">
        <f>L237+O238</f>
        <v/>
      </c>
      <c r="M238" s="8">
        <f>index($B$25:$F$28,M237,G238)</f>
        <v/>
      </c>
      <c r="N238" s="5">
        <f>index($D$12:$E$15,M238,1)*R238</f>
        <v/>
      </c>
      <c r="O238" s="5">
        <f>index($D$12:$E$15,M238,2)*R238</f>
        <v/>
      </c>
      <c r="P238" s="8">
        <f>if(Z238&gt;0,1,0)</f>
        <v/>
      </c>
      <c r="Q238" s="5">
        <f>S238*(K238*1000+L238*10)</f>
        <v/>
      </c>
      <c r="R238" s="5">
        <f>if(G238=1,1,0)</f>
        <v/>
      </c>
      <c r="S238" s="5">
        <f>if(G238=5,1,0)</f>
        <v/>
      </c>
      <c r="T238" s="5">
        <f>K238*1000+L238*10</f>
        <v/>
      </c>
      <c r="U238" s="6">
        <f>if(K238&gt;10,1,0)</f>
        <v/>
      </c>
      <c r="V238" s="6">
        <f>if(K238&lt;1,1,0)</f>
        <v/>
      </c>
      <c r="W238" s="6">
        <f>if(L238&gt;10,1,0)</f>
        <v/>
      </c>
      <c r="X238" s="5">
        <f>if(L238&lt;1,1,0)</f>
        <v/>
      </c>
      <c r="Y238" s="5">
        <f>if(countif($F$30:$F$55,T238)&gt;0,1,0)</f>
        <v/>
      </c>
      <c r="Z238" s="5">
        <f>sum(U238:Y238)</f>
        <v/>
      </c>
    </row>
    <row customHeight="1" ht="15.75" r="239" s="28">
      <c r="G239" s="8" t="n"/>
      <c r="H239" s="8">
        <f>VLOOKUP(G239,$C$4:$E$9,2)</f>
        <v/>
      </c>
      <c r="I239" s="5">
        <f>VLOOKUP(G239,$C$4:$E$9,3)</f>
        <v/>
      </c>
      <c r="J239" s="5">
        <f>sum(I$2:I239)</f>
        <v/>
      </c>
      <c r="K239" s="8">
        <f>K238+N239</f>
        <v/>
      </c>
      <c r="L239" s="8">
        <f>L238+O239</f>
        <v/>
      </c>
      <c r="M239" s="8">
        <f>index($B$25:$F$28,M238,G239)</f>
        <v/>
      </c>
      <c r="N239" s="5">
        <f>index($D$12:$E$15,M239,1)*R239</f>
        <v/>
      </c>
      <c r="O239" s="5">
        <f>index($D$12:$E$15,M239,2)*R239</f>
        <v/>
      </c>
      <c r="P239" s="8">
        <f>if(Z239&gt;0,1,0)</f>
        <v/>
      </c>
      <c r="Q239" s="5">
        <f>S239*(K239*1000+L239*10)</f>
        <v/>
      </c>
      <c r="R239" s="5">
        <f>if(G239=1,1,0)</f>
        <v/>
      </c>
      <c r="S239" s="5">
        <f>if(G239=5,1,0)</f>
        <v/>
      </c>
      <c r="T239" s="5">
        <f>K239*1000+L239*10</f>
        <v/>
      </c>
      <c r="U239" s="6">
        <f>if(K239&gt;10,1,0)</f>
        <v/>
      </c>
      <c r="V239" s="6">
        <f>if(K239&lt;1,1,0)</f>
        <v/>
      </c>
      <c r="W239" s="6">
        <f>if(L239&gt;10,1,0)</f>
        <v/>
      </c>
      <c r="X239" s="5">
        <f>if(L239&lt;1,1,0)</f>
        <v/>
      </c>
      <c r="Y239" s="5">
        <f>if(countif($F$30:$F$55,T239)&gt;0,1,0)</f>
        <v/>
      </c>
      <c r="Z239" s="5">
        <f>sum(U239:Y239)</f>
        <v/>
      </c>
    </row>
    <row customHeight="1" ht="15.75" r="240" s="28">
      <c r="G240" s="8" t="n"/>
      <c r="H240" s="8">
        <f>VLOOKUP(G240,$C$4:$E$9,2)</f>
        <v/>
      </c>
      <c r="I240" s="5">
        <f>VLOOKUP(G240,$C$4:$E$9,3)</f>
        <v/>
      </c>
      <c r="J240" s="5">
        <f>sum(I$2:I240)</f>
        <v/>
      </c>
      <c r="K240" s="8">
        <f>K239+N240</f>
        <v/>
      </c>
      <c r="L240" s="8">
        <f>L239+O240</f>
        <v/>
      </c>
      <c r="M240" s="8">
        <f>index($B$25:$F$28,M239,G240)</f>
        <v/>
      </c>
      <c r="N240" s="5">
        <f>index($D$12:$E$15,M240,1)*R240</f>
        <v/>
      </c>
      <c r="O240" s="5">
        <f>index($D$12:$E$15,M240,2)*R240</f>
        <v/>
      </c>
      <c r="P240" s="8">
        <f>if(Z240&gt;0,1,0)</f>
        <v/>
      </c>
      <c r="Q240" s="5">
        <f>S240*(K240*1000+L240*10)</f>
        <v/>
      </c>
      <c r="R240" s="5">
        <f>if(G240=1,1,0)</f>
        <v/>
      </c>
      <c r="S240" s="5">
        <f>if(G240=5,1,0)</f>
        <v/>
      </c>
      <c r="T240" s="5">
        <f>K240*1000+L240*10</f>
        <v/>
      </c>
      <c r="U240" s="6">
        <f>if(K240&gt;10,1,0)</f>
        <v/>
      </c>
      <c r="V240" s="6">
        <f>if(K240&lt;1,1,0)</f>
        <v/>
      </c>
      <c r="W240" s="6">
        <f>if(L240&gt;10,1,0)</f>
        <v/>
      </c>
      <c r="X240" s="5">
        <f>if(L240&lt;1,1,0)</f>
        <v/>
      </c>
      <c r="Y240" s="5">
        <f>if(countif($F$30:$F$55,T240)&gt;0,1,0)</f>
        <v/>
      </c>
      <c r="Z240" s="5">
        <f>sum(U240:Y240)</f>
        <v/>
      </c>
    </row>
    <row customHeight="1" ht="15.75" r="241" s="28">
      <c r="G241" s="8" t="n"/>
      <c r="H241" s="8">
        <f>VLOOKUP(G241,$C$4:$E$9,2)</f>
        <v/>
      </c>
      <c r="I241" s="5">
        <f>VLOOKUP(G241,$C$4:$E$9,3)</f>
        <v/>
      </c>
      <c r="J241" s="5">
        <f>sum(I$2:I241)</f>
        <v/>
      </c>
      <c r="K241" s="8">
        <f>K240+N241</f>
        <v/>
      </c>
      <c r="L241" s="8">
        <f>L240+O241</f>
        <v/>
      </c>
      <c r="M241" s="8">
        <f>index($B$25:$F$28,M240,G241)</f>
        <v/>
      </c>
      <c r="N241" s="5">
        <f>index($D$12:$E$15,M241,1)*R241</f>
        <v/>
      </c>
      <c r="O241" s="5">
        <f>index($D$12:$E$15,M241,2)*R241</f>
        <v/>
      </c>
      <c r="P241" s="8">
        <f>if(Z241&gt;0,1,0)</f>
        <v/>
      </c>
      <c r="Q241" s="5">
        <f>S241*(K241*1000+L241*10)</f>
        <v/>
      </c>
      <c r="R241" s="5">
        <f>if(G241=1,1,0)</f>
        <v/>
      </c>
      <c r="S241" s="5">
        <f>if(G241=5,1,0)</f>
        <v/>
      </c>
      <c r="T241" s="5">
        <f>K241*1000+L241*10</f>
        <v/>
      </c>
      <c r="U241" s="6">
        <f>if(K241&gt;10,1,0)</f>
        <v/>
      </c>
      <c r="V241" s="6">
        <f>if(K241&lt;1,1,0)</f>
        <v/>
      </c>
      <c r="W241" s="6">
        <f>if(L241&gt;10,1,0)</f>
        <v/>
      </c>
      <c r="X241" s="5">
        <f>if(L241&lt;1,1,0)</f>
        <v/>
      </c>
      <c r="Y241" s="5">
        <f>if(countif($F$30:$F$55,T241)&gt;0,1,0)</f>
        <v/>
      </c>
      <c r="Z241" s="5">
        <f>sum(U241:Y241)</f>
        <v/>
      </c>
    </row>
    <row customHeight="1" ht="15.75" r="242" s="28">
      <c r="G242" s="8" t="n"/>
      <c r="H242" s="8">
        <f>VLOOKUP(G242,$C$4:$E$9,2)</f>
        <v/>
      </c>
      <c r="I242" s="5">
        <f>VLOOKUP(G242,$C$4:$E$9,3)</f>
        <v/>
      </c>
      <c r="J242" s="5">
        <f>sum(I$2:I242)</f>
        <v/>
      </c>
      <c r="K242" s="8">
        <f>K241+N242</f>
        <v/>
      </c>
      <c r="L242" s="8">
        <f>L241+O242</f>
        <v/>
      </c>
      <c r="M242" s="8">
        <f>index($B$25:$F$28,M241,G242)</f>
        <v/>
      </c>
      <c r="N242" s="5">
        <f>index($D$12:$E$15,M242,1)*R242</f>
        <v/>
      </c>
      <c r="O242" s="5">
        <f>index($D$12:$E$15,M242,2)*R242</f>
        <v/>
      </c>
      <c r="P242" s="8">
        <f>if(Z242&gt;0,1,0)</f>
        <v/>
      </c>
      <c r="Q242" s="5">
        <f>S242*(K242*1000+L242*10)</f>
        <v/>
      </c>
      <c r="R242" s="5">
        <f>if(G242=1,1,0)</f>
        <v/>
      </c>
      <c r="S242" s="5">
        <f>if(G242=5,1,0)</f>
        <v/>
      </c>
      <c r="T242" s="5">
        <f>K242*1000+L242*10</f>
        <v/>
      </c>
      <c r="U242" s="6">
        <f>if(K242&gt;10,1,0)</f>
        <v/>
      </c>
      <c r="V242" s="6">
        <f>if(K242&lt;1,1,0)</f>
        <v/>
      </c>
      <c r="W242" s="6">
        <f>if(L242&gt;10,1,0)</f>
        <v/>
      </c>
      <c r="X242" s="5">
        <f>if(L242&lt;1,1,0)</f>
        <v/>
      </c>
      <c r="Y242" s="5">
        <f>if(countif($F$30:$F$55,T242)&gt;0,1,0)</f>
        <v/>
      </c>
      <c r="Z242" s="5">
        <f>sum(U242:Y242)</f>
        <v/>
      </c>
    </row>
    <row customHeight="1" ht="15.75" r="243" s="28">
      <c r="G243" s="8" t="n"/>
      <c r="H243" s="8">
        <f>VLOOKUP(G243,$C$4:$E$9,2)</f>
        <v/>
      </c>
      <c r="I243" s="5">
        <f>VLOOKUP(G243,$C$4:$E$9,3)</f>
        <v/>
      </c>
      <c r="J243" s="5">
        <f>sum(I$2:I243)</f>
        <v/>
      </c>
      <c r="K243" s="8">
        <f>K242+N243</f>
        <v/>
      </c>
      <c r="L243" s="8">
        <f>L242+O243</f>
        <v/>
      </c>
      <c r="M243" s="8">
        <f>index($B$25:$F$28,M242,G243)</f>
        <v/>
      </c>
      <c r="N243" s="5">
        <f>index($D$12:$E$15,M243,1)*R243</f>
        <v/>
      </c>
      <c r="O243" s="5">
        <f>index($D$12:$E$15,M243,2)*R243</f>
        <v/>
      </c>
      <c r="P243" s="8">
        <f>if(Z243&gt;0,1,0)</f>
        <v/>
      </c>
      <c r="Q243" s="5">
        <f>S243*(K243*1000+L243*10)</f>
        <v/>
      </c>
      <c r="R243" s="5">
        <f>if(G243=1,1,0)</f>
        <v/>
      </c>
      <c r="S243" s="5">
        <f>if(G243=5,1,0)</f>
        <v/>
      </c>
      <c r="T243" s="5">
        <f>K243*1000+L243*10</f>
        <v/>
      </c>
      <c r="U243" s="6">
        <f>if(K243&gt;10,1,0)</f>
        <v/>
      </c>
      <c r="V243" s="6">
        <f>if(K243&lt;1,1,0)</f>
        <v/>
      </c>
      <c r="W243" s="6">
        <f>if(L243&gt;10,1,0)</f>
        <v/>
      </c>
      <c r="X243" s="5">
        <f>if(L243&lt;1,1,0)</f>
        <v/>
      </c>
      <c r="Y243" s="5">
        <f>if(countif($F$30:$F$55,T243)&gt;0,1,0)</f>
        <v/>
      </c>
      <c r="Z243" s="5">
        <f>sum(U243:Y243)</f>
        <v/>
      </c>
    </row>
    <row customHeight="1" ht="15.75" r="244" s="28">
      <c r="G244" s="8" t="n"/>
      <c r="H244" s="8">
        <f>VLOOKUP(G244,$C$4:$E$9,2)</f>
        <v/>
      </c>
      <c r="I244" s="5">
        <f>VLOOKUP(G244,$C$4:$E$9,3)</f>
        <v/>
      </c>
      <c r="J244" s="5">
        <f>sum(I$2:I244)</f>
        <v/>
      </c>
      <c r="K244" s="8">
        <f>K243+N244</f>
        <v/>
      </c>
      <c r="L244" s="8">
        <f>L243+O244</f>
        <v/>
      </c>
      <c r="M244" s="8">
        <f>index($B$25:$F$28,M243,G244)</f>
        <v/>
      </c>
      <c r="N244" s="5">
        <f>index($D$12:$E$15,M244,1)*R244</f>
        <v/>
      </c>
      <c r="O244" s="5">
        <f>index($D$12:$E$15,M244,2)*R244</f>
        <v/>
      </c>
      <c r="P244" s="8">
        <f>if(Z244&gt;0,1,0)</f>
        <v/>
      </c>
      <c r="Q244" s="5">
        <f>S244*(K244*1000+L244*10)</f>
        <v/>
      </c>
      <c r="R244" s="5">
        <f>if(G244=1,1,0)</f>
        <v/>
      </c>
      <c r="S244" s="5">
        <f>if(G244=5,1,0)</f>
        <v/>
      </c>
      <c r="T244" s="5">
        <f>K244*1000+L244*10</f>
        <v/>
      </c>
      <c r="U244" s="6">
        <f>if(K244&gt;10,1,0)</f>
        <v/>
      </c>
      <c r="V244" s="6">
        <f>if(K244&lt;1,1,0)</f>
        <v/>
      </c>
      <c r="W244" s="6">
        <f>if(L244&gt;10,1,0)</f>
        <v/>
      </c>
      <c r="X244" s="5">
        <f>if(L244&lt;1,1,0)</f>
        <v/>
      </c>
      <c r="Y244" s="5">
        <f>if(countif($F$30:$F$55,T244)&gt;0,1,0)</f>
        <v/>
      </c>
      <c r="Z244" s="5">
        <f>sum(U244:Y244)</f>
        <v/>
      </c>
    </row>
    <row customHeight="1" ht="15.75" r="245" s="28">
      <c r="G245" s="8" t="n"/>
      <c r="H245" s="8">
        <f>VLOOKUP(G245,$C$4:$E$9,2)</f>
        <v/>
      </c>
      <c r="I245" s="5">
        <f>VLOOKUP(G245,$C$4:$E$9,3)</f>
        <v/>
      </c>
      <c r="J245" s="5">
        <f>sum(I$2:I245)</f>
        <v/>
      </c>
      <c r="K245" s="8">
        <f>K244+N245</f>
        <v/>
      </c>
      <c r="L245" s="8">
        <f>L244+O245</f>
        <v/>
      </c>
      <c r="M245" s="8">
        <f>index($B$25:$F$28,M244,G245)</f>
        <v/>
      </c>
      <c r="N245" s="5">
        <f>index($D$12:$E$15,M245,1)*R245</f>
        <v/>
      </c>
      <c r="O245" s="5">
        <f>index($D$12:$E$15,M245,2)*R245</f>
        <v/>
      </c>
      <c r="P245" s="8">
        <f>if(Z245&gt;0,1,0)</f>
        <v/>
      </c>
      <c r="Q245" s="5">
        <f>S245*(K245*1000+L245*10)</f>
        <v/>
      </c>
      <c r="R245" s="5">
        <f>if(G245=1,1,0)</f>
        <v/>
      </c>
      <c r="S245" s="5">
        <f>if(G245=5,1,0)</f>
        <v/>
      </c>
      <c r="T245" s="5">
        <f>K245*1000+L245*10</f>
        <v/>
      </c>
      <c r="U245" s="6">
        <f>if(K245&gt;10,1,0)</f>
        <v/>
      </c>
      <c r="V245" s="6">
        <f>if(K245&lt;1,1,0)</f>
        <v/>
      </c>
      <c r="W245" s="6">
        <f>if(L245&gt;10,1,0)</f>
        <v/>
      </c>
      <c r="X245" s="5">
        <f>if(L245&lt;1,1,0)</f>
        <v/>
      </c>
      <c r="Y245" s="5">
        <f>if(countif($F$30:$F$55,T245)&gt;0,1,0)</f>
        <v/>
      </c>
      <c r="Z245" s="5">
        <f>sum(U245:Y245)</f>
        <v/>
      </c>
    </row>
    <row customHeight="1" ht="15.75" r="246" s="28">
      <c r="G246" s="8" t="n"/>
      <c r="H246" s="8">
        <f>VLOOKUP(G246,$C$4:$E$9,2)</f>
        <v/>
      </c>
      <c r="I246" s="5">
        <f>VLOOKUP(G246,$C$4:$E$9,3)</f>
        <v/>
      </c>
      <c r="J246" s="5">
        <f>sum(I$2:I246)</f>
        <v/>
      </c>
      <c r="K246" s="8">
        <f>K245+N246</f>
        <v/>
      </c>
      <c r="L246" s="8">
        <f>L245+O246</f>
        <v/>
      </c>
      <c r="M246" s="8">
        <f>index($B$25:$F$28,M245,G246)</f>
        <v/>
      </c>
      <c r="N246" s="5">
        <f>index($D$12:$E$15,M246,1)*R246</f>
        <v/>
      </c>
      <c r="O246" s="5">
        <f>index($D$12:$E$15,M246,2)*R246</f>
        <v/>
      </c>
      <c r="P246" s="8">
        <f>if(Z246&gt;0,1,0)</f>
        <v/>
      </c>
      <c r="Q246" s="5">
        <f>S246*(K246*1000+L246*10)</f>
        <v/>
      </c>
      <c r="R246" s="5">
        <f>if(G246=1,1,0)</f>
        <v/>
      </c>
      <c r="S246" s="5">
        <f>if(G246=5,1,0)</f>
        <v/>
      </c>
      <c r="T246" s="5">
        <f>K246*1000+L246*10</f>
        <v/>
      </c>
      <c r="U246" s="6">
        <f>if(K246&gt;10,1,0)</f>
        <v/>
      </c>
      <c r="V246" s="6">
        <f>if(K246&lt;1,1,0)</f>
        <v/>
      </c>
      <c r="W246" s="6">
        <f>if(L246&gt;10,1,0)</f>
        <v/>
      </c>
      <c r="X246" s="5">
        <f>if(L246&lt;1,1,0)</f>
        <v/>
      </c>
      <c r="Y246" s="5">
        <f>if(countif($F$30:$F$55,T246)&gt;0,1,0)</f>
        <v/>
      </c>
      <c r="Z246" s="5">
        <f>sum(U246:Y246)</f>
        <v/>
      </c>
    </row>
    <row customHeight="1" ht="15.75" r="247" s="28">
      <c r="G247" s="8" t="n"/>
      <c r="H247" s="8">
        <f>VLOOKUP(G247,$C$4:$E$9,2)</f>
        <v/>
      </c>
      <c r="I247" s="5">
        <f>VLOOKUP(G247,$C$4:$E$9,3)</f>
        <v/>
      </c>
      <c r="J247" s="5">
        <f>sum(I$2:I247)</f>
        <v/>
      </c>
      <c r="K247" s="8">
        <f>K246+N247</f>
        <v/>
      </c>
      <c r="L247" s="8">
        <f>L246+O247</f>
        <v/>
      </c>
      <c r="M247" s="8">
        <f>index($B$25:$F$28,M246,G247)</f>
        <v/>
      </c>
      <c r="N247" s="5">
        <f>index($D$12:$E$15,M247,1)*R247</f>
        <v/>
      </c>
      <c r="O247" s="5">
        <f>index($D$12:$E$15,M247,2)*R247</f>
        <v/>
      </c>
      <c r="P247" s="8">
        <f>if(Z247&gt;0,1,0)</f>
        <v/>
      </c>
      <c r="Q247" s="5">
        <f>S247*(K247*1000+L247*10)</f>
        <v/>
      </c>
      <c r="R247" s="5">
        <f>if(G247=1,1,0)</f>
        <v/>
      </c>
      <c r="S247" s="5">
        <f>if(G247=5,1,0)</f>
        <v/>
      </c>
      <c r="T247" s="5">
        <f>K247*1000+L247*10</f>
        <v/>
      </c>
      <c r="U247" s="6">
        <f>if(K247&gt;10,1,0)</f>
        <v/>
      </c>
      <c r="V247" s="6">
        <f>if(K247&lt;1,1,0)</f>
        <v/>
      </c>
      <c r="W247" s="6">
        <f>if(L247&gt;10,1,0)</f>
        <v/>
      </c>
      <c r="X247" s="5">
        <f>if(L247&lt;1,1,0)</f>
        <v/>
      </c>
      <c r="Y247" s="5">
        <f>if(countif($F$30:$F$55,T247)&gt;0,1,0)</f>
        <v/>
      </c>
      <c r="Z247" s="5">
        <f>sum(U247:Y247)</f>
        <v/>
      </c>
    </row>
    <row customHeight="1" ht="15.75" r="248" s="28">
      <c r="G248" s="8" t="n"/>
      <c r="H248" s="8">
        <f>VLOOKUP(G248,$C$4:$E$9,2)</f>
        <v/>
      </c>
      <c r="I248" s="5">
        <f>VLOOKUP(G248,$C$4:$E$9,3)</f>
        <v/>
      </c>
      <c r="J248" s="5">
        <f>sum(I$2:I248)</f>
        <v/>
      </c>
      <c r="K248" s="8">
        <f>K247+N248</f>
        <v/>
      </c>
      <c r="L248" s="8">
        <f>L247+O248</f>
        <v/>
      </c>
      <c r="M248" s="8">
        <f>index($B$25:$F$28,M247,G248)</f>
        <v/>
      </c>
      <c r="N248" s="5">
        <f>index($D$12:$E$15,M248,1)*R248</f>
        <v/>
      </c>
      <c r="O248" s="5">
        <f>index($D$12:$E$15,M248,2)*R248</f>
        <v/>
      </c>
      <c r="P248" s="8">
        <f>if(Z248&gt;0,1,0)</f>
        <v/>
      </c>
      <c r="Q248" s="5">
        <f>S248*(K248*1000+L248*10)</f>
        <v/>
      </c>
      <c r="R248" s="5">
        <f>if(G248=1,1,0)</f>
        <v/>
      </c>
      <c r="S248" s="5">
        <f>if(G248=5,1,0)</f>
        <v/>
      </c>
      <c r="T248" s="5">
        <f>K248*1000+L248*10</f>
        <v/>
      </c>
      <c r="U248" s="6">
        <f>if(K248&gt;10,1,0)</f>
        <v/>
      </c>
      <c r="V248" s="6">
        <f>if(K248&lt;1,1,0)</f>
        <v/>
      </c>
      <c r="W248" s="6">
        <f>if(L248&gt;10,1,0)</f>
        <v/>
      </c>
      <c r="X248" s="5">
        <f>if(L248&lt;1,1,0)</f>
        <v/>
      </c>
      <c r="Y248" s="5">
        <f>if(countif($F$30:$F$55,T248)&gt;0,1,0)</f>
        <v/>
      </c>
      <c r="Z248" s="5">
        <f>sum(U248:Y248)</f>
        <v/>
      </c>
    </row>
    <row customHeight="1" ht="15.75" r="249" s="28">
      <c r="G249" s="8" t="n"/>
      <c r="H249" s="8">
        <f>VLOOKUP(G249,$C$4:$E$9,2)</f>
        <v/>
      </c>
      <c r="I249" s="5">
        <f>VLOOKUP(G249,$C$4:$E$9,3)</f>
        <v/>
      </c>
      <c r="J249" s="5">
        <f>sum(I$2:I249)</f>
        <v/>
      </c>
      <c r="K249" s="8">
        <f>K248+N249</f>
        <v/>
      </c>
      <c r="L249" s="8">
        <f>L248+O249</f>
        <v/>
      </c>
      <c r="M249" s="8">
        <f>index($B$25:$F$28,M248,G249)</f>
        <v/>
      </c>
      <c r="N249" s="5">
        <f>index($D$12:$E$15,M249,1)*R249</f>
        <v/>
      </c>
      <c r="O249" s="5">
        <f>index($D$12:$E$15,M249,2)*R249</f>
        <v/>
      </c>
      <c r="P249" s="8">
        <f>if(Z249&gt;0,1,0)</f>
        <v/>
      </c>
      <c r="Q249" s="5">
        <f>S249*(K249*1000+L249*10)</f>
        <v/>
      </c>
      <c r="R249" s="5">
        <f>if(G249=1,1,0)</f>
        <v/>
      </c>
      <c r="S249" s="5">
        <f>if(G249=5,1,0)</f>
        <v/>
      </c>
      <c r="T249" s="5">
        <f>K249*1000+L249*10</f>
        <v/>
      </c>
      <c r="U249" s="6">
        <f>if(K249&gt;10,1,0)</f>
        <v/>
      </c>
      <c r="V249" s="6">
        <f>if(K249&lt;1,1,0)</f>
        <v/>
      </c>
      <c r="W249" s="6">
        <f>if(L249&gt;10,1,0)</f>
        <v/>
      </c>
      <c r="X249" s="5">
        <f>if(L249&lt;1,1,0)</f>
        <v/>
      </c>
      <c r="Y249" s="5">
        <f>if(countif($F$30:$F$55,T249)&gt;0,1,0)</f>
        <v/>
      </c>
      <c r="Z249" s="5">
        <f>sum(U249:Y249)</f>
        <v/>
      </c>
    </row>
    <row customHeight="1" ht="15.75" r="250" s="28">
      <c r="G250" s="8" t="n"/>
      <c r="H250" s="8">
        <f>VLOOKUP(G250,$C$4:$E$9,2)</f>
        <v/>
      </c>
      <c r="I250" s="5">
        <f>VLOOKUP(G250,$C$4:$E$9,3)</f>
        <v/>
      </c>
      <c r="J250" s="5">
        <f>sum(I$2:I250)</f>
        <v/>
      </c>
      <c r="K250" s="8">
        <f>K249+N250</f>
        <v/>
      </c>
      <c r="L250" s="8">
        <f>L249+O250</f>
        <v/>
      </c>
      <c r="M250" s="8">
        <f>index($B$25:$F$28,M249,G250)</f>
        <v/>
      </c>
      <c r="N250" s="5">
        <f>index($D$12:$E$15,M250,1)*R250</f>
        <v/>
      </c>
      <c r="O250" s="5">
        <f>index($D$12:$E$15,M250,2)*R250</f>
        <v/>
      </c>
      <c r="P250" s="8">
        <f>if(Z250&gt;0,1,0)</f>
        <v/>
      </c>
      <c r="Q250" s="5">
        <f>S250*(K250*1000+L250*10)</f>
        <v/>
      </c>
      <c r="R250" s="5">
        <f>if(G250=1,1,0)</f>
        <v/>
      </c>
      <c r="S250" s="5">
        <f>if(G250=5,1,0)</f>
        <v/>
      </c>
      <c r="T250" s="5">
        <f>K250*1000+L250*10</f>
        <v/>
      </c>
      <c r="U250" s="6">
        <f>if(K250&gt;10,1,0)</f>
        <v/>
      </c>
      <c r="V250" s="6">
        <f>if(K250&lt;1,1,0)</f>
        <v/>
      </c>
      <c r="W250" s="6">
        <f>if(L250&gt;10,1,0)</f>
        <v/>
      </c>
      <c r="X250" s="5">
        <f>if(L250&lt;1,1,0)</f>
        <v/>
      </c>
      <c r="Y250" s="5">
        <f>if(countif($F$30:$F$55,T250)&gt;0,1,0)</f>
        <v/>
      </c>
      <c r="Z250" s="5">
        <f>sum(U250:Y250)</f>
        <v/>
      </c>
    </row>
    <row customHeight="1" ht="15.75" r="251" s="28">
      <c r="G251" s="8" t="n"/>
      <c r="H251" s="8">
        <f>VLOOKUP(G251,$C$4:$E$9,2)</f>
        <v/>
      </c>
      <c r="I251" s="5">
        <f>VLOOKUP(G251,$C$4:$E$9,3)</f>
        <v/>
      </c>
      <c r="J251" s="5">
        <f>sum(I$2:I251)</f>
        <v/>
      </c>
      <c r="K251" s="8">
        <f>K250+N251</f>
        <v/>
      </c>
      <c r="L251" s="8">
        <f>L250+O251</f>
        <v/>
      </c>
      <c r="M251" s="8">
        <f>index($B$25:$F$28,M250,G251)</f>
        <v/>
      </c>
      <c r="N251" s="5">
        <f>index($D$12:$E$15,M251,1)*R251</f>
        <v/>
      </c>
      <c r="O251" s="5">
        <f>index($D$12:$E$15,M251,2)*R251</f>
        <v/>
      </c>
      <c r="P251" s="8">
        <f>if(Z251&gt;0,1,0)</f>
        <v/>
      </c>
      <c r="Q251" s="5">
        <f>S251*(K251*1000+L251*10)</f>
        <v/>
      </c>
      <c r="R251" s="5">
        <f>if(G251=1,1,0)</f>
        <v/>
      </c>
      <c r="S251" s="5">
        <f>if(G251=5,1,0)</f>
        <v/>
      </c>
      <c r="T251" s="5">
        <f>K251*1000+L251*10</f>
        <v/>
      </c>
      <c r="U251" s="6">
        <f>if(K251&gt;10,1,0)</f>
        <v/>
      </c>
      <c r="V251" s="6">
        <f>if(K251&lt;1,1,0)</f>
        <v/>
      </c>
      <c r="W251" s="6">
        <f>if(L251&gt;10,1,0)</f>
        <v/>
      </c>
      <c r="X251" s="5">
        <f>if(L251&lt;1,1,0)</f>
        <v/>
      </c>
      <c r="Y251" s="5">
        <f>if(countif($F$30:$F$55,T251)&gt;0,1,0)</f>
        <v/>
      </c>
      <c r="Z251" s="5">
        <f>sum(U251:Y251)</f>
        <v/>
      </c>
    </row>
    <row customHeight="1" ht="15.75" r="252" s="28">
      <c r="G252" s="8" t="n"/>
      <c r="H252" s="8">
        <f>VLOOKUP(G252,$C$4:$E$9,2)</f>
        <v/>
      </c>
      <c r="I252" s="5">
        <f>VLOOKUP(G252,$C$4:$E$9,3)</f>
        <v/>
      </c>
      <c r="J252" s="5">
        <f>sum(I$2:I252)</f>
        <v/>
      </c>
      <c r="K252" s="8">
        <f>K251+N252</f>
        <v/>
      </c>
      <c r="L252" s="8">
        <f>L251+O252</f>
        <v/>
      </c>
      <c r="M252" s="8">
        <f>index($B$25:$F$28,M251,G252)</f>
        <v/>
      </c>
      <c r="N252" s="5">
        <f>index($D$12:$E$15,M252,1)*R252</f>
        <v/>
      </c>
      <c r="O252" s="5">
        <f>index($D$12:$E$15,M252,2)*R252</f>
        <v/>
      </c>
      <c r="P252" s="8">
        <f>if(Z252&gt;0,1,0)</f>
        <v/>
      </c>
      <c r="Q252" s="5">
        <f>S252*(K252*1000+L252*10)</f>
        <v/>
      </c>
      <c r="R252" s="5">
        <f>if(G252=1,1,0)</f>
        <v/>
      </c>
      <c r="S252" s="5">
        <f>if(G252=5,1,0)</f>
        <v/>
      </c>
      <c r="T252" s="5">
        <f>K252*1000+L252*10</f>
        <v/>
      </c>
      <c r="U252" s="6">
        <f>if(K252&gt;10,1,0)</f>
        <v/>
      </c>
      <c r="V252" s="6">
        <f>if(K252&lt;1,1,0)</f>
        <v/>
      </c>
      <c r="W252" s="6">
        <f>if(L252&gt;10,1,0)</f>
        <v/>
      </c>
      <c r="X252" s="5">
        <f>if(L252&lt;1,1,0)</f>
        <v/>
      </c>
      <c r="Y252" s="5">
        <f>if(countif($F$30:$F$55,T252)&gt;0,1,0)</f>
        <v/>
      </c>
      <c r="Z252" s="5">
        <f>sum(U252:Y252)</f>
        <v/>
      </c>
    </row>
    <row customHeight="1" ht="15.75" r="253" s="28">
      <c r="G253" s="8" t="n"/>
      <c r="H253" s="8">
        <f>VLOOKUP(G253,$C$4:$E$9,2)</f>
        <v/>
      </c>
      <c r="I253" s="5">
        <f>VLOOKUP(G253,$C$4:$E$9,3)</f>
        <v/>
      </c>
      <c r="J253" s="5">
        <f>sum(I$2:I253)</f>
        <v/>
      </c>
      <c r="K253" s="8">
        <f>K252+N253</f>
        <v/>
      </c>
      <c r="L253" s="8">
        <f>L252+O253</f>
        <v/>
      </c>
      <c r="M253" s="8">
        <f>index($B$25:$F$28,M252,G253)</f>
        <v/>
      </c>
      <c r="N253" s="5">
        <f>index($D$12:$E$15,M253,1)*R253</f>
        <v/>
      </c>
      <c r="O253" s="5">
        <f>index($D$12:$E$15,M253,2)*R253</f>
        <v/>
      </c>
      <c r="P253" s="8">
        <f>if(Z253&gt;0,1,0)</f>
        <v/>
      </c>
      <c r="Q253" s="5">
        <f>S253*(K253*1000+L253*10)</f>
        <v/>
      </c>
      <c r="R253" s="5">
        <f>if(G253=1,1,0)</f>
        <v/>
      </c>
      <c r="S253" s="5">
        <f>if(G253=5,1,0)</f>
        <v/>
      </c>
      <c r="T253" s="5">
        <f>K253*1000+L253*10</f>
        <v/>
      </c>
      <c r="U253" s="6">
        <f>if(K253&gt;10,1,0)</f>
        <v/>
      </c>
      <c r="V253" s="6">
        <f>if(K253&lt;1,1,0)</f>
        <v/>
      </c>
      <c r="W253" s="6">
        <f>if(L253&gt;10,1,0)</f>
        <v/>
      </c>
      <c r="X253" s="5">
        <f>if(L253&lt;1,1,0)</f>
        <v/>
      </c>
      <c r="Y253" s="5">
        <f>if(countif($F$30:$F$55,T253)&gt;0,1,0)</f>
        <v/>
      </c>
      <c r="Z253" s="5">
        <f>sum(U253:Y253)</f>
        <v/>
      </c>
    </row>
    <row customHeight="1" ht="15.75" r="254" s="28">
      <c r="G254" s="8" t="n"/>
      <c r="H254" s="8">
        <f>VLOOKUP(G254,$C$4:$E$9,2)</f>
        <v/>
      </c>
      <c r="I254" s="5">
        <f>VLOOKUP(G254,$C$4:$E$9,3)</f>
        <v/>
      </c>
      <c r="J254" s="5">
        <f>sum(I$2:I254)</f>
        <v/>
      </c>
      <c r="K254" s="8">
        <f>K253+N254</f>
        <v/>
      </c>
      <c r="L254" s="8">
        <f>L253+O254</f>
        <v/>
      </c>
      <c r="M254" s="8">
        <f>index($B$25:$F$28,M253,G254)</f>
        <v/>
      </c>
      <c r="N254" s="5">
        <f>index($D$12:$E$15,M254,1)*R254</f>
        <v/>
      </c>
      <c r="O254" s="5">
        <f>index($D$12:$E$15,M254,2)*R254</f>
        <v/>
      </c>
      <c r="P254" s="8">
        <f>if(Z254&gt;0,1,0)</f>
        <v/>
      </c>
      <c r="Q254" s="5">
        <f>S254*(K254*1000+L254*10)</f>
        <v/>
      </c>
      <c r="R254" s="5">
        <f>if(G254=1,1,0)</f>
        <v/>
      </c>
      <c r="S254" s="5">
        <f>if(G254=5,1,0)</f>
        <v/>
      </c>
      <c r="T254" s="5">
        <f>K254*1000+L254*10</f>
        <v/>
      </c>
      <c r="U254" s="6">
        <f>if(K254&gt;10,1,0)</f>
        <v/>
      </c>
      <c r="V254" s="6">
        <f>if(K254&lt;1,1,0)</f>
        <v/>
      </c>
      <c r="W254" s="6">
        <f>if(L254&gt;10,1,0)</f>
        <v/>
      </c>
      <c r="X254" s="5">
        <f>if(L254&lt;1,1,0)</f>
        <v/>
      </c>
      <c r="Y254" s="5">
        <f>if(countif($F$30:$F$55,T254)&gt;0,1,0)</f>
        <v/>
      </c>
      <c r="Z254" s="5">
        <f>sum(U254:Y254)</f>
        <v/>
      </c>
    </row>
    <row customHeight="1" ht="15.75" r="255" s="28">
      <c r="G255" s="8" t="n"/>
      <c r="H255" s="8">
        <f>VLOOKUP(G255,$C$4:$E$9,2)</f>
        <v/>
      </c>
      <c r="I255" s="5">
        <f>VLOOKUP(G255,$C$4:$E$9,3)</f>
        <v/>
      </c>
      <c r="J255" s="5">
        <f>sum(I$2:I255)</f>
        <v/>
      </c>
      <c r="K255" s="8">
        <f>K254+N255</f>
        <v/>
      </c>
      <c r="L255" s="8">
        <f>L254+O255</f>
        <v/>
      </c>
      <c r="M255" s="8">
        <f>index($B$25:$F$28,M254,G255)</f>
        <v/>
      </c>
      <c r="N255" s="5">
        <f>index($D$12:$E$15,M255,1)*R255</f>
        <v/>
      </c>
      <c r="O255" s="5">
        <f>index($D$12:$E$15,M255,2)*R255</f>
        <v/>
      </c>
      <c r="P255" s="8">
        <f>if(Z255&gt;0,1,0)</f>
        <v/>
      </c>
      <c r="Q255" s="5">
        <f>S255*(K255*1000+L255*10)</f>
        <v/>
      </c>
      <c r="R255" s="5">
        <f>if(G255=1,1,0)</f>
        <v/>
      </c>
      <c r="S255" s="5">
        <f>if(G255=5,1,0)</f>
        <v/>
      </c>
      <c r="T255" s="5">
        <f>K255*1000+L255*10</f>
        <v/>
      </c>
      <c r="U255" s="6">
        <f>if(K255&gt;10,1,0)</f>
        <v/>
      </c>
      <c r="V255" s="6">
        <f>if(K255&lt;1,1,0)</f>
        <v/>
      </c>
      <c r="W255" s="6">
        <f>if(L255&gt;10,1,0)</f>
        <v/>
      </c>
      <c r="X255" s="5">
        <f>if(L255&lt;1,1,0)</f>
        <v/>
      </c>
      <c r="Y255" s="5">
        <f>if(countif($F$30:$F$55,T255)&gt;0,1,0)</f>
        <v/>
      </c>
      <c r="Z255" s="5">
        <f>sum(U255:Y255)</f>
        <v/>
      </c>
    </row>
    <row customHeight="1" ht="15.75" r="256" s="28">
      <c r="G256" s="8" t="n"/>
      <c r="H256" s="8">
        <f>VLOOKUP(G256,$C$4:$E$9,2)</f>
        <v/>
      </c>
      <c r="I256" s="5">
        <f>VLOOKUP(G256,$C$4:$E$9,3)</f>
        <v/>
      </c>
      <c r="J256" s="5">
        <f>sum(I$2:I256)</f>
        <v/>
      </c>
      <c r="K256" s="8">
        <f>K255+N256</f>
        <v/>
      </c>
      <c r="L256" s="8">
        <f>L255+O256</f>
        <v/>
      </c>
      <c r="M256" s="8">
        <f>index($B$25:$F$28,M255,G256)</f>
        <v/>
      </c>
      <c r="N256" s="5">
        <f>index($D$12:$E$15,M256,1)*R256</f>
        <v/>
      </c>
      <c r="O256" s="5">
        <f>index($D$12:$E$15,M256,2)*R256</f>
        <v/>
      </c>
      <c r="P256" s="8">
        <f>if(Z256&gt;0,1,0)</f>
        <v/>
      </c>
      <c r="Q256" s="5">
        <f>S256*(K256*1000+L256*10)</f>
        <v/>
      </c>
      <c r="R256" s="5">
        <f>if(G256=1,1,0)</f>
        <v/>
      </c>
      <c r="S256" s="5">
        <f>if(G256=5,1,0)</f>
        <v/>
      </c>
      <c r="T256" s="5">
        <f>K256*1000+L256*10</f>
        <v/>
      </c>
      <c r="U256" s="6">
        <f>if(K256&gt;10,1,0)</f>
        <v/>
      </c>
      <c r="V256" s="6">
        <f>if(K256&lt;1,1,0)</f>
        <v/>
      </c>
      <c r="W256" s="6">
        <f>if(L256&gt;10,1,0)</f>
        <v/>
      </c>
      <c r="X256" s="5">
        <f>if(L256&lt;1,1,0)</f>
        <v/>
      </c>
      <c r="Y256" s="5">
        <f>if(countif($F$30:$F$55,T256)&gt;0,1,0)</f>
        <v/>
      </c>
      <c r="Z256" s="5">
        <f>sum(U256:Y256)</f>
        <v/>
      </c>
    </row>
    <row customHeight="1" ht="15.75" r="257" s="28">
      <c r="G257" s="8" t="n"/>
      <c r="H257" s="8">
        <f>VLOOKUP(G257,$C$4:$E$9,2)</f>
        <v/>
      </c>
      <c r="I257" s="5">
        <f>VLOOKUP(G257,$C$4:$E$9,3)</f>
        <v/>
      </c>
      <c r="J257" s="5">
        <f>sum(I$2:I257)</f>
        <v/>
      </c>
      <c r="K257" s="8">
        <f>K256+N257</f>
        <v/>
      </c>
      <c r="L257" s="8">
        <f>L256+O257</f>
        <v/>
      </c>
      <c r="M257" s="8">
        <f>index($B$25:$F$28,M256,G257)</f>
        <v/>
      </c>
      <c r="N257" s="5">
        <f>index($D$12:$E$15,M257,1)*R257</f>
        <v/>
      </c>
      <c r="O257" s="5">
        <f>index($D$12:$E$15,M257,2)*R257</f>
        <v/>
      </c>
      <c r="P257" s="8">
        <f>if(Z257&gt;0,1,0)</f>
        <v/>
      </c>
      <c r="Q257" s="5">
        <f>S257*(K257*1000+L257*10)</f>
        <v/>
      </c>
      <c r="R257" s="5">
        <f>if(G257=1,1,0)</f>
        <v/>
      </c>
      <c r="S257" s="5">
        <f>if(G257=5,1,0)</f>
        <v/>
      </c>
      <c r="T257" s="5">
        <f>K257*1000+L257*10</f>
        <v/>
      </c>
      <c r="U257" s="6">
        <f>if(K257&gt;10,1,0)</f>
        <v/>
      </c>
      <c r="V257" s="6">
        <f>if(K257&lt;1,1,0)</f>
        <v/>
      </c>
      <c r="W257" s="6">
        <f>if(L257&gt;10,1,0)</f>
        <v/>
      </c>
      <c r="X257" s="5">
        <f>if(L257&lt;1,1,0)</f>
        <v/>
      </c>
      <c r="Y257" s="5">
        <f>if(countif($F$30:$F$55,T257)&gt;0,1,0)</f>
        <v/>
      </c>
      <c r="Z257" s="5">
        <f>sum(U257:Y257)</f>
        <v/>
      </c>
    </row>
    <row customHeight="1" ht="15.75" r="258" s="28">
      <c r="G258" s="8" t="n"/>
      <c r="H258" s="8">
        <f>VLOOKUP(G258,$C$4:$E$9,2)</f>
        <v/>
      </c>
      <c r="I258" s="5">
        <f>VLOOKUP(G258,$C$4:$E$9,3)</f>
        <v/>
      </c>
      <c r="J258" s="5">
        <f>sum(I$2:I258)</f>
        <v/>
      </c>
      <c r="K258" s="8">
        <f>K257+N258</f>
        <v/>
      </c>
      <c r="L258" s="8">
        <f>L257+O258</f>
        <v/>
      </c>
      <c r="M258" s="8">
        <f>index($B$25:$F$28,M257,G258)</f>
        <v/>
      </c>
      <c r="N258" s="5">
        <f>index($D$12:$E$15,M258,1)*R258</f>
        <v/>
      </c>
      <c r="O258" s="5">
        <f>index($D$12:$E$15,M258,2)*R258</f>
        <v/>
      </c>
      <c r="P258" s="8">
        <f>if(Z258&gt;0,1,0)</f>
        <v/>
      </c>
      <c r="Q258" s="5">
        <f>S258*(K258*1000+L258*10)</f>
        <v/>
      </c>
      <c r="R258" s="5">
        <f>if(G258=1,1,0)</f>
        <v/>
      </c>
      <c r="S258" s="5">
        <f>if(G258=5,1,0)</f>
        <v/>
      </c>
      <c r="T258" s="5">
        <f>K258*1000+L258*10</f>
        <v/>
      </c>
      <c r="U258" s="6">
        <f>if(K258&gt;10,1,0)</f>
        <v/>
      </c>
      <c r="V258" s="6">
        <f>if(K258&lt;1,1,0)</f>
        <v/>
      </c>
      <c r="W258" s="6">
        <f>if(L258&gt;10,1,0)</f>
        <v/>
      </c>
      <c r="X258" s="5">
        <f>if(L258&lt;1,1,0)</f>
        <v/>
      </c>
      <c r="Y258" s="5">
        <f>if(countif($F$30:$F$55,T258)&gt;0,1,0)</f>
        <v/>
      </c>
      <c r="Z258" s="5">
        <f>sum(U258:Y258)</f>
        <v/>
      </c>
    </row>
    <row customHeight="1" ht="15.75" r="259" s="28">
      <c r="G259" s="8" t="n"/>
      <c r="H259" s="8">
        <f>VLOOKUP(G259,$C$4:$E$9,2)</f>
        <v/>
      </c>
      <c r="I259" s="5">
        <f>VLOOKUP(G259,$C$4:$E$9,3)</f>
        <v/>
      </c>
      <c r="J259" s="5">
        <f>sum(I$2:I259)</f>
        <v/>
      </c>
      <c r="K259" s="8">
        <f>K258+N259</f>
        <v/>
      </c>
      <c r="L259" s="8">
        <f>L258+O259</f>
        <v/>
      </c>
      <c r="M259" s="8">
        <f>index($B$25:$F$28,M258,G259)</f>
        <v/>
      </c>
      <c r="N259" s="5">
        <f>index($D$12:$E$15,M259,1)*R259</f>
        <v/>
      </c>
      <c r="O259" s="5">
        <f>index($D$12:$E$15,M259,2)*R259</f>
        <v/>
      </c>
      <c r="P259" s="8">
        <f>if(Z259&gt;0,1,0)</f>
        <v/>
      </c>
      <c r="Q259" s="5">
        <f>S259*(K259*1000+L259*10)</f>
        <v/>
      </c>
      <c r="R259" s="5">
        <f>if(G259=1,1,0)</f>
        <v/>
      </c>
      <c r="S259" s="5">
        <f>if(G259=5,1,0)</f>
        <v/>
      </c>
      <c r="T259" s="5">
        <f>K259*1000+L259*10</f>
        <v/>
      </c>
      <c r="U259" s="6">
        <f>if(K259&gt;10,1,0)</f>
        <v/>
      </c>
      <c r="V259" s="6">
        <f>if(K259&lt;1,1,0)</f>
        <v/>
      </c>
      <c r="W259" s="6">
        <f>if(L259&gt;10,1,0)</f>
        <v/>
      </c>
      <c r="X259" s="5">
        <f>if(L259&lt;1,1,0)</f>
        <v/>
      </c>
      <c r="Y259" s="5">
        <f>if(countif($F$30:$F$55,T259)&gt;0,1,0)</f>
        <v/>
      </c>
      <c r="Z259" s="5">
        <f>sum(U259:Y259)</f>
        <v/>
      </c>
    </row>
    <row customHeight="1" ht="15.75" r="260" s="28">
      <c r="G260" s="8" t="n"/>
      <c r="H260" s="8">
        <f>VLOOKUP(G260,$C$4:$E$9,2)</f>
        <v/>
      </c>
      <c r="I260" s="5">
        <f>VLOOKUP(G260,$C$4:$E$9,3)</f>
        <v/>
      </c>
      <c r="J260" s="5">
        <f>sum(I$2:I260)</f>
        <v/>
      </c>
      <c r="K260" s="8">
        <f>K259+N260</f>
        <v/>
      </c>
      <c r="L260" s="8">
        <f>L259+O260</f>
        <v/>
      </c>
      <c r="M260" s="8">
        <f>index($B$25:$F$28,M259,G260)</f>
        <v/>
      </c>
      <c r="N260" s="5">
        <f>index($D$12:$E$15,M260,1)*R260</f>
        <v/>
      </c>
      <c r="O260" s="5">
        <f>index($D$12:$E$15,M260,2)*R260</f>
        <v/>
      </c>
      <c r="P260" s="8">
        <f>if(Z260&gt;0,1,0)</f>
        <v/>
      </c>
      <c r="Q260" s="5">
        <f>S260*(K260*1000+L260*10)</f>
        <v/>
      </c>
      <c r="R260" s="5">
        <f>if(G260=1,1,0)</f>
        <v/>
      </c>
      <c r="S260" s="5">
        <f>if(G260=5,1,0)</f>
        <v/>
      </c>
      <c r="T260" s="5">
        <f>K260*1000+L260*10</f>
        <v/>
      </c>
      <c r="U260" s="6">
        <f>if(K260&gt;10,1,0)</f>
        <v/>
      </c>
      <c r="V260" s="6">
        <f>if(K260&lt;1,1,0)</f>
        <v/>
      </c>
      <c r="W260" s="6">
        <f>if(L260&gt;10,1,0)</f>
        <v/>
      </c>
      <c r="X260" s="5">
        <f>if(L260&lt;1,1,0)</f>
        <v/>
      </c>
      <c r="Y260" s="5">
        <f>if(countif($F$30:$F$55,T260)&gt;0,1,0)</f>
        <v/>
      </c>
      <c r="Z260" s="5">
        <f>sum(U260:Y260)</f>
        <v/>
      </c>
    </row>
    <row customHeight="1" ht="15.75" r="261" s="28">
      <c r="G261" s="8" t="n"/>
      <c r="H261" s="8">
        <f>VLOOKUP(G261,$C$4:$E$9,2)</f>
        <v/>
      </c>
      <c r="I261" s="5">
        <f>VLOOKUP(G261,$C$4:$E$9,3)</f>
        <v/>
      </c>
      <c r="J261" s="5">
        <f>sum(I$2:I261)</f>
        <v/>
      </c>
      <c r="K261" s="8">
        <f>K260+N261</f>
        <v/>
      </c>
      <c r="L261" s="8">
        <f>L260+O261</f>
        <v/>
      </c>
      <c r="M261" s="8">
        <f>index($B$25:$F$28,M260,G261)</f>
        <v/>
      </c>
      <c r="N261" s="5">
        <f>index($D$12:$E$15,M261,1)*R261</f>
        <v/>
      </c>
      <c r="O261" s="5">
        <f>index($D$12:$E$15,M261,2)*R261</f>
        <v/>
      </c>
      <c r="P261" s="8">
        <f>if(Z261&gt;0,1,0)</f>
        <v/>
      </c>
      <c r="Q261" s="5">
        <f>S261*(K261*1000+L261*10)</f>
        <v/>
      </c>
      <c r="R261" s="5">
        <f>if(G261=1,1,0)</f>
        <v/>
      </c>
      <c r="S261" s="5">
        <f>if(G261=5,1,0)</f>
        <v/>
      </c>
      <c r="T261" s="5">
        <f>K261*1000+L261*10</f>
        <v/>
      </c>
      <c r="U261" s="6">
        <f>if(K261&gt;10,1,0)</f>
        <v/>
      </c>
      <c r="V261" s="6">
        <f>if(K261&lt;1,1,0)</f>
        <v/>
      </c>
      <c r="W261" s="6">
        <f>if(L261&gt;10,1,0)</f>
        <v/>
      </c>
      <c r="X261" s="5">
        <f>if(L261&lt;1,1,0)</f>
        <v/>
      </c>
      <c r="Y261" s="5">
        <f>if(countif($F$30:$F$55,T261)&gt;0,1,0)</f>
        <v/>
      </c>
      <c r="Z261" s="5">
        <f>sum(U261:Y261)</f>
        <v/>
      </c>
    </row>
    <row customHeight="1" ht="15.75" r="262" s="28">
      <c r="G262" s="8" t="n"/>
      <c r="H262" s="8">
        <f>VLOOKUP(G262,$C$4:$E$9,2)</f>
        <v/>
      </c>
      <c r="I262" s="5">
        <f>VLOOKUP(G262,$C$4:$E$9,3)</f>
        <v/>
      </c>
      <c r="J262" s="5">
        <f>sum(I$2:I262)</f>
        <v/>
      </c>
      <c r="K262" s="8">
        <f>K261+N262</f>
        <v/>
      </c>
      <c r="L262" s="8">
        <f>L261+O262</f>
        <v/>
      </c>
      <c r="M262" s="8">
        <f>index($B$25:$F$28,M261,G262)</f>
        <v/>
      </c>
      <c r="N262" s="5">
        <f>index($D$12:$E$15,M262,1)*R262</f>
        <v/>
      </c>
      <c r="O262" s="5">
        <f>index($D$12:$E$15,M262,2)*R262</f>
        <v/>
      </c>
      <c r="P262" s="8">
        <f>if(Z262&gt;0,1,0)</f>
        <v/>
      </c>
      <c r="Q262" s="5">
        <f>S262*(K262*1000+L262*10)</f>
        <v/>
      </c>
      <c r="R262" s="5">
        <f>if(G262=1,1,0)</f>
        <v/>
      </c>
      <c r="S262" s="5">
        <f>if(G262=5,1,0)</f>
        <v/>
      </c>
      <c r="T262" s="5">
        <f>K262*1000+L262*10</f>
        <v/>
      </c>
      <c r="U262" s="6">
        <f>if(K262&gt;10,1,0)</f>
        <v/>
      </c>
      <c r="V262" s="6">
        <f>if(K262&lt;1,1,0)</f>
        <v/>
      </c>
      <c r="W262" s="6">
        <f>if(L262&gt;10,1,0)</f>
        <v/>
      </c>
      <c r="X262" s="5">
        <f>if(L262&lt;1,1,0)</f>
        <v/>
      </c>
      <c r="Y262" s="5">
        <f>if(countif($F$30:$F$55,T262)&gt;0,1,0)</f>
        <v/>
      </c>
      <c r="Z262" s="5">
        <f>sum(U262:Y262)</f>
        <v/>
      </c>
    </row>
    <row customHeight="1" ht="15.75" r="263" s="28">
      <c r="G263" s="8" t="n"/>
      <c r="H263" s="8">
        <f>VLOOKUP(G263,$C$4:$E$9,2)</f>
        <v/>
      </c>
      <c r="I263" s="5">
        <f>VLOOKUP(G263,$C$4:$E$9,3)</f>
        <v/>
      </c>
      <c r="J263" s="5">
        <f>sum(I$2:I263)</f>
        <v/>
      </c>
      <c r="K263" s="8">
        <f>K262+N263</f>
        <v/>
      </c>
      <c r="L263" s="8">
        <f>L262+O263</f>
        <v/>
      </c>
      <c r="M263" s="8">
        <f>index($B$25:$F$28,M262,G263)</f>
        <v/>
      </c>
      <c r="N263" s="5">
        <f>index($D$12:$E$15,M263,1)*R263</f>
        <v/>
      </c>
      <c r="O263" s="5">
        <f>index($D$12:$E$15,M263,2)*R263</f>
        <v/>
      </c>
      <c r="P263" s="8">
        <f>if(Z263&gt;0,1,0)</f>
        <v/>
      </c>
      <c r="Q263" s="5">
        <f>S263*(K263*1000+L263*10)</f>
        <v/>
      </c>
      <c r="R263" s="5">
        <f>if(G263=1,1,0)</f>
        <v/>
      </c>
      <c r="S263" s="5">
        <f>if(G263=5,1,0)</f>
        <v/>
      </c>
      <c r="T263" s="5">
        <f>K263*1000+L263*10</f>
        <v/>
      </c>
      <c r="U263" s="6">
        <f>if(K263&gt;10,1,0)</f>
        <v/>
      </c>
      <c r="V263" s="6">
        <f>if(K263&lt;1,1,0)</f>
        <v/>
      </c>
      <c r="W263" s="6">
        <f>if(L263&gt;10,1,0)</f>
        <v/>
      </c>
      <c r="X263" s="5">
        <f>if(L263&lt;1,1,0)</f>
        <v/>
      </c>
      <c r="Y263" s="5">
        <f>if(countif($F$30:$F$55,T263)&gt;0,1,0)</f>
        <v/>
      </c>
      <c r="Z263" s="5">
        <f>sum(U263:Y263)</f>
        <v/>
      </c>
    </row>
    <row customHeight="1" ht="15.75" r="264" s="28">
      <c r="G264" s="8" t="n"/>
      <c r="H264" s="8">
        <f>VLOOKUP(G264,$C$4:$E$9,2)</f>
        <v/>
      </c>
      <c r="I264" s="5">
        <f>VLOOKUP(G264,$C$4:$E$9,3)</f>
        <v/>
      </c>
      <c r="J264" s="5">
        <f>sum(I$2:I264)</f>
        <v/>
      </c>
      <c r="K264" s="8">
        <f>K263+N264</f>
        <v/>
      </c>
      <c r="L264" s="8">
        <f>L263+O264</f>
        <v/>
      </c>
      <c r="M264" s="8">
        <f>index($B$25:$F$28,M263,G264)</f>
        <v/>
      </c>
      <c r="N264" s="5">
        <f>index($D$12:$E$15,M264,1)*R264</f>
        <v/>
      </c>
      <c r="O264" s="5">
        <f>index($D$12:$E$15,M264,2)*R264</f>
        <v/>
      </c>
      <c r="P264" s="8">
        <f>if(Z264&gt;0,1,0)</f>
        <v/>
      </c>
      <c r="Q264" s="5">
        <f>S264*(K264*1000+L264*10)</f>
        <v/>
      </c>
      <c r="R264" s="5">
        <f>if(G264=1,1,0)</f>
        <v/>
      </c>
      <c r="S264" s="5">
        <f>if(G264=5,1,0)</f>
        <v/>
      </c>
      <c r="T264" s="5">
        <f>K264*1000+L264*10</f>
        <v/>
      </c>
      <c r="U264" s="6">
        <f>if(K264&gt;10,1,0)</f>
        <v/>
      </c>
      <c r="V264" s="6">
        <f>if(K264&lt;1,1,0)</f>
        <v/>
      </c>
      <c r="W264" s="6">
        <f>if(L264&gt;10,1,0)</f>
        <v/>
      </c>
      <c r="X264" s="5">
        <f>if(L264&lt;1,1,0)</f>
        <v/>
      </c>
      <c r="Y264" s="5">
        <f>if(countif($F$30:$F$55,T264)&gt;0,1,0)</f>
        <v/>
      </c>
      <c r="Z264" s="5">
        <f>sum(U264:Y264)</f>
        <v/>
      </c>
    </row>
    <row customHeight="1" ht="15.75" r="265" s="28">
      <c r="G265" s="8" t="n"/>
      <c r="H265" s="8">
        <f>VLOOKUP(G265,$C$4:$E$9,2)</f>
        <v/>
      </c>
      <c r="I265" s="5">
        <f>VLOOKUP(G265,$C$4:$E$9,3)</f>
        <v/>
      </c>
      <c r="J265" s="5">
        <f>sum(I$2:I265)</f>
        <v/>
      </c>
      <c r="K265" s="8">
        <f>K264+N265</f>
        <v/>
      </c>
      <c r="L265" s="8">
        <f>L264+O265</f>
        <v/>
      </c>
      <c r="M265" s="8">
        <f>index($B$25:$F$28,M264,G265)</f>
        <v/>
      </c>
      <c r="N265" s="5">
        <f>index($D$12:$E$15,M265,1)*R265</f>
        <v/>
      </c>
      <c r="O265" s="5">
        <f>index($D$12:$E$15,M265,2)*R265</f>
        <v/>
      </c>
      <c r="P265" s="8">
        <f>if(Z265&gt;0,1,0)</f>
        <v/>
      </c>
      <c r="Q265" s="5">
        <f>S265*(K265*1000+L265*10)</f>
        <v/>
      </c>
      <c r="R265" s="5">
        <f>if(G265=1,1,0)</f>
        <v/>
      </c>
      <c r="S265" s="5">
        <f>if(G265=5,1,0)</f>
        <v/>
      </c>
      <c r="T265" s="5">
        <f>K265*1000+L265*10</f>
        <v/>
      </c>
      <c r="U265" s="6">
        <f>if(K265&gt;10,1,0)</f>
        <v/>
      </c>
      <c r="V265" s="6">
        <f>if(K265&lt;1,1,0)</f>
        <v/>
      </c>
      <c r="W265" s="6">
        <f>if(L265&gt;10,1,0)</f>
        <v/>
      </c>
      <c r="X265" s="5">
        <f>if(L265&lt;1,1,0)</f>
        <v/>
      </c>
      <c r="Y265" s="5">
        <f>if(countif($F$30:$F$55,T265)&gt;0,1,0)</f>
        <v/>
      </c>
      <c r="Z265" s="5">
        <f>sum(U265:Y265)</f>
        <v/>
      </c>
    </row>
    <row customHeight="1" ht="15.75" r="266" s="28">
      <c r="G266" s="8" t="n"/>
      <c r="H266" s="8">
        <f>VLOOKUP(G266,$C$4:$E$9,2)</f>
        <v/>
      </c>
      <c r="I266" s="5">
        <f>VLOOKUP(G266,$C$4:$E$9,3)</f>
        <v/>
      </c>
      <c r="J266" s="5">
        <f>sum(I$2:I266)</f>
        <v/>
      </c>
      <c r="K266" s="8">
        <f>K265+N266</f>
        <v/>
      </c>
      <c r="L266" s="8">
        <f>L265+O266</f>
        <v/>
      </c>
      <c r="M266" s="8">
        <f>index($B$25:$F$28,M265,G266)</f>
        <v/>
      </c>
      <c r="N266" s="5">
        <f>index($D$12:$E$15,M266,1)*R266</f>
        <v/>
      </c>
      <c r="O266" s="5">
        <f>index($D$12:$E$15,M266,2)*R266</f>
        <v/>
      </c>
      <c r="P266" s="8">
        <f>if(Z266&gt;0,1,0)</f>
        <v/>
      </c>
      <c r="Q266" s="5">
        <f>S266*(K266*1000+L266*10)</f>
        <v/>
      </c>
      <c r="R266" s="5">
        <f>if(G266=1,1,0)</f>
        <v/>
      </c>
      <c r="S266" s="5">
        <f>if(G266=5,1,0)</f>
        <v/>
      </c>
      <c r="T266" s="5">
        <f>K266*1000+L266*10</f>
        <v/>
      </c>
      <c r="U266" s="6">
        <f>if(K266&gt;10,1,0)</f>
        <v/>
      </c>
      <c r="V266" s="6">
        <f>if(K266&lt;1,1,0)</f>
        <v/>
      </c>
      <c r="W266" s="6">
        <f>if(L266&gt;10,1,0)</f>
        <v/>
      </c>
      <c r="X266" s="5">
        <f>if(L266&lt;1,1,0)</f>
        <v/>
      </c>
      <c r="Y266" s="5">
        <f>if(countif($F$30:$F$55,T266)&gt;0,1,0)</f>
        <v/>
      </c>
      <c r="Z266" s="5">
        <f>sum(U266:Y266)</f>
        <v/>
      </c>
    </row>
    <row customHeight="1" ht="15.75" r="267" s="28">
      <c r="G267" s="8" t="n"/>
      <c r="H267" s="8">
        <f>VLOOKUP(G267,$C$4:$E$9,2)</f>
        <v/>
      </c>
      <c r="I267" s="5">
        <f>VLOOKUP(G267,$C$4:$E$9,3)</f>
        <v/>
      </c>
      <c r="J267" s="5">
        <f>sum(I$2:I267)</f>
        <v/>
      </c>
      <c r="K267" s="8">
        <f>K266+N267</f>
        <v/>
      </c>
      <c r="L267" s="8">
        <f>L266+O267</f>
        <v/>
      </c>
      <c r="M267" s="8">
        <f>index($B$25:$F$28,M266,G267)</f>
        <v/>
      </c>
      <c r="N267" s="5">
        <f>index($D$12:$E$15,M267,1)*R267</f>
        <v/>
      </c>
      <c r="O267" s="5">
        <f>index($D$12:$E$15,M267,2)*R267</f>
        <v/>
      </c>
      <c r="P267" s="8">
        <f>if(Z267&gt;0,1,0)</f>
        <v/>
      </c>
      <c r="Q267" s="5">
        <f>S267*(K267*1000+L267*10)</f>
        <v/>
      </c>
      <c r="R267" s="5">
        <f>if(G267=1,1,0)</f>
        <v/>
      </c>
      <c r="S267" s="5">
        <f>if(G267=5,1,0)</f>
        <v/>
      </c>
      <c r="T267" s="5">
        <f>K267*1000+L267*10</f>
        <v/>
      </c>
      <c r="U267" s="6">
        <f>if(K267&gt;10,1,0)</f>
        <v/>
      </c>
      <c r="V267" s="6">
        <f>if(K267&lt;1,1,0)</f>
        <v/>
      </c>
      <c r="W267" s="6">
        <f>if(L267&gt;10,1,0)</f>
        <v/>
      </c>
      <c r="X267" s="5">
        <f>if(L267&lt;1,1,0)</f>
        <v/>
      </c>
      <c r="Y267" s="5">
        <f>if(countif($F$30:$F$55,T267)&gt;0,1,0)</f>
        <v/>
      </c>
      <c r="Z267" s="5">
        <f>sum(U267:Y267)</f>
        <v/>
      </c>
    </row>
    <row customHeight="1" ht="15.75" r="268" s="28">
      <c r="G268" s="8" t="n"/>
      <c r="H268" s="8">
        <f>VLOOKUP(G268,$C$4:$E$9,2)</f>
        <v/>
      </c>
      <c r="I268" s="5">
        <f>VLOOKUP(G268,$C$4:$E$9,3)</f>
        <v/>
      </c>
      <c r="J268" s="5">
        <f>sum(I$2:I268)</f>
        <v/>
      </c>
      <c r="K268" s="8">
        <f>K267+N268</f>
        <v/>
      </c>
      <c r="L268" s="8">
        <f>L267+O268</f>
        <v/>
      </c>
      <c r="M268" s="8">
        <f>index($B$25:$F$28,M267,G268)</f>
        <v/>
      </c>
      <c r="N268" s="5">
        <f>index($D$12:$E$15,M268,1)*R268</f>
        <v/>
      </c>
      <c r="O268" s="5">
        <f>index($D$12:$E$15,M268,2)*R268</f>
        <v/>
      </c>
      <c r="P268" s="8">
        <f>if(Z268&gt;0,1,0)</f>
        <v/>
      </c>
      <c r="Q268" s="5">
        <f>S268*(K268*1000+L268*10)</f>
        <v/>
      </c>
      <c r="R268" s="5">
        <f>if(G268=1,1,0)</f>
        <v/>
      </c>
      <c r="S268" s="5">
        <f>if(G268=5,1,0)</f>
        <v/>
      </c>
      <c r="T268" s="5">
        <f>K268*1000+L268*10</f>
        <v/>
      </c>
      <c r="U268" s="6">
        <f>if(K268&gt;10,1,0)</f>
        <v/>
      </c>
      <c r="V268" s="6">
        <f>if(K268&lt;1,1,0)</f>
        <v/>
      </c>
      <c r="W268" s="6">
        <f>if(L268&gt;10,1,0)</f>
        <v/>
      </c>
      <c r="X268" s="5">
        <f>if(L268&lt;1,1,0)</f>
        <v/>
      </c>
      <c r="Y268" s="5">
        <f>if(countif($F$30:$F$55,T268)&gt;0,1,0)</f>
        <v/>
      </c>
      <c r="Z268" s="5">
        <f>sum(U268:Y268)</f>
        <v/>
      </c>
    </row>
    <row customHeight="1" ht="15.75" r="269" s="28">
      <c r="G269" s="8" t="n"/>
      <c r="H269" s="8">
        <f>VLOOKUP(G269,$C$4:$E$9,2)</f>
        <v/>
      </c>
      <c r="I269" s="5">
        <f>VLOOKUP(G269,$C$4:$E$9,3)</f>
        <v/>
      </c>
      <c r="J269" s="5">
        <f>sum(I$2:I269)</f>
        <v/>
      </c>
      <c r="K269" s="8">
        <f>K268+N269</f>
        <v/>
      </c>
      <c r="L269" s="8">
        <f>L268+O269</f>
        <v/>
      </c>
      <c r="M269" s="8">
        <f>index($B$25:$F$28,M268,G269)</f>
        <v/>
      </c>
      <c r="N269" s="5">
        <f>index($D$12:$E$15,M269,1)*R269</f>
        <v/>
      </c>
      <c r="O269" s="5">
        <f>index($D$12:$E$15,M269,2)*R269</f>
        <v/>
      </c>
      <c r="P269" s="8">
        <f>if(Z269&gt;0,1,0)</f>
        <v/>
      </c>
      <c r="Q269" s="5">
        <f>S269*(K269*1000+L269*10)</f>
        <v/>
      </c>
      <c r="R269" s="5">
        <f>if(G269=1,1,0)</f>
        <v/>
      </c>
      <c r="S269" s="5">
        <f>if(G269=5,1,0)</f>
        <v/>
      </c>
      <c r="T269" s="5">
        <f>K269*1000+L269*10</f>
        <v/>
      </c>
      <c r="U269" s="6">
        <f>if(K269&gt;10,1,0)</f>
        <v/>
      </c>
      <c r="V269" s="6">
        <f>if(K269&lt;1,1,0)</f>
        <v/>
      </c>
      <c r="W269" s="6">
        <f>if(L269&gt;10,1,0)</f>
        <v/>
      </c>
      <c r="X269" s="5">
        <f>if(L269&lt;1,1,0)</f>
        <v/>
      </c>
      <c r="Y269" s="5">
        <f>if(countif($F$30:$F$55,T269)&gt;0,1,0)</f>
        <v/>
      </c>
      <c r="Z269" s="5">
        <f>sum(U269:Y269)</f>
        <v/>
      </c>
    </row>
    <row customHeight="1" ht="15.75" r="270" s="28">
      <c r="G270" s="8" t="n"/>
      <c r="H270" s="8">
        <f>VLOOKUP(G270,$C$4:$E$9,2)</f>
        <v/>
      </c>
      <c r="I270" s="5">
        <f>VLOOKUP(G270,$C$4:$E$9,3)</f>
        <v/>
      </c>
      <c r="J270" s="5">
        <f>sum(I$2:I270)</f>
        <v/>
      </c>
      <c r="K270" s="8">
        <f>K269+N270</f>
        <v/>
      </c>
      <c r="L270" s="8">
        <f>L269+O270</f>
        <v/>
      </c>
      <c r="M270" s="8">
        <f>index($B$25:$F$28,M269,G270)</f>
        <v/>
      </c>
      <c r="N270" s="5">
        <f>index($D$12:$E$15,M270,1)*R270</f>
        <v/>
      </c>
      <c r="O270" s="5">
        <f>index($D$12:$E$15,M270,2)*R270</f>
        <v/>
      </c>
      <c r="P270" s="8">
        <f>if(Z270&gt;0,1,0)</f>
        <v/>
      </c>
      <c r="Q270" s="5">
        <f>S270*(K270*1000+L270*10)</f>
        <v/>
      </c>
      <c r="R270" s="5">
        <f>if(G270=1,1,0)</f>
        <v/>
      </c>
      <c r="S270" s="5">
        <f>if(G270=5,1,0)</f>
        <v/>
      </c>
      <c r="T270" s="5">
        <f>K270*1000+L270*10</f>
        <v/>
      </c>
      <c r="U270" s="6">
        <f>if(K270&gt;10,1,0)</f>
        <v/>
      </c>
      <c r="V270" s="6">
        <f>if(K270&lt;1,1,0)</f>
        <v/>
      </c>
      <c r="W270" s="6">
        <f>if(L270&gt;10,1,0)</f>
        <v/>
      </c>
      <c r="X270" s="5">
        <f>if(L270&lt;1,1,0)</f>
        <v/>
      </c>
      <c r="Y270" s="5">
        <f>if(countif($F$30:$F$55,T270)&gt;0,1,0)</f>
        <v/>
      </c>
      <c r="Z270" s="5">
        <f>sum(U270:Y270)</f>
        <v/>
      </c>
    </row>
    <row customHeight="1" ht="15.75" r="271" s="28">
      <c r="G271" s="8" t="n"/>
      <c r="H271" s="8">
        <f>VLOOKUP(G271,$C$4:$E$9,2)</f>
        <v/>
      </c>
      <c r="I271" s="5">
        <f>VLOOKUP(G271,$C$4:$E$9,3)</f>
        <v/>
      </c>
      <c r="J271" s="5">
        <f>sum(I$2:I271)</f>
        <v/>
      </c>
      <c r="K271" s="8">
        <f>K270+N271</f>
        <v/>
      </c>
      <c r="L271" s="8">
        <f>L270+O271</f>
        <v/>
      </c>
      <c r="M271" s="8">
        <f>index($B$25:$F$28,M270,G271)</f>
        <v/>
      </c>
      <c r="N271" s="5">
        <f>index($D$12:$E$15,M271,1)*R271</f>
        <v/>
      </c>
      <c r="O271" s="5">
        <f>index($D$12:$E$15,M271,2)*R271</f>
        <v/>
      </c>
      <c r="P271" s="8">
        <f>if(Z271&gt;0,1,0)</f>
        <v/>
      </c>
      <c r="Q271" s="5">
        <f>S271*(K271*1000+L271*10)</f>
        <v/>
      </c>
      <c r="R271" s="5">
        <f>if(G271=1,1,0)</f>
        <v/>
      </c>
      <c r="S271" s="5">
        <f>if(G271=5,1,0)</f>
        <v/>
      </c>
      <c r="T271" s="5">
        <f>K271*1000+L271*10</f>
        <v/>
      </c>
      <c r="U271" s="6">
        <f>if(K271&gt;10,1,0)</f>
        <v/>
      </c>
      <c r="V271" s="6">
        <f>if(K271&lt;1,1,0)</f>
        <v/>
      </c>
      <c r="W271" s="6">
        <f>if(L271&gt;10,1,0)</f>
        <v/>
      </c>
      <c r="X271" s="5">
        <f>if(L271&lt;1,1,0)</f>
        <v/>
      </c>
      <c r="Y271" s="5">
        <f>if(countif($F$30:$F$55,T271)&gt;0,1,0)</f>
        <v/>
      </c>
      <c r="Z271" s="5">
        <f>sum(U271:Y271)</f>
        <v/>
      </c>
    </row>
    <row customHeight="1" ht="15.75" r="272" s="28">
      <c r="G272" s="8" t="n"/>
      <c r="H272" s="8">
        <f>VLOOKUP(G272,$C$4:$E$9,2)</f>
        <v/>
      </c>
      <c r="I272" s="5">
        <f>VLOOKUP(G272,$C$4:$E$9,3)</f>
        <v/>
      </c>
      <c r="J272" s="5">
        <f>sum(I$2:I272)</f>
        <v/>
      </c>
      <c r="K272" s="8">
        <f>K271+N272</f>
        <v/>
      </c>
      <c r="L272" s="8">
        <f>L271+O272</f>
        <v/>
      </c>
      <c r="M272" s="8">
        <f>index($B$25:$F$28,M271,G272)</f>
        <v/>
      </c>
      <c r="N272" s="5">
        <f>index($D$12:$E$15,M272,1)*R272</f>
        <v/>
      </c>
      <c r="O272" s="5">
        <f>index($D$12:$E$15,M272,2)*R272</f>
        <v/>
      </c>
      <c r="P272" s="8">
        <f>if(Z272&gt;0,1,0)</f>
        <v/>
      </c>
      <c r="Q272" s="5">
        <f>S272*(K272*1000+L272*10)</f>
        <v/>
      </c>
      <c r="R272" s="5">
        <f>if(G272=1,1,0)</f>
        <v/>
      </c>
      <c r="S272" s="5">
        <f>if(G272=5,1,0)</f>
        <v/>
      </c>
      <c r="T272" s="5">
        <f>K272*1000+L272*10</f>
        <v/>
      </c>
      <c r="U272" s="6">
        <f>if(K272&gt;10,1,0)</f>
        <v/>
      </c>
      <c r="V272" s="6">
        <f>if(K272&lt;1,1,0)</f>
        <v/>
      </c>
      <c r="W272" s="6">
        <f>if(L272&gt;10,1,0)</f>
        <v/>
      </c>
      <c r="X272" s="5">
        <f>if(L272&lt;1,1,0)</f>
        <v/>
      </c>
      <c r="Y272" s="5">
        <f>if(countif($F$30:$F$55,T272)&gt;0,1,0)</f>
        <v/>
      </c>
      <c r="Z272" s="5">
        <f>sum(U272:Y272)</f>
        <v/>
      </c>
    </row>
    <row customHeight="1" ht="15.75" r="273" s="28">
      <c r="G273" s="8" t="n"/>
      <c r="H273" s="8">
        <f>VLOOKUP(G273,$C$4:$E$9,2)</f>
        <v/>
      </c>
      <c r="I273" s="5">
        <f>VLOOKUP(G273,$C$4:$E$9,3)</f>
        <v/>
      </c>
      <c r="J273" s="5">
        <f>sum(I$2:I273)</f>
        <v/>
      </c>
      <c r="K273" s="8">
        <f>K272+N273</f>
        <v/>
      </c>
      <c r="L273" s="8">
        <f>L272+O273</f>
        <v/>
      </c>
      <c r="M273" s="8">
        <f>index($B$25:$F$28,M272,G273)</f>
        <v/>
      </c>
      <c r="N273" s="5">
        <f>index($D$12:$E$15,M273,1)*R273</f>
        <v/>
      </c>
      <c r="O273" s="5">
        <f>index($D$12:$E$15,M273,2)*R273</f>
        <v/>
      </c>
      <c r="P273" s="8">
        <f>if(Z273&gt;0,1,0)</f>
        <v/>
      </c>
      <c r="Q273" s="5">
        <f>S273*(K273*1000+L273*10)</f>
        <v/>
      </c>
      <c r="R273" s="5">
        <f>if(G273=1,1,0)</f>
        <v/>
      </c>
      <c r="S273" s="5">
        <f>if(G273=5,1,0)</f>
        <v/>
      </c>
      <c r="T273" s="5">
        <f>K273*1000+L273*10</f>
        <v/>
      </c>
      <c r="U273" s="6">
        <f>if(K273&gt;10,1,0)</f>
        <v/>
      </c>
      <c r="V273" s="6">
        <f>if(K273&lt;1,1,0)</f>
        <v/>
      </c>
      <c r="W273" s="6">
        <f>if(L273&gt;10,1,0)</f>
        <v/>
      </c>
      <c r="X273" s="5">
        <f>if(L273&lt;1,1,0)</f>
        <v/>
      </c>
      <c r="Y273" s="5">
        <f>if(countif($F$30:$F$55,T273)&gt;0,1,0)</f>
        <v/>
      </c>
      <c r="Z273" s="5">
        <f>sum(U273:Y273)</f>
        <v/>
      </c>
    </row>
    <row customHeight="1" ht="15.75" r="274" s="28">
      <c r="G274" s="8" t="n"/>
      <c r="H274" s="8">
        <f>VLOOKUP(G274,$C$4:$E$9,2)</f>
        <v/>
      </c>
      <c r="I274" s="5">
        <f>VLOOKUP(G274,$C$4:$E$9,3)</f>
        <v/>
      </c>
      <c r="J274" s="5">
        <f>sum(I$2:I274)</f>
        <v/>
      </c>
      <c r="K274" s="8">
        <f>K273+N274</f>
        <v/>
      </c>
      <c r="L274" s="8">
        <f>L273+O274</f>
        <v/>
      </c>
      <c r="M274" s="8">
        <f>index($B$25:$F$28,M273,G274)</f>
        <v/>
      </c>
      <c r="N274" s="5">
        <f>index($D$12:$E$15,M274,1)*R274</f>
        <v/>
      </c>
      <c r="O274" s="5">
        <f>index($D$12:$E$15,M274,2)*R274</f>
        <v/>
      </c>
      <c r="P274" s="8">
        <f>if(Z274&gt;0,1,0)</f>
        <v/>
      </c>
      <c r="Q274" s="5">
        <f>S274*(K274*1000+L274*10)</f>
        <v/>
      </c>
      <c r="R274" s="5">
        <f>if(G274=1,1,0)</f>
        <v/>
      </c>
      <c r="S274" s="5">
        <f>if(G274=5,1,0)</f>
        <v/>
      </c>
      <c r="T274" s="5">
        <f>K274*1000+L274*10</f>
        <v/>
      </c>
      <c r="U274" s="6">
        <f>if(K274&gt;10,1,0)</f>
        <v/>
      </c>
      <c r="V274" s="6">
        <f>if(K274&lt;1,1,0)</f>
        <v/>
      </c>
      <c r="W274" s="6">
        <f>if(L274&gt;10,1,0)</f>
        <v/>
      </c>
      <c r="X274" s="5">
        <f>if(L274&lt;1,1,0)</f>
        <v/>
      </c>
      <c r="Y274" s="5">
        <f>if(countif($F$30:$F$55,T274)&gt;0,1,0)</f>
        <v/>
      </c>
      <c r="Z274" s="5">
        <f>sum(U274:Y274)</f>
        <v/>
      </c>
    </row>
    <row customHeight="1" ht="15.75" r="275" s="28">
      <c r="G275" s="8" t="n"/>
      <c r="H275" s="8">
        <f>VLOOKUP(G275,$C$4:$E$9,2)</f>
        <v/>
      </c>
      <c r="I275" s="5">
        <f>VLOOKUP(G275,$C$4:$E$9,3)</f>
        <v/>
      </c>
      <c r="J275" s="5">
        <f>sum(I$2:I275)</f>
        <v/>
      </c>
      <c r="K275" s="8">
        <f>K274+N275</f>
        <v/>
      </c>
      <c r="L275" s="8">
        <f>L274+O275</f>
        <v/>
      </c>
      <c r="M275" s="8">
        <f>index($B$25:$F$28,M274,G275)</f>
        <v/>
      </c>
      <c r="N275" s="5">
        <f>index($D$12:$E$15,M275,1)*R275</f>
        <v/>
      </c>
      <c r="O275" s="5">
        <f>index($D$12:$E$15,M275,2)*R275</f>
        <v/>
      </c>
      <c r="P275" s="8">
        <f>if(Z275&gt;0,1,0)</f>
        <v/>
      </c>
      <c r="Q275" s="5">
        <f>S275*(K275*1000+L275*10)</f>
        <v/>
      </c>
      <c r="R275" s="5">
        <f>if(G275=1,1,0)</f>
        <v/>
      </c>
      <c r="S275" s="5">
        <f>if(G275=5,1,0)</f>
        <v/>
      </c>
      <c r="T275" s="5">
        <f>K275*1000+L275*10</f>
        <v/>
      </c>
      <c r="U275" s="6">
        <f>if(K275&gt;10,1,0)</f>
        <v/>
      </c>
      <c r="V275" s="6">
        <f>if(K275&lt;1,1,0)</f>
        <v/>
      </c>
      <c r="W275" s="6">
        <f>if(L275&gt;10,1,0)</f>
        <v/>
      </c>
      <c r="X275" s="5">
        <f>if(L275&lt;1,1,0)</f>
        <v/>
      </c>
      <c r="Y275" s="5">
        <f>if(countif($F$30:$F$55,T275)&gt;0,1,0)</f>
        <v/>
      </c>
      <c r="Z275" s="5">
        <f>sum(U275:Y275)</f>
        <v/>
      </c>
    </row>
    <row customHeight="1" ht="15.75" r="276" s="28">
      <c r="G276" s="8" t="n"/>
      <c r="H276" s="8">
        <f>VLOOKUP(G276,$C$4:$E$9,2)</f>
        <v/>
      </c>
      <c r="I276" s="5">
        <f>VLOOKUP(G276,$C$4:$E$9,3)</f>
        <v/>
      </c>
      <c r="J276" s="5">
        <f>sum(I$2:I276)</f>
        <v/>
      </c>
      <c r="K276" s="8">
        <f>K275+N276</f>
        <v/>
      </c>
      <c r="L276" s="8">
        <f>L275+O276</f>
        <v/>
      </c>
      <c r="M276" s="8">
        <f>index($B$25:$F$28,M275,G276)</f>
        <v/>
      </c>
      <c r="N276" s="5">
        <f>index($D$12:$E$15,M276,1)*R276</f>
        <v/>
      </c>
      <c r="O276" s="5">
        <f>index($D$12:$E$15,M276,2)*R276</f>
        <v/>
      </c>
      <c r="P276" s="8">
        <f>if(Z276&gt;0,1,0)</f>
        <v/>
      </c>
      <c r="Q276" s="5">
        <f>S276*(K276*1000+L276*10)</f>
        <v/>
      </c>
      <c r="R276" s="5">
        <f>if(G276=1,1,0)</f>
        <v/>
      </c>
      <c r="S276" s="5">
        <f>if(G276=5,1,0)</f>
        <v/>
      </c>
      <c r="T276" s="5">
        <f>K276*1000+L276*10</f>
        <v/>
      </c>
      <c r="U276" s="6">
        <f>if(K276&gt;10,1,0)</f>
        <v/>
      </c>
      <c r="V276" s="6">
        <f>if(K276&lt;1,1,0)</f>
        <v/>
      </c>
      <c r="W276" s="6">
        <f>if(L276&gt;10,1,0)</f>
        <v/>
      </c>
      <c r="X276" s="5">
        <f>if(L276&lt;1,1,0)</f>
        <v/>
      </c>
      <c r="Y276" s="5">
        <f>if(countif($F$30:$F$55,T276)&gt;0,1,0)</f>
        <v/>
      </c>
      <c r="Z276" s="5">
        <f>sum(U276:Y276)</f>
        <v/>
      </c>
    </row>
    <row customHeight="1" ht="15.75" r="277" s="28">
      <c r="G277" s="8" t="n"/>
      <c r="H277" s="8">
        <f>VLOOKUP(G277,$C$4:$E$9,2)</f>
        <v/>
      </c>
      <c r="I277" s="5">
        <f>VLOOKUP(G277,$C$4:$E$9,3)</f>
        <v/>
      </c>
      <c r="J277" s="5">
        <f>sum(I$2:I277)</f>
        <v/>
      </c>
      <c r="K277" s="8">
        <f>K276+N277</f>
        <v/>
      </c>
      <c r="L277" s="8">
        <f>L276+O277</f>
        <v/>
      </c>
      <c r="M277" s="8">
        <f>index($B$25:$F$28,M276,G277)</f>
        <v/>
      </c>
      <c r="N277" s="5">
        <f>index($D$12:$E$15,M277,1)*R277</f>
        <v/>
      </c>
      <c r="O277" s="5">
        <f>index($D$12:$E$15,M277,2)*R277</f>
        <v/>
      </c>
      <c r="P277" s="8">
        <f>if(Z277&gt;0,1,0)</f>
        <v/>
      </c>
      <c r="Q277" s="5">
        <f>S277*(K277*1000+L277*10)</f>
        <v/>
      </c>
      <c r="R277" s="5">
        <f>if(G277=1,1,0)</f>
        <v/>
      </c>
      <c r="S277" s="5">
        <f>if(G277=5,1,0)</f>
        <v/>
      </c>
      <c r="T277" s="5">
        <f>K277*1000+L277*10</f>
        <v/>
      </c>
      <c r="U277" s="6">
        <f>if(K277&gt;10,1,0)</f>
        <v/>
      </c>
      <c r="V277" s="6">
        <f>if(K277&lt;1,1,0)</f>
        <v/>
      </c>
      <c r="W277" s="6">
        <f>if(L277&gt;10,1,0)</f>
        <v/>
      </c>
      <c r="X277" s="5">
        <f>if(L277&lt;1,1,0)</f>
        <v/>
      </c>
      <c r="Y277" s="5">
        <f>if(countif($F$30:$F$55,T277)&gt;0,1,0)</f>
        <v/>
      </c>
      <c r="Z277" s="5">
        <f>sum(U277:Y277)</f>
        <v/>
      </c>
    </row>
    <row customHeight="1" ht="15.75" r="278" s="28">
      <c r="G278" s="8" t="n"/>
      <c r="H278" s="8">
        <f>VLOOKUP(G278,$C$4:$E$9,2)</f>
        <v/>
      </c>
      <c r="I278" s="5">
        <f>VLOOKUP(G278,$C$4:$E$9,3)</f>
        <v/>
      </c>
      <c r="J278" s="5">
        <f>sum(I$2:I278)</f>
        <v/>
      </c>
      <c r="K278" s="8">
        <f>K277+N278</f>
        <v/>
      </c>
      <c r="L278" s="8">
        <f>L277+O278</f>
        <v/>
      </c>
      <c r="M278" s="8">
        <f>index($B$25:$F$28,M277,G278)</f>
        <v/>
      </c>
      <c r="N278" s="5">
        <f>index($D$12:$E$15,M278,1)*R278</f>
        <v/>
      </c>
      <c r="O278" s="5">
        <f>index($D$12:$E$15,M278,2)*R278</f>
        <v/>
      </c>
      <c r="P278" s="8">
        <f>if(Z278&gt;0,1,0)</f>
        <v/>
      </c>
      <c r="Q278" s="5">
        <f>S278*(K278*1000+L278*10)</f>
        <v/>
      </c>
      <c r="R278" s="5">
        <f>if(G278=1,1,0)</f>
        <v/>
      </c>
      <c r="S278" s="5">
        <f>if(G278=5,1,0)</f>
        <v/>
      </c>
      <c r="T278" s="5">
        <f>K278*1000+L278*10</f>
        <v/>
      </c>
      <c r="U278" s="6">
        <f>if(K278&gt;10,1,0)</f>
        <v/>
      </c>
      <c r="V278" s="6">
        <f>if(K278&lt;1,1,0)</f>
        <v/>
      </c>
      <c r="W278" s="6">
        <f>if(L278&gt;10,1,0)</f>
        <v/>
      </c>
      <c r="X278" s="5">
        <f>if(L278&lt;1,1,0)</f>
        <v/>
      </c>
      <c r="Y278" s="5">
        <f>if(countif($F$30:$F$55,T278)&gt;0,1,0)</f>
        <v/>
      </c>
      <c r="Z278" s="5">
        <f>sum(U278:Y278)</f>
        <v/>
      </c>
    </row>
    <row customHeight="1" ht="15.75" r="279" s="28">
      <c r="G279" s="8" t="n"/>
      <c r="H279" s="8">
        <f>VLOOKUP(G279,$C$4:$E$9,2)</f>
        <v/>
      </c>
      <c r="I279" s="5">
        <f>VLOOKUP(G279,$C$4:$E$9,3)</f>
        <v/>
      </c>
      <c r="J279" s="5">
        <f>sum(I$2:I279)</f>
        <v/>
      </c>
      <c r="K279" s="8">
        <f>K278+N279</f>
        <v/>
      </c>
      <c r="L279" s="8">
        <f>L278+O279</f>
        <v/>
      </c>
      <c r="M279" s="8">
        <f>index($B$25:$F$28,M278,G279)</f>
        <v/>
      </c>
      <c r="N279" s="5">
        <f>index($D$12:$E$15,M279,1)*R279</f>
        <v/>
      </c>
      <c r="O279" s="5">
        <f>index($D$12:$E$15,M279,2)*R279</f>
        <v/>
      </c>
      <c r="P279" s="8">
        <f>if(Z279&gt;0,1,0)</f>
        <v/>
      </c>
      <c r="Q279" s="5">
        <f>S279*(K279*1000+L279*10)</f>
        <v/>
      </c>
      <c r="R279" s="5">
        <f>if(G279=1,1,0)</f>
        <v/>
      </c>
      <c r="S279" s="5">
        <f>if(G279=5,1,0)</f>
        <v/>
      </c>
      <c r="T279" s="5">
        <f>K279*1000+L279*10</f>
        <v/>
      </c>
      <c r="U279" s="6">
        <f>if(K279&gt;10,1,0)</f>
        <v/>
      </c>
      <c r="V279" s="6">
        <f>if(K279&lt;1,1,0)</f>
        <v/>
      </c>
      <c r="W279" s="6">
        <f>if(L279&gt;10,1,0)</f>
        <v/>
      </c>
      <c r="X279" s="5">
        <f>if(L279&lt;1,1,0)</f>
        <v/>
      </c>
      <c r="Y279" s="5">
        <f>if(countif($F$30:$F$55,T279)&gt;0,1,0)</f>
        <v/>
      </c>
      <c r="Z279" s="5">
        <f>sum(U279:Y279)</f>
        <v/>
      </c>
    </row>
    <row customHeight="1" ht="15.75" r="280" s="28">
      <c r="G280" s="8" t="n"/>
      <c r="H280" s="8">
        <f>VLOOKUP(G280,$C$4:$E$9,2)</f>
        <v/>
      </c>
      <c r="I280" s="5">
        <f>VLOOKUP(G280,$C$4:$E$9,3)</f>
        <v/>
      </c>
      <c r="J280" s="5">
        <f>sum(I$2:I280)</f>
        <v/>
      </c>
      <c r="K280" s="8">
        <f>K279+N280</f>
        <v/>
      </c>
      <c r="L280" s="8">
        <f>L279+O280</f>
        <v/>
      </c>
      <c r="M280" s="8">
        <f>index($B$25:$F$28,M279,G280)</f>
        <v/>
      </c>
      <c r="N280" s="5">
        <f>index($D$12:$E$15,M280,1)*R280</f>
        <v/>
      </c>
      <c r="O280" s="5">
        <f>index($D$12:$E$15,M280,2)*R280</f>
        <v/>
      </c>
      <c r="P280" s="8">
        <f>if(Z280&gt;0,1,0)</f>
        <v/>
      </c>
      <c r="Q280" s="5">
        <f>S280*(K280*1000+L280*10)</f>
        <v/>
      </c>
      <c r="R280" s="5">
        <f>if(G280=1,1,0)</f>
        <v/>
      </c>
      <c r="S280" s="5">
        <f>if(G280=5,1,0)</f>
        <v/>
      </c>
      <c r="T280" s="5">
        <f>K280*1000+L280*10</f>
        <v/>
      </c>
      <c r="U280" s="6">
        <f>if(K280&gt;10,1,0)</f>
        <v/>
      </c>
      <c r="V280" s="6">
        <f>if(K280&lt;1,1,0)</f>
        <v/>
      </c>
      <c r="W280" s="6">
        <f>if(L280&gt;10,1,0)</f>
        <v/>
      </c>
      <c r="X280" s="5">
        <f>if(L280&lt;1,1,0)</f>
        <v/>
      </c>
      <c r="Y280" s="5">
        <f>if(countif($F$30:$F$55,T280)&gt;0,1,0)</f>
        <v/>
      </c>
      <c r="Z280" s="5">
        <f>sum(U280:Y280)</f>
        <v/>
      </c>
    </row>
    <row customHeight="1" ht="15.75" r="281" s="28">
      <c r="G281" s="8" t="n"/>
      <c r="H281" s="8">
        <f>VLOOKUP(G281,$C$4:$E$9,2)</f>
        <v/>
      </c>
      <c r="I281" s="5">
        <f>VLOOKUP(G281,$C$4:$E$9,3)</f>
        <v/>
      </c>
      <c r="J281" s="5">
        <f>sum(I$2:I281)</f>
        <v/>
      </c>
      <c r="K281" s="8">
        <f>K280+N281</f>
        <v/>
      </c>
      <c r="L281" s="8">
        <f>L280+O281</f>
        <v/>
      </c>
      <c r="M281" s="8">
        <f>index($B$25:$F$28,M280,G281)</f>
        <v/>
      </c>
      <c r="N281" s="5">
        <f>index($D$12:$E$15,M281,1)*R281</f>
        <v/>
      </c>
      <c r="O281" s="5">
        <f>index($D$12:$E$15,M281,2)*R281</f>
        <v/>
      </c>
      <c r="P281" s="8">
        <f>if(Z281&gt;0,1,0)</f>
        <v/>
      </c>
      <c r="Q281" s="5">
        <f>S281*(K281*1000+L281*10)</f>
        <v/>
      </c>
      <c r="R281" s="5">
        <f>if(G281=1,1,0)</f>
        <v/>
      </c>
      <c r="S281" s="5">
        <f>if(G281=5,1,0)</f>
        <v/>
      </c>
      <c r="T281" s="5">
        <f>K281*1000+L281*10</f>
        <v/>
      </c>
      <c r="U281" s="6">
        <f>if(K281&gt;10,1,0)</f>
        <v/>
      </c>
      <c r="V281" s="6">
        <f>if(K281&lt;1,1,0)</f>
        <v/>
      </c>
      <c r="W281" s="6">
        <f>if(L281&gt;10,1,0)</f>
        <v/>
      </c>
      <c r="X281" s="5">
        <f>if(L281&lt;1,1,0)</f>
        <v/>
      </c>
      <c r="Y281" s="5">
        <f>if(countif($F$30:$F$55,T281)&gt;0,1,0)</f>
        <v/>
      </c>
      <c r="Z281" s="5">
        <f>sum(U281:Y281)</f>
        <v/>
      </c>
    </row>
    <row customHeight="1" ht="15.75" r="282" s="28">
      <c r="G282" s="8" t="n"/>
      <c r="H282" s="8">
        <f>VLOOKUP(G282,$C$4:$E$9,2)</f>
        <v/>
      </c>
      <c r="I282" s="5">
        <f>VLOOKUP(G282,$C$4:$E$9,3)</f>
        <v/>
      </c>
      <c r="J282" s="5">
        <f>sum(I$2:I282)</f>
        <v/>
      </c>
      <c r="K282" s="8">
        <f>K281+N282</f>
        <v/>
      </c>
      <c r="L282" s="8">
        <f>L281+O282</f>
        <v/>
      </c>
      <c r="M282" s="8">
        <f>index($B$25:$F$28,M281,G282)</f>
        <v/>
      </c>
      <c r="N282" s="5">
        <f>index($D$12:$E$15,M282,1)*R282</f>
        <v/>
      </c>
      <c r="O282" s="5">
        <f>index($D$12:$E$15,M282,2)*R282</f>
        <v/>
      </c>
      <c r="P282" s="8">
        <f>if(Z282&gt;0,1,0)</f>
        <v/>
      </c>
      <c r="Q282" s="5">
        <f>S282*(K282*1000+L282*10)</f>
        <v/>
      </c>
      <c r="R282" s="5">
        <f>if(G282=1,1,0)</f>
        <v/>
      </c>
      <c r="S282" s="5">
        <f>if(G282=5,1,0)</f>
        <v/>
      </c>
      <c r="T282" s="5">
        <f>K282*1000+L282*10</f>
        <v/>
      </c>
      <c r="U282" s="6">
        <f>if(K282&gt;10,1,0)</f>
        <v/>
      </c>
      <c r="V282" s="6">
        <f>if(K282&lt;1,1,0)</f>
        <v/>
      </c>
      <c r="W282" s="6">
        <f>if(L282&gt;10,1,0)</f>
        <v/>
      </c>
      <c r="X282" s="5">
        <f>if(L282&lt;1,1,0)</f>
        <v/>
      </c>
      <c r="Y282" s="5">
        <f>if(countif($F$30:$F$55,T282)&gt;0,1,0)</f>
        <v/>
      </c>
      <c r="Z282" s="5">
        <f>sum(U282:Y282)</f>
        <v/>
      </c>
    </row>
    <row customHeight="1" ht="15.75" r="283" s="28">
      <c r="G283" s="8" t="n"/>
      <c r="H283" s="8">
        <f>VLOOKUP(G283,$C$4:$E$9,2)</f>
        <v/>
      </c>
      <c r="I283" s="5">
        <f>VLOOKUP(G283,$C$4:$E$9,3)</f>
        <v/>
      </c>
      <c r="J283" s="5">
        <f>sum(I$2:I283)</f>
        <v/>
      </c>
      <c r="K283" s="8">
        <f>K282+N283</f>
        <v/>
      </c>
      <c r="L283" s="8">
        <f>L282+O283</f>
        <v/>
      </c>
      <c r="M283" s="8">
        <f>index($B$25:$F$28,M282,G283)</f>
        <v/>
      </c>
      <c r="N283" s="5">
        <f>index($D$12:$E$15,M283,1)*R283</f>
        <v/>
      </c>
      <c r="O283" s="5">
        <f>index($D$12:$E$15,M283,2)*R283</f>
        <v/>
      </c>
      <c r="P283" s="8">
        <f>if(Z283&gt;0,1,0)</f>
        <v/>
      </c>
      <c r="Q283" s="5">
        <f>S283*(K283*1000+L283*10)</f>
        <v/>
      </c>
      <c r="R283" s="5">
        <f>if(G283=1,1,0)</f>
        <v/>
      </c>
      <c r="S283" s="5">
        <f>if(G283=5,1,0)</f>
        <v/>
      </c>
      <c r="T283" s="5">
        <f>K283*1000+L283*10</f>
        <v/>
      </c>
      <c r="U283" s="6">
        <f>if(K283&gt;10,1,0)</f>
        <v/>
      </c>
      <c r="V283" s="6">
        <f>if(K283&lt;1,1,0)</f>
        <v/>
      </c>
      <c r="W283" s="6">
        <f>if(L283&gt;10,1,0)</f>
        <v/>
      </c>
      <c r="X283" s="5">
        <f>if(L283&lt;1,1,0)</f>
        <v/>
      </c>
      <c r="Y283" s="5">
        <f>if(countif($F$30:$F$55,T283)&gt;0,1,0)</f>
        <v/>
      </c>
      <c r="Z283" s="5">
        <f>sum(U283:Y283)</f>
        <v/>
      </c>
    </row>
    <row customHeight="1" ht="15.75" r="284" s="28">
      <c r="G284" s="8" t="n"/>
      <c r="H284" s="8">
        <f>VLOOKUP(G284,$C$4:$E$9,2)</f>
        <v/>
      </c>
      <c r="I284" s="5">
        <f>VLOOKUP(G284,$C$4:$E$9,3)</f>
        <v/>
      </c>
      <c r="J284" s="5">
        <f>sum(I$2:I284)</f>
        <v/>
      </c>
      <c r="K284" s="8">
        <f>K283+N284</f>
        <v/>
      </c>
      <c r="L284" s="8">
        <f>L283+O284</f>
        <v/>
      </c>
      <c r="M284" s="8">
        <f>index($B$25:$F$28,M283,G284)</f>
        <v/>
      </c>
      <c r="N284" s="5">
        <f>index($D$12:$E$15,M284,1)*R284</f>
        <v/>
      </c>
      <c r="O284" s="5">
        <f>index($D$12:$E$15,M284,2)*R284</f>
        <v/>
      </c>
      <c r="P284" s="8">
        <f>if(Z284&gt;0,1,0)</f>
        <v/>
      </c>
      <c r="Q284" s="5">
        <f>S284*(K284*1000+L284*10)</f>
        <v/>
      </c>
      <c r="R284" s="5">
        <f>if(G284=1,1,0)</f>
        <v/>
      </c>
      <c r="S284" s="5">
        <f>if(G284=5,1,0)</f>
        <v/>
      </c>
      <c r="T284" s="5">
        <f>K284*1000+L284*10</f>
        <v/>
      </c>
      <c r="U284" s="6">
        <f>if(K284&gt;10,1,0)</f>
        <v/>
      </c>
      <c r="V284" s="6">
        <f>if(K284&lt;1,1,0)</f>
        <v/>
      </c>
      <c r="W284" s="6">
        <f>if(L284&gt;10,1,0)</f>
        <v/>
      </c>
      <c r="X284" s="5">
        <f>if(L284&lt;1,1,0)</f>
        <v/>
      </c>
      <c r="Y284" s="5">
        <f>if(countif($F$30:$F$55,T284)&gt;0,1,0)</f>
        <v/>
      </c>
      <c r="Z284" s="5">
        <f>sum(U284:Y284)</f>
        <v/>
      </c>
    </row>
    <row customHeight="1" ht="15.75" r="285" s="28">
      <c r="G285" s="8" t="n"/>
      <c r="H285" s="8">
        <f>VLOOKUP(G285,$C$4:$E$9,2)</f>
        <v/>
      </c>
      <c r="I285" s="5">
        <f>VLOOKUP(G285,$C$4:$E$9,3)</f>
        <v/>
      </c>
      <c r="J285" s="5">
        <f>sum(I$2:I285)</f>
        <v/>
      </c>
      <c r="K285" s="8">
        <f>K284+N285</f>
        <v/>
      </c>
      <c r="L285" s="8">
        <f>L284+O285</f>
        <v/>
      </c>
      <c r="M285" s="8">
        <f>index($B$25:$F$28,M284,G285)</f>
        <v/>
      </c>
      <c r="N285" s="5">
        <f>index($D$12:$E$15,M285,1)*R285</f>
        <v/>
      </c>
      <c r="O285" s="5">
        <f>index($D$12:$E$15,M285,2)*R285</f>
        <v/>
      </c>
      <c r="P285" s="8">
        <f>if(Z285&gt;0,1,0)</f>
        <v/>
      </c>
      <c r="Q285" s="5">
        <f>S285*(K285*1000+L285*10)</f>
        <v/>
      </c>
      <c r="R285" s="5">
        <f>if(G285=1,1,0)</f>
        <v/>
      </c>
      <c r="S285" s="5">
        <f>if(G285=5,1,0)</f>
        <v/>
      </c>
      <c r="T285" s="5">
        <f>K285*1000+L285*10</f>
        <v/>
      </c>
      <c r="U285" s="6">
        <f>if(K285&gt;10,1,0)</f>
        <v/>
      </c>
      <c r="V285" s="6">
        <f>if(K285&lt;1,1,0)</f>
        <v/>
      </c>
      <c r="W285" s="6">
        <f>if(L285&gt;10,1,0)</f>
        <v/>
      </c>
      <c r="X285" s="5">
        <f>if(L285&lt;1,1,0)</f>
        <v/>
      </c>
      <c r="Y285" s="5">
        <f>if(countif($F$30:$F$55,T285)&gt;0,1,0)</f>
        <v/>
      </c>
      <c r="Z285" s="5">
        <f>sum(U285:Y285)</f>
        <v/>
      </c>
    </row>
    <row customHeight="1" ht="15.75" r="286" s="28">
      <c r="G286" s="8" t="n"/>
      <c r="H286" s="8">
        <f>VLOOKUP(G286,$C$4:$E$9,2)</f>
        <v/>
      </c>
      <c r="I286" s="5">
        <f>VLOOKUP(G286,$C$4:$E$9,3)</f>
        <v/>
      </c>
      <c r="J286" s="5">
        <f>sum(I$2:I286)</f>
        <v/>
      </c>
      <c r="K286" s="8">
        <f>K285+N286</f>
        <v/>
      </c>
      <c r="L286" s="8">
        <f>L285+O286</f>
        <v/>
      </c>
      <c r="M286" s="8">
        <f>index($B$25:$F$28,M285,G286)</f>
        <v/>
      </c>
      <c r="N286" s="5">
        <f>index($D$12:$E$15,M286,1)*R286</f>
        <v/>
      </c>
      <c r="O286" s="5">
        <f>index($D$12:$E$15,M286,2)*R286</f>
        <v/>
      </c>
      <c r="P286" s="8">
        <f>if(Z286&gt;0,1,0)</f>
        <v/>
      </c>
      <c r="Q286" s="5">
        <f>S286*(K286*1000+L286*10)</f>
        <v/>
      </c>
      <c r="R286" s="5">
        <f>if(G286=1,1,0)</f>
        <v/>
      </c>
      <c r="S286" s="5">
        <f>if(G286=5,1,0)</f>
        <v/>
      </c>
      <c r="T286" s="5">
        <f>K286*1000+L286*10</f>
        <v/>
      </c>
      <c r="U286" s="6">
        <f>if(K286&gt;10,1,0)</f>
        <v/>
      </c>
      <c r="V286" s="6">
        <f>if(K286&lt;1,1,0)</f>
        <v/>
      </c>
      <c r="W286" s="6">
        <f>if(L286&gt;10,1,0)</f>
        <v/>
      </c>
      <c r="X286" s="5">
        <f>if(L286&lt;1,1,0)</f>
        <v/>
      </c>
      <c r="Y286" s="5">
        <f>if(countif($F$30:$F$55,T286)&gt;0,1,0)</f>
        <v/>
      </c>
      <c r="Z286" s="5">
        <f>sum(U286:Y286)</f>
        <v/>
      </c>
    </row>
    <row customHeight="1" ht="15.75" r="287" s="28">
      <c r="G287" s="8" t="n"/>
      <c r="H287" s="8">
        <f>VLOOKUP(G287,$C$4:$E$9,2)</f>
        <v/>
      </c>
      <c r="I287" s="5">
        <f>VLOOKUP(G287,$C$4:$E$9,3)</f>
        <v/>
      </c>
      <c r="J287" s="5">
        <f>sum(I$2:I287)</f>
        <v/>
      </c>
      <c r="K287" s="8">
        <f>K286+N287</f>
        <v/>
      </c>
      <c r="L287" s="8">
        <f>L286+O287</f>
        <v/>
      </c>
      <c r="M287" s="8">
        <f>index($B$25:$F$28,M286,G287)</f>
        <v/>
      </c>
      <c r="N287" s="5">
        <f>index($D$12:$E$15,M287,1)*R287</f>
        <v/>
      </c>
      <c r="O287" s="5">
        <f>index($D$12:$E$15,M287,2)*R287</f>
        <v/>
      </c>
      <c r="P287" s="8">
        <f>if(Z287&gt;0,1,0)</f>
        <v/>
      </c>
      <c r="Q287" s="5">
        <f>S287*(K287*1000+L287*10)</f>
        <v/>
      </c>
      <c r="R287" s="5">
        <f>if(G287=1,1,0)</f>
        <v/>
      </c>
      <c r="S287" s="5">
        <f>if(G287=5,1,0)</f>
        <v/>
      </c>
      <c r="T287" s="5">
        <f>K287*1000+L287*10</f>
        <v/>
      </c>
      <c r="U287" s="6">
        <f>if(K287&gt;10,1,0)</f>
        <v/>
      </c>
      <c r="V287" s="6">
        <f>if(K287&lt;1,1,0)</f>
        <v/>
      </c>
      <c r="W287" s="6">
        <f>if(L287&gt;10,1,0)</f>
        <v/>
      </c>
      <c r="X287" s="5">
        <f>if(L287&lt;1,1,0)</f>
        <v/>
      </c>
      <c r="Y287" s="5">
        <f>if(countif($F$30:$F$55,T287)&gt;0,1,0)</f>
        <v/>
      </c>
      <c r="Z287" s="5">
        <f>sum(U287:Y287)</f>
        <v/>
      </c>
    </row>
    <row customHeight="1" ht="15.75" r="288" s="28">
      <c r="G288" s="8" t="n"/>
      <c r="H288" s="8">
        <f>VLOOKUP(G288,$C$4:$E$9,2)</f>
        <v/>
      </c>
      <c r="I288" s="5">
        <f>VLOOKUP(G288,$C$4:$E$9,3)</f>
        <v/>
      </c>
      <c r="J288" s="5">
        <f>sum(I$2:I288)</f>
        <v/>
      </c>
      <c r="K288" s="8">
        <f>K287+N288</f>
        <v/>
      </c>
      <c r="L288" s="8">
        <f>L287+O288</f>
        <v/>
      </c>
      <c r="M288" s="8">
        <f>index($B$25:$F$28,M287,G288)</f>
        <v/>
      </c>
      <c r="N288" s="5">
        <f>index($D$12:$E$15,M288,1)*R288</f>
        <v/>
      </c>
      <c r="O288" s="5">
        <f>index($D$12:$E$15,M288,2)*R288</f>
        <v/>
      </c>
      <c r="P288" s="8">
        <f>if(Z288&gt;0,1,0)</f>
        <v/>
      </c>
      <c r="Q288" s="5">
        <f>S288*(K288*1000+L288*10)</f>
        <v/>
      </c>
      <c r="R288" s="5">
        <f>if(G288=1,1,0)</f>
        <v/>
      </c>
      <c r="S288" s="5">
        <f>if(G288=5,1,0)</f>
        <v/>
      </c>
      <c r="T288" s="5">
        <f>K288*1000+L288*10</f>
        <v/>
      </c>
      <c r="U288" s="6">
        <f>if(K288&gt;10,1,0)</f>
        <v/>
      </c>
      <c r="V288" s="6">
        <f>if(K288&lt;1,1,0)</f>
        <v/>
      </c>
      <c r="W288" s="6">
        <f>if(L288&gt;10,1,0)</f>
        <v/>
      </c>
      <c r="X288" s="5">
        <f>if(L288&lt;1,1,0)</f>
        <v/>
      </c>
      <c r="Y288" s="5">
        <f>if(countif($F$30:$F$55,T288)&gt;0,1,0)</f>
        <v/>
      </c>
      <c r="Z288" s="5">
        <f>sum(U288:Y288)</f>
        <v/>
      </c>
    </row>
    <row customHeight="1" ht="15.75" r="289" s="28">
      <c r="G289" s="8" t="n"/>
      <c r="H289" s="8">
        <f>VLOOKUP(G289,$C$4:$E$9,2)</f>
        <v/>
      </c>
      <c r="I289" s="5">
        <f>VLOOKUP(G289,$C$4:$E$9,3)</f>
        <v/>
      </c>
      <c r="J289" s="5">
        <f>sum(I$2:I289)</f>
        <v/>
      </c>
      <c r="K289" s="8">
        <f>K288+N289</f>
        <v/>
      </c>
      <c r="L289" s="8">
        <f>L288+O289</f>
        <v/>
      </c>
      <c r="M289" s="8">
        <f>index($B$25:$F$28,M288,G289)</f>
        <v/>
      </c>
      <c r="N289" s="5">
        <f>index($D$12:$E$15,M289,1)*R289</f>
        <v/>
      </c>
      <c r="O289" s="5">
        <f>index($D$12:$E$15,M289,2)*R289</f>
        <v/>
      </c>
      <c r="P289" s="8">
        <f>if(Z289&gt;0,1,0)</f>
        <v/>
      </c>
      <c r="Q289" s="5">
        <f>S289*(K289*1000+L289*10)</f>
        <v/>
      </c>
      <c r="R289" s="5">
        <f>if(G289=1,1,0)</f>
        <v/>
      </c>
      <c r="S289" s="5">
        <f>if(G289=5,1,0)</f>
        <v/>
      </c>
      <c r="T289" s="5">
        <f>K289*1000+L289*10</f>
        <v/>
      </c>
      <c r="U289" s="6">
        <f>if(K289&gt;10,1,0)</f>
        <v/>
      </c>
      <c r="V289" s="6">
        <f>if(K289&lt;1,1,0)</f>
        <v/>
      </c>
      <c r="W289" s="6">
        <f>if(L289&gt;10,1,0)</f>
        <v/>
      </c>
      <c r="X289" s="5">
        <f>if(L289&lt;1,1,0)</f>
        <v/>
      </c>
      <c r="Y289" s="5">
        <f>if(countif($F$30:$F$55,T289)&gt;0,1,0)</f>
        <v/>
      </c>
      <c r="Z289" s="5">
        <f>sum(U289:Y289)</f>
        <v/>
      </c>
    </row>
    <row customHeight="1" ht="15.75" r="290" s="28">
      <c r="G290" s="8" t="n"/>
      <c r="H290" s="8">
        <f>VLOOKUP(G290,$C$4:$E$9,2)</f>
        <v/>
      </c>
      <c r="I290" s="5">
        <f>VLOOKUP(G290,$C$4:$E$9,3)</f>
        <v/>
      </c>
      <c r="J290" s="5">
        <f>sum(I$2:I290)</f>
        <v/>
      </c>
      <c r="K290" s="8">
        <f>K289+N290</f>
        <v/>
      </c>
      <c r="L290" s="8">
        <f>L289+O290</f>
        <v/>
      </c>
      <c r="M290" s="8">
        <f>index($B$25:$F$28,M289,G290)</f>
        <v/>
      </c>
      <c r="N290" s="5">
        <f>index($D$12:$E$15,M290,1)*R290</f>
        <v/>
      </c>
      <c r="O290" s="5">
        <f>index($D$12:$E$15,M290,2)*R290</f>
        <v/>
      </c>
      <c r="P290" s="8">
        <f>if(Z290&gt;0,1,0)</f>
        <v/>
      </c>
      <c r="Q290" s="5">
        <f>S290*(K290*1000+L290*10)</f>
        <v/>
      </c>
      <c r="R290" s="5">
        <f>if(G290=1,1,0)</f>
        <v/>
      </c>
      <c r="S290" s="5">
        <f>if(G290=5,1,0)</f>
        <v/>
      </c>
      <c r="T290" s="5">
        <f>K290*1000+L290*10</f>
        <v/>
      </c>
      <c r="U290" s="6">
        <f>if(K290&gt;10,1,0)</f>
        <v/>
      </c>
      <c r="V290" s="6">
        <f>if(K290&lt;1,1,0)</f>
        <v/>
      </c>
      <c r="W290" s="6">
        <f>if(L290&gt;10,1,0)</f>
        <v/>
      </c>
      <c r="X290" s="5">
        <f>if(L290&lt;1,1,0)</f>
        <v/>
      </c>
      <c r="Y290" s="5">
        <f>if(countif($F$30:$F$55,T290)&gt;0,1,0)</f>
        <v/>
      </c>
      <c r="Z290" s="5">
        <f>sum(U290:Y290)</f>
        <v/>
      </c>
    </row>
    <row customHeight="1" ht="15.75" r="291" s="28">
      <c r="G291" s="8" t="n"/>
      <c r="H291" s="8">
        <f>VLOOKUP(G291,$C$4:$E$9,2)</f>
        <v/>
      </c>
      <c r="I291" s="5">
        <f>VLOOKUP(G291,$C$4:$E$9,3)</f>
        <v/>
      </c>
      <c r="J291" s="5">
        <f>sum(I$2:I291)</f>
        <v/>
      </c>
      <c r="K291" s="8">
        <f>K290+N291</f>
        <v/>
      </c>
      <c r="L291" s="8">
        <f>L290+O291</f>
        <v/>
      </c>
      <c r="M291" s="8">
        <f>index($B$25:$F$28,M290,G291)</f>
        <v/>
      </c>
      <c r="N291" s="5">
        <f>index($D$12:$E$15,M291,1)*R291</f>
        <v/>
      </c>
      <c r="O291" s="5">
        <f>index($D$12:$E$15,M291,2)*R291</f>
        <v/>
      </c>
      <c r="P291" s="8">
        <f>if(Z291&gt;0,1,0)</f>
        <v/>
      </c>
      <c r="Q291" s="5">
        <f>S291*(K291*1000+L291*10)</f>
        <v/>
      </c>
      <c r="R291" s="5">
        <f>if(G291=1,1,0)</f>
        <v/>
      </c>
      <c r="S291" s="5">
        <f>if(G291=5,1,0)</f>
        <v/>
      </c>
      <c r="T291" s="5">
        <f>K291*1000+L291*10</f>
        <v/>
      </c>
      <c r="U291" s="6">
        <f>if(K291&gt;10,1,0)</f>
        <v/>
      </c>
      <c r="V291" s="6">
        <f>if(K291&lt;1,1,0)</f>
        <v/>
      </c>
      <c r="W291" s="6">
        <f>if(L291&gt;10,1,0)</f>
        <v/>
      </c>
      <c r="X291" s="5">
        <f>if(L291&lt;1,1,0)</f>
        <v/>
      </c>
      <c r="Y291" s="5">
        <f>if(countif($F$30:$F$55,T291)&gt;0,1,0)</f>
        <v/>
      </c>
      <c r="Z291" s="5">
        <f>sum(U291:Y291)</f>
        <v/>
      </c>
    </row>
    <row customHeight="1" ht="15.75" r="292" s="28">
      <c r="G292" s="8" t="n"/>
      <c r="H292" s="8">
        <f>VLOOKUP(G292,$C$4:$E$9,2)</f>
        <v/>
      </c>
      <c r="I292" s="5">
        <f>VLOOKUP(G292,$C$4:$E$9,3)</f>
        <v/>
      </c>
      <c r="J292" s="5">
        <f>sum(I$2:I292)</f>
        <v/>
      </c>
      <c r="K292" s="8">
        <f>K291+N292</f>
        <v/>
      </c>
      <c r="L292" s="8">
        <f>L291+O292</f>
        <v/>
      </c>
      <c r="M292" s="8">
        <f>index($B$25:$F$28,M291,G292)</f>
        <v/>
      </c>
      <c r="N292" s="5">
        <f>index($D$12:$E$15,M292,1)*R292</f>
        <v/>
      </c>
      <c r="O292" s="5">
        <f>index($D$12:$E$15,M292,2)*R292</f>
        <v/>
      </c>
      <c r="P292" s="8">
        <f>if(Z292&gt;0,1,0)</f>
        <v/>
      </c>
      <c r="Q292" s="5">
        <f>S292*(K292*1000+L292*10)</f>
        <v/>
      </c>
      <c r="R292" s="5">
        <f>if(G292=1,1,0)</f>
        <v/>
      </c>
      <c r="S292" s="5">
        <f>if(G292=5,1,0)</f>
        <v/>
      </c>
      <c r="T292" s="5">
        <f>K292*1000+L292*10</f>
        <v/>
      </c>
      <c r="U292" s="6">
        <f>if(K292&gt;10,1,0)</f>
        <v/>
      </c>
      <c r="V292" s="6">
        <f>if(K292&lt;1,1,0)</f>
        <v/>
      </c>
      <c r="W292" s="6">
        <f>if(L292&gt;10,1,0)</f>
        <v/>
      </c>
      <c r="X292" s="5">
        <f>if(L292&lt;1,1,0)</f>
        <v/>
      </c>
      <c r="Y292" s="5">
        <f>if(countif($F$30:$F$55,T292)&gt;0,1,0)</f>
        <v/>
      </c>
      <c r="Z292" s="5">
        <f>sum(U292:Y292)</f>
        <v/>
      </c>
    </row>
    <row customHeight="1" ht="15.75" r="293" s="28">
      <c r="G293" s="8" t="n"/>
      <c r="H293" s="8">
        <f>VLOOKUP(G293,$C$4:$E$9,2)</f>
        <v/>
      </c>
      <c r="I293" s="5">
        <f>VLOOKUP(G293,$C$4:$E$9,3)</f>
        <v/>
      </c>
      <c r="J293" s="5">
        <f>sum(I$2:I293)</f>
        <v/>
      </c>
      <c r="K293" s="8">
        <f>K292+N293</f>
        <v/>
      </c>
      <c r="L293" s="8">
        <f>L292+O293</f>
        <v/>
      </c>
      <c r="M293" s="8">
        <f>index($B$25:$F$28,M292,G293)</f>
        <v/>
      </c>
      <c r="N293" s="5">
        <f>index($D$12:$E$15,M293,1)*R293</f>
        <v/>
      </c>
      <c r="O293" s="5">
        <f>index($D$12:$E$15,M293,2)*R293</f>
        <v/>
      </c>
      <c r="P293" s="8">
        <f>if(Z293&gt;0,1,0)</f>
        <v/>
      </c>
      <c r="Q293" s="5">
        <f>S293*(K293*1000+L293*10)</f>
        <v/>
      </c>
      <c r="R293" s="5">
        <f>if(G293=1,1,0)</f>
        <v/>
      </c>
      <c r="S293" s="5">
        <f>if(G293=5,1,0)</f>
        <v/>
      </c>
      <c r="T293" s="5">
        <f>K293*1000+L293*10</f>
        <v/>
      </c>
      <c r="U293" s="6">
        <f>if(K293&gt;10,1,0)</f>
        <v/>
      </c>
      <c r="V293" s="6">
        <f>if(K293&lt;1,1,0)</f>
        <v/>
      </c>
      <c r="W293" s="6">
        <f>if(L293&gt;10,1,0)</f>
        <v/>
      </c>
      <c r="X293" s="5">
        <f>if(L293&lt;1,1,0)</f>
        <v/>
      </c>
      <c r="Y293" s="5">
        <f>if(countif($F$30:$F$55,T293)&gt;0,1,0)</f>
        <v/>
      </c>
      <c r="Z293" s="5">
        <f>sum(U293:Y293)</f>
        <v/>
      </c>
    </row>
    <row customHeight="1" ht="15.75" r="294" s="28">
      <c r="G294" s="8" t="n"/>
      <c r="H294" s="8">
        <f>VLOOKUP(G294,$C$4:$E$9,2)</f>
        <v/>
      </c>
      <c r="I294" s="5">
        <f>VLOOKUP(G294,$C$4:$E$9,3)</f>
        <v/>
      </c>
      <c r="J294" s="5">
        <f>sum(I$2:I294)</f>
        <v/>
      </c>
      <c r="K294" s="8">
        <f>K293+N294</f>
        <v/>
      </c>
      <c r="L294" s="8">
        <f>L293+O294</f>
        <v/>
      </c>
      <c r="M294" s="8">
        <f>index($B$25:$F$28,M293,G294)</f>
        <v/>
      </c>
      <c r="N294" s="5">
        <f>index($D$12:$E$15,M294,1)*R294</f>
        <v/>
      </c>
      <c r="O294" s="5">
        <f>index($D$12:$E$15,M294,2)*R294</f>
        <v/>
      </c>
      <c r="P294" s="8">
        <f>if(Z294&gt;0,1,0)</f>
        <v/>
      </c>
      <c r="Q294" s="5">
        <f>S294*(K294*1000+L294*10)</f>
        <v/>
      </c>
      <c r="R294" s="5">
        <f>if(G294=1,1,0)</f>
        <v/>
      </c>
      <c r="S294" s="5">
        <f>if(G294=5,1,0)</f>
        <v/>
      </c>
      <c r="T294" s="5">
        <f>K294*1000+L294*10</f>
        <v/>
      </c>
      <c r="U294" s="6">
        <f>if(K294&gt;10,1,0)</f>
        <v/>
      </c>
      <c r="V294" s="6">
        <f>if(K294&lt;1,1,0)</f>
        <v/>
      </c>
      <c r="W294" s="6">
        <f>if(L294&gt;10,1,0)</f>
        <v/>
      </c>
      <c r="X294" s="5">
        <f>if(L294&lt;1,1,0)</f>
        <v/>
      </c>
      <c r="Y294" s="5">
        <f>if(countif($F$30:$F$55,T294)&gt;0,1,0)</f>
        <v/>
      </c>
      <c r="Z294" s="5">
        <f>sum(U294:Y294)</f>
        <v/>
      </c>
    </row>
    <row customHeight="1" ht="15.75" r="295" s="28">
      <c r="G295" s="8" t="n"/>
      <c r="H295" s="8">
        <f>VLOOKUP(G295,$C$4:$E$9,2)</f>
        <v/>
      </c>
      <c r="I295" s="5">
        <f>VLOOKUP(G295,$C$4:$E$9,3)</f>
        <v/>
      </c>
      <c r="J295" s="5">
        <f>sum(I$2:I295)</f>
        <v/>
      </c>
      <c r="K295" s="8">
        <f>K294+N295</f>
        <v/>
      </c>
      <c r="L295" s="8">
        <f>L294+O295</f>
        <v/>
      </c>
      <c r="M295" s="8">
        <f>index($B$25:$F$28,M294,G295)</f>
        <v/>
      </c>
      <c r="N295" s="5">
        <f>index($D$12:$E$15,M295,1)*R295</f>
        <v/>
      </c>
      <c r="O295" s="5">
        <f>index($D$12:$E$15,M295,2)*R295</f>
        <v/>
      </c>
      <c r="P295" s="8">
        <f>if(Z295&gt;0,1,0)</f>
        <v/>
      </c>
      <c r="Q295" s="5">
        <f>S295*(K295*1000+L295*10)</f>
        <v/>
      </c>
      <c r="R295" s="5">
        <f>if(G295=1,1,0)</f>
        <v/>
      </c>
      <c r="S295" s="5">
        <f>if(G295=5,1,0)</f>
        <v/>
      </c>
      <c r="T295" s="5">
        <f>K295*1000+L295*10</f>
        <v/>
      </c>
      <c r="U295" s="6">
        <f>if(K295&gt;10,1,0)</f>
        <v/>
      </c>
      <c r="V295" s="6">
        <f>if(K295&lt;1,1,0)</f>
        <v/>
      </c>
      <c r="W295" s="6">
        <f>if(L295&gt;10,1,0)</f>
        <v/>
      </c>
      <c r="X295" s="5">
        <f>if(L295&lt;1,1,0)</f>
        <v/>
      </c>
      <c r="Y295" s="5">
        <f>if(countif($F$30:$F$55,T295)&gt;0,1,0)</f>
        <v/>
      </c>
      <c r="Z295" s="5">
        <f>sum(U295:Y295)</f>
        <v/>
      </c>
    </row>
    <row customHeight="1" ht="15.75" r="296" s="28">
      <c r="G296" s="8" t="n"/>
      <c r="H296" s="8">
        <f>VLOOKUP(G296,$C$4:$E$9,2)</f>
        <v/>
      </c>
      <c r="I296" s="5">
        <f>VLOOKUP(G296,$C$4:$E$9,3)</f>
        <v/>
      </c>
      <c r="J296" s="5">
        <f>sum(I$2:I296)</f>
        <v/>
      </c>
      <c r="K296" s="8">
        <f>K295+N296</f>
        <v/>
      </c>
      <c r="L296" s="8">
        <f>L295+O296</f>
        <v/>
      </c>
      <c r="M296" s="8">
        <f>index($B$25:$F$28,M295,G296)</f>
        <v/>
      </c>
      <c r="N296" s="5">
        <f>index($D$12:$E$15,M296,1)*R296</f>
        <v/>
      </c>
      <c r="O296" s="5">
        <f>index($D$12:$E$15,M296,2)*R296</f>
        <v/>
      </c>
      <c r="P296" s="8">
        <f>if(Z296&gt;0,1,0)</f>
        <v/>
      </c>
      <c r="Q296" s="5">
        <f>S296*(K296*1000+L296*10)</f>
        <v/>
      </c>
      <c r="R296" s="5">
        <f>if(G296=1,1,0)</f>
        <v/>
      </c>
      <c r="S296" s="5">
        <f>if(G296=5,1,0)</f>
        <v/>
      </c>
      <c r="T296" s="5">
        <f>K296*1000+L296*10</f>
        <v/>
      </c>
      <c r="U296" s="6">
        <f>if(K296&gt;10,1,0)</f>
        <v/>
      </c>
      <c r="V296" s="6">
        <f>if(K296&lt;1,1,0)</f>
        <v/>
      </c>
      <c r="W296" s="6">
        <f>if(L296&gt;10,1,0)</f>
        <v/>
      </c>
      <c r="X296" s="5">
        <f>if(L296&lt;1,1,0)</f>
        <v/>
      </c>
      <c r="Y296" s="5">
        <f>if(countif($F$30:$F$55,T296)&gt;0,1,0)</f>
        <v/>
      </c>
      <c r="Z296" s="5">
        <f>sum(U296:Y296)</f>
        <v/>
      </c>
    </row>
    <row customHeight="1" ht="15.75" r="297" s="28">
      <c r="G297" s="8" t="n"/>
      <c r="H297" s="8">
        <f>VLOOKUP(G297,$C$4:$E$9,2)</f>
        <v/>
      </c>
      <c r="I297" s="5">
        <f>VLOOKUP(G297,$C$4:$E$9,3)</f>
        <v/>
      </c>
      <c r="J297" s="5">
        <f>sum(I$2:I297)</f>
        <v/>
      </c>
      <c r="K297" s="8">
        <f>K296+N297</f>
        <v/>
      </c>
      <c r="L297" s="8">
        <f>L296+O297</f>
        <v/>
      </c>
      <c r="M297" s="8">
        <f>index($B$25:$F$28,M296,G297)</f>
        <v/>
      </c>
      <c r="N297" s="5">
        <f>index($D$12:$E$15,M297,1)*R297</f>
        <v/>
      </c>
      <c r="O297" s="5">
        <f>index($D$12:$E$15,M297,2)*R297</f>
        <v/>
      </c>
      <c r="P297" s="8">
        <f>if(Z297&gt;0,1,0)</f>
        <v/>
      </c>
      <c r="Q297" s="5">
        <f>S297*(K297*1000+L297*10)</f>
        <v/>
      </c>
      <c r="R297" s="5">
        <f>if(G297=1,1,0)</f>
        <v/>
      </c>
      <c r="S297" s="5">
        <f>if(G297=5,1,0)</f>
        <v/>
      </c>
      <c r="T297" s="5">
        <f>K297*1000+L297*10</f>
        <v/>
      </c>
      <c r="U297" s="6">
        <f>if(K297&gt;10,1,0)</f>
        <v/>
      </c>
      <c r="V297" s="6">
        <f>if(K297&lt;1,1,0)</f>
        <v/>
      </c>
      <c r="W297" s="6">
        <f>if(L297&gt;10,1,0)</f>
        <v/>
      </c>
      <c r="X297" s="5">
        <f>if(L297&lt;1,1,0)</f>
        <v/>
      </c>
      <c r="Y297" s="5">
        <f>if(countif($F$30:$F$55,T297)&gt;0,1,0)</f>
        <v/>
      </c>
      <c r="Z297" s="5">
        <f>sum(U297:Y297)</f>
        <v/>
      </c>
    </row>
    <row customHeight="1" ht="15.75" r="298" s="28">
      <c r="G298" s="8" t="n"/>
      <c r="H298" s="8">
        <f>VLOOKUP(G298,$C$4:$E$9,2)</f>
        <v/>
      </c>
      <c r="I298" s="5">
        <f>VLOOKUP(G298,$C$4:$E$9,3)</f>
        <v/>
      </c>
      <c r="J298" s="5">
        <f>sum(I$2:I298)</f>
        <v/>
      </c>
      <c r="K298" s="8">
        <f>K297+N298</f>
        <v/>
      </c>
      <c r="L298" s="8">
        <f>L297+O298</f>
        <v/>
      </c>
      <c r="M298" s="8">
        <f>index($B$25:$F$28,M297,G298)</f>
        <v/>
      </c>
      <c r="N298" s="5">
        <f>index($D$12:$E$15,M298,1)*R298</f>
        <v/>
      </c>
      <c r="O298" s="5">
        <f>index($D$12:$E$15,M298,2)*R298</f>
        <v/>
      </c>
      <c r="P298" s="8">
        <f>if(Z298&gt;0,1,0)</f>
        <v/>
      </c>
      <c r="Q298" s="5">
        <f>S298*(K298*1000+L298*10)</f>
        <v/>
      </c>
      <c r="R298" s="5">
        <f>if(G298=1,1,0)</f>
        <v/>
      </c>
      <c r="S298" s="5">
        <f>if(G298=5,1,0)</f>
        <v/>
      </c>
      <c r="T298" s="5">
        <f>K298*1000+L298*10</f>
        <v/>
      </c>
      <c r="U298" s="6">
        <f>if(K298&gt;10,1,0)</f>
        <v/>
      </c>
      <c r="V298" s="6">
        <f>if(K298&lt;1,1,0)</f>
        <v/>
      </c>
      <c r="W298" s="6">
        <f>if(L298&gt;10,1,0)</f>
        <v/>
      </c>
      <c r="X298" s="5">
        <f>if(L298&lt;1,1,0)</f>
        <v/>
      </c>
      <c r="Y298" s="5">
        <f>if(countif($F$30:$F$55,T298)&gt;0,1,0)</f>
        <v/>
      </c>
      <c r="Z298" s="5">
        <f>sum(U298:Y298)</f>
        <v/>
      </c>
    </row>
    <row customHeight="1" ht="15.75" r="299" s="28">
      <c r="G299" s="8" t="n"/>
      <c r="H299" s="8">
        <f>VLOOKUP(G299,$C$4:$E$9,2)</f>
        <v/>
      </c>
      <c r="I299" s="5">
        <f>VLOOKUP(G299,$C$4:$E$9,3)</f>
        <v/>
      </c>
      <c r="J299" s="5">
        <f>sum(I$2:I299)</f>
        <v/>
      </c>
      <c r="K299" s="8">
        <f>K298+N299</f>
        <v/>
      </c>
      <c r="L299" s="8">
        <f>L298+O299</f>
        <v/>
      </c>
      <c r="M299" s="8">
        <f>index($B$25:$F$28,M298,G299)</f>
        <v/>
      </c>
      <c r="N299" s="5">
        <f>index($D$12:$E$15,M299,1)*R299</f>
        <v/>
      </c>
      <c r="O299" s="5">
        <f>index($D$12:$E$15,M299,2)*R299</f>
        <v/>
      </c>
      <c r="P299" s="8">
        <f>if(Z299&gt;0,1,0)</f>
        <v/>
      </c>
      <c r="Q299" s="5">
        <f>S299*(K299*1000+L299*10)</f>
        <v/>
      </c>
      <c r="R299" s="5">
        <f>if(G299=1,1,0)</f>
        <v/>
      </c>
      <c r="S299" s="5">
        <f>if(G299=5,1,0)</f>
        <v/>
      </c>
      <c r="T299" s="5">
        <f>K299*1000+L299*10</f>
        <v/>
      </c>
      <c r="U299" s="6">
        <f>if(K299&gt;10,1,0)</f>
        <v/>
      </c>
      <c r="V299" s="6">
        <f>if(K299&lt;1,1,0)</f>
        <v/>
      </c>
      <c r="W299" s="6">
        <f>if(L299&gt;10,1,0)</f>
        <v/>
      </c>
      <c r="X299" s="5">
        <f>if(L299&lt;1,1,0)</f>
        <v/>
      </c>
      <c r="Y299" s="5">
        <f>if(countif($F$30:$F$55,T299)&gt;0,1,0)</f>
        <v/>
      </c>
      <c r="Z299" s="5">
        <f>sum(U299:Y299)</f>
        <v/>
      </c>
    </row>
    <row customHeight="1" ht="15.75" r="300" s="28">
      <c r="G300" s="8" t="n"/>
      <c r="H300" s="8">
        <f>VLOOKUP(G300,$C$4:$E$9,2)</f>
        <v/>
      </c>
      <c r="I300" s="5">
        <f>VLOOKUP(G300,$C$4:$E$9,3)</f>
        <v/>
      </c>
      <c r="J300" s="5">
        <f>sum(I$2:I300)</f>
        <v/>
      </c>
      <c r="K300" s="8">
        <f>K299+N300</f>
        <v/>
      </c>
      <c r="L300" s="8">
        <f>L299+O300</f>
        <v/>
      </c>
      <c r="M300" s="8">
        <f>index($B$25:$F$28,M299,G300)</f>
        <v/>
      </c>
      <c r="N300" s="5">
        <f>index($D$12:$E$15,M300,1)*R300</f>
        <v/>
      </c>
      <c r="O300" s="5">
        <f>index($D$12:$E$15,M300,2)*R300</f>
        <v/>
      </c>
      <c r="P300" s="8">
        <f>if(Z300&gt;0,1,0)</f>
        <v/>
      </c>
      <c r="Q300" s="5">
        <f>S300*(K300*1000+L300*10)</f>
        <v/>
      </c>
      <c r="R300" s="5">
        <f>if(G300=1,1,0)</f>
        <v/>
      </c>
      <c r="S300" s="5">
        <f>if(G300=5,1,0)</f>
        <v/>
      </c>
      <c r="T300" s="5">
        <f>K300*1000+L300*10</f>
        <v/>
      </c>
      <c r="U300" s="6">
        <f>if(K300&gt;10,1,0)</f>
        <v/>
      </c>
      <c r="V300" s="6">
        <f>if(K300&lt;1,1,0)</f>
        <v/>
      </c>
      <c r="W300" s="6">
        <f>if(L300&gt;10,1,0)</f>
        <v/>
      </c>
      <c r="X300" s="5">
        <f>if(L300&lt;1,1,0)</f>
        <v/>
      </c>
      <c r="Y300" s="5">
        <f>if(countif($F$30:$F$55,T300)&gt;0,1,0)</f>
        <v/>
      </c>
      <c r="Z300" s="5">
        <f>sum(U300:Y300)</f>
        <v/>
      </c>
    </row>
    <row customHeight="1" ht="15.75" r="301" s="28">
      <c r="G301" s="8" t="n"/>
      <c r="H301" s="8">
        <f>VLOOKUP(G301,$C$4:$E$9,2)</f>
        <v/>
      </c>
      <c r="I301" s="5">
        <f>VLOOKUP(G301,$C$4:$E$9,3)</f>
        <v/>
      </c>
      <c r="J301" s="5">
        <f>sum(I$2:I301)</f>
        <v/>
      </c>
      <c r="K301" s="8">
        <f>K300+N301</f>
        <v/>
      </c>
      <c r="L301" s="8">
        <f>L300+O301</f>
        <v/>
      </c>
      <c r="M301" s="8">
        <f>index($B$25:$F$28,M300,G301)</f>
        <v/>
      </c>
      <c r="N301" s="5">
        <f>index($D$12:$E$15,M301,1)*R301</f>
        <v/>
      </c>
      <c r="O301" s="5">
        <f>index($D$12:$E$15,M301,2)*R301</f>
        <v/>
      </c>
      <c r="P301" s="8">
        <f>if(Z301&gt;0,1,0)</f>
        <v/>
      </c>
      <c r="Q301" s="5">
        <f>S301*(K301*1000+L301*10)</f>
        <v/>
      </c>
      <c r="R301" s="5">
        <f>if(G301=1,1,0)</f>
        <v/>
      </c>
      <c r="S301" s="5">
        <f>if(G301=5,1,0)</f>
        <v/>
      </c>
      <c r="T301" s="5">
        <f>K301*1000+L301*10</f>
        <v/>
      </c>
      <c r="U301" s="6">
        <f>if(K301&gt;10,1,0)</f>
        <v/>
      </c>
      <c r="V301" s="6">
        <f>if(K301&lt;1,1,0)</f>
        <v/>
      </c>
      <c r="W301" s="6">
        <f>if(L301&gt;10,1,0)</f>
        <v/>
      </c>
      <c r="X301" s="5">
        <f>if(L301&lt;1,1,0)</f>
        <v/>
      </c>
      <c r="Y301" s="5">
        <f>if(countif($F$30:$F$55,T301)&gt;0,1,0)</f>
        <v/>
      </c>
      <c r="Z301" s="5">
        <f>sum(U301:Y301)</f>
        <v/>
      </c>
    </row>
    <row customHeight="1" ht="15.75" r="302" s="28">
      <c r="G302" s="8" t="n"/>
      <c r="H302" s="8">
        <f>VLOOKUP(G302,$C$4:$E$9,2)</f>
        <v/>
      </c>
      <c r="I302" s="5">
        <f>VLOOKUP(G302,$C$4:$E$9,3)</f>
        <v/>
      </c>
      <c r="J302" s="5">
        <f>sum(I$2:I302)</f>
        <v/>
      </c>
      <c r="K302" s="8">
        <f>K301+N302</f>
        <v/>
      </c>
      <c r="L302" s="8">
        <f>L301+O302</f>
        <v/>
      </c>
      <c r="M302" s="8">
        <f>index($B$25:$F$28,M301,G302)</f>
        <v/>
      </c>
      <c r="N302" s="5">
        <f>index($D$12:$E$15,M302,1)*R302</f>
        <v/>
      </c>
      <c r="O302" s="5">
        <f>index($D$12:$E$15,M302,2)*R302</f>
        <v/>
      </c>
      <c r="P302" s="8">
        <f>if(Z302&gt;0,1,0)</f>
        <v/>
      </c>
      <c r="Q302" s="5">
        <f>S302*(K302*1000+L302*10)</f>
        <v/>
      </c>
      <c r="R302" s="5">
        <f>if(G302=1,1,0)</f>
        <v/>
      </c>
      <c r="S302" s="5">
        <f>if(G302=5,1,0)</f>
        <v/>
      </c>
      <c r="T302" s="5">
        <f>K302*1000+L302*10</f>
        <v/>
      </c>
      <c r="U302" s="6">
        <f>if(K302&gt;10,1,0)</f>
        <v/>
      </c>
      <c r="V302" s="6">
        <f>if(K302&lt;1,1,0)</f>
        <v/>
      </c>
      <c r="W302" s="6">
        <f>if(L302&gt;10,1,0)</f>
        <v/>
      </c>
      <c r="X302" s="5">
        <f>if(L302&lt;1,1,0)</f>
        <v/>
      </c>
      <c r="Y302" s="5">
        <f>if(countif($F$30:$F$55,T302)&gt;0,1,0)</f>
        <v/>
      </c>
      <c r="Z302" s="5">
        <f>sum(U302:Y302)</f>
        <v/>
      </c>
    </row>
    <row customHeight="1" ht="15.75" r="303" s="28">
      <c r="G303" s="8" t="n"/>
      <c r="H303" s="8">
        <f>VLOOKUP(G303,$C$4:$E$9,2)</f>
        <v/>
      </c>
      <c r="I303" s="5">
        <f>VLOOKUP(G303,$C$4:$E$9,3)</f>
        <v/>
      </c>
      <c r="J303" s="5">
        <f>sum(I$2:I303)</f>
        <v/>
      </c>
      <c r="K303" s="8">
        <f>K302+N303</f>
        <v/>
      </c>
      <c r="L303" s="8">
        <f>L302+O303</f>
        <v/>
      </c>
      <c r="M303" s="8">
        <f>index($B$25:$F$28,M302,G303)</f>
        <v/>
      </c>
      <c r="N303" s="5">
        <f>index($D$12:$E$15,M303,1)*R303</f>
        <v/>
      </c>
      <c r="O303" s="5">
        <f>index($D$12:$E$15,M303,2)*R303</f>
        <v/>
      </c>
      <c r="P303" s="8">
        <f>if(Z303&gt;0,1,0)</f>
        <v/>
      </c>
      <c r="Q303" s="5">
        <f>S303*(K303*1000+L303*10)</f>
        <v/>
      </c>
      <c r="R303" s="5">
        <f>if(G303=1,1,0)</f>
        <v/>
      </c>
      <c r="S303" s="5">
        <f>if(G303=5,1,0)</f>
        <v/>
      </c>
      <c r="T303" s="5">
        <f>K303*1000+L303*10</f>
        <v/>
      </c>
      <c r="U303" s="6">
        <f>if(K303&gt;10,1,0)</f>
        <v/>
      </c>
      <c r="V303" s="6">
        <f>if(K303&lt;1,1,0)</f>
        <v/>
      </c>
      <c r="W303" s="6">
        <f>if(L303&gt;10,1,0)</f>
        <v/>
      </c>
      <c r="X303" s="5">
        <f>if(L303&lt;1,1,0)</f>
        <v/>
      </c>
      <c r="Y303" s="5">
        <f>if(countif($F$30:$F$55,T303)&gt;0,1,0)</f>
        <v/>
      </c>
      <c r="Z303" s="5">
        <f>sum(U303:Y303)</f>
        <v/>
      </c>
    </row>
    <row customHeight="1" ht="15.75" r="304" s="28">
      <c r="G304" s="8" t="n"/>
      <c r="H304" s="8">
        <f>VLOOKUP(G304,$C$4:$E$9,2)</f>
        <v/>
      </c>
      <c r="I304" s="5">
        <f>VLOOKUP(G304,$C$4:$E$9,3)</f>
        <v/>
      </c>
      <c r="J304" s="5">
        <f>sum(I$2:I304)</f>
        <v/>
      </c>
      <c r="K304" s="8">
        <f>K303+N304</f>
        <v/>
      </c>
      <c r="L304" s="8">
        <f>L303+O304</f>
        <v/>
      </c>
      <c r="M304" s="8">
        <f>index($B$25:$F$28,M303,G304)</f>
        <v/>
      </c>
      <c r="N304" s="5">
        <f>index($D$12:$E$15,M304,1)*R304</f>
        <v/>
      </c>
      <c r="O304" s="5">
        <f>index($D$12:$E$15,M304,2)*R304</f>
        <v/>
      </c>
      <c r="P304" s="8">
        <f>if(Z304&gt;0,1,0)</f>
        <v/>
      </c>
      <c r="Q304" s="5">
        <f>S304*(K304*1000+L304*10)</f>
        <v/>
      </c>
      <c r="R304" s="5">
        <f>if(G304=1,1,0)</f>
        <v/>
      </c>
      <c r="S304" s="5">
        <f>if(G304=5,1,0)</f>
        <v/>
      </c>
      <c r="T304" s="5">
        <f>K304*1000+L304*10</f>
        <v/>
      </c>
      <c r="U304" s="6">
        <f>if(K304&gt;10,1,0)</f>
        <v/>
      </c>
      <c r="V304" s="6">
        <f>if(K304&lt;1,1,0)</f>
        <v/>
      </c>
      <c r="W304" s="6">
        <f>if(L304&gt;10,1,0)</f>
        <v/>
      </c>
      <c r="X304" s="5">
        <f>if(L304&lt;1,1,0)</f>
        <v/>
      </c>
      <c r="Y304" s="5">
        <f>if(countif($F$30:$F$55,T304)&gt;0,1,0)</f>
        <v/>
      </c>
      <c r="Z304" s="5">
        <f>sum(U304:Y304)</f>
        <v/>
      </c>
    </row>
    <row customHeight="1" ht="15.75" r="305" s="28">
      <c r="G305" s="8" t="n"/>
      <c r="H305" s="8">
        <f>VLOOKUP(G305,$C$4:$E$9,2)</f>
        <v/>
      </c>
      <c r="I305" s="5">
        <f>VLOOKUP(G305,$C$4:$E$9,3)</f>
        <v/>
      </c>
      <c r="J305" s="5">
        <f>sum(I$2:I305)</f>
        <v/>
      </c>
      <c r="K305" s="8">
        <f>K304+N305</f>
        <v/>
      </c>
      <c r="L305" s="8">
        <f>L304+O305</f>
        <v/>
      </c>
      <c r="M305" s="8">
        <f>index($B$25:$F$28,M304,G305)</f>
        <v/>
      </c>
      <c r="N305" s="5">
        <f>index($D$12:$E$15,M305,1)*R305</f>
        <v/>
      </c>
      <c r="O305" s="5">
        <f>index($D$12:$E$15,M305,2)*R305</f>
        <v/>
      </c>
      <c r="P305" s="8">
        <f>if(Z305&gt;0,1,0)</f>
        <v/>
      </c>
      <c r="Q305" s="5">
        <f>S305*(K305*1000+L305*10)</f>
        <v/>
      </c>
      <c r="R305" s="5">
        <f>if(G305=1,1,0)</f>
        <v/>
      </c>
      <c r="S305" s="5">
        <f>if(G305=5,1,0)</f>
        <v/>
      </c>
      <c r="T305" s="5">
        <f>K305*1000+L305*10</f>
        <v/>
      </c>
      <c r="U305" s="6">
        <f>if(K305&gt;10,1,0)</f>
        <v/>
      </c>
      <c r="V305" s="6">
        <f>if(K305&lt;1,1,0)</f>
        <v/>
      </c>
      <c r="W305" s="6">
        <f>if(L305&gt;10,1,0)</f>
        <v/>
      </c>
      <c r="X305" s="5">
        <f>if(L305&lt;1,1,0)</f>
        <v/>
      </c>
      <c r="Y305" s="5">
        <f>if(countif($F$30:$F$55,T305)&gt;0,1,0)</f>
        <v/>
      </c>
      <c r="Z305" s="5">
        <f>sum(U305:Y305)</f>
        <v/>
      </c>
    </row>
    <row customHeight="1" ht="15.75" r="306" s="28">
      <c r="G306" s="8" t="n"/>
      <c r="H306" s="8">
        <f>VLOOKUP(G306,$C$4:$E$9,2)</f>
        <v/>
      </c>
      <c r="I306" s="5">
        <f>VLOOKUP(G306,$C$4:$E$9,3)</f>
        <v/>
      </c>
      <c r="J306" s="5">
        <f>sum(I$2:I306)</f>
        <v/>
      </c>
      <c r="K306" s="8">
        <f>K305+N306</f>
        <v/>
      </c>
      <c r="L306" s="8">
        <f>L305+O306</f>
        <v/>
      </c>
      <c r="M306" s="8">
        <f>index($B$25:$F$28,M305,G306)</f>
        <v/>
      </c>
      <c r="N306" s="5">
        <f>index($D$12:$E$15,M306,1)*R306</f>
        <v/>
      </c>
      <c r="O306" s="5">
        <f>index($D$12:$E$15,M306,2)*R306</f>
        <v/>
      </c>
      <c r="P306" s="8">
        <f>if(Z306&gt;0,1,0)</f>
        <v/>
      </c>
      <c r="Q306" s="5">
        <f>S306*(K306*1000+L306*10)</f>
        <v/>
      </c>
      <c r="R306" s="5">
        <f>if(G306=1,1,0)</f>
        <v/>
      </c>
      <c r="S306" s="5">
        <f>if(G306=5,1,0)</f>
        <v/>
      </c>
      <c r="T306" s="5">
        <f>K306*1000+L306*10</f>
        <v/>
      </c>
      <c r="U306" s="6">
        <f>if(K306&gt;10,1,0)</f>
        <v/>
      </c>
      <c r="V306" s="6">
        <f>if(K306&lt;1,1,0)</f>
        <v/>
      </c>
      <c r="W306" s="6">
        <f>if(L306&gt;10,1,0)</f>
        <v/>
      </c>
      <c r="X306" s="5">
        <f>if(L306&lt;1,1,0)</f>
        <v/>
      </c>
      <c r="Y306" s="5">
        <f>if(countif($F$30:$F$55,T306)&gt;0,1,0)</f>
        <v/>
      </c>
      <c r="Z306" s="5">
        <f>sum(U306:Y306)</f>
        <v/>
      </c>
    </row>
    <row customHeight="1" ht="15.75" r="307" s="28">
      <c r="G307" s="8" t="n"/>
      <c r="H307" s="8">
        <f>VLOOKUP(G307,$C$4:$E$9,2)</f>
        <v/>
      </c>
      <c r="I307" s="5">
        <f>VLOOKUP(G307,$C$4:$E$9,3)</f>
        <v/>
      </c>
      <c r="J307" s="5">
        <f>sum(I$2:I307)</f>
        <v/>
      </c>
      <c r="K307" s="8">
        <f>K306+N307</f>
        <v/>
      </c>
      <c r="L307" s="8">
        <f>L306+O307</f>
        <v/>
      </c>
      <c r="M307" s="8">
        <f>index($B$25:$F$28,M306,G307)</f>
        <v/>
      </c>
      <c r="N307" s="5">
        <f>index($D$12:$E$15,M307,1)*R307</f>
        <v/>
      </c>
      <c r="O307" s="5">
        <f>index($D$12:$E$15,M307,2)*R307</f>
        <v/>
      </c>
      <c r="P307" s="8">
        <f>if(Z307&gt;0,1,0)</f>
        <v/>
      </c>
      <c r="Q307" s="5">
        <f>S307*(K307*1000+L307*10)</f>
        <v/>
      </c>
      <c r="R307" s="5">
        <f>if(G307=1,1,0)</f>
        <v/>
      </c>
      <c r="S307" s="5">
        <f>if(G307=5,1,0)</f>
        <v/>
      </c>
      <c r="T307" s="5">
        <f>K307*1000+L307*10</f>
        <v/>
      </c>
      <c r="U307" s="6">
        <f>if(K307&gt;10,1,0)</f>
        <v/>
      </c>
      <c r="V307" s="6">
        <f>if(K307&lt;1,1,0)</f>
        <v/>
      </c>
      <c r="W307" s="6">
        <f>if(L307&gt;10,1,0)</f>
        <v/>
      </c>
      <c r="X307" s="5">
        <f>if(L307&lt;1,1,0)</f>
        <v/>
      </c>
      <c r="Y307" s="5">
        <f>if(countif($F$30:$F$55,T307)&gt;0,1,0)</f>
        <v/>
      </c>
      <c r="Z307" s="5">
        <f>sum(U307:Y307)</f>
        <v/>
      </c>
    </row>
    <row customHeight="1" ht="15.75" r="308" s="28">
      <c r="G308" s="8" t="n"/>
      <c r="H308" s="8">
        <f>VLOOKUP(G308,$C$4:$E$9,2)</f>
        <v/>
      </c>
      <c r="I308" s="5">
        <f>VLOOKUP(G308,$C$4:$E$9,3)</f>
        <v/>
      </c>
      <c r="K308" s="8" t="n"/>
      <c r="L308" s="8" t="n"/>
      <c r="M308" s="8" t="n"/>
      <c r="P308" s="8">
        <f>if(Z308&gt;0,1,0)</f>
        <v/>
      </c>
      <c r="Q308" s="5">
        <f>S308*(K308*1000+L308*10)</f>
        <v/>
      </c>
      <c r="Z308" s="5">
        <f>sum(U308:Y308)</f>
        <v/>
      </c>
    </row>
    <row customHeight="1" ht="15.75" r="309" s="28">
      <c r="G309" s="8" t="n"/>
      <c r="H309" s="8">
        <f>VLOOKUP(G309,$C$4:$E$9,2)</f>
        <v/>
      </c>
      <c r="I309" s="5">
        <f>VLOOKUP(G309,$C$4:$E$9,3)</f>
        <v/>
      </c>
      <c r="K309" s="8" t="n"/>
      <c r="L309" s="8" t="n"/>
      <c r="M309" s="8" t="n"/>
      <c r="P309" s="8">
        <f>if(Z309&gt;0,1,0)</f>
        <v/>
      </c>
      <c r="Q309" s="5">
        <f>S309*(K309*1000+L309*10)</f>
        <v/>
      </c>
      <c r="Z309" s="5">
        <f>sum(U309:Y309)</f>
        <v/>
      </c>
    </row>
    <row customHeight="1" ht="15.75" r="310" s="28">
      <c r="G310" s="8" t="n"/>
      <c r="H310" s="8">
        <f>VLOOKUP(G310,$C$4:$E$9,2)</f>
        <v/>
      </c>
      <c r="I310" s="5">
        <f>VLOOKUP(G310,$C$4:$E$9,3)</f>
        <v/>
      </c>
      <c r="K310" s="8" t="n"/>
      <c r="L310" s="8" t="n"/>
      <c r="M310" s="8" t="n"/>
      <c r="P310" s="8">
        <f>if(Z310&gt;0,1,0)</f>
        <v/>
      </c>
      <c r="Q310" s="5">
        <f>S310*(K310*1000+L310*10)</f>
        <v/>
      </c>
      <c r="Z310" s="5">
        <f>sum(U310:Y310)</f>
        <v/>
      </c>
    </row>
    <row customHeight="1" ht="15.75" r="311" s="28">
      <c r="G311" s="8" t="n"/>
      <c r="H311" s="8">
        <f>VLOOKUP(G311,$C$4:$E$9,2)</f>
        <v/>
      </c>
      <c r="I311" s="5">
        <f>VLOOKUP(G311,$C$4:$E$9,3)</f>
        <v/>
      </c>
      <c r="K311" s="8" t="n"/>
      <c r="L311" s="8" t="n"/>
      <c r="M311" s="8" t="n"/>
      <c r="P311" s="8">
        <f>if(Z311&gt;0,1,0)</f>
        <v/>
      </c>
      <c r="Q311" s="5">
        <f>S311*(K311*1000+L311*10)</f>
        <v/>
      </c>
      <c r="Z311" s="5">
        <f>sum(U311:Y311)</f>
        <v/>
      </c>
    </row>
    <row customHeight="1" ht="15.75" r="312" s="28">
      <c r="G312" s="8" t="n"/>
      <c r="H312" s="8">
        <f>VLOOKUP(G312,$C$4:$E$9,2)</f>
        <v/>
      </c>
      <c r="I312" s="5">
        <f>VLOOKUP(G312,$C$4:$E$9,3)</f>
        <v/>
      </c>
      <c r="K312" s="8" t="n"/>
      <c r="L312" s="8" t="n"/>
      <c r="M312" s="8" t="n"/>
      <c r="P312" s="8">
        <f>if(Z312&gt;0,1,0)</f>
        <v/>
      </c>
      <c r="Q312" s="5">
        <f>S312*(K312*1000+L312*10)</f>
        <v/>
      </c>
      <c r="Z312" s="5">
        <f>sum(U312:Y312)</f>
        <v/>
      </c>
    </row>
    <row customHeight="1" ht="15.75" r="313" s="28">
      <c r="G313" s="8" t="n"/>
      <c r="H313" s="8">
        <f>VLOOKUP(G313,$C$4:$E$9,2)</f>
        <v/>
      </c>
      <c r="I313" s="5">
        <f>VLOOKUP(G313,$C$4:$E$9,3)</f>
        <v/>
      </c>
      <c r="K313" s="8" t="n"/>
      <c r="L313" s="8" t="n"/>
      <c r="M313" s="8" t="n"/>
      <c r="P313" s="8">
        <f>if(Z313&gt;0,1,0)</f>
        <v/>
      </c>
      <c r="Q313" s="5">
        <f>S313*(K313*1000+L313*10)</f>
        <v/>
      </c>
      <c r="Z313" s="5">
        <f>sum(U313:Y313)</f>
        <v/>
      </c>
    </row>
    <row customHeight="1" ht="15.75" r="314" s="28">
      <c r="G314" s="8" t="n"/>
      <c r="H314" s="8">
        <f>VLOOKUP(G314,$C$4:$E$9,2)</f>
        <v/>
      </c>
      <c r="I314" s="5">
        <f>VLOOKUP(G314,$C$4:$E$9,3)</f>
        <v/>
      </c>
      <c r="K314" s="8" t="n"/>
      <c r="L314" s="8" t="n"/>
      <c r="M314" s="8" t="n"/>
      <c r="P314" s="8">
        <f>if(Z314&gt;0,1,0)</f>
        <v/>
      </c>
      <c r="Q314" s="5">
        <f>S314*(K314*1000+L314*10)</f>
        <v/>
      </c>
      <c r="Z314" s="5">
        <f>sum(U314:Y314)</f>
        <v/>
      </c>
    </row>
    <row customHeight="1" ht="15.75" r="315" s="28">
      <c r="G315" s="8" t="n"/>
      <c r="H315" s="8">
        <f>VLOOKUP(G315,$C$4:$E$9,2)</f>
        <v/>
      </c>
      <c r="I315" s="5">
        <f>VLOOKUP(G315,$C$4:$E$9,3)</f>
        <v/>
      </c>
      <c r="K315" s="8" t="n"/>
      <c r="L315" s="8" t="n"/>
      <c r="M315" s="8" t="n"/>
      <c r="P315" s="8">
        <f>if(Z315&gt;0,1,0)</f>
        <v/>
      </c>
      <c r="Q315" s="5">
        <f>S315*(K315*1000+L315*10)</f>
        <v/>
      </c>
      <c r="Z315" s="5">
        <f>sum(U315:Y315)</f>
        <v/>
      </c>
    </row>
    <row customHeight="1" ht="15.75" r="316" s="28">
      <c r="G316" s="8" t="n"/>
      <c r="H316" s="8">
        <f>VLOOKUP(G316,$C$4:$E$9,2)</f>
        <v/>
      </c>
      <c r="I316" s="5">
        <f>VLOOKUP(G316,$C$4:$E$9,3)</f>
        <v/>
      </c>
      <c r="K316" s="8" t="n"/>
      <c r="L316" s="8" t="n"/>
      <c r="M316" s="8" t="n"/>
      <c r="P316" s="8">
        <f>if(Z316&gt;0,1,0)</f>
        <v/>
      </c>
      <c r="Q316" s="5">
        <f>S316*(K316*1000+L316*10)</f>
        <v/>
      </c>
      <c r="Z316" s="5">
        <f>sum(U316:Y316)</f>
        <v/>
      </c>
    </row>
    <row customHeight="1" ht="15.75" r="317" s="28">
      <c r="G317" s="8" t="n"/>
      <c r="H317" s="8">
        <f>VLOOKUP(G317,$C$4:$E$9,2)</f>
        <v/>
      </c>
      <c r="I317" s="5">
        <f>VLOOKUP(G317,$C$4:$E$9,3)</f>
        <v/>
      </c>
      <c r="K317" s="8" t="n"/>
      <c r="L317" s="8" t="n"/>
      <c r="M317" s="8" t="n"/>
      <c r="P317" s="8">
        <f>if(Z317&gt;0,1,0)</f>
        <v/>
      </c>
      <c r="Q317" s="5">
        <f>S317*(K317*1000+L317*10)</f>
        <v/>
      </c>
      <c r="Z317" s="5">
        <f>sum(U317:Y317)</f>
        <v/>
      </c>
    </row>
    <row customHeight="1" ht="15.75" r="318" s="28">
      <c r="G318" s="8" t="n"/>
      <c r="H318" s="8">
        <f>VLOOKUP(G318,$C$4:$E$9,2)</f>
        <v/>
      </c>
      <c r="I318" s="5">
        <f>VLOOKUP(G318,$C$4:$E$9,3)</f>
        <v/>
      </c>
      <c r="K318" s="8" t="n"/>
      <c r="L318" s="8" t="n"/>
      <c r="M318" s="8" t="n"/>
      <c r="P318" s="8">
        <f>if(Z318&gt;0,1,0)</f>
        <v/>
      </c>
      <c r="Q318" s="5">
        <f>S318*(K318*1000+L318*10)</f>
        <v/>
      </c>
      <c r="Z318" s="5">
        <f>sum(U318:Y318)</f>
        <v/>
      </c>
    </row>
    <row customHeight="1" ht="15.75" r="319" s="28">
      <c r="G319" s="8" t="n"/>
      <c r="H319" s="8">
        <f>VLOOKUP(G319,$C$4:$E$9,2)</f>
        <v/>
      </c>
      <c r="I319" s="5">
        <f>VLOOKUP(G319,$C$4:$E$9,3)</f>
        <v/>
      </c>
      <c r="K319" s="8" t="n"/>
      <c r="L319" s="8" t="n"/>
      <c r="M319" s="8" t="n"/>
      <c r="P319" s="8">
        <f>if(Z319&gt;0,1,0)</f>
        <v/>
      </c>
      <c r="Q319" s="5">
        <f>S319*(K319*1000+L319*10)</f>
        <v/>
      </c>
      <c r="Z319" s="5">
        <f>sum(U319:Y319)</f>
        <v/>
      </c>
    </row>
    <row customHeight="1" ht="15.75" r="320" s="28">
      <c r="G320" s="8" t="n"/>
      <c r="H320" s="8">
        <f>VLOOKUP(G320,$C$4:$E$9,2)</f>
        <v/>
      </c>
      <c r="I320" s="5">
        <f>VLOOKUP(G320,$C$4:$E$9,3)</f>
        <v/>
      </c>
      <c r="K320" s="8" t="n"/>
      <c r="L320" s="8" t="n"/>
      <c r="M320" s="8" t="n"/>
      <c r="P320" s="8">
        <f>if(Z320&gt;0,1,0)</f>
        <v/>
      </c>
      <c r="Q320" s="5">
        <f>S320*(K320*1000+L320*10)</f>
        <v/>
      </c>
      <c r="Z320" s="5">
        <f>sum(U320:Y320)</f>
        <v/>
      </c>
    </row>
    <row customHeight="1" ht="15.75" r="321" s="28">
      <c r="G321" s="8" t="n"/>
      <c r="H321" s="8">
        <f>VLOOKUP(G321,$C$4:$E$9,2)</f>
        <v/>
      </c>
      <c r="I321" s="5">
        <f>VLOOKUP(G321,$C$4:$E$9,3)</f>
        <v/>
      </c>
      <c r="K321" s="8" t="n"/>
      <c r="L321" s="8" t="n"/>
      <c r="M321" s="8" t="n"/>
      <c r="P321" s="8">
        <f>if(Z321&gt;0,1,0)</f>
        <v/>
      </c>
      <c r="Q321" s="5">
        <f>S321*(K321*1000+L321*10)</f>
        <v/>
      </c>
      <c r="Z321" s="5">
        <f>sum(U321:Y321)</f>
        <v/>
      </c>
    </row>
    <row customHeight="1" ht="15.75" r="322" s="28">
      <c r="G322" s="8" t="n"/>
      <c r="H322" s="8">
        <f>VLOOKUP(G322,$C$4:$E$9,2)</f>
        <v/>
      </c>
      <c r="I322" s="5">
        <f>VLOOKUP(G322,$C$4:$E$9,3)</f>
        <v/>
      </c>
      <c r="K322" s="8" t="n"/>
      <c r="L322" s="8" t="n"/>
      <c r="M322" s="8" t="n"/>
      <c r="P322" s="8">
        <f>if(Z322&gt;0,1,0)</f>
        <v/>
      </c>
      <c r="Q322" s="5">
        <f>S322*(K322*1000+L322*10)</f>
        <v/>
      </c>
      <c r="Z322" s="5">
        <f>sum(U322:Y322)</f>
        <v/>
      </c>
    </row>
    <row customHeight="1" ht="15.75" r="323" s="28">
      <c r="G323" s="8" t="n"/>
      <c r="H323" s="8">
        <f>VLOOKUP(G323,$C$4:$E$9,2)</f>
        <v/>
      </c>
      <c r="I323" s="5">
        <f>VLOOKUP(G323,$C$4:$E$9,3)</f>
        <v/>
      </c>
      <c r="K323" s="8" t="n"/>
      <c r="L323" s="8" t="n"/>
      <c r="M323" s="8" t="n"/>
      <c r="P323" s="8">
        <f>if(Z323&gt;0,1,0)</f>
        <v/>
      </c>
      <c r="Q323" s="5">
        <f>S323*(K323*1000+L323*10)</f>
        <v/>
      </c>
      <c r="Z323" s="5">
        <f>sum(U323:Y323)</f>
        <v/>
      </c>
    </row>
    <row customHeight="1" ht="15.75" r="324" s="28">
      <c r="G324" s="8" t="n"/>
      <c r="H324" s="8">
        <f>VLOOKUP(G324,$C$4:$E$9,2)</f>
        <v/>
      </c>
      <c r="I324" s="5">
        <f>VLOOKUP(G324,$C$4:$E$9,3)</f>
        <v/>
      </c>
      <c r="K324" s="8" t="n"/>
      <c r="L324" s="8" t="n"/>
      <c r="M324" s="8" t="n"/>
      <c r="P324" s="8">
        <f>if(Z324&gt;0,1,0)</f>
        <v/>
      </c>
      <c r="Q324" s="5">
        <f>S324*(K324*1000+L324*10)</f>
        <v/>
      </c>
      <c r="Z324" s="5">
        <f>sum(U324:Y324)</f>
        <v/>
      </c>
    </row>
    <row customHeight="1" ht="15.75" r="325" s="28">
      <c r="G325" s="8" t="n"/>
      <c r="H325" s="8">
        <f>VLOOKUP(G325,$C$4:$E$9,2)</f>
        <v/>
      </c>
      <c r="I325" s="5">
        <f>VLOOKUP(G325,$C$4:$E$9,3)</f>
        <v/>
      </c>
      <c r="K325" s="8" t="n"/>
      <c r="L325" s="8" t="n"/>
      <c r="M325" s="8" t="n"/>
      <c r="P325" s="8">
        <f>if(Z325&gt;0,1,0)</f>
        <v/>
      </c>
      <c r="Q325" s="5">
        <f>S325*(K325*1000+L325*10)</f>
        <v/>
      </c>
      <c r="Z325" s="5">
        <f>sum(U325:Y325)</f>
        <v/>
      </c>
    </row>
    <row customHeight="1" ht="15.75" r="326" s="28">
      <c r="G326" s="8" t="n"/>
      <c r="H326" s="8">
        <f>VLOOKUP(G326,$C$4:$E$9,2)</f>
        <v/>
      </c>
      <c r="I326" s="5">
        <f>VLOOKUP(G326,$C$4:$E$9,3)</f>
        <v/>
      </c>
      <c r="K326" s="8" t="n"/>
      <c r="L326" s="8" t="n"/>
      <c r="M326" s="8" t="n"/>
      <c r="P326" s="8">
        <f>if(Z326&gt;0,1,0)</f>
        <v/>
      </c>
      <c r="Q326" s="5">
        <f>S326*(K326*1000+L326*10)</f>
        <v/>
      </c>
      <c r="Z326" s="5">
        <f>sum(U326:Y326)</f>
        <v/>
      </c>
    </row>
    <row customHeight="1" ht="15.75" r="327" s="28">
      <c r="G327" s="8" t="n"/>
      <c r="H327" s="8">
        <f>VLOOKUP(G327,$C$4:$E$9,2)</f>
        <v/>
      </c>
      <c r="I327" s="5">
        <f>VLOOKUP(G327,$C$4:$E$9,3)</f>
        <v/>
      </c>
      <c r="K327" s="8" t="n"/>
      <c r="L327" s="8" t="n"/>
      <c r="M327" s="8" t="n"/>
      <c r="P327" s="8">
        <f>if(Z327&gt;0,1,0)</f>
        <v/>
      </c>
      <c r="Q327" s="5">
        <f>S327*(K327*1000+L327*10)</f>
        <v/>
      </c>
      <c r="Z327" s="5">
        <f>sum(U327:Y327)</f>
        <v/>
      </c>
    </row>
    <row customHeight="1" ht="15.75" r="328" s="28">
      <c r="G328" s="8" t="n"/>
      <c r="H328" s="8">
        <f>VLOOKUP(G328,$C$4:$E$9,2)</f>
        <v/>
      </c>
      <c r="I328" s="5">
        <f>VLOOKUP(G328,$C$4:$E$9,3)</f>
        <v/>
      </c>
      <c r="K328" s="8" t="n"/>
      <c r="L328" s="8" t="n"/>
      <c r="M328" s="8" t="n"/>
      <c r="P328" s="8">
        <f>if(Z328&gt;0,1,0)</f>
        <v/>
      </c>
      <c r="Q328" s="5">
        <f>S328*(K328*1000+L328*10)</f>
        <v/>
      </c>
      <c r="Z328" s="5">
        <f>sum(U328:Y328)</f>
        <v/>
      </c>
    </row>
    <row customHeight="1" ht="15.75" r="329" s="28">
      <c r="G329" s="8" t="n"/>
      <c r="H329" s="8">
        <f>VLOOKUP(G329,$C$4:$E$9,2)</f>
        <v/>
      </c>
      <c r="I329" s="5">
        <f>VLOOKUP(G329,$C$4:$E$9,3)</f>
        <v/>
      </c>
      <c r="K329" s="8" t="n"/>
      <c r="L329" s="8" t="n"/>
      <c r="M329" s="8" t="n"/>
      <c r="P329" s="8">
        <f>if(Z329&gt;0,1,0)</f>
        <v/>
      </c>
      <c r="Q329" s="5">
        <f>S329*(K329*1000+L329*10)</f>
        <v/>
      </c>
      <c r="Z329" s="5">
        <f>sum(U329:Y329)</f>
        <v/>
      </c>
    </row>
    <row customHeight="1" ht="15.75" r="330" s="28">
      <c r="G330" s="8" t="n"/>
      <c r="H330" s="8">
        <f>VLOOKUP(G330,$C$4:$E$9,2)</f>
        <v/>
      </c>
      <c r="I330" s="5">
        <f>VLOOKUP(G330,$C$4:$E$9,3)</f>
        <v/>
      </c>
      <c r="K330" s="8" t="n"/>
      <c r="L330" s="8" t="n"/>
      <c r="M330" s="8" t="n"/>
      <c r="P330" s="8">
        <f>if(Z330&gt;0,1,0)</f>
        <v/>
      </c>
      <c r="Q330" s="5">
        <f>S330*(K330*1000+L330*10)</f>
        <v/>
      </c>
      <c r="Z330" s="5">
        <f>sum(U330:Y330)</f>
        <v/>
      </c>
    </row>
    <row customHeight="1" ht="15.75" r="331" s="28">
      <c r="G331" s="8" t="n"/>
      <c r="H331" s="8">
        <f>VLOOKUP(G331,$C$4:$E$9,2)</f>
        <v/>
      </c>
      <c r="I331" s="5">
        <f>VLOOKUP(G331,$C$4:$E$9,3)</f>
        <v/>
      </c>
      <c r="K331" s="8" t="n"/>
      <c r="L331" s="8" t="n"/>
      <c r="M331" s="8" t="n"/>
      <c r="P331" s="8">
        <f>if(Z331&gt;0,1,0)</f>
        <v/>
      </c>
      <c r="Q331" s="5">
        <f>S331*(K331*1000+L331*10)</f>
        <v/>
      </c>
      <c r="Z331" s="5">
        <f>sum(U331:Y331)</f>
        <v/>
      </c>
    </row>
    <row customHeight="1" ht="15.75" r="332" s="28">
      <c r="G332" s="8" t="n"/>
      <c r="H332" s="8">
        <f>VLOOKUP(G332,$C$4:$E$9,2)</f>
        <v/>
      </c>
      <c r="I332" s="5">
        <f>VLOOKUP(G332,$C$4:$E$9,3)</f>
        <v/>
      </c>
      <c r="K332" s="8" t="n"/>
      <c r="L332" s="8" t="n"/>
      <c r="M332" s="8" t="n"/>
      <c r="P332" s="8">
        <f>if(Z332&gt;0,1,0)</f>
        <v/>
      </c>
      <c r="Q332" s="5">
        <f>S332*(K332*1000+L332*10)</f>
        <v/>
      </c>
      <c r="Z332" s="5">
        <f>sum(U332:Y332)</f>
        <v/>
      </c>
    </row>
    <row customHeight="1" ht="15.75" r="333" s="28">
      <c r="G333" s="8" t="n"/>
      <c r="H333" s="8">
        <f>VLOOKUP(G333,$C$4:$E$9,2)</f>
        <v/>
      </c>
      <c r="I333" s="5">
        <f>VLOOKUP(G333,$C$4:$E$9,3)</f>
        <v/>
      </c>
      <c r="K333" s="8" t="n"/>
      <c r="L333" s="8" t="n"/>
      <c r="M333" s="8" t="n"/>
      <c r="P333" s="8">
        <f>if(Z333&gt;0,1,0)</f>
        <v/>
      </c>
      <c r="Q333" s="5">
        <f>S333*(K333*1000+L333*10)</f>
        <v/>
      </c>
      <c r="Z333" s="5">
        <f>sum(U333:Y333)</f>
        <v/>
      </c>
    </row>
    <row customHeight="1" ht="15.75" r="334" s="28">
      <c r="G334" s="8" t="n"/>
      <c r="H334" s="8">
        <f>VLOOKUP(G334,$C$4:$E$9,2)</f>
        <v/>
      </c>
      <c r="I334" s="5">
        <f>VLOOKUP(G334,$C$4:$E$9,3)</f>
        <v/>
      </c>
      <c r="K334" s="8" t="n"/>
      <c r="L334" s="8" t="n"/>
      <c r="M334" s="8" t="n"/>
      <c r="P334" s="8">
        <f>if(Z334&gt;0,1,0)</f>
        <v/>
      </c>
      <c r="Q334" s="5">
        <f>S334*(K334*1000+L334*10)</f>
        <v/>
      </c>
      <c r="Z334" s="5">
        <f>sum(U334:Y334)</f>
        <v/>
      </c>
    </row>
    <row customHeight="1" ht="15.75" r="335" s="28">
      <c r="G335" s="8" t="n"/>
      <c r="H335" s="8">
        <f>VLOOKUP(G335,$C$4:$E$9,2)</f>
        <v/>
      </c>
      <c r="I335" s="5">
        <f>VLOOKUP(G335,$C$4:$E$9,3)</f>
        <v/>
      </c>
      <c r="K335" s="8" t="n"/>
      <c r="L335" s="8" t="n"/>
      <c r="M335" s="8" t="n"/>
      <c r="P335" s="8">
        <f>if(Z335&gt;0,1,0)</f>
        <v/>
      </c>
      <c r="Q335" s="5">
        <f>S335*(K335*1000+L335*10)</f>
        <v/>
      </c>
      <c r="Z335" s="5">
        <f>sum(U335:Y335)</f>
        <v/>
      </c>
    </row>
    <row customHeight="1" ht="15.75" r="336" s="28">
      <c r="G336" s="8" t="n"/>
      <c r="H336" s="8">
        <f>VLOOKUP(G336,$C$4:$E$9,2)</f>
        <v/>
      </c>
      <c r="I336" s="5">
        <f>VLOOKUP(G336,$C$4:$E$9,3)</f>
        <v/>
      </c>
      <c r="K336" s="8" t="n"/>
      <c r="L336" s="8" t="n"/>
      <c r="M336" s="8" t="n"/>
      <c r="P336" s="8">
        <f>if(Z336&gt;0,1,0)</f>
        <v/>
      </c>
      <c r="Q336" s="5">
        <f>S336*(K336*1000+L336*10)</f>
        <v/>
      </c>
      <c r="Z336" s="5">
        <f>sum(U336:Y336)</f>
        <v/>
      </c>
    </row>
    <row customHeight="1" ht="15.75" r="337" s="28">
      <c r="G337" s="8" t="n"/>
      <c r="H337" s="8">
        <f>VLOOKUP(G337,$C$4:$E$9,2)</f>
        <v/>
      </c>
      <c r="I337" s="5">
        <f>VLOOKUP(G337,$C$4:$E$9,3)</f>
        <v/>
      </c>
      <c r="K337" s="8" t="n"/>
      <c r="L337" s="8" t="n"/>
      <c r="M337" s="8" t="n"/>
      <c r="P337" s="8">
        <f>if(Z337&gt;0,1,0)</f>
        <v/>
      </c>
      <c r="Q337" s="5">
        <f>S337*(K337*1000+L337*10)</f>
        <v/>
      </c>
      <c r="Z337" s="5">
        <f>sum(U337:Y337)</f>
        <v/>
      </c>
    </row>
    <row customHeight="1" ht="15.75" r="338" s="28">
      <c r="G338" s="8" t="n"/>
      <c r="H338" s="8">
        <f>VLOOKUP(G338,$C$4:$E$9,2)</f>
        <v/>
      </c>
      <c r="I338" s="5">
        <f>VLOOKUP(G338,$C$4:$E$9,3)</f>
        <v/>
      </c>
      <c r="K338" s="8" t="n"/>
      <c r="L338" s="8" t="n"/>
      <c r="M338" s="8" t="n"/>
      <c r="P338" s="8">
        <f>if(Z338&gt;0,1,0)</f>
        <v/>
      </c>
      <c r="Q338" s="5">
        <f>S338*(K338*1000+L338*10)</f>
        <v/>
      </c>
      <c r="Z338" s="5">
        <f>sum(U338:Y338)</f>
        <v/>
      </c>
    </row>
    <row customHeight="1" ht="15.75" r="339" s="28">
      <c r="G339" s="8" t="n"/>
      <c r="H339" s="8">
        <f>VLOOKUP(G339,$C$4:$E$9,2)</f>
        <v/>
      </c>
      <c r="I339" s="5">
        <f>VLOOKUP(G339,$C$4:$E$9,3)</f>
        <v/>
      </c>
      <c r="K339" s="8" t="n"/>
      <c r="L339" s="8" t="n"/>
      <c r="M339" s="8" t="n"/>
      <c r="P339" s="8">
        <f>if(Z339&gt;0,1,0)</f>
        <v/>
      </c>
      <c r="Q339" s="5">
        <f>S339*(K339*1000+L339*10)</f>
        <v/>
      </c>
      <c r="Z339" s="5">
        <f>sum(U339:Y339)</f>
        <v/>
      </c>
    </row>
    <row customHeight="1" ht="15.75" r="340" s="28">
      <c r="G340" s="8" t="n"/>
      <c r="H340" s="8">
        <f>VLOOKUP(G340,$C$4:$E$9,2)</f>
        <v/>
      </c>
      <c r="I340" s="5">
        <f>VLOOKUP(G340,$C$4:$E$9,3)</f>
        <v/>
      </c>
      <c r="K340" s="8" t="n"/>
      <c r="L340" s="8" t="n"/>
      <c r="M340" s="8" t="n"/>
      <c r="P340" s="8">
        <f>if(Z340&gt;0,1,0)</f>
        <v/>
      </c>
      <c r="Q340" s="5">
        <f>S340*(K340*1000+L340*10)</f>
        <v/>
      </c>
      <c r="Z340" s="5">
        <f>sum(U340:Y340)</f>
        <v/>
      </c>
    </row>
    <row customHeight="1" ht="15.75" r="341" s="28">
      <c r="G341" s="8" t="n"/>
      <c r="H341" s="8">
        <f>VLOOKUP(G341,$C$4:$E$9,2)</f>
        <v/>
      </c>
      <c r="I341" s="5">
        <f>VLOOKUP(G341,$C$4:$E$9,3)</f>
        <v/>
      </c>
      <c r="K341" s="8" t="n"/>
      <c r="L341" s="8" t="n"/>
      <c r="M341" s="8" t="n"/>
      <c r="P341" s="8">
        <f>if(Z341&gt;0,1,0)</f>
        <v/>
      </c>
      <c r="Q341" s="5">
        <f>S341*(K341*1000+L341*10)</f>
        <v/>
      </c>
      <c r="Z341" s="5">
        <f>sum(U341:Y341)</f>
        <v/>
      </c>
    </row>
    <row customHeight="1" ht="15.75" r="342" s="28">
      <c r="G342" s="8" t="n"/>
      <c r="H342" s="8">
        <f>VLOOKUP(G342,$C$4:$E$9,2)</f>
        <v/>
      </c>
      <c r="I342" s="5">
        <f>VLOOKUP(G342,$C$4:$E$9,3)</f>
        <v/>
      </c>
      <c r="K342" s="8" t="n"/>
      <c r="L342" s="8" t="n"/>
      <c r="M342" s="8" t="n"/>
      <c r="P342" s="8">
        <f>if(Z342&gt;0,1,0)</f>
        <v/>
      </c>
      <c r="Q342" s="5">
        <f>S342*(K342*1000+L342*10)</f>
        <v/>
      </c>
      <c r="Z342" s="5">
        <f>sum(U342:Y342)</f>
        <v/>
      </c>
    </row>
    <row customHeight="1" ht="15.75" r="343" s="28">
      <c r="G343" s="8" t="n"/>
      <c r="H343" s="8">
        <f>VLOOKUP(G343,$C$4:$E$9,2)</f>
        <v/>
      </c>
      <c r="I343" s="5">
        <f>VLOOKUP(G343,$C$4:$E$9,3)</f>
        <v/>
      </c>
      <c r="K343" s="8" t="n"/>
      <c r="L343" s="8" t="n"/>
      <c r="M343" s="8" t="n"/>
      <c r="P343" s="8">
        <f>if(Z343&gt;0,1,0)</f>
        <v/>
      </c>
      <c r="Q343" s="5">
        <f>S343*(K343*1000+L343*10)</f>
        <v/>
      </c>
      <c r="Z343" s="5">
        <f>sum(U343:Y343)</f>
        <v/>
      </c>
    </row>
    <row customHeight="1" ht="15.75" r="344" s="28">
      <c r="G344" s="8" t="n"/>
      <c r="H344" s="8">
        <f>VLOOKUP(G344,$C$4:$E$9,2)</f>
        <v/>
      </c>
      <c r="I344" s="5">
        <f>VLOOKUP(G344,$C$4:$E$9,3)</f>
        <v/>
      </c>
      <c r="K344" s="8" t="n"/>
      <c r="L344" s="8" t="n"/>
      <c r="M344" s="8" t="n"/>
      <c r="P344" s="8">
        <f>if(Z344&gt;0,1,0)</f>
        <v/>
      </c>
      <c r="Q344" s="5">
        <f>S344*(K344*1000+L344*10)</f>
        <v/>
      </c>
      <c r="Z344" s="5">
        <f>sum(U344:Y344)</f>
        <v/>
      </c>
    </row>
    <row customHeight="1" ht="15.75" r="345" s="28">
      <c r="G345" s="8" t="n"/>
      <c r="H345" s="8">
        <f>VLOOKUP(G345,$C$4:$E$9,2)</f>
        <v/>
      </c>
      <c r="I345" s="5">
        <f>VLOOKUP(G345,$C$4:$E$9,3)</f>
        <v/>
      </c>
      <c r="K345" s="8" t="n"/>
      <c r="L345" s="8" t="n"/>
      <c r="M345" s="8" t="n"/>
      <c r="P345" s="8">
        <f>if(Z345&gt;0,1,0)</f>
        <v/>
      </c>
      <c r="Q345" s="5">
        <f>S345*(K345*1000+L345*10)</f>
        <v/>
      </c>
      <c r="Z345" s="5">
        <f>sum(U345:Y345)</f>
        <v/>
      </c>
    </row>
    <row customHeight="1" ht="15.75" r="346" s="28">
      <c r="G346" s="8" t="n"/>
      <c r="H346" s="8">
        <f>VLOOKUP(G346,$C$4:$E$9,2)</f>
        <v/>
      </c>
      <c r="I346" s="5">
        <f>VLOOKUP(G346,$C$4:$E$9,3)</f>
        <v/>
      </c>
      <c r="K346" s="8" t="n"/>
      <c r="L346" s="8" t="n"/>
      <c r="M346" s="8" t="n"/>
      <c r="P346" s="8">
        <f>if(Z346&gt;0,1,0)</f>
        <v/>
      </c>
      <c r="Q346" s="5">
        <f>S346*(K346*1000+L346*10)</f>
        <v/>
      </c>
      <c r="Z346" s="5">
        <f>sum(U346:Y346)</f>
        <v/>
      </c>
    </row>
    <row customHeight="1" ht="15.75" r="347" s="28">
      <c r="G347" s="8" t="n"/>
      <c r="H347" s="8">
        <f>VLOOKUP(G347,$C$4:$E$9,2)</f>
        <v/>
      </c>
      <c r="I347" s="5">
        <f>VLOOKUP(G347,$C$4:$E$9,3)</f>
        <v/>
      </c>
      <c r="K347" s="8" t="n"/>
      <c r="L347" s="8" t="n"/>
      <c r="M347" s="8" t="n"/>
      <c r="P347" s="8">
        <f>if(Z347&gt;0,1,0)</f>
        <v/>
      </c>
      <c r="Q347" s="5">
        <f>S347*(K347*1000+L347*10)</f>
        <v/>
      </c>
      <c r="Z347" s="5">
        <f>sum(U347:Y347)</f>
        <v/>
      </c>
    </row>
    <row customHeight="1" ht="15.75" r="348" s="28">
      <c r="G348" s="8" t="n"/>
      <c r="H348" s="8">
        <f>VLOOKUP(G348,$C$4:$E$9,2)</f>
        <v/>
      </c>
      <c r="I348" s="5">
        <f>VLOOKUP(G348,$C$4:$E$9,3)</f>
        <v/>
      </c>
      <c r="K348" s="8" t="n"/>
      <c r="L348" s="8" t="n"/>
      <c r="M348" s="8" t="n"/>
      <c r="P348" s="8">
        <f>if(Z348&gt;0,1,0)</f>
        <v/>
      </c>
      <c r="Q348" s="5">
        <f>S348*(K348*1000+L348*10)</f>
        <v/>
      </c>
      <c r="Z348" s="5">
        <f>sum(U348:Y348)</f>
        <v/>
      </c>
    </row>
    <row customHeight="1" ht="15.75" r="349" s="28">
      <c r="G349" s="8" t="n"/>
      <c r="H349" s="8">
        <f>VLOOKUP(G349,$C$4:$E$9,2)</f>
        <v/>
      </c>
      <c r="I349" s="5">
        <f>VLOOKUP(G349,$C$4:$E$9,3)</f>
        <v/>
      </c>
      <c r="K349" s="8" t="n"/>
      <c r="L349" s="8" t="n"/>
      <c r="M349" s="8" t="n"/>
      <c r="P349" s="8">
        <f>if(Z349&gt;0,1,0)</f>
        <v/>
      </c>
      <c r="Q349" s="5">
        <f>S349*(K349*1000+L349*10)</f>
        <v/>
      </c>
      <c r="Z349" s="5">
        <f>sum(U349:Y349)</f>
        <v/>
      </c>
    </row>
    <row customHeight="1" ht="15.75" r="350" s="28">
      <c r="G350" s="8" t="n"/>
      <c r="H350" s="8">
        <f>VLOOKUP(G350,$C$4:$E$9,2)</f>
        <v/>
      </c>
      <c r="I350" s="5">
        <f>VLOOKUP(G350,$C$4:$E$9,3)</f>
        <v/>
      </c>
      <c r="K350" s="8" t="n"/>
      <c r="L350" s="8" t="n"/>
      <c r="M350" s="8" t="n"/>
      <c r="P350" s="8">
        <f>if(Z350&gt;0,1,0)</f>
        <v/>
      </c>
      <c r="Q350" s="5">
        <f>S350*(K350*1000+L350*10)</f>
        <v/>
      </c>
      <c r="Z350" s="5">
        <f>sum(U350:Y350)</f>
        <v/>
      </c>
    </row>
    <row customHeight="1" ht="15.75" r="351" s="28">
      <c r="G351" s="8" t="n"/>
      <c r="H351" s="8">
        <f>VLOOKUP(G351,$C$4:$E$9,2)</f>
        <v/>
      </c>
      <c r="I351" s="5">
        <f>VLOOKUP(G351,$C$4:$E$9,3)</f>
        <v/>
      </c>
      <c r="K351" s="8" t="n"/>
      <c r="L351" s="8" t="n"/>
      <c r="M351" s="8" t="n"/>
      <c r="P351" s="8">
        <f>if(Z351&gt;0,1,0)</f>
        <v/>
      </c>
      <c r="Q351" s="5">
        <f>S351*(K351*1000+L351*10)</f>
        <v/>
      </c>
      <c r="Z351" s="5">
        <f>sum(U351:Y351)</f>
        <v/>
      </c>
    </row>
    <row customHeight="1" ht="15.75" r="352" s="28">
      <c r="G352" s="8" t="n"/>
      <c r="H352" s="8">
        <f>VLOOKUP(G352,$C$4:$E$9,2)</f>
        <v/>
      </c>
      <c r="I352" s="5">
        <f>VLOOKUP(G352,$C$4:$E$9,3)</f>
        <v/>
      </c>
      <c r="K352" s="8" t="n"/>
      <c r="L352" s="8" t="n"/>
      <c r="M352" s="8" t="n"/>
      <c r="P352" s="8">
        <f>if(Z352&gt;0,1,0)</f>
        <v/>
      </c>
      <c r="Q352" s="5">
        <f>S352*(K352*1000+L352*10)</f>
        <v/>
      </c>
      <c r="Z352" s="5">
        <f>sum(U352:Y352)</f>
        <v/>
      </c>
    </row>
    <row customHeight="1" ht="15.75" r="353" s="28">
      <c r="G353" s="8" t="n"/>
      <c r="H353" s="8">
        <f>VLOOKUP(G353,$C$4:$E$9,2)</f>
        <v/>
      </c>
      <c r="I353" s="5">
        <f>VLOOKUP(G353,$C$4:$E$9,3)</f>
        <v/>
      </c>
      <c r="K353" s="8" t="n"/>
      <c r="L353" s="8" t="n"/>
      <c r="M353" s="8" t="n"/>
      <c r="P353" s="8">
        <f>if(Z353&gt;0,1,0)</f>
        <v/>
      </c>
      <c r="Q353" s="5">
        <f>S353*(K353*1000+L353*10)</f>
        <v/>
      </c>
      <c r="Z353" s="5">
        <f>sum(U353:Y353)</f>
        <v/>
      </c>
    </row>
    <row customHeight="1" ht="15.75" r="354" s="28">
      <c r="G354" s="8" t="n"/>
      <c r="H354" s="8">
        <f>VLOOKUP(G354,$C$4:$E$9,2)</f>
        <v/>
      </c>
      <c r="I354" s="5">
        <f>VLOOKUP(G354,$C$4:$E$9,3)</f>
        <v/>
      </c>
      <c r="K354" s="8" t="n"/>
      <c r="L354" s="8" t="n"/>
      <c r="M354" s="8" t="n"/>
      <c r="P354" s="8">
        <f>if(Z354&gt;0,1,0)</f>
        <v/>
      </c>
      <c r="Q354" s="5">
        <f>S354*(K354*1000+L354*10)</f>
        <v/>
      </c>
      <c r="Z354" s="5">
        <f>sum(U354:Y354)</f>
        <v/>
      </c>
    </row>
    <row customHeight="1" ht="15.75" r="355" s="28">
      <c r="G355" s="8" t="n"/>
      <c r="H355" s="8">
        <f>VLOOKUP(G355,$C$4:$E$9,2)</f>
        <v/>
      </c>
      <c r="I355" s="5">
        <f>VLOOKUP(G355,$C$4:$E$9,3)</f>
        <v/>
      </c>
      <c r="K355" s="8" t="n"/>
      <c r="L355" s="8" t="n"/>
      <c r="M355" s="8" t="n"/>
      <c r="P355" s="8">
        <f>if(Z355&gt;0,1,0)</f>
        <v/>
      </c>
      <c r="Q355" s="5">
        <f>S355*(K355*1000+L355*10)</f>
        <v/>
      </c>
      <c r="Z355" s="5">
        <f>sum(U355:Y355)</f>
        <v/>
      </c>
    </row>
    <row customHeight="1" ht="15.75" r="356" s="28">
      <c r="G356" s="8" t="n"/>
      <c r="H356" s="8">
        <f>VLOOKUP(G356,$C$4:$E$9,2)</f>
        <v/>
      </c>
      <c r="I356" s="5">
        <f>VLOOKUP(G356,$C$4:$E$9,3)</f>
        <v/>
      </c>
      <c r="K356" s="8" t="n"/>
      <c r="L356" s="8" t="n"/>
      <c r="M356" s="8" t="n"/>
      <c r="P356" s="8">
        <f>if(Z356&gt;0,1,0)</f>
        <v/>
      </c>
      <c r="Q356" s="5">
        <f>S356*(K356*1000+L356*10)</f>
        <v/>
      </c>
      <c r="Z356" s="5">
        <f>sum(U356:Y356)</f>
        <v/>
      </c>
    </row>
    <row customHeight="1" ht="15.75" r="357" s="28">
      <c r="G357" s="8" t="n"/>
      <c r="H357" s="8">
        <f>VLOOKUP(G357,$C$4:$E$9,2)</f>
        <v/>
      </c>
      <c r="I357" s="5">
        <f>VLOOKUP(G357,$C$4:$E$9,3)</f>
        <v/>
      </c>
      <c r="K357" s="8" t="n"/>
      <c r="L357" s="8" t="n"/>
      <c r="M357" s="8" t="n"/>
      <c r="P357" s="8">
        <f>if(Z357&gt;0,1,0)</f>
        <v/>
      </c>
      <c r="Q357" s="5">
        <f>S357*(K357*1000+L357*10)</f>
        <v/>
      </c>
      <c r="Z357" s="5">
        <f>sum(U357:Y357)</f>
        <v/>
      </c>
    </row>
    <row customHeight="1" ht="15.75" r="358" s="28">
      <c r="G358" s="8" t="n"/>
      <c r="H358" s="8">
        <f>VLOOKUP(G358,$C$4:$E$9,2)</f>
        <v/>
      </c>
      <c r="I358" s="5">
        <f>VLOOKUP(G358,$C$4:$E$9,3)</f>
        <v/>
      </c>
      <c r="K358" s="8" t="n"/>
      <c r="L358" s="8" t="n"/>
      <c r="M358" s="8" t="n"/>
      <c r="P358" s="8">
        <f>if(Z358&gt;0,1,0)</f>
        <v/>
      </c>
      <c r="Q358" s="5">
        <f>S358*(K358*1000+L358*10)</f>
        <v/>
      </c>
      <c r="Z358" s="5">
        <f>sum(U358:Y358)</f>
        <v/>
      </c>
    </row>
    <row customHeight="1" ht="15.75" r="359" s="28">
      <c r="G359" s="8" t="n"/>
      <c r="H359" s="8">
        <f>VLOOKUP(G359,$C$4:$E$9,2)</f>
        <v/>
      </c>
      <c r="I359" s="5">
        <f>VLOOKUP(G359,$C$4:$E$9,3)</f>
        <v/>
      </c>
      <c r="K359" s="8" t="n"/>
      <c r="L359" s="8" t="n"/>
      <c r="M359" s="8" t="n"/>
      <c r="P359" s="8">
        <f>if(Z359&gt;0,1,0)</f>
        <v/>
      </c>
      <c r="Q359" s="5">
        <f>S359*(K359*1000+L359*10)</f>
        <v/>
      </c>
      <c r="Z359" s="5">
        <f>sum(U359:Y359)</f>
        <v/>
      </c>
    </row>
    <row customHeight="1" ht="15.75" r="360" s="28">
      <c r="G360" s="8" t="n"/>
      <c r="H360" s="8">
        <f>VLOOKUP(G360,$C$4:$E$9,2)</f>
        <v/>
      </c>
      <c r="I360" s="5">
        <f>VLOOKUP(G360,$C$4:$E$9,3)</f>
        <v/>
      </c>
      <c r="K360" s="8" t="n"/>
      <c r="L360" s="8" t="n"/>
      <c r="M360" s="8" t="n"/>
      <c r="P360" s="8">
        <f>if(Z360&gt;0,1,0)</f>
        <v/>
      </c>
      <c r="Q360" s="5">
        <f>S360*(K360*1000+L360*10)</f>
        <v/>
      </c>
      <c r="Z360" s="5">
        <f>sum(U360:Y360)</f>
        <v/>
      </c>
    </row>
    <row customHeight="1" ht="15.75" r="361" s="28">
      <c r="G361" s="8" t="n"/>
      <c r="H361" s="8">
        <f>VLOOKUP(G361,$C$4:$E$9,2)</f>
        <v/>
      </c>
      <c r="I361" s="5">
        <f>VLOOKUP(G361,$C$4:$E$9,3)</f>
        <v/>
      </c>
      <c r="K361" s="8" t="n"/>
      <c r="L361" s="8" t="n"/>
      <c r="M361" s="8" t="n"/>
      <c r="P361" s="8">
        <f>if(Z361&gt;0,1,0)</f>
        <v/>
      </c>
      <c r="Q361" s="5">
        <f>S361*(K361*1000+L361*10)</f>
        <v/>
      </c>
      <c r="Z361" s="5">
        <f>sum(U361:Y361)</f>
        <v/>
      </c>
    </row>
    <row customHeight="1" ht="15.75" r="362" s="28">
      <c r="G362" s="8" t="n"/>
      <c r="H362" s="8">
        <f>VLOOKUP(G362,$C$4:$E$9,2)</f>
        <v/>
      </c>
      <c r="I362" s="5">
        <f>VLOOKUP(G362,$C$4:$E$9,3)</f>
        <v/>
      </c>
      <c r="K362" s="8" t="n"/>
      <c r="L362" s="8" t="n"/>
      <c r="M362" s="8" t="n"/>
      <c r="P362" s="8">
        <f>if(Z362&gt;0,1,0)</f>
        <v/>
      </c>
      <c r="Q362" s="5">
        <f>S362*(K362*1000+L362*10)</f>
        <v/>
      </c>
      <c r="Z362" s="5">
        <f>sum(U362:Y362)</f>
        <v/>
      </c>
    </row>
    <row customHeight="1" ht="15.75" r="363" s="28">
      <c r="G363" s="8" t="n"/>
      <c r="H363" s="8">
        <f>VLOOKUP(G363,$C$4:$E$9,2)</f>
        <v/>
      </c>
      <c r="I363" s="5">
        <f>VLOOKUP(G363,$C$4:$E$9,3)</f>
        <v/>
      </c>
      <c r="K363" s="8" t="n"/>
      <c r="L363" s="8" t="n"/>
      <c r="M363" s="8" t="n"/>
      <c r="P363" s="8">
        <f>if(Z363&gt;0,1,0)</f>
        <v/>
      </c>
      <c r="Q363" s="5">
        <f>S363*(K363*1000+L363*10)</f>
        <v/>
      </c>
      <c r="Z363" s="5">
        <f>sum(U363:Y363)</f>
        <v/>
      </c>
    </row>
    <row customHeight="1" ht="15.75" r="364" s="28">
      <c r="G364" s="8" t="n"/>
      <c r="H364" s="8">
        <f>VLOOKUP(G364,$C$4:$E$9,2)</f>
        <v/>
      </c>
      <c r="I364" s="5">
        <f>VLOOKUP(G364,$C$4:$E$9,3)</f>
        <v/>
      </c>
      <c r="K364" s="8" t="n"/>
      <c r="L364" s="8" t="n"/>
      <c r="M364" s="8" t="n"/>
      <c r="P364" s="8">
        <f>if(Z364&gt;0,1,0)</f>
        <v/>
      </c>
      <c r="Q364" s="5">
        <f>S364*(K364*1000+L364*10)</f>
        <v/>
      </c>
      <c r="Z364" s="5">
        <f>sum(U364:Y364)</f>
        <v/>
      </c>
    </row>
    <row customHeight="1" ht="15.75" r="365" s="28">
      <c r="G365" s="8" t="n"/>
      <c r="H365" s="8">
        <f>VLOOKUP(G365,$C$4:$E$9,2)</f>
        <v/>
      </c>
      <c r="I365" s="5">
        <f>VLOOKUP(G365,$C$4:$E$9,3)</f>
        <v/>
      </c>
      <c r="K365" s="8" t="n"/>
      <c r="L365" s="8" t="n"/>
      <c r="M365" s="8" t="n"/>
      <c r="P365" s="8">
        <f>if(Z365&gt;0,1,0)</f>
        <v/>
      </c>
      <c r="Q365" s="5">
        <f>S365*(K365*1000+L365*10)</f>
        <v/>
      </c>
      <c r="Z365" s="5">
        <f>sum(U365:Y365)</f>
        <v/>
      </c>
    </row>
    <row customHeight="1" ht="15.75" r="366" s="28">
      <c r="G366" s="8" t="n"/>
      <c r="H366" s="8">
        <f>VLOOKUP(G366,$C$4:$E$9,2)</f>
        <v/>
      </c>
      <c r="I366" s="5">
        <f>VLOOKUP(G366,$C$4:$E$9,3)</f>
        <v/>
      </c>
      <c r="K366" s="8" t="n"/>
      <c r="L366" s="8" t="n"/>
      <c r="M366" s="8" t="n"/>
      <c r="P366" s="8">
        <f>if(Z366&gt;0,1,0)</f>
        <v/>
      </c>
      <c r="Q366" s="5">
        <f>S366*(K366*1000+L366*10)</f>
        <v/>
      </c>
      <c r="Z366" s="5">
        <f>sum(U366:Y366)</f>
        <v/>
      </c>
    </row>
    <row customHeight="1" ht="15.75" r="367" s="28">
      <c r="G367" s="8" t="n"/>
      <c r="H367" s="8">
        <f>VLOOKUP(G367,$C$4:$E$9,2)</f>
        <v/>
      </c>
      <c r="I367" s="5">
        <f>VLOOKUP(G367,$C$4:$E$9,3)</f>
        <v/>
      </c>
      <c r="K367" s="8" t="n"/>
      <c r="L367" s="8" t="n"/>
      <c r="M367" s="8" t="n"/>
      <c r="P367" s="8">
        <f>if(Z367&gt;0,1,0)</f>
        <v/>
      </c>
      <c r="Q367" s="5">
        <f>S367*(K367*1000+L367*10)</f>
        <v/>
      </c>
      <c r="Z367" s="5">
        <f>sum(U367:Y367)</f>
        <v/>
      </c>
    </row>
    <row customHeight="1" ht="15.75" r="368" s="28">
      <c r="G368" s="8" t="n"/>
      <c r="H368" s="8">
        <f>VLOOKUP(G368,$C$4:$E$9,2)</f>
        <v/>
      </c>
      <c r="I368" s="5">
        <f>VLOOKUP(G368,$C$4:$E$9,3)</f>
        <v/>
      </c>
      <c r="K368" s="8" t="n"/>
      <c r="L368" s="8" t="n"/>
      <c r="M368" s="8" t="n"/>
      <c r="P368" s="8">
        <f>if(Z368&gt;0,1,0)</f>
        <v/>
      </c>
      <c r="Q368" s="5">
        <f>S368*(K368*1000+L368*10)</f>
        <v/>
      </c>
      <c r="Z368" s="5">
        <f>sum(U368:Y368)</f>
        <v/>
      </c>
    </row>
    <row customHeight="1" ht="15.75" r="369" s="28">
      <c r="G369" s="8" t="n"/>
      <c r="H369" s="8">
        <f>VLOOKUP(G369,$C$4:$E$9,2)</f>
        <v/>
      </c>
      <c r="I369" s="5">
        <f>VLOOKUP(G369,$C$4:$E$9,3)</f>
        <v/>
      </c>
      <c r="K369" s="8" t="n"/>
      <c r="L369" s="8" t="n"/>
      <c r="M369" s="8" t="n"/>
      <c r="P369" s="8">
        <f>if(Z369&gt;0,1,0)</f>
        <v/>
      </c>
      <c r="Q369" s="5">
        <f>S369*(K369*1000+L369*10)</f>
        <v/>
      </c>
      <c r="Z369" s="5">
        <f>sum(U369:Y369)</f>
        <v/>
      </c>
    </row>
    <row customHeight="1" ht="15.75" r="370" s="28">
      <c r="G370" s="8" t="n"/>
      <c r="H370" s="8">
        <f>VLOOKUP(G370,$C$4:$E$9,2)</f>
        <v/>
      </c>
      <c r="I370" s="5">
        <f>VLOOKUP(G370,$C$4:$E$9,3)</f>
        <v/>
      </c>
      <c r="K370" s="8" t="n"/>
      <c r="L370" s="8" t="n"/>
      <c r="M370" s="8" t="n"/>
      <c r="P370" s="8">
        <f>if(Z370&gt;0,1,0)</f>
        <v/>
      </c>
      <c r="Q370" s="5">
        <f>S370*(K370*1000+L370*10)</f>
        <v/>
      </c>
      <c r="Z370" s="5">
        <f>sum(U370:Y370)</f>
        <v/>
      </c>
    </row>
    <row customHeight="1" ht="15.75" r="371" s="28">
      <c r="G371" s="8" t="n"/>
      <c r="H371" s="8">
        <f>VLOOKUP(G371,$C$4:$E$9,2)</f>
        <v/>
      </c>
      <c r="I371" s="5">
        <f>VLOOKUP(G371,$C$4:$E$9,3)</f>
        <v/>
      </c>
      <c r="K371" s="8" t="n"/>
      <c r="L371" s="8" t="n"/>
      <c r="M371" s="8" t="n"/>
      <c r="P371" s="8">
        <f>if(Z371&gt;0,1,0)</f>
        <v/>
      </c>
      <c r="Q371" s="5">
        <f>S371*(K371*1000+L371*10)</f>
        <v/>
      </c>
      <c r="Z371" s="5">
        <f>sum(U371:Y371)</f>
        <v/>
      </c>
    </row>
    <row customHeight="1" ht="15.75" r="372" s="28">
      <c r="G372" s="8" t="n"/>
      <c r="H372" s="8">
        <f>VLOOKUP(G372,$C$4:$E$9,2)</f>
        <v/>
      </c>
      <c r="I372" s="5">
        <f>VLOOKUP(G372,$C$4:$E$9,3)</f>
        <v/>
      </c>
      <c r="K372" s="8" t="n"/>
      <c r="L372" s="8" t="n"/>
      <c r="M372" s="8" t="n"/>
      <c r="P372" s="8">
        <f>if(Z372&gt;0,1,0)</f>
        <v/>
      </c>
      <c r="Q372" s="5">
        <f>S372*(K372*1000+L372*10)</f>
        <v/>
      </c>
      <c r="Z372" s="5">
        <f>sum(U372:Y372)</f>
        <v/>
      </c>
    </row>
    <row customHeight="1" ht="15.75" r="373" s="28">
      <c r="G373" s="8" t="n"/>
      <c r="H373" s="8">
        <f>VLOOKUP(G373,$C$4:$E$9,2)</f>
        <v/>
      </c>
      <c r="I373" s="5">
        <f>VLOOKUP(G373,$C$4:$E$9,3)</f>
        <v/>
      </c>
      <c r="K373" s="8" t="n"/>
      <c r="L373" s="8" t="n"/>
      <c r="M373" s="8" t="n"/>
      <c r="P373" s="8">
        <f>if(Z373&gt;0,1,0)</f>
        <v/>
      </c>
      <c r="Q373" s="5">
        <f>S373*(K373*1000+L373*10)</f>
        <v/>
      </c>
      <c r="Z373" s="5">
        <f>sum(U373:Y373)</f>
        <v/>
      </c>
    </row>
    <row customHeight="1" ht="15.75" r="374" s="28">
      <c r="G374" s="8" t="n"/>
      <c r="H374" s="8">
        <f>VLOOKUP(G374,$C$4:$E$9,2)</f>
        <v/>
      </c>
      <c r="I374" s="5">
        <f>VLOOKUP(G374,$C$4:$E$9,3)</f>
        <v/>
      </c>
      <c r="K374" s="8" t="n"/>
      <c r="L374" s="8" t="n"/>
      <c r="M374" s="8" t="n"/>
      <c r="P374" s="8">
        <f>if(Z374&gt;0,1,0)</f>
        <v/>
      </c>
      <c r="Q374" s="5">
        <f>S374*(K374*1000+L374*10)</f>
        <v/>
      </c>
      <c r="Z374" s="5">
        <f>sum(U374:Y374)</f>
        <v/>
      </c>
    </row>
    <row customHeight="1" ht="15.75" r="375" s="28">
      <c r="G375" s="8" t="n"/>
      <c r="H375" s="8">
        <f>VLOOKUP(G375,$C$4:$E$9,2)</f>
        <v/>
      </c>
      <c r="I375" s="5">
        <f>VLOOKUP(G375,$C$4:$E$9,3)</f>
        <v/>
      </c>
      <c r="K375" s="8" t="n"/>
      <c r="L375" s="8" t="n"/>
      <c r="M375" s="8" t="n"/>
      <c r="P375" s="8">
        <f>if(Z375&gt;0,1,0)</f>
        <v/>
      </c>
      <c r="Q375" s="5">
        <f>S375*(K375*1000+L375*10)</f>
        <v/>
      </c>
      <c r="Z375" s="5">
        <f>sum(U375:Y375)</f>
        <v/>
      </c>
    </row>
    <row customHeight="1" ht="15.75" r="376" s="28">
      <c r="G376" s="8" t="n"/>
      <c r="H376" s="8">
        <f>VLOOKUP(G376,$C$4:$E$9,2)</f>
        <v/>
      </c>
      <c r="I376" s="5">
        <f>VLOOKUP(G376,$C$4:$E$9,3)</f>
        <v/>
      </c>
      <c r="K376" s="8" t="n"/>
      <c r="L376" s="8" t="n"/>
      <c r="M376" s="8" t="n"/>
      <c r="P376" s="8">
        <f>if(Z376&gt;0,1,0)</f>
        <v/>
      </c>
      <c r="Q376" s="5">
        <f>S376*(K376*1000+L376*10)</f>
        <v/>
      </c>
      <c r="Z376" s="5">
        <f>sum(U376:Y376)</f>
        <v/>
      </c>
    </row>
    <row customHeight="1" ht="15.75" r="377" s="28">
      <c r="G377" s="8" t="n"/>
      <c r="H377" s="8">
        <f>VLOOKUP(G377,$C$4:$E$9,2)</f>
        <v/>
      </c>
      <c r="I377" s="5">
        <f>VLOOKUP(G377,$C$4:$E$9,3)</f>
        <v/>
      </c>
      <c r="K377" s="8" t="n"/>
      <c r="L377" s="8" t="n"/>
      <c r="M377" s="8" t="n"/>
      <c r="P377" s="8">
        <f>if(Z377&gt;0,1,0)</f>
        <v/>
      </c>
      <c r="Q377" s="5">
        <f>S377*(K377*1000+L377*10)</f>
        <v/>
      </c>
      <c r="Z377" s="5">
        <f>sum(U377:Y377)</f>
        <v/>
      </c>
    </row>
    <row customHeight="1" ht="15.75" r="378" s="28">
      <c r="G378" s="8" t="n"/>
      <c r="H378" s="8">
        <f>VLOOKUP(G378,$C$4:$E$9,2)</f>
        <v/>
      </c>
      <c r="I378" s="5">
        <f>VLOOKUP(G378,$C$4:$E$9,3)</f>
        <v/>
      </c>
      <c r="K378" s="8" t="n"/>
      <c r="L378" s="8" t="n"/>
      <c r="M378" s="8" t="n"/>
      <c r="P378" s="8">
        <f>if(Z378&gt;0,1,0)</f>
        <v/>
      </c>
      <c r="Q378" s="5">
        <f>S378*(K378*1000+L378*10)</f>
        <v/>
      </c>
      <c r="Z378" s="5">
        <f>sum(U378:Y378)</f>
        <v/>
      </c>
    </row>
    <row customHeight="1" ht="15.75" r="379" s="28">
      <c r="G379" s="8" t="n"/>
      <c r="H379" s="8">
        <f>VLOOKUP(G379,$C$4:$E$9,2)</f>
        <v/>
      </c>
      <c r="I379" s="5">
        <f>VLOOKUP(G379,$C$4:$E$9,3)</f>
        <v/>
      </c>
      <c r="K379" s="8" t="n"/>
      <c r="L379" s="8" t="n"/>
      <c r="M379" s="8" t="n"/>
      <c r="P379" s="8">
        <f>if(Z379&gt;0,1,0)</f>
        <v/>
      </c>
      <c r="Q379" s="5">
        <f>S379*(K379*1000+L379*10)</f>
        <v/>
      </c>
      <c r="Z379" s="5">
        <f>sum(U379:Y379)</f>
        <v/>
      </c>
    </row>
    <row customHeight="1" ht="15.75" r="380" s="28">
      <c r="G380" s="8" t="n"/>
      <c r="H380" s="8">
        <f>VLOOKUP(G380,$C$4:$E$9,2)</f>
        <v/>
      </c>
      <c r="I380" s="5">
        <f>VLOOKUP(G380,$C$4:$E$9,3)</f>
        <v/>
      </c>
      <c r="K380" s="8" t="n"/>
      <c r="L380" s="8" t="n"/>
      <c r="M380" s="8" t="n"/>
      <c r="P380" s="8">
        <f>if(Z380&gt;0,1,0)</f>
        <v/>
      </c>
      <c r="Q380" s="5">
        <f>S380*(K380*1000+L380*10)</f>
        <v/>
      </c>
      <c r="Z380" s="5">
        <f>sum(U380:Y380)</f>
        <v/>
      </c>
    </row>
    <row customHeight="1" ht="15.75" r="381" s="28">
      <c r="G381" s="8" t="n"/>
      <c r="H381" s="8">
        <f>VLOOKUP(G381,$C$4:$E$9,2)</f>
        <v/>
      </c>
      <c r="I381" s="5">
        <f>VLOOKUP(G381,$C$4:$E$9,3)</f>
        <v/>
      </c>
      <c r="K381" s="8" t="n"/>
      <c r="L381" s="8" t="n"/>
      <c r="M381" s="8" t="n"/>
      <c r="P381" s="8">
        <f>if(Z381&gt;0,1,0)</f>
        <v/>
      </c>
      <c r="Q381" s="5">
        <f>S381*(K381*1000+L381*10)</f>
        <v/>
      </c>
      <c r="Z381" s="5">
        <f>sum(U381:Y381)</f>
        <v/>
      </c>
    </row>
    <row customHeight="1" ht="15.75" r="382" s="28">
      <c r="G382" s="8" t="n"/>
      <c r="H382" s="8">
        <f>VLOOKUP(G382,$C$4:$E$9,2)</f>
        <v/>
      </c>
      <c r="I382" s="5">
        <f>VLOOKUP(G382,$C$4:$E$9,3)</f>
        <v/>
      </c>
      <c r="K382" s="8" t="n"/>
      <c r="L382" s="8" t="n"/>
      <c r="M382" s="8" t="n"/>
      <c r="P382" s="8">
        <f>if(Z382&gt;0,1,0)</f>
        <v/>
      </c>
      <c r="Q382" s="5">
        <f>S382*(K382*1000+L382*10)</f>
        <v/>
      </c>
      <c r="Z382" s="5">
        <f>sum(U382:Y382)</f>
        <v/>
      </c>
    </row>
    <row customHeight="1" ht="15.75" r="383" s="28">
      <c r="G383" s="8" t="n"/>
      <c r="H383" s="8">
        <f>VLOOKUP(G383,$C$4:$E$9,2)</f>
        <v/>
      </c>
      <c r="I383" s="5">
        <f>VLOOKUP(G383,$C$4:$E$9,3)</f>
        <v/>
      </c>
      <c r="K383" s="8" t="n"/>
      <c r="L383" s="8" t="n"/>
      <c r="M383" s="8" t="n"/>
      <c r="P383" s="8">
        <f>if(Z383&gt;0,1,0)</f>
        <v/>
      </c>
      <c r="Q383" s="5">
        <f>S383*(K383*1000+L383*10)</f>
        <v/>
      </c>
      <c r="Z383" s="5">
        <f>sum(U383:Y383)</f>
        <v/>
      </c>
    </row>
    <row customHeight="1" ht="15.75" r="384" s="28">
      <c r="G384" s="8" t="n"/>
      <c r="H384" s="8">
        <f>VLOOKUP(G384,$C$4:$E$9,2)</f>
        <v/>
      </c>
      <c r="I384" s="5">
        <f>VLOOKUP(G384,$C$4:$E$9,3)</f>
        <v/>
      </c>
      <c r="K384" s="8" t="n"/>
      <c r="L384" s="8" t="n"/>
      <c r="M384" s="8" t="n"/>
      <c r="P384" s="8">
        <f>if(Z384&gt;0,1,0)</f>
        <v/>
      </c>
      <c r="Q384" s="5">
        <f>S384*(K384*1000+L384*10)</f>
        <v/>
      </c>
      <c r="Z384" s="5">
        <f>sum(U384:Y384)</f>
        <v/>
      </c>
    </row>
    <row customHeight="1" ht="15.75" r="385" s="28">
      <c r="G385" s="8" t="n"/>
      <c r="H385" s="8">
        <f>VLOOKUP(G385,$C$4:$E$9,2)</f>
        <v/>
      </c>
      <c r="I385" s="5">
        <f>VLOOKUP(G385,$C$4:$E$9,3)</f>
        <v/>
      </c>
      <c r="K385" s="8" t="n"/>
      <c r="L385" s="8" t="n"/>
      <c r="M385" s="8" t="n"/>
      <c r="P385" s="8">
        <f>if(Z385&gt;0,1,0)</f>
        <v/>
      </c>
      <c r="Q385" s="5">
        <f>S385*(K385*1000+L385*10)</f>
        <v/>
      </c>
      <c r="Z385" s="5">
        <f>sum(U385:Y385)</f>
        <v/>
      </c>
    </row>
    <row customHeight="1" ht="15.75" r="386" s="28">
      <c r="G386" s="8" t="n"/>
      <c r="H386" s="8">
        <f>VLOOKUP(G386,$C$4:$E$9,2)</f>
        <v/>
      </c>
      <c r="I386" s="5">
        <f>VLOOKUP(G386,$C$4:$E$9,3)</f>
        <v/>
      </c>
      <c r="K386" s="8" t="n"/>
      <c r="L386" s="8" t="n"/>
      <c r="M386" s="8" t="n"/>
      <c r="P386" s="8">
        <f>if(Z386&gt;0,1,0)</f>
        <v/>
      </c>
      <c r="Q386" s="5">
        <f>S386*(K386*1000+L386*10)</f>
        <v/>
      </c>
      <c r="Z386" s="5">
        <f>sum(U386:Y386)</f>
        <v/>
      </c>
    </row>
    <row customHeight="1" ht="15.75" r="387" s="28">
      <c r="G387" s="8" t="n"/>
      <c r="H387" s="8">
        <f>VLOOKUP(G387,$C$4:$E$9,2)</f>
        <v/>
      </c>
      <c r="I387" s="5">
        <f>VLOOKUP(G387,$C$4:$E$9,3)</f>
        <v/>
      </c>
      <c r="K387" s="8" t="n"/>
      <c r="L387" s="8" t="n"/>
      <c r="M387" s="8" t="n"/>
      <c r="P387" s="8">
        <f>if(Z387&gt;0,1,0)</f>
        <v/>
      </c>
      <c r="Q387" s="5">
        <f>S387*(K387*1000+L387*10)</f>
        <v/>
      </c>
      <c r="Z387" s="5">
        <f>sum(U387:Y387)</f>
        <v/>
      </c>
    </row>
    <row customHeight="1" ht="15.75" r="388" s="28">
      <c r="G388" s="8" t="n"/>
      <c r="H388" s="8">
        <f>VLOOKUP(G388,$C$4:$E$9,2)</f>
        <v/>
      </c>
      <c r="I388" s="5">
        <f>VLOOKUP(G388,$C$4:$E$9,3)</f>
        <v/>
      </c>
      <c r="K388" s="8" t="n"/>
      <c r="L388" s="8" t="n"/>
      <c r="M388" s="8" t="n"/>
      <c r="P388" s="8">
        <f>if(Z388&gt;0,1,0)</f>
        <v/>
      </c>
      <c r="Q388" s="5">
        <f>S388*(K388*1000+L388*10)</f>
        <v/>
      </c>
      <c r="Z388" s="5">
        <f>sum(U388:Y388)</f>
        <v/>
      </c>
    </row>
    <row customHeight="1" ht="15.75" r="389" s="28">
      <c r="G389" s="8" t="n"/>
      <c r="H389" s="8">
        <f>VLOOKUP(G389,$C$4:$E$9,2)</f>
        <v/>
      </c>
      <c r="I389" s="5">
        <f>VLOOKUP(G389,$C$4:$E$9,3)</f>
        <v/>
      </c>
      <c r="K389" s="8" t="n"/>
      <c r="L389" s="8" t="n"/>
      <c r="M389" s="8" t="n"/>
      <c r="P389" s="8">
        <f>if(Z389&gt;0,1,0)</f>
        <v/>
      </c>
      <c r="Q389" s="5">
        <f>S389*(K389*1000+L389*10)</f>
        <v/>
      </c>
      <c r="Z389" s="5">
        <f>sum(U389:Y389)</f>
        <v/>
      </c>
    </row>
    <row customHeight="1" ht="15.75" r="390" s="28">
      <c r="G390" s="8" t="n"/>
      <c r="H390" s="8">
        <f>VLOOKUP(G390,$C$4:$E$9,2)</f>
        <v/>
      </c>
      <c r="I390" s="5">
        <f>VLOOKUP(G390,$C$4:$E$9,3)</f>
        <v/>
      </c>
      <c r="K390" s="8" t="n"/>
      <c r="L390" s="8" t="n"/>
      <c r="M390" s="8" t="n"/>
      <c r="P390" s="8">
        <f>if(Z390&gt;0,1,0)</f>
        <v/>
      </c>
      <c r="Q390" s="5">
        <f>S390*(K390*1000+L390*10)</f>
        <v/>
      </c>
      <c r="Z390" s="5">
        <f>sum(U390:Y390)</f>
        <v/>
      </c>
    </row>
    <row customHeight="1" ht="15.75" r="391" s="28">
      <c r="G391" s="8" t="n"/>
      <c r="H391" s="8">
        <f>VLOOKUP(G391,$C$4:$E$9,2)</f>
        <v/>
      </c>
      <c r="I391" s="5">
        <f>VLOOKUP(G391,$C$4:$E$9,3)</f>
        <v/>
      </c>
      <c r="K391" s="8" t="n"/>
      <c r="L391" s="8" t="n"/>
      <c r="M391" s="8" t="n"/>
      <c r="P391" s="8">
        <f>if(Z391&gt;0,1,0)</f>
        <v/>
      </c>
      <c r="Q391" s="5">
        <f>S391*(K391*1000+L391*10)</f>
        <v/>
      </c>
      <c r="Z391" s="5">
        <f>sum(U391:Y391)</f>
        <v/>
      </c>
    </row>
    <row customHeight="1" ht="15.75" r="392" s="28">
      <c r="G392" s="8" t="n"/>
      <c r="H392" s="8">
        <f>VLOOKUP(G392,$C$4:$E$9,2)</f>
        <v/>
      </c>
      <c r="I392" s="5">
        <f>VLOOKUP(G392,$C$4:$E$9,3)</f>
        <v/>
      </c>
      <c r="K392" s="8" t="n"/>
      <c r="L392" s="8" t="n"/>
      <c r="M392" s="8" t="n"/>
      <c r="P392" s="8">
        <f>if(Z392&gt;0,1,0)</f>
        <v/>
      </c>
      <c r="Q392" s="5">
        <f>S392*(K392*1000+L392*10)</f>
        <v/>
      </c>
      <c r="Z392" s="5">
        <f>sum(U392:Y392)</f>
        <v/>
      </c>
    </row>
    <row customHeight="1" ht="15.75" r="393" s="28">
      <c r="G393" s="8" t="n"/>
      <c r="H393" s="8">
        <f>VLOOKUP(G393,$C$4:$E$9,2)</f>
        <v/>
      </c>
      <c r="I393" s="5">
        <f>VLOOKUP(G393,$C$4:$E$9,3)</f>
        <v/>
      </c>
      <c r="K393" s="8" t="n"/>
      <c r="L393" s="8" t="n"/>
      <c r="M393" s="8" t="n"/>
      <c r="P393" s="8">
        <f>if(Z393&gt;0,1,0)</f>
        <v/>
      </c>
      <c r="Q393" s="5">
        <f>S393*(K393*1000+L393*10)</f>
        <v/>
      </c>
      <c r="Z393" s="5">
        <f>sum(U393:Y393)</f>
        <v/>
      </c>
    </row>
    <row customHeight="1" ht="15.75" r="394" s="28">
      <c r="G394" s="8" t="n"/>
      <c r="H394" s="8">
        <f>VLOOKUP(G394,$C$4:$E$9,2)</f>
        <v/>
      </c>
      <c r="I394" s="5">
        <f>VLOOKUP(G394,$C$4:$E$9,3)</f>
        <v/>
      </c>
      <c r="K394" s="8" t="n"/>
      <c r="L394" s="8" t="n"/>
      <c r="M394" s="8" t="n"/>
      <c r="P394" s="8">
        <f>if(Z394&gt;0,1,0)</f>
        <v/>
      </c>
      <c r="Q394" s="5">
        <f>S394*(K394*1000+L394*10)</f>
        <v/>
      </c>
      <c r="Z394" s="5">
        <f>sum(U394:Y394)</f>
        <v/>
      </c>
    </row>
    <row customHeight="1" ht="15.75" r="395" s="28">
      <c r="G395" s="8" t="n"/>
      <c r="H395" s="8">
        <f>VLOOKUP(G395,$C$4:$E$9,2)</f>
        <v/>
      </c>
      <c r="I395" s="5">
        <f>VLOOKUP(G395,$C$4:$E$9,3)</f>
        <v/>
      </c>
      <c r="K395" s="8" t="n"/>
      <c r="L395" s="8" t="n"/>
      <c r="M395" s="8" t="n"/>
      <c r="P395" s="8">
        <f>if(Z395&gt;0,1,0)</f>
        <v/>
      </c>
      <c r="Q395" s="5">
        <f>S395*(K395*1000+L395*10)</f>
        <v/>
      </c>
      <c r="Z395" s="5">
        <f>sum(U395:Y395)</f>
        <v/>
      </c>
    </row>
    <row customHeight="1" ht="15.75" r="396" s="28">
      <c r="G396" s="8" t="n"/>
      <c r="H396" s="8">
        <f>VLOOKUP(G396,$C$4:$E$9,2)</f>
        <v/>
      </c>
      <c r="I396" s="5">
        <f>VLOOKUP(G396,$C$4:$E$9,3)</f>
        <v/>
      </c>
      <c r="K396" s="8" t="n"/>
      <c r="L396" s="8" t="n"/>
      <c r="M396" s="8" t="n"/>
      <c r="P396" s="8">
        <f>if(Z396&gt;0,1,0)</f>
        <v/>
      </c>
      <c r="Q396" s="5">
        <f>S396*(K396*1000+L396*10)</f>
        <v/>
      </c>
      <c r="Z396" s="5">
        <f>sum(U396:Y396)</f>
        <v/>
      </c>
    </row>
    <row customHeight="1" ht="15.75" r="397" s="28">
      <c r="G397" s="8" t="n"/>
      <c r="H397" s="8">
        <f>VLOOKUP(G397,$C$4:$E$9,2)</f>
        <v/>
      </c>
      <c r="I397" s="5">
        <f>VLOOKUP(G397,$C$4:$E$9,3)</f>
        <v/>
      </c>
      <c r="K397" s="8" t="n"/>
      <c r="L397" s="8" t="n"/>
      <c r="M397" s="8" t="n"/>
      <c r="P397" s="8">
        <f>if(Z397&gt;0,1,0)</f>
        <v/>
      </c>
      <c r="Q397" s="5">
        <f>S397*(K397*1000+L397*10)</f>
        <v/>
      </c>
      <c r="Z397" s="5">
        <f>sum(U397:Y397)</f>
        <v/>
      </c>
    </row>
    <row customHeight="1" ht="15.75" r="398" s="28">
      <c r="G398" s="8" t="n"/>
      <c r="H398" s="8">
        <f>VLOOKUP(G398,$C$4:$E$9,2)</f>
        <v/>
      </c>
      <c r="I398" s="5">
        <f>VLOOKUP(G398,$C$4:$E$9,3)</f>
        <v/>
      </c>
      <c r="K398" s="8" t="n"/>
      <c r="L398" s="8" t="n"/>
      <c r="M398" s="8" t="n"/>
      <c r="P398" s="8">
        <f>if(Z398&gt;0,1,0)</f>
        <v/>
      </c>
      <c r="Q398" s="5">
        <f>S398*(K398*1000+L398*10)</f>
        <v/>
      </c>
      <c r="Z398" s="5">
        <f>sum(U398:Y398)</f>
        <v/>
      </c>
    </row>
    <row customHeight="1" ht="15.75" r="399" s="28">
      <c r="G399" s="8" t="n"/>
      <c r="H399" s="8">
        <f>VLOOKUP(G399,$C$4:$E$9,2)</f>
        <v/>
      </c>
      <c r="I399" s="5">
        <f>VLOOKUP(G399,$C$4:$E$9,3)</f>
        <v/>
      </c>
      <c r="K399" s="8" t="n"/>
      <c r="L399" s="8" t="n"/>
      <c r="M399" s="8" t="n"/>
      <c r="P399" s="8">
        <f>if(Z399&gt;0,1,0)</f>
        <v/>
      </c>
      <c r="Q399" s="5">
        <f>S399*(K399*1000+L399*10)</f>
        <v/>
      </c>
      <c r="Z399" s="5">
        <f>sum(U399:Y399)</f>
        <v/>
      </c>
    </row>
    <row customHeight="1" ht="15.75" r="400" s="28">
      <c r="G400" s="8" t="n"/>
      <c r="H400" s="8">
        <f>VLOOKUP(G400,$C$4:$E$9,2)</f>
        <v/>
      </c>
      <c r="I400" s="5">
        <f>VLOOKUP(G400,$C$4:$E$9,3)</f>
        <v/>
      </c>
      <c r="K400" s="8" t="n"/>
      <c r="L400" s="8" t="n"/>
      <c r="M400" s="8" t="n"/>
      <c r="P400" s="8">
        <f>if(Z400&gt;0,1,0)</f>
        <v/>
      </c>
      <c r="Q400" s="5">
        <f>S400*(K400*1000+L400*10)</f>
        <v/>
      </c>
      <c r="Z400" s="5">
        <f>sum(U400:Y400)</f>
        <v/>
      </c>
    </row>
    <row customHeight="1" ht="15.75" r="401" s="28">
      <c r="G401" s="8" t="n"/>
      <c r="H401" s="8">
        <f>VLOOKUP(G401,$C$4:$E$9,2)</f>
        <v/>
      </c>
      <c r="I401" s="5">
        <f>VLOOKUP(G401,$C$4:$E$9,3)</f>
        <v/>
      </c>
      <c r="K401" s="8" t="n"/>
      <c r="L401" s="8" t="n"/>
      <c r="M401" s="8" t="n"/>
      <c r="P401" s="8">
        <f>if(Z401&gt;0,1,0)</f>
        <v/>
      </c>
      <c r="Q401" s="5">
        <f>S401*(K401*1000+L401*10)</f>
        <v/>
      </c>
      <c r="Z401" s="5">
        <f>sum(U401:Y401)</f>
        <v/>
      </c>
    </row>
    <row customHeight="1" ht="15.75" r="402" s="28">
      <c r="G402" s="8" t="n"/>
      <c r="H402" s="8">
        <f>VLOOKUP(G402,$C$4:$E$9,2)</f>
        <v/>
      </c>
      <c r="I402" s="5">
        <f>VLOOKUP(G402,$C$4:$E$9,3)</f>
        <v/>
      </c>
      <c r="K402" s="8" t="n"/>
      <c r="L402" s="8" t="n"/>
      <c r="M402" s="8" t="n"/>
      <c r="P402" s="8">
        <f>if(Z402&gt;0,1,0)</f>
        <v/>
      </c>
      <c r="Q402" s="5">
        <f>S402*(K402*1000+L402*10)</f>
        <v/>
      </c>
      <c r="Z402" s="5">
        <f>sum(U402:Y402)</f>
        <v/>
      </c>
    </row>
    <row customHeight="1" ht="15.75" r="403" s="28">
      <c r="G403" s="8" t="n"/>
      <c r="H403" s="8">
        <f>VLOOKUP(G403,$C$4:$E$9,2)</f>
        <v/>
      </c>
      <c r="I403" s="5">
        <f>VLOOKUP(G403,$C$4:$E$9,3)</f>
        <v/>
      </c>
      <c r="K403" s="8" t="n"/>
      <c r="L403" s="8" t="n"/>
      <c r="M403" s="8" t="n"/>
      <c r="P403" s="8">
        <f>if(Z403&gt;0,1,0)</f>
        <v/>
      </c>
      <c r="Q403" s="5">
        <f>S403*(K403*1000+L403*10)</f>
        <v/>
      </c>
      <c r="Z403" s="5">
        <f>sum(U403:Y403)</f>
        <v/>
      </c>
    </row>
    <row customHeight="1" ht="15.75" r="404" s="28">
      <c r="G404" s="8" t="n"/>
      <c r="H404" s="8">
        <f>VLOOKUP(G404,$C$4:$E$9,2)</f>
        <v/>
      </c>
      <c r="I404" s="5">
        <f>VLOOKUP(G404,$C$4:$E$9,3)</f>
        <v/>
      </c>
      <c r="K404" s="8" t="n"/>
      <c r="L404" s="8" t="n"/>
      <c r="M404" s="8" t="n"/>
      <c r="P404" s="8">
        <f>if(Z404&gt;0,1,0)</f>
        <v/>
      </c>
      <c r="Q404" s="5">
        <f>S404*(K404*1000+L404*10)</f>
        <v/>
      </c>
      <c r="Z404" s="5">
        <f>sum(U404:Y404)</f>
        <v/>
      </c>
    </row>
    <row customHeight="1" ht="15.75" r="405" s="28">
      <c r="G405" s="8" t="n"/>
      <c r="H405" s="8">
        <f>VLOOKUP(G405,$C$4:$E$9,2)</f>
        <v/>
      </c>
      <c r="I405" s="5">
        <f>VLOOKUP(G405,$C$4:$E$9,3)</f>
        <v/>
      </c>
      <c r="K405" s="8" t="n"/>
      <c r="L405" s="8" t="n"/>
      <c r="M405" s="8" t="n"/>
      <c r="P405" s="8">
        <f>if(Z405&gt;0,1,0)</f>
        <v/>
      </c>
      <c r="Q405" s="5">
        <f>S405*(K405*1000+L405*10)</f>
        <v/>
      </c>
      <c r="Z405" s="5">
        <f>sum(U405:Y405)</f>
        <v/>
      </c>
    </row>
    <row customHeight="1" ht="15.75" r="406" s="28">
      <c r="G406" s="8" t="n"/>
      <c r="H406" s="8">
        <f>VLOOKUP(G406,$C$4:$E$9,2)</f>
        <v/>
      </c>
      <c r="I406" s="5">
        <f>VLOOKUP(G406,$C$4:$E$9,3)</f>
        <v/>
      </c>
      <c r="K406" s="8" t="n"/>
      <c r="L406" s="8" t="n"/>
      <c r="M406" s="8" t="n"/>
      <c r="P406" s="8">
        <f>if(Z406&gt;0,1,0)</f>
        <v/>
      </c>
      <c r="Q406" s="5">
        <f>S406*(K406*1000+L406*10)</f>
        <v/>
      </c>
      <c r="Z406" s="5">
        <f>sum(U406:Y406)</f>
        <v/>
      </c>
    </row>
    <row customHeight="1" ht="15.75" r="407" s="28">
      <c r="G407" s="8" t="n"/>
      <c r="H407" s="8">
        <f>VLOOKUP(G407,$C$4:$E$9,2)</f>
        <v/>
      </c>
      <c r="I407" s="5">
        <f>VLOOKUP(G407,$C$4:$E$9,3)</f>
        <v/>
      </c>
      <c r="K407" s="8" t="n"/>
      <c r="L407" s="8" t="n"/>
      <c r="M407" s="8" t="n"/>
      <c r="P407" s="8">
        <f>if(Z407&gt;0,1,0)</f>
        <v/>
      </c>
      <c r="Q407" s="5">
        <f>S407*(K407*1000+L407*10)</f>
        <v/>
      </c>
      <c r="Z407" s="5">
        <f>sum(U407:Y407)</f>
        <v/>
      </c>
    </row>
    <row customHeight="1" ht="15.75" r="408" s="28">
      <c r="G408" s="8" t="n"/>
      <c r="H408" s="8">
        <f>VLOOKUP(G408,$C$4:$E$9,2)</f>
        <v/>
      </c>
      <c r="I408" s="5">
        <f>VLOOKUP(G408,$C$4:$E$9,3)</f>
        <v/>
      </c>
      <c r="K408" s="8" t="n"/>
      <c r="L408" s="8" t="n"/>
      <c r="M408" s="8" t="n"/>
      <c r="P408" s="8">
        <f>if(Z408&gt;0,1,0)</f>
        <v/>
      </c>
      <c r="Q408" s="5">
        <f>S408*(K408*1000+L408*10)</f>
        <v/>
      </c>
      <c r="Z408" s="5">
        <f>sum(U408:Y408)</f>
        <v/>
      </c>
    </row>
    <row customHeight="1" ht="15.75" r="409" s="28">
      <c r="G409" s="8" t="n"/>
      <c r="H409" s="8">
        <f>VLOOKUP(G409,$C$4:$E$9,2)</f>
        <v/>
      </c>
      <c r="I409" s="5">
        <f>VLOOKUP(G409,$C$4:$E$9,3)</f>
        <v/>
      </c>
      <c r="K409" s="8" t="n"/>
      <c r="L409" s="8" t="n"/>
      <c r="M409" s="8" t="n"/>
      <c r="P409" s="8">
        <f>if(Z409&gt;0,1,0)</f>
        <v/>
      </c>
      <c r="Q409" s="5">
        <f>S409*(K409*1000+L409*10)</f>
        <v/>
      </c>
      <c r="Z409" s="5">
        <f>sum(U409:Y409)</f>
        <v/>
      </c>
    </row>
    <row customHeight="1" ht="15.75" r="410" s="28">
      <c r="G410" s="8" t="n"/>
      <c r="H410" s="8">
        <f>VLOOKUP(G410,$C$4:$E$9,2)</f>
        <v/>
      </c>
      <c r="I410" s="5">
        <f>VLOOKUP(G410,$C$4:$E$9,3)</f>
        <v/>
      </c>
      <c r="K410" s="8" t="n"/>
      <c r="L410" s="8" t="n"/>
      <c r="M410" s="8" t="n"/>
      <c r="P410" s="8">
        <f>if(Z410&gt;0,1,0)</f>
        <v/>
      </c>
      <c r="Q410" s="5">
        <f>S410*(K410*1000+L410*10)</f>
        <v/>
      </c>
      <c r="Z410" s="5">
        <f>sum(U410:Y410)</f>
        <v/>
      </c>
    </row>
    <row customHeight="1" ht="15.75" r="411" s="28">
      <c r="G411" s="8" t="n"/>
      <c r="H411" s="8">
        <f>VLOOKUP(G411,$C$4:$E$9,2)</f>
        <v/>
      </c>
      <c r="I411" s="5">
        <f>VLOOKUP(G411,$C$4:$E$9,3)</f>
        <v/>
      </c>
      <c r="K411" s="8" t="n"/>
      <c r="L411" s="8" t="n"/>
      <c r="M411" s="8" t="n"/>
      <c r="P411" s="8">
        <f>if(Z411&gt;0,1,0)</f>
        <v/>
      </c>
      <c r="Q411" s="5">
        <f>S411*(K411*1000+L411*10)</f>
        <v/>
      </c>
      <c r="Z411" s="5">
        <f>sum(U411:Y411)</f>
        <v/>
      </c>
    </row>
    <row customHeight="1" ht="15.75" r="412" s="28">
      <c r="G412" s="8" t="n"/>
      <c r="H412" s="8" t="n"/>
      <c r="K412" s="8" t="n"/>
      <c r="L412" s="8" t="n"/>
      <c r="M412" s="8" t="n"/>
      <c r="P412" s="8">
        <f>if(Z412&gt;0,1,0)</f>
        <v/>
      </c>
      <c r="Q412" s="5">
        <f>S412*(K412*1000+L412*10)</f>
        <v/>
      </c>
      <c r="Z412" s="5">
        <f>sum(U412:Y412)</f>
        <v/>
      </c>
    </row>
    <row customHeight="1" ht="15.75" r="413" s="28">
      <c r="G413" s="8" t="n"/>
      <c r="H413" s="8" t="n"/>
      <c r="K413" s="8" t="n"/>
      <c r="L413" s="8" t="n"/>
      <c r="M413" s="8" t="n"/>
      <c r="P413" s="8">
        <f>if(Z413&gt;0,1,0)</f>
        <v/>
      </c>
      <c r="Q413" s="5">
        <f>S413*(K413*1000+L413*10)</f>
        <v/>
      </c>
      <c r="Z413" s="5">
        <f>sum(U413:Y413)</f>
        <v/>
      </c>
    </row>
    <row customHeight="1" ht="15.75" r="414" s="28">
      <c r="G414" s="8" t="n"/>
      <c r="H414" s="8" t="n"/>
      <c r="K414" s="8" t="n"/>
      <c r="L414" s="8" t="n"/>
      <c r="M414" s="8" t="n"/>
      <c r="P414" s="8">
        <f>if(Z414&gt;0,1,0)</f>
        <v/>
      </c>
      <c r="Q414" s="5">
        <f>S414*(K414*1000+L414*10)</f>
        <v/>
      </c>
      <c r="Z414" s="5">
        <f>sum(U414:Y414)</f>
        <v/>
      </c>
    </row>
    <row customHeight="1" ht="15.75" r="415" s="28">
      <c r="G415" s="8" t="n"/>
      <c r="H415" s="8" t="n"/>
      <c r="K415" s="8" t="n"/>
      <c r="L415" s="8" t="n"/>
      <c r="M415" s="8" t="n"/>
      <c r="P415" s="8">
        <f>if(Z415&gt;0,1,0)</f>
        <v/>
      </c>
      <c r="Q415" s="5">
        <f>S415*(K415*1000+L415*10)</f>
        <v/>
      </c>
      <c r="Z415" s="5">
        <f>sum(U415:Y415)</f>
        <v/>
      </c>
    </row>
    <row customHeight="1" ht="15.75" r="416" s="28">
      <c r="G416" s="8" t="n"/>
      <c r="H416" s="8" t="n"/>
      <c r="K416" s="8" t="n"/>
      <c r="L416" s="8" t="n"/>
      <c r="M416" s="8" t="n"/>
      <c r="P416" s="8">
        <f>if(Z416&gt;0,1,0)</f>
        <v/>
      </c>
      <c r="Q416" s="5">
        <f>S416*(K416*1000+L416*10)</f>
        <v/>
      </c>
      <c r="Z416" s="5">
        <f>sum(U416:Y416)</f>
        <v/>
      </c>
    </row>
    <row customHeight="1" ht="15.75" r="417" s="28">
      <c r="G417" s="8" t="n"/>
      <c r="H417" s="8" t="n"/>
      <c r="K417" s="8" t="n"/>
      <c r="L417" s="8" t="n"/>
      <c r="M417" s="8" t="n"/>
      <c r="P417" s="8">
        <f>if(Z417&gt;0,1,0)</f>
        <v/>
      </c>
      <c r="Q417" s="5">
        <f>S417*(K417*1000+L417*10)</f>
        <v/>
      </c>
      <c r="Z417" s="5">
        <f>sum(U417:Y417)</f>
        <v/>
      </c>
    </row>
    <row customHeight="1" ht="15.75" r="418" s="28">
      <c r="G418" s="8" t="n"/>
      <c r="H418" s="8" t="n"/>
      <c r="K418" s="8" t="n"/>
      <c r="L418" s="8" t="n"/>
      <c r="M418" s="8" t="n"/>
      <c r="P418" s="8">
        <f>if(Z418&gt;0,1,0)</f>
        <v/>
      </c>
      <c r="Q418" s="5">
        <f>S418*(K418*1000+L418*10)</f>
        <v/>
      </c>
      <c r="Z418" s="5">
        <f>sum(U418:Y418)</f>
        <v/>
      </c>
    </row>
    <row customHeight="1" ht="15.75" r="419" s="28">
      <c r="G419" s="8" t="n"/>
      <c r="H419" s="8" t="n"/>
      <c r="K419" s="8" t="n"/>
      <c r="L419" s="8" t="n"/>
      <c r="M419" s="8" t="n"/>
      <c r="P419" s="8">
        <f>if(Z419&gt;0,1,0)</f>
        <v/>
      </c>
      <c r="Q419" s="5">
        <f>S419*(K419*1000+L419*10)</f>
        <v/>
      </c>
      <c r="Z419" s="5">
        <f>sum(U419:Y419)</f>
        <v/>
      </c>
    </row>
    <row customHeight="1" ht="15.75" r="420" s="28">
      <c r="G420" s="8" t="n"/>
      <c r="H420" s="8" t="n"/>
      <c r="K420" s="8" t="n"/>
      <c r="L420" s="8" t="n"/>
      <c r="M420" s="8" t="n"/>
      <c r="P420" s="8">
        <f>if(Z420&gt;0,1,0)</f>
        <v/>
      </c>
      <c r="Q420" s="5">
        <f>S420*(K420*1000+L420*10)</f>
        <v/>
      </c>
      <c r="Z420" s="5">
        <f>sum(U420:Y420)</f>
        <v/>
      </c>
    </row>
    <row customHeight="1" ht="15.75" r="421" s="28">
      <c r="G421" s="8" t="n"/>
      <c r="H421" s="8" t="n"/>
      <c r="K421" s="8" t="n"/>
      <c r="L421" s="8" t="n"/>
      <c r="M421" s="8" t="n"/>
      <c r="P421" s="8">
        <f>if(Z421&gt;0,1,0)</f>
        <v/>
      </c>
      <c r="Q421" s="5">
        <f>S421*(K421*1000+L421*10)</f>
        <v/>
      </c>
      <c r="Z421" s="5">
        <f>sum(U421:Y421)</f>
        <v/>
      </c>
    </row>
    <row customHeight="1" ht="15.75" r="422" s="28">
      <c r="G422" s="8" t="n"/>
      <c r="H422" s="8" t="n"/>
      <c r="K422" s="8" t="n"/>
      <c r="L422" s="8" t="n"/>
      <c r="M422" s="8" t="n"/>
      <c r="P422" s="8">
        <f>if(Z422&gt;0,1,0)</f>
        <v/>
      </c>
      <c r="Q422" s="5">
        <f>S422*(K422*1000+L422*10)</f>
        <v/>
      </c>
      <c r="Z422" s="5">
        <f>sum(U422:Y422)</f>
        <v/>
      </c>
    </row>
    <row customHeight="1" ht="15.75" r="423" s="28">
      <c r="G423" s="8" t="n"/>
      <c r="H423" s="8" t="n"/>
      <c r="K423" s="8" t="n"/>
      <c r="L423" s="8" t="n"/>
      <c r="M423" s="8" t="n"/>
      <c r="P423" s="8">
        <f>if(Z423&gt;0,1,0)</f>
        <v/>
      </c>
      <c r="Q423" s="5">
        <f>S423*(K423*1000+L423*10)</f>
        <v/>
      </c>
      <c r="Z423" s="5">
        <f>sum(U423:Y423)</f>
        <v/>
      </c>
    </row>
    <row customHeight="1" ht="15.75" r="424" s="28">
      <c r="G424" s="8" t="n"/>
      <c r="H424" s="8" t="n"/>
      <c r="K424" s="8" t="n"/>
      <c r="L424" s="8" t="n"/>
      <c r="M424" s="8" t="n"/>
      <c r="P424" s="8">
        <f>if(Z424&gt;0,1,0)</f>
        <v/>
      </c>
      <c r="Q424" s="5">
        <f>S424*(K424*1000+L424*10)</f>
        <v/>
      </c>
      <c r="Z424" s="5">
        <f>sum(U424:Y424)</f>
        <v/>
      </c>
    </row>
    <row customHeight="1" ht="15.75" r="425" s="28">
      <c r="G425" s="8" t="n"/>
      <c r="H425" s="8" t="n"/>
      <c r="K425" s="8" t="n"/>
      <c r="L425" s="8" t="n"/>
      <c r="M425" s="8" t="n"/>
      <c r="P425" s="8">
        <f>if(Z425&gt;0,1,0)</f>
        <v/>
      </c>
      <c r="Q425" s="5">
        <f>S425*(K425*1000+L425*10)</f>
        <v/>
      </c>
      <c r="Z425" s="5">
        <f>sum(U425:Y425)</f>
        <v/>
      </c>
    </row>
    <row customHeight="1" ht="15.75" r="426" s="28">
      <c r="G426" s="8" t="n"/>
      <c r="H426" s="8" t="n"/>
      <c r="K426" s="8" t="n"/>
      <c r="L426" s="8" t="n"/>
      <c r="M426" s="8" t="n"/>
      <c r="P426" s="8">
        <f>if(Z426&gt;0,1,0)</f>
        <v/>
      </c>
      <c r="Q426" s="5">
        <f>S426*(K426*1000+L426*10)</f>
        <v/>
      </c>
      <c r="Z426" s="5">
        <f>sum(U426:Y426)</f>
        <v/>
      </c>
    </row>
    <row customHeight="1" ht="15.75" r="427" s="28">
      <c r="G427" s="8" t="n"/>
      <c r="H427" s="8" t="n"/>
      <c r="K427" s="8" t="n"/>
      <c r="L427" s="8" t="n"/>
      <c r="M427" s="8" t="n"/>
      <c r="P427" s="8">
        <f>if(Z427&gt;0,1,0)</f>
        <v/>
      </c>
      <c r="Q427" s="5">
        <f>S427*(K427*1000+L427*10)</f>
        <v/>
      </c>
      <c r="Z427" s="5">
        <f>sum(U427:Y427)</f>
        <v/>
      </c>
    </row>
    <row customHeight="1" ht="15.75" r="428" s="28">
      <c r="G428" s="8" t="n"/>
      <c r="H428" s="8" t="n"/>
      <c r="K428" s="8" t="n"/>
      <c r="L428" s="8" t="n"/>
      <c r="M428" s="8" t="n"/>
      <c r="P428" s="8">
        <f>if(Z428&gt;0,1,0)</f>
        <v/>
      </c>
      <c r="Q428" s="5">
        <f>S428*(K428*1000+L428*10)</f>
        <v/>
      </c>
      <c r="Z428" s="5">
        <f>sum(U428:Y428)</f>
        <v/>
      </c>
    </row>
    <row customHeight="1" ht="15.75" r="429" s="28">
      <c r="G429" s="8" t="n"/>
      <c r="H429" s="8" t="n"/>
      <c r="K429" s="8" t="n"/>
      <c r="L429" s="8" t="n"/>
      <c r="M429" s="8" t="n"/>
      <c r="P429" s="8">
        <f>if(Z429&gt;0,1,0)</f>
        <v/>
      </c>
      <c r="Q429" s="5">
        <f>S429*(K429*1000+L429*10)</f>
        <v/>
      </c>
      <c r="Z429" s="5">
        <f>sum(U429:Y429)</f>
        <v/>
      </c>
    </row>
    <row customHeight="1" ht="15.75" r="430" s="28">
      <c r="G430" s="8" t="n"/>
      <c r="H430" s="8" t="n"/>
      <c r="K430" s="8" t="n"/>
      <c r="L430" s="8" t="n"/>
      <c r="M430" s="8" t="n"/>
      <c r="P430" s="8">
        <f>if(Z430&gt;0,1,0)</f>
        <v/>
      </c>
      <c r="Q430" s="5">
        <f>S430*(K430*1000+L430*10)</f>
        <v/>
      </c>
      <c r="Z430" s="5">
        <f>sum(U430:Y430)</f>
        <v/>
      </c>
    </row>
    <row customHeight="1" ht="15.75" r="431" s="28">
      <c r="G431" s="8" t="n"/>
      <c r="H431" s="8" t="n"/>
      <c r="K431" s="8" t="n"/>
      <c r="L431" s="8" t="n"/>
      <c r="M431" s="8" t="n"/>
      <c r="P431" s="8">
        <f>if(Z431&gt;0,1,0)</f>
        <v/>
      </c>
      <c r="Q431" s="5">
        <f>S431*(K431*1000+L431*10)</f>
        <v/>
      </c>
      <c r="Z431" s="5">
        <f>sum(U431:Y431)</f>
        <v/>
      </c>
    </row>
    <row customHeight="1" ht="15.75" r="432" s="28">
      <c r="G432" s="8" t="n"/>
      <c r="H432" s="8" t="n"/>
      <c r="K432" s="8" t="n"/>
      <c r="L432" s="8" t="n"/>
      <c r="M432" s="8" t="n"/>
      <c r="P432" s="8">
        <f>if(Z432&gt;0,1,0)</f>
        <v/>
      </c>
      <c r="Q432" s="5">
        <f>S432*(K432*1000+L432*10)</f>
        <v/>
      </c>
      <c r="Z432" s="5">
        <f>sum(U432:Y432)</f>
        <v/>
      </c>
    </row>
    <row customHeight="1" ht="15.75" r="433" s="28">
      <c r="G433" s="8" t="n"/>
      <c r="H433" s="8" t="n"/>
      <c r="K433" s="8" t="n"/>
      <c r="L433" s="8" t="n"/>
      <c r="M433" s="8" t="n"/>
      <c r="P433" s="8">
        <f>if(Z433&gt;0,1,0)</f>
        <v/>
      </c>
      <c r="Q433" s="5">
        <f>S433*(K433*1000+L433*10)</f>
        <v/>
      </c>
      <c r="Z433" s="5">
        <f>sum(U433:Y433)</f>
        <v/>
      </c>
    </row>
    <row customHeight="1" ht="15.75" r="434" s="28">
      <c r="G434" s="8" t="n"/>
      <c r="H434" s="8" t="n"/>
      <c r="K434" s="8" t="n"/>
      <c r="L434" s="8" t="n"/>
      <c r="M434" s="8" t="n"/>
      <c r="P434" s="8">
        <f>if(Z434&gt;0,1,0)</f>
        <v/>
      </c>
      <c r="Q434" s="5">
        <f>S434*(K434*1000+L434*10)</f>
        <v/>
      </c>
      <c r="Z434" s="5">
        <f>sum(U434:Y434)</f>
        <v/>
      </c>
    </row>
    <row customHeight="1" ht="15.75" r="435" s="28">
      <c r="G435" s="8" t="n"/>
      <c r="H435" s="8" t="n"/>
      <c r="K435" s="8" t="n"/>
      <c r="L435" s="8" t="n"/>
      <c r="M435" s="8" t="n"/>
      <c r="P435" s="8">
        <f>if(Z435&gt;0,1,0)</f>
        <v/>
      </c>
      <c r="Q435" s="5">
        <f>S435*(K435*1000+L435*10)</f>
        <v/>
      </c>
      <c r="Z435" s="5">
        <f>sum(U435:Y435)</f>
        <v/>
      </c>
    </row>
    <row customHeight="1" ht="15.75" r="436" s="28"/>
    <row customHeight="1" ht="15.75" r="437" s="28"/>
    <row customHeight="1" ht="15.75" r="438" s="28"/>
    <row customHeight="1" ht="15.75" r="439" s="28"/>
    <row customHeight="1" ht="15.75" r="440" s="28"/>
    <row customHeight="1" ht="15.75" r="441" s="28"/>
    <row customHeight="1" ht="15.75" r="442" s="28"/>
    <row customHeight="1" ht="15.75" r="443" s="28"/>
    <row customHeight="1" ht="15.75" r="444" s="28"/>
    <row customHeight="1" ht="15.75" r="445" s="28"/>
    <row customHeight="1" ht="15.75" r="446" s="28"/>
    <row customHeight="1" ht="15.75" r="447" s="28"/>
    <row customHeight="1" ht="15.75" r="448" s="28"/>
    <row customHeight="1" ht="15.75" r="449" s="28"/>
    <row customHeight="1" ht="15.75" r="450" s="28"/>
    <row customHeight="1" ht="15.75" r="451" s="28"/>
    <row customHeight="1" ht="15.75" r="452" s="28"/>
    <row customHeight="1" ht="15.75" r="453" s="28"/>
    <row customHeight="1" ht="15.75" r="454" s="28"/>
    <row customHeight="1" ht="15.75" r="455" s="28"/>
    <row customHeight="1" ht="15.75" r="456" s="28"/>
    <row customHeight="1" ht="15.75" r="457" s="28"/>
    <row customHeight="1" ht="15.75" r="458" s="28"/>
    <row customHeight="1" ht="15.75" r="459" s="28"/>
    <row customHeight="1" ht="15.75" r="460" s="28"/>
    <row customHeight="1" ht="15.75" r="461" s="28"/>
    <row customHeight="1" ht="15.75" r="462" s="28"/>
    <row customHeight="1" ht="15.75" r="463" s="28"/>
    <row customHeight="1" ht="15.75" r="464" s="28"/>
    <row customHeight="1" ht="15.75" r="465" s="28"/>
    <row customHeight="1" ht="15.75" r="466" s="28"/>
    <row customHeight="1" ht="15.75" r="467" s="28"/>
    <row customHeight="1" ht="15.75" r="468" s="28"/>
    <row customHeight="1" ht="15.75" r="469" s="28"/>
    <row customHeight="1" ht="15.75" r="470" s="28"/>
    <row customHeight="1" ht="15.75" r="471" s="28"/>
    <row customHeight="1" ht="15.75" r="472" s="28"/>
    <row customHeight="1" ht="15.75" r="473" s="28"/>
    <row customHeight="1" ht="15.75" r="474" s="28"/>
    <row customHeight="1" ht="15.75" r="475" s="28"/>
    <row customHeight="1" ht="15.75" r="476" s="28"/>
    <row customHeight="1" ht="15.75" r="477" s="28"/>
    <row customHeight="1" ht="15.75" r="478" s="28"/>
    <row customHeight="1" ht="15.75" r="479" s="28"/>
    <row customHeight="1" ht="15.75" r="480" s="28"/>
    <row customHeight="1" ht="15.75" r="481" s="28"/>
    <row customHeight="1" ht="15.75" r="482" s="28"/>
    <row customHeight="1" ht="15.75" r="483" s="28"/>
    <row customHeight="1" ht="15.75" r="484" s="28"/>
    <row customHeight="1" ht="15.75" r="485" s="28"/>
    <row customHeight="1" ht="15.75" r="486" s="28"/>
    <row customHeight="1" ht="15.75" r="487" s="28"/>
    <row customHeight="1" ht="15.75" r="488" s="28"/>
    <row customHeight="1" ht="15.75" r="489" s="28"/>
    <row customHeight="1" ht="15.75" r="490" s="28"/>
    <row customHeight="1" ht="15.75" r="491" s="28"/>
    <row customHeight="1" ht="15.75" r="492" s="28"/>
    <row customHeight="1" ht="15.75" r="493" s="28"/>
    <row customHeight="1" ht="15.75" r="494" s="28"/>
    <row customHeight="1" ht="15.75" r="495" s="28"/>
    <row customHeight="1" ht="15.75" r="496" s="28"/>
    <row customHeight="1" ht="15.75" r="497" s="28"/>
    <row customHeight="1" ht="15.75" r="498" s="28"/>
    <row customHeight="1" ht="15.75" r="499" s="28"/>
    <row customHeight="1" ht="15.75" r="500" s="28"/>
    <row customHeight="1" ht="15.75" r="501" s="28"/>
    <row customHeight="1" ht="15.75" r="502" s="28"/>
    <row customHeight="1" ht="15.75" r="503" s="28"/>
    <row customHeight="1" ht="15.75" r="504" s="28"/>
    <row customHeight="1" ht="15.75" r="505" s="28"/>
    <row customHeight="1" ht="15.75" r="506" s="28"/>
    <row customHeight="1" ht="15.75" r="507" s="28"/>
    <row customHeight="1" ht="15.75" r="508" s="28"/>
    <row customHeight="1" ht="15.75" r="509" s="28"/>
    <row customHeight="1" ht="15.75" r="510" s="28"/>
    <row customHeight="1" ht="15.75" r="511" s="28"/>
    <row customHeight="1" ht="15.75" r="512" s="28"/>
    <row customHeight="1" ht="15.75" r="513" s="28"/>
    <row customHeight="1" ht="15.75" r="514" s="28"/>
    <row customHeight="1" ht="15.75" r="515" s="28"/>
    <row customHeight="1" ht="15.75" r="516" s="28"/>
    <row customHeight="1" ht="15.75" r="517" s="28"/>
    <row customHeight="1" ht="15.75" r="518" s="28"/>
    <row customHeight="1" ht="15.75" r="519" s="28"/>
    <row customHeight="1" ht="15.75" r="520" s="28"/>
    <row customHeight="1" ht="15.75" r="521" s="28"/>
    <row customHeight="1" ht="15.75" r="522" s="28"/>
    <row customHeight="1" ht="15.75" r="523" s="28"/>
    <row customHeight="1" ht="15.75" r="524" s="28"/>
    <row customHeight="1" ht="15.75" r="525" s="28"/>
    <row customHeight="1" ht="15.75" r="526" s="28"/>
    <row customHeight="1" ht="15.75" r="527" s="28"/>
    <row customHeight="1" ht="15.75" r="528" s="28"/>
    <row customHeight="1" ht="15.75" r="529" s="28"/>
    <row customHeight="1" ht="15.75" r="530" s="28"/>
    <row customHeight="1" ht="15.75" r="531" s="28"/>
    <row customHeight="1" ht="15.75" r="532" s="28"/>
    <row customHeight="1" ht="15.75" r="533" s="28"/>
    <row customHeight="1" ht="15.75" r="534" s="28"/>
    <row customHeight="1" ht="15.75" r="535" s="28"/>
    <row customHeight="1" ht="15.75" r="536" s="28"/>
    <row customHeight="1" ht="15.75" r="537" s="28"/>
    <row customHeight="1" ht="15.75" r="538" s="28"/>
    <row customHeight="1" ht="15.75" r="539" s="28"/>
    <row customHeight="1" ht="15.75" r="540" s="28"/>
    <row customHeight="1" ht="15.75" r="541" s="28"/>
    <row customHeight="1" ht="15.75" r="542" s="28"/>
    <row customHeight="1" ht="15.75" r="543" s="28"/>
    <row customHeight="1" ht="15.75" r="544" s="28"/>
    <row customHeight="1" ht="15.75" r="545" s="28"/>
    <row customHeight="1" ht="15.75" r="546" s="28"/>
    <row customHeight="1" ht="15.75" r="547" s="28"/>
    <row customHeight="1" ht="15.75" r="548" s="28"/>
    <row customHeight="1" ht="15.75" r="549" s="28"/>
    <row customHeight="1" ht="15.75" r="550" s="28"/>
    <row customHeight="1" ht="15.75" r="551" s="28"/>
    <row customHeight="1" ht="15.75" r="552" s="28"/>
    <row customHeight="1" ht="15.75" r="553" s="28"/>
    <row customHeight="1" ht="15.75" r="554" s="28"/>
    <row customHeight="1" ht="15.75" r="555" s="28"/>
    <row customHeight="1" ht="15.75" r="556" s="28"/>
    <row customHeight="1" ht="15.75" r="557" s="28"/>
    <row customHeight="1" ht="15.75" r="558" s="28"/>
    <row customHeight="1" ht="15.75" r="559" s="28"/>
    <row customHeight="1" ht="15.75" r="560" s="28"/>
    <row customHeight="1" ht="15.75" r="561" s="28"/>
    <row customHeight="1" ht="15.75" r="562" s="28"/>
    <row customHeight="1" ht="15.75" r="563" s="28"/>
    <row customHeight="1" ht="15.75" r="564" s="28"/>
    <row customHeight="1" ht="15.75" r="565" s="28"/>
    <row customHeight="1" ht="15.75" r="566" s="28"/>
    <row customHeight="1" ht="15.75" r="567" s="28"/>
    <row customHeight="1" ht="15.75" r="568" s="28"/>
    <row customHeight="1" ht="15.75" r="569" s="28"/>
    <row customHeight="1" ht="15.75" r="570" s="28"/>
    <row customHeight="1" ht="15.75" r="571" s="28"/>
    <row customHeight="1" ht="15.75" r="572" s="28"/>
    <row customHeight="1" ht="15.75" r="573" s="28"/>
    <row customHeight="1" ht="15.75" r="574" s="28"/>
    <row customHeight="1" ht="15.75" r="575" s="28"/>
    <row customHeight="1" ht="15.75" r="576" s="28"/>
    <row customHeight="1" ht="15.75" r="577" s="28"/>
    <row customHeight="1" ht="15.75" r="578" s="28"/>
    <row customHeight="1" ht="15.75" r="579" s="28"/>
    <row customHeight="1" ht="15.75" r="580" s="28"/>
    <row customHeight="1" ht="15.75" r="581" s="28"/>
    <row customHeight="1" ht="15.75" r="582" s="28"/>
    <row customHeight="1" ht="15.75" r="583" s="28"/>
    <row customHeight="1" ht="15.75" r="584" s="28"/>
    <row customHeight="1" ht="15.75" r="585" s="28"/>
    <row customHeight="1" ht="15.75" r="586" s="28"/>
    <row customHeight="1" ht="15.75" r="587" s="28"/>
    <row customHeight="1" ht="15.75" r="588" s="28"/>
    <row customHeight="1" ht="15.75" r="589" s="28"/>
    <row customHeight="1" ht="15.75" r="590" s="28"/>
    <row customHeight="1" ht="15.75" r="591" s="28"/>
    <row customHeight="1" ht="15.75" r="592" s="28"/>
    <row customHeight="1" ht="15.75" r="593" s="28"/>
    <row customHeight="1" ht="15.75" r="594" s="28"/>
    <row customHeight="1" ht="15.75" r="595" s="28"/>
    <row customHeight="1" ht="15.75" r="596" s="28"/>
    <row customHeight="1" ht="15.75" r="597" s="28"/>
    <row customHeight="1" ht="15.75" r="598" s="28"/>
    <row customHeight="1" ht="15.75" r="599" s="28"/>
    <row customHeight="1" ht="15.75" r="600" s="28"/>
    <row customHeight="1" ht="15.75" r="601" s="28"/>
    <row customHeight="1" ht="15.75" r="602" s="28"/>
    <row customHeight="1" ht="15.75" r="603" s="28"/>
    <row customHeight="1" ht="15.75" r="604" s="28"/>
    <row customHeight="1" ht="15.75" r="605" s="28"/>
    <row customHeight="1" ht="15.75" r="606" s="28"/>
    <row customHeight="1" ht="15.75" r="607" s="28"/>
    <row customHeight="1" ht="15.75" r="608" s="28"/>
    <row customHeight="1" ht="15.75" r="609" s="28"/>
    <row customHeight="1" ht="15.75" r="610" s="28"/>
    <row customHeight="1" ht="15.75" r="611" s="28"/>
    <row customHeight="1" ht="15.75" r="612" s="28"/>
    <row customHeight="1" ht="15.75" r="613" s="28"/>
    <row customHeight="1" ht="15.75" r="614" s="28"/>
    <row customHeight="1" ht="15.75" r="615" s="28"/>
    <row customHeight="1" ht="15.75" r="616" s="28"/>
    <row customHeight="1" ht="15.75" r="617" s="28"/>
    <row customHeight="1" ht="15.75" r="618" s="28"/>
    <row customHeight="1" ht="15.75" r="619" s="28"/>
    <row customHeight="1" ht="15.75" r="620" s="28"/>
    <row customHeight="1" ht="15.75" r="621" s="28"/>
    <row customHeight="1" ht="15.75" r="622" s="28"/>
    <row customHeight="1" ht="15.75" r="623" s="28"/>
    <row customHeight="1" ht="15.75" r="624" s="28"/>
    <row customHeight="1" ht="15.75" r="625" s="28"/>
    <row customHeight="1" ht="15.75" r="626" s="28"/>
    <row customHeight="1" ht="15.75" r="627" s="28"/>
    <row customHeight="1" ht="15.75" r="628" s="28"/>
    <row customHeight="1" ht="15.75" r="629" s="28"/>
    <row customHeight="1" ht="15.75" r="630" s="28"/>
    <row customHeight="1" ht="15.75" r="631" s="28"/>
    <row customHeight="1" ht="15.75" r="632" s="28"/>
    <row customHeight="1" ht="15.75" r="633" s="28"/>
    <row customHeight="1" ht="15.75" r="634" s="28"/>
    <row customHeight="1" ht="15.75" r="635" s="28"/>
    <row customHeight="1" ht="15.75" r="636" s="28"/>
    <row customHeight="1" ht="15.75" r="637" s="28"/>
    <row customHeight="1" ht="15.75" r="638" s="28"/>
    <row customHeight="1" ht="15.75" r="639" s="28"/>
    <row customHeight="1" ht="15.75" r="640" s="28"/>
    <row customHeight="1" ht="15.75" r="641" s="28"/>
    <row customHeight="1" ht="15.75" r="642" s="28"/>
    <row customHeight="1" ht="15.75" r="643" s="28"/>
    <row customHeight="1" ht="15.75" r="644" s="28"/>
    <row customHeight="1" ht="15.75" r="645" s="28"/>
    <row customHeight="1" ht="15.75" r="646" s="28"/>
    <row customHeight="1" ht="15.75" r="647" s="28"/>
    <row customHeight="1" ht="15.75" r="648" s="28"/>
    <row customHeight="1" ht="15.75" r="649" s="28"/>
    <row customHeight="1" ht="15.75" r="650" s="28"/>
    <row customHeight="1" ht="15.75" r="651" s="28"/>
    <row customHeight="1" ht="15.75" r="652" s="28"/>
    <row customHeight="1" ht="15.75" r="653" s="28"/>
    <row customHeight="1" ht="15.75" r="654" s="28"/>
    <row customHeight="1" ht="15.75" r="655" s="28"/>
    <row customHeight="1" ht="15.75" r="656" s="28"/>
    <row customHeight="1" ht="15.75" r="657" s="28"/>
    <row customHeight="1" ht="15.75" r="658" s="28"/>
    <row customHeight="1" ht="15.75" r="659" s="28"/>
    <row customHeight="1" ht="15.75" r="660" s="28"/>
    <row customHeight="1" ht="15.75" r="661" s="28"/>
    <row customHeight="1" ht="15.75" r="662" s="28"/>
    <row customHeight="1" ht="15.75" r="663" s="28"/>
    <row customHeight="1" ht="15.75" r="664" s="28"/>
    <row customHeight="1" ht="15.75" r="665" s="28"/>
    <row customHeight="1" ht="15.75" r="666" s="28"/>
    <row customHeight="1" ht="15.75" r="667" s="28"/>
    <row customHeight="1" ht="15.75" r="668" s="28"/>
    <row customHeight="1" ht="15.75" r="669" s="28"/>
    <row customHeight="1" ht="15.75" r="670" s="28"/>
    <row customHeight="1" ht="15.75" r="671" s="28"/>
    <row customHeight="1" ht="15.75" r="672" s="28"/>
    <row customHeight="1" ht="15.75" r="673" s="28"/>
    <row customHeight="1" ht="15.75" r="674" s="28"/>
    <row customHeight="1" ht="15.75" r="675" s="28"/>
    <row customHeight="1" ht="15.75" r="676" s="28"/>
    <row customHeight="1" ht="15.75" r="677" s="28"/>
    <row customHeight="1" ht="15.75" r="678" s="28"/>
    <row customHeight="1" ht="15.75" r="679" s="28"/>
    <row customHeight="1" ht="15.75" r="680" s="28"/>
    <row customHeight="1" ht="15.75" r="681" s="28"/>
    <row customHeight="1" ht="15.75" r="682" s="28"/>
    <row customHeight="1" ht="15.75" r="683" s="28"/>
    <row customHeight="1" ht="15.75" r="684" s="28"/>
    <row customHeight="1" ht="15.75" r="685" s="28"/>
    <row customHeight="1" ht="15.75" r="686" s="28"/>
    <row customHeight="1" ht="15.75" r="687" s="28"/>
    <row customHeight="1" ht="15.75" r="688" s="28"/>
    <row customHeight="1" ht="15.75" r="689" s="28"/>
    <row customHeight="1" ht="15.75" r="690" s="28"/>
    <row customHeight="1" ht="15.75" r="691" s="28"/>
    <row customHeight="1" ht="15.75" r="692" s="28"/>
    <row customHeight="1" ht="15.75" r="693" s="28"/>
    <row customHeight="1" ht="15.75" r="694" s="28"/>
    <row customHeight="1" ht="15.75" r="695" s="28"/>
    <row customHeight="1" ht="15.75" r="696" s="28"/>
    <row customHeight="1" ht="15.75" r="697" s="28"/>
    <row customHeight="1" ht="15.75" r="698" s="28"/>
    <row customHeight="1" ht="15.75" r="699" s="28"/>
    <row customHeight="1" ht="15.75" r="700" s="28"/>
    <row customHeight="1" ht="15.75" r="701" s="28"/>
    <row customHeight="1" ht="15.75" r="702" s="28"/>
    <row customHeight="1" ht="15.75" r="703" s="28"/>
    <row customHeight="1" ht="15.75" r="704" s="28"/>
    <row customHeight="1" ht="15.75" r="705" s="28"/>
    <row customHeight="1" ht="15.75" r="706" s="28"/>
    <row customHeight="1" ht="15.75" r="707" s="28"/>
    <row customHeight="1" ht="15.75" r="708" s="28"/>
    <row customHeight="1" ht="15.75" r="709" s="28"/>
    <row customHeight="1" ht="15.75" r="710" s="28"/>
    <row customHeight="1" ht="15.75" r="711" s="28"/>
    <row customHeight="1" ht="15.75" r="712" s="28"/>
    <row customHeight="1" ht="15.75" r="713" s="28"/>
    <row customHeight="1" ht="15.75" r="714" s="28"/>
    <row customHeight="1" ht="15.75" r="715" s="28"/>
    <row customHeight="1" ht="15.75" r="716" s="28"/>
    <row customHeight="1" ht="15.75" r="717" s="28"/>
    <row customHeight="1" ht="15.75" r="718" s="28"/>
    <row customHeight="1" ht="15.75" r="719" s="28"/>
    <row customHeight="1" ht="15.75" r="720" s="28"/>
    <row customHeight="1" ht="15.75" r="721" s="28"/>
    <row customHeight="1" ht="15.75" r="722" s="28"/>
    <row customHeight="1" ht="15.75" r="723" s="28"/>
    <row customHeight="1" ht="15.75" r="724" s="28"/>
    <row customHeight="1" ht="15.75" r="725" s="28"/>
    <row customHeight="1" ht="15.75" r="726" s="28"/>
    <row customHeight="1" ht="15.75" r="727" s="28"/>
    <row customHeight="1" ht="15.75" r="728" s="28"/>
    <row customHeight="1" ht="15.75" r="729" s="28"/>
    <row customHeight="1" ht="15.75" r="730" s="28"/>
    <row customHeight="1" ht="15.75" r="731" s="28"/>
    <row customHeight="1" ht="15.75" r="732" s="28"/>
    <row customHeight="1" ht="15.75" r="733" s="28"/>
    <row customHeight="1" ht="15.75" r="734" s="28"/>
    <row customHeight="1" ht="15.75" r="735" s="28"/>
    <row customHeight="1" ht="15.75" r="736" s="28"/>
    <row customHeight="1" ht="15.75" r="737" s="28"/>
    <row customHeight="1" ht="15.75" r="738" s="28"/>
    <row customHeight="1" ht="15.75" r="739" s="28"/>
    <row customHeight="1" ht="15.75" r="740" s="28"/>
    <row customHeight="1" ht="15.75" r="741" s="28"/>
    <row customHeight="1" ht="15.75" r="742" s="28"/>
    <row customHeight="1" ht="15.75" r="743" s="28"/>
    <row customHeight="1" ht="15.75" r="744" s="28"/>
    <row customHeight="1" ht="15.75" r="745" s="28"/>
    <row customHeight="1" ht="15.75" r="746" s="28"/>
    <row customHeight="1" ht="15.75" r="747" s="28"/>
    <row customHeight="1" ht="15.75" r="748" s="28"/>
    <row customHeight="1" ht="15.75" r="749" s="28"/>
    <row customHeight="1" ht="15.75" r="750" s="28"/>
    <row customHeight="1" ht="15.75" r="751" s="28"/>
    <row customHeight="1" ht="15.75" r="752" s="28"/>
    <row customHeight="1" ht="15.75" r="753" s="28"/>
    <row customHeight="1" ht="15.75" r="754" s="28"/>
    <row customHeight="1" ht="15.75" r="755" s="28"/>
    <row customHeight="1" ht="15.75" r="756" s="28"/>
    <row customHeight="1" ht="15.75" r="757" s="28"/>
    <row customHeight="1" ht="15.75" r="758" s="28"/>
    <row customHeight="1" ht="15.75" r="759" s="28"/>
    <row customHeight="1" ht="15.75" r="760" s="28"/>
    <row customHeight="1" ht="15.75" r="761" s="28"/>
    <row customHeight="1" ht="15.75" r="762" s="28"/>
    <row customHeight="1" ht="15.75" r="763" s="28"/>
    <row customHeight="1" ht="15.75" r="764" s="28"/>
    <row customHeight="1" ht="15.75" r="765" s="28"/>
    <row customHeight="1" ht="15.75" r="766" s="28"/>
    <row customHeight="1" ht="15.75" r="767" s="28"/>
    <row customHeight="1" ht="15.75" r="768" s="28"/>
    <row customHeight="1" ht="15.75" r="769" s="28"/>
    <row customHeight="1" ht="15.75" r="770" s="28"/>
    <row customHeight="1" ht="15.75" r="771" s="28"/>
    <row customHeight="1" ht="15.75" r="772" s="28"/>
    <row customHeight="1" ht="15.75" r="773" s="28"/>
    <row customHeight="1" ht="15.75" r="774" s="28"/>
    <row customHeight="1" ht="15.75" r="775" s="28"/>
    <row customHeight="1" ht="15.75" r="776" s="28"/>
    <row customHeight="1" ht="15.75" r="777" s="28"/>
    <row customHeight="1" ht="15.75" r="778" s="28"/>
    <row customHeight="1" ht="15.75" r="779" s="28"/>
    <row customHeight="1" ht="15.75" r="780" s="28"/>
    <row customHeight="1" ht="15.75" r="781" s="28"/>
    <row customHeight="1" ht="15.75" r="782" s="28"/>
    <row customHeight="1" ht="15.75" r="783" s="28"/>
    <row customHeight="1" ht="15.75" r="784" s="28"/>
    <row customHeight="1" ht="15.75" r="785" s="28"/>
    <row customHeight="1" ht="15.75" r="786" s="28"/>
    <row customHeight="1" ht="15.75" r="787" s="28"/>
    <row customHeight="1" ht="15.75" r="788" s="28"/>
    <row customHeight="1" ht="15.75" r="789" s="28"/>
    <row customHeight="1" ht="15.75" r="790" s="28"/>
    <row customHeight="1" ht="15.75" r="791" s="28"/>
    <row customHeight="1" ht="15.75" r="792" s="28"/>
    <row customHeight="1" ht="15.75" r="793" s="28"/>
    <row customHeight="1" ht="15.75" r="794" s="28"/>
    <row customHeight="1" ht="15.75" r="795" s="28"/>
    <row customHeight="1" ht="15.75" r="796" s="28"/>
    <row customHeight="1" ht="15.75" r="797" s="28"/>
    <row customHeight="1" ht="15.75" r="798" s="28"/>
    <row customHeight="1" ht="15.75" r="799" s="28"/>
    <row customHeight="1" ht="15.75" r="800" s="28"/>
    <row customHeight="1" ht="15.75" r="801" s="28"/>
    <row customHeight="1" ht="15.75" r="802" s="28"/>
    <row customHeight="1" ht="15.75" r="803" s="28"/>
    <row customHeight="1" ht="15.75" r="804" s="28"/>
    <row customHeight="1" ht="15.75" r="805" s="28"/>
    <row customHeight="1" ht="15.75" r="806" s="28"/>
    <row customHeight="1" ht="15.75" r="807" s="28"/>
    <row customHeight="1" ht="15.75" r="808" s="28"/>
    <row customHeight="1" ht="15.75" r="809" s="28"/>
    <row customHeight="1" ht="15.75" r="810" s="28"/>
    <row customHeight="1" ht="15.75" r="811" s="28"/>
    <row customHeight="1" ht="15.75" r="812" s="28"/>
    <row customHeight="1" ht="15.75" r="813" s="28"/>
    <row customHeight="1" ht="15.75" r="814" s="28"/>
    <row customHeight="1" ht="15.75" r="815" s="28"/>
    <row customHeight="1" ht="15.75" r="816" s="28"/>
    <row customHeight="1" ht="15.75" r="817" s="28"/>
    <row customHeight="1" ht="15.75" r="818" s="28"/>
    <row customHeight="1" ht="15.75" r="819" s="28"/>
    <row customHeight="1" ht="15.75" r="820" s="28"/>
    <row customHeight="1" ht="15.75" r="821" s="28"/>
    <row customHeight="1" ht="15.75" r="822" s="28"/>
    <row customHeight="1" ht="15.75" r="823" s="28"/>
    <row customHeight="1" ht="15.75" r="824" s="28"/>
    <row customHeight="1" ht="15.75" r="825" s="28"/>
    <row customHeight="1" ht="15.75" r="826" s="28"/>
    <row customHeight="1" ht="15.75" r="827" s="28"/>
    <row customHeight="1" ht="15.75" r="828" s="28"/>
    <row customHeight="1" ht="15.75" r="829" s="28"/>
    <row customHeight="1" ht="15.75" r="830" s="28"/>
    <row customHeight="1" ht="15.75" r="831" s="28"/>
    <row customHeight="1" ht="15.75" r="832" s="28"/>
    <row customHeight="1" ht="15.75" r="833" s="28"/>
    <row customHeight="1" ht="15.75" r="834" s="28"/>
    <row customHeight="1" ht="15.75" r="835" s="28"/>
    <row customHeight="1" ht="15.75" r="836" s="28"/>
    <row customHeight="1" ht="15.75" r="837" s="28"/>
    <row customHeight="1" ht="15.75" r="838" s="28"/>
    <row customHeight="1" ht="15.75" r="839" s="28"/>
    <row customHeight="1" ht="15.75" r="840" s="28"/>
    <row customHeight="1" ht="15.75" r="841" s="28"/>
    <row customHeight="1" ht="15.75" r="842" s="28"/>
    <row customHeight="1" ht="15.75" r="843" s="28"/>
    <row customHeight="1" ht="15.75" r="844" s="28"/>
    <row customHeight="1" ht="15.75" r="845" s="28"/>
    <row customHeight="1" ht="15.75" r="846" s="28"/>
    <row customHeight="1" ht="15.75" r="847" s="28"/>
    <row customHeight="1" ht="15.75" r="848" s="28"/>
    <row customHeight="1" ht="15.75" r="849" s="28"/>
    <row customHeight="1" ht="15.75" r="850" s="28"/>
    <row customHeight="1" ht="15.75" r="851" s="28"/>
    <row customHeight="1" ht="15.75" r="852" s="28"/>
    <row customHeight="1" ht="15.75" r="853" s="28"/>
    <row customHeight="1" ht="15.75" r="854" s="28"/>
    <row customHeight="1" ht="15.75" r="855" s="28"/>
    <row customHeight="1" ht="15.75" r="856" s="28"/>
    <row customHeight="1" ht="15.75" r="857" s="28"/>
    <row customHeight="1" ht="15.75" r="858" s="28"/>
    <row customHeight="1" ht="15.75" r="859" s="28"/>
    <row customHeight="1" ht="15.75" r="860" s="28"/>
    <row customHeight="1" ht="15.75" r="861" s="28"/>
    <row customHeight="1" ht="15.75" r="862" s="28"/>
    <row customHeight="1" ht="15.75" r="863" s="28"/>
    <row customHeight="1" ht="15.75" r="864" s="28"/>
    <row customHeight="1" ht="15.75" r="865" s="28"/>
    <row customHeight="1" ht="15.75" r="866" s="28"/>
    <row customHeight="1" ht="15.75" r="867" s="28"/>
    <row customHeight="1" ht="15.75" r="868" s="28"/>
    <row customHeight="1" ht="15.75" r="869" s="28"/>
    <row customHeight="1" ht="15.75" r="870" s="28"/>
    <row customHeight="1" ht="15.75" r="871" s="28"/>
    <row customHeight="1" ht="15.75" r="872" s="28"/>
    <row customHeight="1" ht="15.75" r="873" s="28"/>
    <row customHeight="1" ht="15.75" r="874" s="28"/>
    <row customHeight="1" ht="15.75" r="875" s="28"/>
    <row customHeight="1" ht="15.75" r="876" s="28"/>
    <row customHeight="1" ht="15.75" r="877" s="28"/>
    <row customHeight="1" ht="15.75" r="878" s="28"/>
    <row customHeight="1" ht="15.75" r="879" s="28"/>
    <row customHeight="1" ht="15.75" r="880" s="28"/>
    <row customHeight="1" ht="15.75" r="881" s="28"/>
    <row customHeight="1" ht="15.75" r="882" s="28"/>
    <row customHeight="1" ht="15.75" r="883" s="28"/>
    <row customHeight="1" ht="15.75" r="884" s="28"/>
    <row customHeight="1" ht="15.75" r="885" s="28"/>
    <row customHeight="1" ht="15.75" r="886" s="28"/>
    <row customHeight="1" ht="15.75" r="887" s="28"/>
    <row customHeight="1" ht="15.75" r="888" s="28"/>
    <row customHeight="1" ht="15.75" r="889" s="28"/>
    <row customHeight="1" ht="15.75" r="890" s="28"/>
    <row customHeight="1" ht="15.75" r="891" s="28"/>
    <row customHeight="1" ht="15.75" r="892" s="28"/>
    <row customHeight="1" ht="15.75" r="893" s="28"/>
    <row customHeight="1" ht="15.75" r="894" s="28"/>
    <row customHeight="1" ht="15.75" r="895" s="28"/>
    <row customHeight="1" ht="15.75" r="896" s="28"/>
    <row customHeight="1" ht="15.75" r="897" s="28"/>
    <row customHeight="1" ht="15.75" r="898" s="28"/>
    <row customHeight="1" ht="15.75" r="899" s="28"/>
    <row customHeight="1" ht="15.75" r="900" s="28"/>
    <row customHeight="1" ht="15.75" r="901" s="28"/>
    <row customHeight="1" ht="15.75" r="902" s="28"/>
    <row customHeight="1" ht="15.75" r="903" s="28"/>
    <row customHeight="1" ht="15.75" r="904" s="28"/>
    <row customHeight="1" ht="15.75" r="905" s="28"/>
    <row customHeight="1" ht="15.75" r="906" s="28"/>
    <row customHeight="1" ht="15.75" r="907" s="28"/>
    <row customHeight="1" ht="15.75" r="908" s="28"/>
    <row customHeight="1" ht="15.75" r="909" s="28"/>
    <row customHeight="1" ht="15.75" r="910" s="28"/>
    <row customHeight="1" ht="15.75" r="911" s="28"/>
    <row customHeight="1" ht="15.75" r="912" s="28"/>
    <row customHeight="1" ht="15.75" r="913" s="28"/>
    <row customHeight="1" ht="15.75" r="914" s="28"/>
    <row customHeight="1" ht="15.75" r="915" s="28"/>
    <row customHeight="1" ht="15.75" r="916" s="28"/>
    <row customHeight="1" ht="15.75" r="917" s="28"/>
    <row customHeight="1" ht="15.75" r="918" s="28"/>
    <row customHeight="1" ht="15.75" r="919" s="28"/>
    <row customHeight="1" ht="15.75" r="920" s="28"/>
    <row customHeight="1" ht="15.75" r="921" s="28"/>
    <row customHeight="1" ht="15.75" r="922" s="28"/>
    <row customHeight="1" ht="15.75" r="923" s="28"/>
    <row customHeight="1" ht="15.75" r="924" s="28"/>
    <row customHeight="1" ht="15.75" r="925" s="28"/>
    <row customHeight="1" ht="15.75" r="926" s="28"/>
    <row customHeight="1" ht="15.75" r="927" s="28"/>
    <row customHeight="1" ht="15.75" r="928" s="28"/>
    <row customHeight="1" ht="15.75" r="929" s="28"/>
    <row customHeight="1" ht="15.75" r="930" s="28"/>
    <row customHeight="1" ht="15.75" r="931" s="28"/>
    <row customHeight="1" ht="15.75" r="932" s="28"/>
    <row customHeight="1" ht="15.75" r="933" s="28"/>
    <row customHeight="1" ht="15.75" r="934" s="28"/>
    <row customHeight="1" ht="15.75" r="935" s="28"/>
    <row customHeight="1" ht="15.75" r="936" s="28"/>
    <row customHeight="1" ht="15.75" r="937" s="28"/>
    <row customHeight="1" ht="15.75" r="938" s="28"/>
    <row customHeight="1" ht="15.75" r="939" s="28"/>
    <row customHeight="1" ht="15.75" r="940" s="28"/>
    <row customHeight="1" ht="15.75" r="941" s="28"/>
    <row customHeight="1" ht="15.75" r="942" s="28"/>
    <row customHeight="1" ht="15.75" r="943" s="28"/>
    <row customHeight="1" ht="15.75" r="944" s="28"/>
    <row customHeight="1" ht="15.75" r="945" s="28"/>
    <row customHeight="1" ht="15.75" r="946" s="28"/>
    <row customHeight="1" ht="15.75" r="947" s="28"/>
    <row customHeight="1" ht="15.75" r="948" s="28"/>
    <row customHeight="1" ht="15.75" r="949" s="28"/>
    <row customHeight="1" ht="15.75" r="950" s="28"/>
    <row customHeight="1" ht="15.75" r="951" s="28"/>
    <row customHeight="1" ht="15.75" r="952" s="28"/>
    <row customHeight="1" ht="15.75" r="953" s="28"/>
    <row customHeight="1" ht="15.75" r="954" s="28"/>
    <row customHeight="1" ht="15.75" r="955" s="28"/>
    <row customHeight="1" ht="15.75" r="956" s="28"/>
    <row customHeight="1" ht="15.75" r="957" s="28"/>
    <row customHeight="1" ht="15.75" r="958" s="28"/>
    <row customHeight="1" ht="15.75" r="959" s="28"/>
    <row customHeight="1" ht="15.75" r="960" s="28"/>
    <row customHeight="1" ht="15.75" r="961" s="28"/>
    <row customHeight="1" ht="15.75" r="962" s="28"/>
    <row customHeight="1" ht="15.75" r="963" s="28"/>
    <row customHeight="1" ht="15.75" r="964" s="28"/>
    <row customHeight="1" ht="15.75" r="965" s="28"/>
    <row customHeight="1" ht="15.75" r="966" s="28"/>
    <row customHeight="1" ht="15.75" r="967" s="28"/>
    <row customHeight="1" ht="15.75" r="968" s="28"/>
    <row customHeight="1" ht="15.75" r="969" s="28"/>
    <row customHeight="1" ht="15.75" r="970" s="28"/>
    <row customHeight="1" ht="15.75" r="971" s="28"/>
    <row customHeight="1" ht="15.75" r="972" s="28"/>
    <row customHeight="1" ht="15.75" r="973" s="28"/>
    <row customHeight="1" ht="15.75" r="974" s="28"/>
    <row customHeight="1" ht="15.75" r="975" s="28"/>
    <row customHeight="1" ht="15.75" r="976" s="28"/>
    <row customHeight="1" ht="15.75" r="977" s="28"/>
    <row customHeight="1" ht="15.75" r="978" s="28"/>
    <row customHeight="1" ht="15.75" r="979" s="28"/>
    <row customHeight="1" ht="15.75" r="980" s="28"/>
    <row customHeight="1" ht="15.75" r="981" s="28"/>
    <row customHeight="1" ht="15.75" r="982" s="28"/>
    <row customHeight="1" ht="15.75" r="983" s="28"/>
    <row customHeight="1" ht="15.75" r="984" s="28"/>
    <row customHeight="1" ht="15.75" r="985" s="28"/>
    <row customHeight="1" ht="15.75" r="986" s="28"/>
    <row customHeight="1" ht="15.75" r="987" s="28"/>
    <row customHeight="1" ht="15.75" r="988" s="28"/>
    <row customHeight="1" ht="15.75" r="989" s="28"/>
    <row customHeight="1" ht="15.75" r="990" s="28"/>
    <row customHeight="1" ht="15.75" r="991" s="28"/>
    <row customHeight="1" ht="15.75" r="992" s="28"/>
    <row customHeight="1" ht="15.75" r="993" s="28"/>
    <row customHeight="1" ht="15.75" r="994" s="28"/>
    <row customHeight="1" ht="15.75" r="995" s="28"/>
    <row customHeight="1" ht="15.75" r="996" s="28"/>
    <row customHeight="1" ht="15.75" r="997" s="28"/>
    <row customHeight="1" ht="15.75" r="998" s="28"/>
    <row customHeight="1" ht="15.75" r="999" s="28"/>
    <row customHeight="1" ht="15.75" r="1000" s="28"/>
  </sheetData>
  <mergeCells count="1">
    <mergeCell ref="A17:D17"/>
  </mergeCells>
  <conditionalFormatting sqref="P2:P435">
    <cfRule dxfId="0" operator="equal" priority="1" type="cellIs">
      <formula>1</formula>
    </cfRule>
  </conditionalFormatting>
  <pageMargins bottom="1" footer="0.5" header="0.5" left="0.75" right="0.75" top="1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customHeight="1" defaultColWidth="14.43" defaultRowHeight="15"/>
  <cols>
    <col customWidth="1" max="6" min="1" style="28" width="14.43"/>
  </cols>
  <sheetData>
    <row customHeight="1" ht="15.75" r="1" s="28"/>
    <row customHeight="1" ht="15.75" r="2" s="28"/>
    <row customHeight="1" ht="15.75" r="3" s="28"/>
    <row customHeight="1" ht="15.75" r="4" s="28"/>
    <row customHeight="1" ht="15.75" r="5" s="28"/>
    <row customHeight="1" ht="15.75" r="6" s="28"/>
    <row customHeight="1" ht="15.75" r="7" s="28"/>
    <row customHeight="1" ht="15.75" r="8" s="28"/>
    <row customHeight="1" ht="15.75" r="9" s="28"/>
    <row customHeight="1" ht="15.75" r="10" s="28"/>
    <row customHeight="1" ht="15.75" r="11" s="28"/>
    <row customHeight="1" ht="15.75" r="12" s="28"/>
    <row customHeight="1" ht="15.75" r="13" s="28"/>
    <row customHeight="1" ht="15.75" r="14" s="28"/>
    <row customHeight="1" ht="15.75" r="15" s="28"/>
    <row customHeight="1" ht="15.75" r="16" s="28"/>
    <row customHeight="1" ht="15.75" r="17" s="28"/>
    <row customHeight="1" ht="15.75" r="18" s="28"/>
    <row customHeight="1" ht="15.75" r="19" s="28"/>
    <row customHeight="1" ht="15.75" r="20" s="28"/>
    <row customHeight="1" ht="15.75" r="21" s="28"/>
    <row customHeight="1" ht="15.75" r="22" s="28"/>
    <row customHeight="1" ht="15.75" r="23" s="28"/>
    <row customHeight="1" ht="15.75" r="24" s="28"/>
    <row customHeight="1" ht="15.75" r="25" s="28"/>
    <row customHeight="1" ht="15.75" r="26" s="28"/>
    <row customHeight="1" ht="15.75" r="27" s="28"/>
    <row customHeight="1" ht="15.75" r="28" s="28"/>
    <row customHeight="1" ht="15.75" r="29" s="28"/>
    <row customHeight="1" ht="15.75" r="30" s="28"/>
    <row customHeight="1" ht="15.75" r="31" s="28"/>
    <row customHeight="1" ht="15.75" r="32" s="28"/>
    <row customHeight="1" ht="15.75" r="33" s="28"/>
    <row customHeight="1" ht="15.75" r="34" s="28"/>
    <row customHeight="1" ht="15.75" r="35" s="28"/>
    <row customHeight="1" ht="15.75" r="36" s="28"/>
    <row customHeight="1" ht="15.75" r="37" s="28"/>
    <row customHeight="1" ht="15.75" r="38" s="28"/>
    <row customHeight="1" ht="15.75" r="39" s="28"/>
    <row customHeight="1" ht="15.75" r="40" s="28"/>
    <row customHeight="1" ht="15.75" r="41" s="28"/>
    <row customHeight="1" ht="15.75" r="42" s="28"/>
    <row customHeight="1" ht="15.75" r="43" s="28"/>
    <row customHeight="1" ht="15.75" r="44" s="28"/>
    <row customHeight="1" ht="15.75" r="45" s="28"/>
    <row customHeight="1" ht="15.75" r="46" s="28"/>
    <row customHeight="1" ht="15.75" r="47" s="28"/>
    <row customHeight="1" ht="15.75" r="48" s="28"/>
    <row customHeight="1" ht="15.75" r="49" s="28"/>
    <row customHeight="1" ht="15.75" r="50" s="28"/>
    <row customHeight="1" ht="15.75" r="51" s="28"/>
    <row customHeight="1" ht="15.75" r="52" s="28"/>
    <row customHeight="1" ht="15.75" r="53" s="28"/>
    <row customHeight="1" ht="15.75" r="54" s="28"/>
    <row customHeight="1" ht="15.75" r="55" s="28"/>
    <row customHeight="1" ht="15.75" r="56" s="28"/>
    <row customHeight="1" ht="15.75" r="57" s="28"/>
    <row customHeight="1" ht="15.75" r="58" s="28"/>
    <row customHeight="1" ht="15.75" r="59" s="28"/>
    <row customHeight="1" ht="15.75" r="60" s="28"/>
    <row customHeight="1" ht="15.75" r="61" s="28"/>
    <row customHeight="1" ht="15.75" r="62" s="28"/>
    <row customHeight="1" ht="15.75" r="63" s="28"/>
    <row customHeight="1" ht="15.75" r="64" s="28"/>
    <row customHeight="1" ht="15.75" r="65" s="28"/>
    <row customHeight="1" ht="15.75" r="66" s="28"/>
    <row customHeight="1" ht="15.75" r="67" s="28"/>
    <row customHeight="1" ht="15.75" r="68" s="28"/>
    <row customHeight="1" ht="15.75" r="69" s="28"/>
    <row customHeight="1" ht="15.75" r="70" s="28"/>
    <row customHeight="1" ht="15.75" r="71" s="28"/>
    <row customHeight="1" ht="15.75" r="72" s="28"/>
    <row customHeight="1" ht="15.75" r="73" s="28"/>
    <row customHeight="1" ht="15.75" r="74" s="28"/>
    <row customHeight="1" ht="15.75" r="75" s="28"/>
    <row customHeight="1" ht="15.75" r="76" s="28"/>
    <row customHeight="1" ht="15.75" r="77" s="28"/>
    <row customHeight="1" ht="15.75" r="78" s="28"/>
    <row customHeight="1" ht="15.75" r="79" s="28"/>
    <row customHeight="1" ht="15.75" r="80" s="28"/>
    <row customHeight="1" ht="15.75" r="81" s="28"/>
    <row customHeight="1" ht="15.75" r="82" s="28"/>
    <row customHeight="1" ht="15.75" r="83" s="28"/>
    <row customHeight="1" ht="15.75" r="84" s="28"/>
    <row customHeight="1" ht="15.75" r="85" s="28"/>
    <row customHeight="1" ht="15.75" r="86" s="28"/>
    <row customHeight="1" ht="15.75" r="87" s="28"/>
    <row customHeight="1" ht="15.75" r="88" s="28"/>
    <row customHeight="1" ht="15.75" r="89" s="28"/>
    <row customHeight="1" ht="15.75" r="90" s="28"/>
    <row customHeight="1" ht="15.75" r="91" s="28"/>
    <row customHeight="1" ht="15.75" r="92" s="28"/>
    <row customHeight="1" ht="15.75" r="93" s="28"/>
    <row customHeight="1" ht="15.75" r="94" s="28"/>
    <row customHeight="1" ht="15.75" r="95" s="28"/>
    <row customHeight="1" ht="15.75" r="96" s="28"/>
    <row customHeight="1" ht="15.75" r="97" s="28"/>
    <row customHeight="1" ht="15.75" r="98" s="28"/>
    <row customHeight="1" ht="15.75" r="99" s="28"/>
    <row customHeight="1" ht="15.75" r="100" s="28"/>
    <row customHeight="1" ht="15.75" r="101" s="28"/>
    <row customHeight="1" ht="15.75" r="102" s="28"/>
    <row customHeight="1" ht="15.75" r="103" s="28"/>
    <row customHeight="1" ht="15.75" r="104" s="28"/>
    <row customHeight="1" ht="15.75" r="105" s="28"/>
    <row customHeight="1" ht="15.75" r="106" s="28"/>
    <row customHeight="1" ht="15.75" r="107" s="28"/>
    <row customHeight="1" ht="15.75" r="108" s="28"/>
    <row customHeight="1" ht="15.75" r="109" s="28"/>
    <row customHeight="1" ht="15.75" r="110" s="28"/>
    <row customHeight="1" ht="15.75" r="111" s="28"/>
    <row customHeight="1" ht="15.75" r="112" s="28"/>
    <row customHeight="1" ht="15.75" r="113" s="28"/>
    <row customHeight="1" ht="15.75" r="114" s="28"/>
    <row customHeight="1" ht="15.75" r="115" s="28"/>
    <row customHeight="1" ht="15.75" r="116" s="28"/>
    <row customHeight="1" ht="15.75" r="117" s="28"/>
    <row customHeight="1" ht="15.75" r="118" s="28"/>
    <row customHeight="1" ht="15.75" r="119" s="28"/>
    <row customHeight="1" ht="15.75" r="120" s="28"/>
    <row customHeight="1" ht="15.75" r="121" s="28"/>
    <row customHeight="1" ht="15.75" r="122" s="28"/>
    <row customHeight="1" ht="15.75" r="123" s="28"/>
    <row customHeight="1" ht="15.75" r="124" s="28"/>
    <row customHeight="1" ht="15.75" r="125" s="28"/>
    <row customHeight="1" ht="15.75" r="126" s="28"/>
    <row customHeight="1" ht="15.75" r="127" s="28"/>
    <row customHeight="1" ht="15.75" r="128" s="28"/>
    <row customHeight="1" ht="15.75" r="129" s="28"/>
    <row customHeight="1" ht="15.75" r="130" s="28"/>
    <row customHeight="1" ht="15.75" r="131" s="28"/>
    <row customHeight="1" ht="15.75" r="132" s="28"/>
    <row customHeight="1" ht="15.75" r="133" s="28"/>
    <row customHeight="1" ht="15.75" r="134" s="28"/>
    <row customHeight="1" ht="15.75" r="135" s="28"/>
    <row customHeight="1" ht="15.75" r="136" s="28"/>
    <row customHeight="1" ht="15.75" r="137" s="28"/>
    <row customHeight="1" ht="15.75" r="138" s="28"/>
    <row customHeight="1" ht="15.75" r="139" s="28"/>
    <row customHeight="1" ht="15.75" r="140" s="28"/>
    <row customHeight="1" ht="15.75" r="141" s="28"/>
    <row customHeight="1" ht="15.75" r="142" s="28"/>
    <row customHeight="1" ht="15.75" r="143" s="28"/>
    <row customHeight="1" ht="15.75" r="144" s="28"/>
    <row customHeight="1" ht="15.75" r="145" s="28"/>
    <row customHeight="1" ht="15.75" r="146" s="28"/>
    <row customHeight="1" ht="15.75" r="147" s="28"/>
    <row customHeight="1" ht="15.75" r="148" s="28"/>
    <row customHeight="1" ht="15.75" r="149" s="28"/>
    <row customHeight="1" ht="15.75" r="150" s="28"/>
    <row customHeight="1" ht="15.75" r="151" s="28"/>
    <row customHeight="1" ht="15.75" r="152" s="28"/>
    <row customHeight="1" ht="15.75" r="153" s="28"/>
    <row customHeight="1" ht="15.75" r="154" s="28"/>
    <row customHeight="1" ht="15.75" r="155" s="28"/>
    <row customHeight="1" ht="15.75" r="156" s="28"/>
    <row customHeight="1" ht="15.75" r="157" s="28"/>
    <row customHeight="1" ht="15.75" r="158" s="28"/>
    <row customHeight="1" ht="15.75" r="159" s="28"/>
    <row customHeight="1" ht="15.75" r="160" s="28"/>
    <row customHeight="1" ht="15.75" r="161" s="28"/>
    <row customHeight="1" ht="15.75" r="162" s="28"/>
    <row customHeight="1" ht="15.75" r="163" s="28"/>
    <row customHeight="1" ht="15.75" r="164" s="28"/>
    <row customHeight="1" ht="15.75" r="165" s="28"/>
    <row customHeight="1" ht="15.75" r="166" s="28"/>
    <row customHeight="1" ht="15.75" r="167" s="28"/>
    <row customHeight="1" ht="15.75" r="168" s="28"/>
    <row customHeight="1" ht="15.75" r="169" s="28"/>
    <row customHeight="1" ht="15.75" r="170" s="28"/>
    <row customHeight="1" ht="15.75" r="171" s="28"/>
    <row customHeight="1" ht="15.75" r="172" s="28"/>
    <row customHeight="1" ht="15.75" r="173" s="28"/>
    <row customHeight="1" ht="15.75" r="174" s="28"/>
    <row customHeight="1" ht="15.75" r="175" s="28"/>
    <row customHeight="1" ht="15.75" r="176" s="28"/>
    <row customHeight="1" ht="15.75" r="177" s="28"/>
    <row customHeight="1" ht="15.75" r="178" s="28"/>
    <row customHeight="1" ht="15.75" r="179" s="28"/>
    <row customHeight="1" ht="15.75" r="180" s="28"/>
    <row customHeight="1" ht="15.75" r="181" s="28"/>
    <row customHeight="1" ht="15.75" r="182" s="28"/>
    <row customHeight="1" ht="15.75" r="183" s="28"/>
    <row customHeight="1" ht="15.75" r="184" s="28"/>
    <row customHeight="1" ht="15.75" r="185" s="28"/>
    <row customHeight="1" ht="15.75" r="186" s="28"/>
    <row customHeight="1" ht="15.75" r="187" s="28"/>
    <row customHeight="1" ht="15.75" r="188" s="28"/>
    <row customHeight="1" ht="15.75" r="189" s="28"/>
    <row customHeight="1" ht="15.75" r="190" s="28"/>
    <row customHeight="1" ht="15.75" r="191" s="28"/>
    <row customHeight="1" ht="15.75" r="192" s="28"/>
    <row customHeight="1" ht="15.75" r="193" s="28"/>
    <row customHeight="1" ht="15.75" r="194" s="28"/>
    <row customHeight="1" ht="15.75" r="195" s="28"/>
    <row customHeight="1" ht="15.75" r="196" s="28"/>
    <row customHeight="1" ht="15.75" r="197" s="28"/>
    <row customHeight="1" ht="15.75" r="198" s="28"/>
    <row customHeight="1" ht="15.75" r="199" s="28"/>
    <row customHeight="1" ht="15.75" r="200" s="28"/>
    <row customHeight="1" ht="15.75" r="201" s="28"/>
    <row customHeight="1" ht="15.75" r="202" s="28"/>
    <row customHeight="1" ht="15.75" r="203" s="28"/>
    <row customHeight="1" ht="15.75" r="204" s="28"/>
    <row customHeight="1" ht="15.75" r="205" s="28"/>
    <row customHeight="1" ht="15.75" r="206" s="28"/>
    <row customHeight="1" ht="15.75" r="207" s="28"/>
    <row customHeight="1" ht="15.75" r="208" s="28"/>
    <row customHeight="1" ht="15.75" r="209" s="28"/>
    <row customHeight="1" ht="15.75" r="210" s="28"/>
    <row customHeight="1" ht="15.75" r="211" s="28"/>
    <row customHeight="1" ht="15.75" r="212" s="28"/>
    <row customHeight="1" ht="15.75" r="213" s="28"/>
    <row customHeight="1" ht="15.75" r="214" s="28"/>
    <row customHeight="1" ht="15.75" r="215" s="28"/>
    <row customHeight="1" ht="15.75" r="216" s="28"/>
    <row customHeight="1" ht="15.75" r="217" s="28"/>
    <row customHeight="1" ht="15.75" r="218" s="28"/>
    <row customHeight="1" ht="15.75" r="219" s="28"/>
    <row customHeight="1" ht="15.75" r="220" s="28"/>
    <row customHeight="1" ht="15.75" r="221" s="28"/>
    <row customHeight="1" ht="15.75" r="222" s="28"/>
    <row customHeight="1" ht="15.75" r="223" s="28"/>
    <row customHeight="1" ht="15.75" r="224" s="28"/>
    <row customHeight="1" ht="15.75" r="225" s="28"/>
    <row customHeight="1" ht="15.75" r="226" s="28"/>
    <row customHeight="1" ht="15.75" r="227" s="28"/>
    <row customHeight="1" ht="15.75" r="228" s="28"/>
    <row customHeight="1" ht="15.75" r="229" s="28"/>
    <row customHeight="1" ht="15.75" r="230" s="28"/>
    <row customHeight="1" ht="15.75" r="231" s="28"/>
    <row customHeight="1" ht="15.75" r="232" s="28"/>
    <row customHeight="1" ht="15.75" r="233" s="28"/>
    <row customHeight="1" ht="15.75" r="234" s="28"/>
    <row customHeight="1" ht="15.75" r="235" s="28"/>
    <row customHeight="1" ht="15.75" r="236" s="28"/>
    <row customHeight="1" ht="15.75" r="237" s="28"/>
    <row customHeight="1" ht="15.75" r="238" s="28"/>
    <row customHeight="1" ht="15.75" r="239" s="28"/>
    <row customHeight="1" ht="15.75" r="240" s="28"/>
    <row customHeight="1" ht="15.75" r="241" s="28"/>
    <row customHeight="1" ht="15.75" r="242" s="28"/>
    <row customHeight="1" ht="15.75" r="243" s="28"/>
    <row customHeight="1" ht="15.75" r="244" s="28"/>
    <row customHeight="1" ht="15.75" r="245" s="28"/>
    <row customHeight="1" ht="15.75" r="246" s="28"/>
    <row customHeight="1" ht="15.75" r="247" s="28"/>
    <row customHeight="1" ht="15.75" r="248" s="28"/>
    <row customHeight="1" ht="15.75" r="249" s="28"/>
    <row customHeight="1" ht="15.75" r="250" s="28"/>
    <row customHeight="1" ht="15.75" r="251" s="28"/>
    <row customHeight="1" ht="15.75" r="252" s="28"/>
    <row customHeight="1" ht="15.75" r="253" s="28"/>
    <row customHeight="1" ht="15.75" r="254" s="28"/>
    <row customHeight="1" ht="15.75" r="255" s="28"/>
    <row customHeight="1" ht="15.75" r="256" s="28"/>
    <row customHeight="1" ht="15.75" r="257" s="28"/>
    <row customHeight="1" ht="15.75" r="258" s="28"/>
    <row customHeight="1" ht="15.75" r="259" s="28"/>
    <row customHeight="1" ht="15.75" r="260" s="28"/>
    <row customHeight="1" ht="15.75" r="261" s="28"/>
    <row customHeight="1" ht="15.75" r="262" s="28"/>
    <row customHeight="1" ht="15.75" r="263" s="28"/>
    <row customHeight="1" ht="15.75" r="264" s="28"/>
    <row customHeight="1" ht="15.75" r="265" s="28"/>
    <row customHeight="1" ht="15.75" r="266" s="28"/>
    <row customHeight="1" ht="15.75" r="267" s="28"/>
    <row customHeight="1" ht="15.75" r="268" s="28"/>
    <row customHeight="1" ht="15.75" r="269" s="28"/>
    <row customHeight="1" ht="15.75" r="270" s="28"/>
    <row customHeight="1" ht="15.75" r="271" s="28"/>
    <row customHeight="1" ht="15.75" r="272" s="28"/>
    <row customHeight="1" ht="15.75" r="273" s="28"/>
    <row customHeight="1" ht="15.75" r="274" s="28"/>
    <row customHeight="1" ht="15.75" r="275" s="28"/>
    <row customHeight="1" ht="15.75" r="276" s="28"/>
    <row customHeight="1" ht="15.75" r="277" s="28"/>
    <row customHeight="1" ht="15.75" r="278" s="28"/>
    <row customHeight="1" ht="15.75" r="279" s="28"/>
    <row customHeight="1" ht="15.75" r="280" s="28"/>
    <row customHeight="1" ht="15.75" r="281" s="28"/>
    <row customHeight="1" ht="15.75" r="282" s="28"/>
    <row customHeight="1" ht="15.75" r="283" s="28"/>
    <row customHeight="1" ht="15.75" r="284" s="28"/>
    <row customHeight="1" ht="15.75" r="285" s="28"/>
    <row customHeight="1" ht="15.75" r="286" s="28"/>
    <row customHeight="1" ht="15.75" r="287" s="28"/>
    <row customHeight="1" ht="15.75" r="288" s="28"/>
    <row customHeight="1" ht="15.75" r="289" s="28"/>
    <row customHeight="1" ht="15.75" r="290" s="28"/>
    <row customHeight="1" ht="15.75" r="291" s="28"/>
    <row customHeight="1" ht="15.75" r="292" s="28"/>
    <row customHeight="1" ht="15.75" r="293" s="28"/>
    <row customHeight="1" ht="15.75" r="294" s="28"/>
    <row customHeight="1" ht="15.75" r="295" s="28"/>
    <row customHeight="1" ht="15.75" r="296" s="28"/>
    <row customHeight="1" ht="15.75" r="297" s="28"/>
    <row customHeight="1" ht="15.75" r="298" s="28"/>
    <row customHeight="1" ht="15.75" r="299" s="28"/>
    <row customHeight="1" ht="15.75" r="300" s="28"/>
    <row customHeight="1" ht="15.75" r="301" s="28"/>
    <row customHeight="1" ht="15.75" r="302" s="28"/>
    <row customHeight="1" ht="15.75" r="303" s="28"/>
    <row customHeight="1" ht="15.75" r="304" s="28"/>
    <row customHeight="1" ht="15.75" r="305" s="28"/>
    <row customHeight="1" ht="15.75" r="306" s="28"/>
    <row customHeight="1" ht="15.75" r="307" s="28"/>
    <row customHeight="1" ht="15.75" r="308" s="28"/>
    <row customHeight="1" ht="15.75" r="309" s="28"/>
    <row customHeight="1" ht="15.75" r="310" s="28"/>
    <row customHeight="1" ht="15.75" r="311" s="28"/>
    <row customHeight="1" ht="15.75" r="312" s="28"/>
    <row customHeight="1" ht="15.75" r="313" s="28"/>
    <row customHeight="1" ht="15.75" r="314" s="28"/>
    <row customHeight="1" ht="15.75" r="315" s="28"/>
    <row customHeight="1" ht="15.75" r="316" s="28"/>
    <row customHeight="1" ht="15.75" r="317" s="28"/>
    <row customHeight="1" ht="15.75" r="318" s="28"/>
    <row customHeight="1" ht="15.75" r="319" s="28"/>
    <row customHeight="1" ht="15.75" r="320" s="28"/>
    <row customHeight="1" ht="15.75" r="321" s="28"/>
    <row customHeight="1" ht="15.75" r="322" s="28"/>
    <row customHeight="1" ht="15.75" r="323" s="28"/>
    <row customHeight="1" ht="15.75" r="324" s="28"/>
    <row customHeight="1" ht="15.75" r="325" s="28"/>
    <row customHeight="1" ht="15.75" r="326" s="28"/>
    <row customHeight="1" ht="15.75" r="327" s="28"/>
    <row customHeight="1" ht="15.75" r="328" s="28"/>
    <row customHeight="1" ht="15.75" r="329" s="28"/>
    <row customHeight="1" ht="15.75" r="330" s="28"/>
    <row customHeight="1" ht="15.75" r="331" s="28"/>
    <row customHeight="1" ht="15.75" r="332" s="28"/>
    <row customHeight="1" ht="15.75" r="333" s="28"/>
    <row customHeight="1" ht="15.75" r="334" s="28"/>
    <row customHeight="1" ht="15.75" r="335" s="28"/>
    <row customHeight="1" ht="15.75" r="336" s="28"/>
    <row customHeight="1" ht="15.75" r="337" s="28"/>
    <row customHeight="1" ht="15.75" r="338" s="28"/>
    <row customHeight="1" ht="15.75" r="339" s="28"/>
    <row customHeight="1" ht="15.75" r="340" s="28"/>
    <row customHeight="1" ht="15.75" r="341" s="28"/>
    <row customHeight="1" ht="15.75" r="342" s="28"/>
    <row customHeight="1" ht="15.75" r="343" s="28"/>
    <row customHeight="1" ht="15.75" r="344" s="28"/>
    <row customHeight="1" ht="15.75" r="345" s="28"/>
    <row customHeight="1" ht="15.75" r="346" s="28"/>
    <row customHeight="1" ht="15.75" r="347" s="28"/>
    <row customHeight="1" ht="15.75" r="348" s="28"/>
    <row customHeight="1" ht="15.75" r="349" s="28"/>
    <row customHeight="1" ht="15.75" r="350" s="28"/>
    <row customHeight="1" ht="15.75" r="351" s="28"/>
    <row customHeight="1" ht="15.75" r="352" s="28"/>
    <row customHeight="1" ht="15.75" r="353" s="28"/>
    <row customHeight="1" ht="15.75" r="354" s="28"/>
    <row customHeight="1" ht="15.75" r="355" s="28"/>
    <row customHeight="1" ht="15.75" r="356" s="28"/>
    <row customHeight="1" ht="15.75" r="357" s="28"/>
    <row customHeight="1" ht="15.75" r="358" s="28"/>
    <row customHeight="1" ht="15.75" r="359" s="28"/>
    <row customHeight="1" ht="15.75" r="360" s="28"/>
    <row customHeight="1" ht="15.75" r="361" s="28"/>
    <row customHeight="1" ht="15.75" r="362" s="28"/>
    <row customHeight="1" ht="15.75" r="363" s="28"/>
    <row customHeight="1" ht="15.75" r="364" s="28"/>
    <row customHeight="1" ht="15.75" r="365" s="28"/>
    <row customHeight="1" ht="15.75" r="366" s="28"/>
    <row customHeight="1" ht="15.75" r="367" s="28"/>
    <row customHeight="1" ht="15.75" r="368" s="28"/>
    <row customHeight="1" ht="15.75" r="369" s="28"/>
    <row customHeight="1" ht="15.75" r="370" s="28"/>
    <row customHeight="1" ht="15.75" r="371" s="28"/>
    <row customHeight="1" ht="15.75" r="372" s="28"/>
    <row customHeight="1" ht="15.75" r="373" s="28"/>
    <row customHeight="1" ht="15.75" r="374" s="28"/>
    <row customHeight="1" ht="15.75" r="375" s="28"/>
    <row customHeight="1" ht="15.75" r="376" s="28"/>
    <row customHeight="1" ht="15.75" r="377" s="28"/>
    <row customHeight="1" ht="15.75" r="378" s="28"/>
    <row customHeight="1" ht="15.75" r="379" s="28"/>
    <row customHeight="1" ht="15.75" r="380" s="28"/>
    <row customHeight="1" ht="15.75" r="381" s="28"/>
    <row customHeight="1" ht="15.75" r="382" s="28"/>
    <row customHeight="1" ht="15.75" r="383" s="28"/>
    <row customHeight="1" ht="15.75" r="384" s="28"/>
    <row customHeight="1" ht="15.75" r="385" s="28"/>
    <row customHeight="1" ht="15.75" r="386" s="28"/>
    <row customHeight="1" ht="15.75" r="387" s="28"/>
    <row customHeight="1" ht="15.75" r="388" s="28"/>
    <row customHeight="1" ht="15.75" r="389" s="28"/>
    <row customHeight="1" ht="15.75" r="390" s="28"/>
    <row customHeight="1" ht="15.75" r="391" s="28"/>
    <row customHeight="1" ht="15.75" r="392" s="28"/>
    <row customHeight="1" ht="15.75" r="393" s="28"/>
    <row customHeight="1" ht="15.75" r="394" s="28"/>
    <row customHeight="1" ht="15.75" r="395" s="28"/>
    <row customHeight="1" ht="15.75" r="396" s="28"/>
    <row customHeight="1" ht="15.75" r="397" s="28"/>
    <row customHeight="1" ht="15.75" r="398" s="28"/>
    <row customHeight="1" ht="15.75" r="399" s="28"/>
    <row customHeight="1" ht="15.75" r="400" s="28"/>
    <row customHeight="1" ht="15.75" r="401" s="28"/>
    <row customHeight="1" ht="15.75" r="402" s="28"/>
    <row customHeight="1" ht="15.75" r="403" s="28"/>
    <row customHeight="1" ht="15.75" r="404" s="28"/>
    <row customHeight="1" ht="15.75" r="405" s="28"/>
    <row customHeight="1" ht="15.75" r="406" s="28"/>
    <row customHeight="1" ht="15.75" r="407" s="28"/>
    <row customHeight="1" ht="15.75" r="408" s="28"/>
    <row customHeight="1" ht="15.75" r="409" s="28"/>
    <row customHeight="1" ht="15.75" r="410" s="28"/>
    <row customHeight="1" ht="15.75" r="411" s="28"/>
    <row customHeight="1" ht="15.75" r="412" s="28"/>
    <row customHeight="1" ht="15.75" r="413" s="28"/>
    <row customHeight="1" ht="15.75" r="414" s="28"/>
    <row customHeight="1" ht="15.75" r="415" s="28"/>
    <row customHeight="1" ht="15.75" r="416" s="28"/>
    <row customHeight="1" ht="15.75" r="417" s="28"/>
    <row customHeight="1" ht="15.75" r="418" s="28"/>
    <row customHeight="1" ht="15.75" r="419" s="28"/>
    <row customHeight="1" ht="15.75" r="420" s="28"/>
    <row customHeight="1" ht="15.75" r="421" s="28"/>
    <row customHeight="1" ht="15.75" r="422" s="28"/>
    <row customHeight="1" ht="15.75" r="423" s="28"/>
    <row customHeight="1" ht="15.75" r="424" s="28"/>
    <row customHeight="1" ht="15.75" r="425" s="28"/>
    <row customHeight="1" ht="15.75" r="426" s="28"/>
    <row customHeight="1" ht="15.75" r="427" s="28"/>
    <row customHeight="1" ht="15.75" r="428" s="28"/>
    <row customHeight="1" ht="15.75" r="429" s="28"/>
    <row customHeight="1" ht="15.75" r="430" s="28"/>
    <row customHeight="1" ht="15.75" r="431" s="28"/>
    <row customHeight="1" ht="15.75" r="432" s="28"/>
    <row customHeight="1" ht="15.75" r="433" s="28"/>
    <row customHeight="1" ht="15.75" r="434" s="28"/>
    <row customHeight="1" ht="15.75" r="435" s="28"/>
    <row customHeight="1" ht="15.75" r="436" s="28"/>
    <row customHeight="1" ht="15.75" r="437" s="28"/>
    <row customHeight="1" ht="15.75" r="438" s="28"/>
    <row customHeight="1" ht="15.75" r="439" s="28"/>
    <row customHeight="1" ht="15.75" r="440" s="28"/>
    <row customHeight="1" ht="15.75" r="441" s="28"/>
    <row customHeight="1" ht="15.75" r="442" s="28"/>
    <row customHeight="1" ht="15.75" r="443" s="28"/>
    <row customHeight="1" ht="15.75" r="444" s="28"/>
    <row customHeight="1" ht="15.75" r="445" s="28"/>
    <row customHeight="1" ht="15.75" r="446" s="28"/>
    <row customHeight="1" ht="15.75" r="447" s="28"/>
    <row customHeight="1" ht="15.75" r="448" s="28"/>
    <row customHeight="1" ht="15.75" r="449" s="28"/>
    <row customHeight="1" ht="15.75" r="450" s="28"/>
    <row customHeight="1" ht="15.75" r="451" s="28"/>
    <row customHeight="1" ht="15.75" r="452" s="28"/>
    <row customHeight="1" ht="15.75" r="453" s="28"/>
    <row customHeight="1" ht="15.75" r="454" s="28"/>
    <row customHeight="1" ht="15.75" r="455" s="28"/>
    <row customHeight="1" ht="15.75" r="456" s="28"/>
    <row customHeight="1" ht="15.75" r="457" s="28"/>
    <row customHeight="1" ht="15.75" r="458" s="28"/>
    <row customHeight="1" ht="15.75" r="459" s="28"/>
    <row customHeight="1" ht="15.75" r="460" s="28"/>
    <row customHeight="1" ht="15.75" r="461" s="28"/>
    <row customHeight="1" ht="15.75" r="462" s="28"/>
    <row customHeight="1" ht="15.75" r="463" s="28"/>
    <row customHeight="1" ht="15.75" r="464" s="28"/>
    <row customHeight="1" ht="15.75" r="465" s="28"/>
    <row customHeight="1" ht="15.75" r="466" s="28"/>
    <row customHeight="1" ht="15.75" r="467" s="28"/>
    <row customHeight="1" ht="15.75" r="468" s="28"/>
    <row customHeight="1" ht="15.75" r="469" s="28"/>
    <row customHeight="1" ht="15.75" r="470" s="28"/>
    <row customHeight="1" ht="15.75" r="471" s="28"/>
    <row customHeight="1" ht="15.75" r="472" s="28"/>
    <row customHeight="1" ht="15.75" r="473" s="28"/>
    <row customHeight="1" ht="15.75" r="474" s="28"/>
    <row customHeight="1" ht="15.75" r="475" s="28"/>
    <row customHeight="1" ht="15.75" r="476" s="28"/>
    <row customHeight="1" ht="15.75" r="477" s="28"/>
    <row customHeight="1" ht="15.75" r="478" s="28"/>
    <row customHeight="1" ht="15.75" r="479" s="28"/>
    <row customHeight="1" ht="15.75" r="480" s="28"/>
    <row customHeight="1" ht="15.75" r="481" s="28"/>
    <row customHeight="1" ht="15.75" r="482" s="28"/>
    <row customHeight="1" ht="15.75" r="483" s="28"/>
    <row customHeight="1" ht="15.75" r="484" s="28"/>
    <row customHeight="1" ht="15.75" r="485" s="28"/>
    <row customHeight="1" ht="15.75" r="486" s="28"/>
    <row customHeight="1" ht="15.75" r="487" s="28"/>
    <row customHeight="1" ht="15.75" r="488" s="28"/>
    <row customHeight="1" ht="15.75" r="489" s="28"/>
    <row customHeight="1" ht="15.75" r="490" s="28"/>
    <row customHeight="1" ht="15.75" r="491" s="28"/>
    <row customHeight="1" ht="15.75" r="492" s="28"/>
    <row customHeight="1" ht="15.75" r="493" s="28"/>
    <row customHeight="1" ht="15.75" r="494" s="28"/>
    <row customHeight="1" ht="15.75" r="495" s="28"/>
    <row customHeight="1" ht="15.75" r="496" s="28"/>
    <row customHeight="1" ht="15.75" r="497" s="28"/>
    <row customHeight="1" ht="15.75" r="498" s="28"/>
    <row customHeight="1" ht="15.75" r="499" s="28"/>
    <row customHeight="1" ht="15.75" r="500" s="28"/>
    <row customHeight="1" ht="15.75" r="501" s="28"/>
    <row customHeight="1" ht="15.75" r="502" s="28"/>
    <row customHeight="1" ht="15.75" r="503" s="28"/>
    <row customHeight="1" ht="15.75" r="504" s="28"/>
    <row customHeight="1" ht="15.75" r="505" s="28"/>
    <row customHeight="1" ht="15.75" r="506" s="28"/>
    <row customHeight="1" ht="15.75" r="507" s="28"/>
    <row customHeight="1" ht="15.75" r="508" s="28"/>
    <row customHeight="1" ht="15.75" r="509" s="28"/>
    <row customHeight="1" ht="15.75" r="510" s="28"/>
    <row customHeight="1" ht="15.75" r="511" s="28"/>
    <row customHeight="1" ht="15.75" r="512" s="28"/>
    <row customHeight="1" ht="15.75" r="513" s="28"/>
    <row customHeight="1" ht="15.75" r="514" s="28"/>
    <row customHeight="1" ht="15.75" r="515" s="28"/>
    <row customHeight="1" ht="15.75" r="516" s="28"/>
    <row customHeight="1" ht="15.75" r="517" s="28"/>
    <row customHeight="1" ht="15.75" r="518" s="28"/>
    <row customHeight="1" ht="15.75" r="519" s="28"/>
    <row customHeight="1" ht="15.75" r="520" s="28"/>
    <row customHeight="1" ht="15.75" r="521" s="28"/>
    <row customHeight="1" ht="15.75" r="522" s="28"/>
    <row customHeight="1" ht="15.75" r="523" s="28"/>
    <row customHeight="1" ht="15.75" r="524" s="28"/>
    <row customHeight="1" ht="15.75" r="525" s="28"/>
    <row customHeight="1" ht="15.75" r="526" s="28"/>
    <row customHeight="1" ht="15.75" r="527" s="28"/>
    <row customHeight="1" ht="15.75" r="528" s="28"/>
    <row customHeight="1" ht="15.75" r="529" s="28"/>
    <row customHeight="1" ht="15.75" r="530" s="28"/>
    <row customHeight="1" ht="15.75" r="531" s="28"/>
    <row customHeight="1" ht="15.75" r="532" s="28"/>
    <row customHeight="1" ht="15.75" r="533" s="28"/>
    <row customHeight="1" ht="15.75" r="534" s="28"/>
    <row customHeight="1" ht="15.75" r="535" s="28"/>
    <row customHeight="1" ht="15.75" r="536" s="28"/>
    <row customHeight="1" ht="15.75" r="537" s="28"/>
    <row customHeight="1" ht="15.75" r="538" s="28"/>
    <row customHeight="1" ht="15.75" r="539" s="28"/>
    <row customHeight="1" ht="15.75" r="540" s="28"/>
    <row customHeight="1" ht="15.75" r="541" s="28"/>
    <row customHeight="1" ht="15.75" r="542" s="28"/>
    <row customHeight="1" ht="15.75" r="543" s="28"/>
    <row customHeight="1" ht="15.75" r="544" s="28"/>
    <row customHeight="1" ht="15.75" r="545" s="28"/>
    <row customHeight="1" ht="15.75" r="546" s="28"/>
    <row customHeight="1" ht="15.75" r="547" s="28"/>
    <row customHeight="1" ht="15.75" r="548" s="28"/>
    <row customHeight="1" ht="15.75" r="549" s="28"/>
    <row customHeight="1" ht="15.75" r="550" s="28"/>
    <row customHeight="1" ht="15.75" r="551" s="28"/>
    <row customHeight="1" ht="15.75" r="552" s="28"/>
    <row customHeight="1" ht="15.75" r="553" s="28"/>
    <row customHeight="1" ht="15.75" r="554" s="28"/>
    <row customHeight="1" ht="15.75" r="555" s="28"/>
    <row customHeight="1" ht="15.75" r="556" s="28"/>
    <row customHeight="1" ht="15.75" r="557" s="28"/>
    <row customHeight="1" ht="15.75" r="558" s="28"/>
    <row customHeight="1" ht="15.75" r="559" s="28"/>
    <row customHeight="1" ht="15.75" r="560" s="28"/>
    <row customHeight="1" ht="15.75" r="561" s="28"/>
    <row customHeight="1" ht="15.75" r="562" s="28"/>
    <row customHeight="1" ht="15.75" r="563" s="28"/>
    <row customHeight="1" ht="15.75" r="564" s="28"/>
    <row customHeight="1" ht="15.75" r="565" s="28"/>
    <row customHeight="1" ht="15.75" r="566" s="28"/>
    <row customHeight="1" ht="15.75" r="567" s="28"/>
    <row customHeight="1" ht="15.75" r="568" s="28"/>
    <row customHeight="1" ht="15.75" r="569" s="28"/>
    <row customHeight="1" ht="15.75" r="570" s="28"/>
    <row customHeight="1" ht="15.75" r="571" s="28"/>
    <row customHeight="1" ht="15.75" r="572" s="28"/>
    <row customHeight="1" ht="15.75" r="573" s="28"/>
    <row customHeight="1" ht="15.75" r="574" s="28"/>
    <row customHeight="1" ht="15.75" r="575" s="28"/>
    <row customHeight="1" ht="15.75" r="576" s="28"/>
    <row customHeight="1" ht="15.75" r="577" s="28"/>
    <row customHeight="1" ht="15.75" r="578" s="28"/>
    <row customHeight="1" ht="15.75" r="579" s="28"/>
    <row customHeight="1" ht="15.75" r="580" s="28"/>
    <row customHeight="1" ht="15.75" r="581" s="28"/>
    <row customHeight="1" ht="15.75" r="582" s="28"/>
    <row customHeight="1" ht="15.75" r="583" s="28"/>
    <row customHeight="1" ht="15.75" r="584" s="28"/>
    <row customHeight="1" ht="15.75" r="585" s="28"/>
    <row customHeight="1" ht="15.75" r="586" s="28"/>
    <row customHeight="1" ht="15.75" r="587" s="28"/>
    <row customHeight="1" ht="15.75" r="588" s="28"/>
    <row customHeight="1" ht="15.75" r="589" s="28"/>
    <row customHeight="1" ht="15.75" r="590" s="28"/>
    <row customHeight="1" ht="15.75" r="591" s="28"/>
    <row customHeight="1" ht="15.75" r="592" s="28"/>
    <row customHeight="1" ht="15.75" r="593" s="28"/>
    <row customHeight="1" ht="15.75" r="594" s="28"/>
    <row customHeight="1" ht="15.75" r="595" s="28"/>
    <row customHeight="1" ht="15.75" r="596" s="28"/>
    <row customHeight="1" ht="15.75" r="597" s="28"/>
    <row customHeight="1" ht="15.75" r="598" s="28"/>
    <row customHeight="1" ht="15.75" r="599" s="28"/>
    <row customHeight="1" ht="15.75" r="600" s="28"/>
    <row customHeight="1" ht="15.75" r="601" s="28"/>
    <row customHeight="1" ht="15.75" r="602" s="28"/>
    <row customHeight="1" ht="15.75" r="603" s="28"/>
    <row customHeight="1" ht="15.75" r="604" s="28"/>
    <row customHeight="1" ht="15.75" r="605" s="28"/>
    <row customHeight="1" ht="15.75" r="606" s="28"/>
    <row customHeight="1" ht="15.75" r="607" s="28"/>
    <row customHeight="1" ht="15.75" r="608" s="28"/>
    <row customHeight="1" ht="15.75" r="609" s="28"/>
    <row customHeight="1" ht="15.75" r="610" s="28"/>
    <row customHeight="1" ht="15.75" r="611" s="28"/>
    <row customHeight="1" ht="15.75" r="612" s="28"/>
    <row customHeight="1" ht="15.75" r="613" s="28"/>
    <row customHeight="1" ht="15.75" r="614" s="28"/>
    <row customHeight="1" ht="15.75" r="615" s="28"/>
    <row customHeight="1" ht="15.75" r="616" s="28"/>
    <row customHeight="1" ht="15.75" r="617" s="28"/>
    <row customHeight="1" ht="15.75" r="618" s="28"/>
    <row customHeight="1" ht="15.75" r="619" s="28"/>
    <row customHeight="1" ht="15.75" r="620" s="28"/>
    <row customHeight="1" ht="15.75" r="621" s="28"/>
    <row customHeight="1" ht="15.75" r="622" s="28"/>
    <row customHeight="1" ht="15.75" r="623" s="28"/>
    <row customHeight="1" ht="15.75" r="624" s="28"/>
    <row customHeight="1" ht="15.75" r="625" s="28"/>
    <row customHeight="1" ht="15.75" r="626" s="28"/>
    <row customHeight="1" ht="15.75" r="627" s="28"/>
    <row customHeight="1" ht="15.75" r="628" s="28"/>
    <row customHeight="1" ht="15.75" r="629" s="28"/>
    <row customHeight="1" ht="15.75" r="630" s="28"/>
    <row customHeight="1" ht="15.75" r="631" s="28"/>
    <row customHeight="1" ht="15.75" r="632" s="28"/>
    <row customHeight="1" ht="15.75" r="633" s="28"/>
    <row customHeight="1" ht="15.75" r="634" s="28"/>
    <row customHeight="1" ht="15.75" r="635" s="28"/>
    <row customHeight="1" ht="15.75" r="636" s="28"/>
    <row customHeight="1" ht="15.75" r="637" s="28"/>
    <row customHeight="1" ht="15.75" r="638" s="28"/>
    <row customHeight="1" ht="15.75" r="639" s="28"/>
    <row customHeight="1" ht="15.75" r="640" s="28"/>
    <row customHeight="1" ht="15.75" r="641" s="28"/>
    <row customHeight="1" ht="15.75" r="642" s="28"/>
    <row customHeight="1" ht="15.75" r="643" s="28"/>
    <row customHeight="1" ht="15.75" r="644" s="28"/>
    <row customHeight="1" ht="15.75" r="645" s="28"/>
    <row customHeight="1" ht="15.75" r="646" s="28"/>
    <row customHeight="1" ht="15.75" r="647" s="28"/>
    <row customHeight="1" ht="15.75" r="648" s="28"/>
    <row customHeight="1" ht="15.75" r="649" s="28"/>
    <row customHeight="1" ht="15.75" r="650" s="28"/>
    <row customHeight="1" ht="15.75" r="651" s="28"/>
    <row customHeight="1" ht="15.75" r="652" s="28"/>
    <row customHeight="1" ht="15.75" r="653" s="28"/>
    <row customHeight="1" ht="15.75" r="654" s="28"/>
    <row customHeight="1" ht="15.75" r="655" s="28"/>
    <row customHeight="1" ht="15.75" r="656" s="28"/>
    <row customHeight="1" ht="15.75" r="657" s="28"/>
    <row customHeight="1" ht="15.75" r="658" s="28"/>
    <row customHeight="1" ht="15.75" r="659" s="28"/>
    <row customHeight="1" ht="15.75" r="660" s="28"/>
    <row customHeight="1" ht="15.75" r="661" s="28"/>
    <row customHeight="1" ht="15.75" r="662" s="28"/>
    <row customHeight="1" ht="15.75" r="663" s="28"/>
    <row customHeight="1" ht="15.75" r="664" s="28"/>
    <row customHeight="1" ht="15.75" r="665" s="28"/>
    <row customHeight="1" ht="15.75" r="666" s="28"/>
    <row customHeight="1" ht="15.75" r="667" s="28"/>
    <row customHeight="1" ht="15.75" r="668" s="28"/>
    <row customHeight="1" ht="15.75" r="669" s="28"/>
    <row customHeight="1" ht="15.75" r="670" s="28"/>
    <row customHeight="1" ht="15.75" r="671" s="28"/>
    <row customHeight="1" ht="15.75" r="672" s="28"/>
    <row customHeight="1" ht="15.75" r="673" s="28"/>
    <row customHeight="1" ht="15.75" r="674" s="28"/>
    <row customHeight="1" ht="15.75" r="675" s="28"/>
    <row customHeight="1" ht="15.75" r="676" s="28"/>
    <row customHeight="1" ht="15.75" r="677" s="28"/>
    <row customHeight="1" ht="15.75" r="678" s="28"/>
    <row customHeight="1" ht="15.75" r="679" s="28"/>
    <row customHeight="1" ht="15.75" r="680" s="28"/>
    <row customHeight="1" ht="15.75" r="681" s="28"/>
    <row customHeight="1" ht="15.75" r="682" s="28"/>
    <row customHeight="1" ht="15.75" r="683" s="28"/>
    <row customHeight="1" ht="15.75" r="684" s="28"/>
    <row customHeight="1" ht="15.75" r="685" s="28"/>
    <row customHeight="1" ht="15.75" r="686" s="28"/>
    <row customHeight="1" ht="15.75" r="687" s="28"/>
    <row customHeight="1" ht="15.75" r="688" s="28"/>
    <row customHeight="1" ht="15.75" r="689" s="28"/>
    <row customHeight="1" ht="15.75" r="690" s="28"/>
    <row customHeight="1" ht="15.75" r="691" s="28"/>
    <row customHeight="1" ht="15.75" r="692" s="28"/>
    <row customHeight="1" ht="15.75" r="693" s="28"/>
    <row customHeight="1" ht="15.75" r="694" s="28"/>
    <row customHeight="1" ht="15.75" r="695" s="28"/>
    <row customHeight="1" ht="15.75" r="696" s="28"/>
    <row customHeight="1" ht="15.75" r="697" s="28"/>
    <row customHeight="1" ht="15.75" r="698" s="28"/>
    <row customHeight="1" ht="15.75" r="699" s="28"/>
    <row customHeight="1" ht="15.75" r="700" s="28"/>
    <row customHeight="1" ht="15.75" r="701" s="28"/>
    <row customHeight="1" ht="15.75" r="702" s="28"/>
    <row customHeight="1" ht="15.75" r="703" s="28"/>
    <row customHeight="1" ht="15.75" r="704" s="28"/>
    <row customHeight="1" ht="15.75" r="705" s="28"/>
    <row customHeight="1" ht="15.75" r="706" s="28"/>
    <row customHeight="1" ht="15.75" r="707" s="28"/>
    <row customHeight="1" ht="15.75" r="708" s="28"/>
    <row customHeight="1" ht="15.75" r="709" s="28"/>
    <row customHeight="1" ht="15.75" r="710" s="28"/>
    <row customHeight="1" ht="15.75" r="711" s="28"/>
    <row customHeight="1" ht="15.75" r="712" s="28"/>
    <row customHeight="1" ht="15.75" r="713" s="28"/>
    <row customHeight="1" ht="15.75" r="714" s="28"/>
    <row customHeight="1" ht="15.75" r="715" s="28"/>
    <row customHeight="1" ht="15.75" r="716" s="28"/>
    <row customHeight="1" ht="15.75" r="717" s="28"/>
    <row customHeight="1" ht="15.75" r="718" s="28"/>
    <row customHeight="1" ht="15.75" r="719" s="28"/>
    <row customHeight="1" ht="15.75" r="720" s="28"/>
    <row customHeight="1" ht="15.75" r="721" s="28"/>
    <row customHeight="1" ht="15.75" r="722" s="28"/>
    <row customHeight="1" ht="15.75" r="723" s="28"/>
    <row customHeight="1" ht="15.75" r="724" s="28"/>
    <row customHeight="1" ht="15.75" r="725" s="28"/>
    <row customHeight="1" ht="15.75" r="726" s="28"/>
    <row customHeight="1" ht="15.75" r="727" s="28"/>
    <row customHeight="1" ht="15.75" r="728" s="28"/>
    <row customHeight="1" ht="15.75" r="729" s="28"/>
    <row customHeight="1" ht="15.75" r="730" s="28"/>
    <row customHeight="1" ht="15.75" r="731" s="28"/>
    <row customHeight="1" ht="15.75" r="732" s="28"/>
    <row customHeight="1" ht="15.75" r="733" s="28"/>
    <row customHeight="1" ht="15.75" r="734" s="28"/>
    <row customHeight="1" ht="15.75" r="735" s="28"/>
    <row customHeight="1" ht="15.75" r="736" s="28"/>
    <row customHeight="1" ht="15.75" r="737" s="28"/>
    <row customHeight="1" ht="15.75" r="738" s="28"/>
    <row customHeight="1" ht="15.75" r="739" s="28"/>
    <row customHeight="1" ht="15.75" r="740" s="28"/>
    <row customHeight="1" ht="15.75" r="741" s="28"/>
    <row customHeight="1" ht="15.75" r="742" s="28"/>
    <row customHeight="1" ht="15.75" r="743" s="28"/>
    <row customHeight="1" ht="15.75" r="744" s="28"/>
    <row customHeight="1" ht="15.75" r="745" s="28"/>
    <row customHeight="1" ht="15.75" r="746" s="28"/>
    <row customHeight="1" ht="15.75" r="747" s="28"/>
    <row customHeight="1" ht="15.75" r="748" s="28"/>
    <row customHeight="1" ht="15.75" r="749" s="28"/>
    <row customHeight="1" ht="15.75" r="750" s="28"/>
    <row customHeight="1" ht="15.75" r="751" s="28"/>
    <row customHeight="1" ht="15.75" r="752" s="28"/>
    <row customHeight="1" ht="15.75" r="753" s="28"/>
    <row customHeight="1" ht="15.75" r="754" s="28"/>
    <row customHeight="1" ht="15.75" r="755" s="28"/>
    <row customHeight="1" ht="15.75" r="756" s="28"/>
    <row customHeight="1" ht="15.75" r="757" s="28"/>
    <row customHeight="1" ht="15.75" r="758" s="28"/>
    <row customHeight="1" ht="15.75" r="759" s="28"/>
    <row customHeight="1" ht="15.75" r="760" s="28"/>
    <row customHeight="1" ht="15.75" r="761" s="28"/>
    <row customHeight="1" ht="15.75" r="762" s="28"/>
    <row customHeight="1" ht="15.75" r="763" s="28"/>
    <row customHeight="1" ht="15.75" r="764" s="28"/>
    <row customHeight="1" ht="15.75" r="765" s="28"/>
    <row customHeight="1" ht="15.75" r="766" s="28"/>
    <row customHeight="1" ht="15.75" r="767" s="28"/>
    <row customHeight="1" ht="15.75" r="768" s="28"/>
    <row customHeight="1" ht="15.75" r="769" s="28"/>
    <row customHeight="1" ht="15.75" r="770" s="28"/>
    <row customHeight="1" ht="15.75" r="771" s="28"/>
    <row customHeight="1" ht="15.75" r="772" s="28"/>
    <row customHeight="1" ht="15.75" r="773" s="28"/>
    <row customHeight="1" ht="15.75" r="774" s="28"/>
    <row customHeight="1" ht="15.75" r="775" s="28"/>
    <row customHeight="1" ht="15.75" r="776" s="28"/>
    <row customHeight="1" ht="15.75" r="777" s="28"/>
    <row customHeight="1" ht="15.75" r="778" s="28"/>
    <row customHeight="1" ht="15.75" r="779" s="28"/>
    <row customHeight="1" ht="15.75" r="780" s="28"/>
    <row customHeight="1" ht="15.75" r="781" s="28"/>
    <row customHeight="1" ht="15.75" r="782" s="28"/>
    <row customHeight="1" ht="15.75" r="783" s="28"/>
    <row customHeight="1" ht="15.75" r="784" s="28"/>
    <row customHeight="1" ht="15.75" r="785" s="28"/>
    <row customHeight="1" ht="15.75" r="786" s="28"/>
    <row customHeight="1" ht="15.75" r="787" s="28"/>
    <row customHeight="1" ht="15.75" r="788" s="28"/>
    <row customHeight="1" ht="15.75" r="789" s="28"/>
    <row customHeight="1" ht="15.75" r="790" s="28"/>
    <row customHeight="1" ht="15.75" r="791" s="28"/>
    <row customHeight="1" ht="15.75" r="792" s="28"/>
    <row customHeight="1" ht="15.75" r="793" s="28"/>
    <row customHeight="1" ht="15.75" r="794" s="28"/>
    <row customHeight="1" ht="15.75" r="795" s="28"/>
    <row customHeight="1" ht="15.75" r="796" s="28"/>
    <row customHeight="1" ht="15.75" r="797" s="28"/>
    <row customHeight="1" ht="15.75" r="798" s="28"/>
    <row customHeight="1" ht="15.75" r="799" s="28"/>
    <row customHeight="1" ht="15.75" r="800" s="28"/>
    <row customHeight="1" ht="15.75" r="801" s="28"/>
    <row customHeight="1" ht="15.75" r="802" s="28"/>
    <row customHeight="1" ht="15.75" r="803" s="28"/>
    <row customHeight="1" ht="15.75" r="804" s="28"/>
    <row customHeight="1" ht="15.75" r="805" s="28"/>
    <row customHeight="1" ht="15.75" r="806" s="28"/>
    <row customHeight="1" ht="15.75" r="807" s="28"/>
    <row customHeight="1" ht="15.75" r="808" s="28"/>
    <row customHeight="1" ht="15.75" r="809" s="28"/>
    <row customHeight="1" ht="15.75" r="810" s="28"/>
    <row customHeight="1" ht="15.75" r="811" s="28"/>
    <row customHeight="1" ht="15.75" r="812" s="28"/>
    <row customHeight="1" ht="15.75" r="813" s="28"/>
    <row customHeight="1" ht="15.75" r="814" s="28"/>
    <row customHeight="1" ht="15.75" r="815" s="28"/>
    <row customHeight="1" ht="15.75" r="816" s="28"/>
    <row customHeight="1" ht="15.75" r="817" s="28"/>
    <row customHeight="1" ht="15.75" r="818" s="28"/>
    <row customHeight="1" ht="15.75" r="819" s="28"/>
    <row customHeight="1" ht="15.75" r="820" s="28"/>
    <row customHeight="1" ht="15.75" r="821" s="28"/>
    <row customHeight="1" ht="15.75" r="822" s="28"/>
    <row customHeight="1" ht="15.75" r="823" s="28"/>
    <row customHeight="1" ht="15.75" r="824" s="28"/>
    <row customHeight="1" ht="15.75" r="825" s="28"/>
    <row customHeight="1" ht="15.75" r="826" s="28"/>
    <row customHeight="1" ht="15.75" r="827" s="28"/>
    <row customHeight="1" ht="15.75" r="828" s="28"/>
    <row customHeight="1" ht="15.75" r="829" s="28"/>
    <row customHeight="1" ht="15.75" r="830" s="28"/>
    <row customHeight="1" ht="15.75" r="831" s="28"/>
    <row customHeight="1" ht="15.75" r="832" s="28"/>
    <row customHeight="1" ht="15.75" r="833" s="28"/>
    <row customHeight="1" ht="15.75" r="834" s="28"/>
    <row customHeight="1" ht="15.75" r="835" s="28"/>
    <row customHeight="1" ht="15.75" r="836" s="28"/>
    <row customHeight="1" ht="15.75" r="837" s="28"/>
    <row customHeight="1" ht="15.75" r="838" s="28"/>
    <row customHeight="1" ht="15.75" r="839" s="28"/>
    <row customHeight="1" ht="15.75" r="840" s="28"/>
    <row customHeight="1" ht="15.75" r="841" s="28"/>
    <row customHeight="1" ht="15.75" r="842" s="28"/>
    <row customHeight="1" ht="15.75" r="843" s="28"/>
    <row customHeight="1" ht="15.75" r="844" s="28"/>
    <row customHeight="1" ht="15.75" r="845" s="28"/>
    <row customHeight="1" ht="15.75" r="846" s="28"/>
    <row customHeight="1" ht="15.75" r="847" s="28"/>
    <row customHeight="1" ht="15.75" r="848" s="28"/>
    <row customHeight="1" ht="15.75" r="849" s="28"/>
    <row customHeight="1" ht="15.75" r="850" s="28"/>
    <row customHeight="1" ht="15.75" r="851" s="28"/>
    <row customHeight="1" ht="15.75" r="852" s="28"/>
    <row customHeight="1" ht="15.75" r="853" s="28"/>
    <row customHeight="1" ht="15.75" r="854" s="28"/>
    <row customHeight="1" ht="15.75" r="855" s="28"/>
    <row customHeight="1" ht="15.75" r="856" s="28"/>
    <row customHeight="1" ht="15.75" r="857" s="28"/>
    <row customHeight="1" ht="15.75" r="858" s="28"/>
    <row customHeight="1" ht="15.75" r="859" s="28"/>
    <row customHeight="1" ht="15.75" r="860" s="28"/>
    <row customHeight="1" ht="15.75" r="861" s="28"/>
    <row customHeight="1" ht="15.75" r="862" s="28"/>
    <row customHeight="1" ht="15.75" r="863" s="28"/>
    <row customHeight="1" ht="15.75" r="864" s="28"/>
    <row customHeight="1" ht="15.75" r="865" s="28"/>
    <row customHeight="1" ht="15.75" r="866" s="28"/>
    <row customHeight="1" ht="15.75" r="867" s="28"/>
    <row customHeight="1" ht="15.75" r="868" s="28"/>
    <row customHeight="1" ht="15.75" r="869" s="28"/>
    <row customHeight="1" ht="15.75" r="870" s="28"/>
    <row customHeight="1" ht="15.75" r="871" s="28"/>
    <row customHeight="1" ht="15.75" r="872" s="28"/>
    <row customHeight="1" ht="15.75" r="873" s="28"/>
    <row customHeight="1" ht="15.75" r="874" s="28"/>
    <row customHeight="1" ht="15.75" r="875" s="28"/>
    <row customHeight="1" ht="15.75" r="876" s="28"/>
    <row customHeight="1" ht="15.75" r="877" s="28"/>
    <row customHeight="1" ht="15.75" r="878" s="28"/>
    <row customHeight="1" ht="15.75" r="879" s="28"/>
    <row customHeight="1" ht="15.75" r="880" s="28"/>
    <row customHeight="1" ht="15.75" r="881" s="28"/>
    <row customHeight="1" ht="15.75" r="882" s="28"/>
    <row customHeight="1" ht="15.75" r="883" s="28"/>
    <row customHeight="1" ht="15.75" r="884" s="28"/>
    <row customHeight="1" ht="15.75" r="885" s="28"/>
    <row customHeight="1" ht="15.75" r="886" s="28"/>
    <row customHeight="1" ht="15.75" r="887" s="28"/>
    <row customHeight="1" ht="15.75" r="888" s="28"/>
    <row customHeight="1" ht="15.75" r="889" s="28"/>
    <row customHeight="1" ht="15.75" r="890" s="28"/>
    <row customHeight="1" ht="15.75" r="891" s="28"/>
    <row customHeight="1" ht="15.75" r="892" s="28"/>
    <row customHeight="1" ht="15.75" r="893" s="28"/>
    <row customHeight="1" ht="15.75" r="894" s="28"/>
    <row customHeight="1" ht="15.75" r="895" s="28"/>
    <row customHeight="1" ht="15.75" r="896" s="28"/>
    <row customHeight="1" ht="15.75" r="897" s="28"/>
    <row customHeight="1" ht="15.75" r="898" s="28"/>
    <row customHeight="1" ht="15.75" r="899" s="28"/>
    <row customHeight="1" ht="15.75" r="900" s="28"/>
    <row customHeight="1" ht="15.75" r="901" s="28"/>
    <row customHeight="1" ht="15.75" r="902" s="28"/>
    <row customHeight="1" ht="15.75" r="903" s="28"/>
    <row customHeight="1" ht="15.75" r="904" s="28"/>
    <row customHeight="1" ht="15.75" r="905" s="28"/>
    <row customHeight="1" ht="15.75" r="906" s="28"/>
    <row customHeight="1" ht="15.75" r="907" s="28"/>
    <row customHeight="1" ht="15.75" r="908" s="28"/>
    <row customHeight="1" ht="15.75" r="909" s="28"/>
    <row customHeight="1" ht="15.75" r="910" s="28"/>
    <row customHeight="1" ht="15.75" r="911" s="28"/>
    <row customHeight="1" ht="15.75" r="912" s="28"/>
    <row customHeight="1" ht="15.75" r="913" s="28"/>
    <row customHeight="1" ht="15.75" r="914" s="28"/>
    <row customHeight="1" ht="15.75" r="915" s="28"/>
    <row customHeight="1" ht="15.75" r="916" s="28"/>
    <row customHeight="1" ht="15.75" r="917" s="28"/>
    <row customHeight="1" ht="15.75" r="918" s="28"/>
    <row customHeight="1" ht="15.75" r="919" s="28"/>
    <row customHeight="1" ht="15.75" r="920" s="28"/>
    <row customHeight="1" ht="15.75" r="921" s="28"/>
    <row customHeight="1" ht="15.75" r="922" s="28"/>
    <row customHeight="1" ht="15.75" r="923" s="28"/>
    <row customHeight="1" ht="15.75" r="924" s="28"/>
    <row customHeight="1" ht="15.75" r="925" s="28"/>
    <row customHeight="1" ht="15.75" r="926" s="28"/>
    <row customHeight="1" ht="15.75" r="927" s="28"/>
    <row customHeight="1" ht="15.75" r="928" s="28"/>
    <row customHeight="1" ht="15.75" r="929" s="28"/>
    <row customHeight="1" ht="15.75" r="930" s="28"/>
    <row customHeight="1" ht="15.75" r="931" s="28"/>
    <row customHeight="1" ht="15.75" r="932" s="28"/>
    <row customHeight="1" ht="15.75" r="933" s="28"/>
    <row customHeight="1" ht="15.75" r="934" s="28"/>
    <row customHeight="1" ht="15.75" r="935" s="28"/>
    <row customHeight="1" ht="15.75" r="936" s="28"/>
    <row customHeight="1" ht="15.75" r="937" s="28"/>
    <row customHeight="1" ht="15.75" r="938" s="28"/>
    <row customHeight="1" ht="15.75" r="939" s="28"/>
    <row customHeight="1" ht="15.75" r="940" s="28"/>
    <row customHeight="1" ht="15.75" r="941" s="28"/>
    <row customHeight="1" ht="15.75" r="942" s="28"/>
    <row customHeight="1" ht="15.75" r="943" s="28"/>
    <row customHeight="1" ht="15.75" r="944" s="28"/>
    <row customHeight="1" ht="15.75" r="945" s="28"/>
    <row customHeight="1" ht="15.75" r="946" s="28"/>
    <row customHeight="1" ht="15.75" r="947" s="28"/>
    <row customHeight="1" ht="15.75" r="948" s="28"/>
    <row customHeight="1" ht="15.75" r="949" s="28"/>
    <row customHeight="1" ht="15.75" r="950" s="28"/>
    <row customHeight="1" ht="15.75" r="951" s="28"/>
    <row customHeight="1" ht="15.75" r="952" s="28"/>
    <row customHeight="1" ht="15.75" r="953" s="28"/>
    <row customHeight="1" ht="15.75" r="954" s="28"/>
    <row customHeight="1" ht="15.75" r="955" s="28"/>
    <row customHeight="1" ht="15.75" r="956" s="28"/>
    <row customHeight="1" ht="15.75" r="957" s="28"/>
    <row customHeight="1" ht="15.75" r="958" s="28"/>
    <row customHeight="1" ht="15.75" r="959" s="28"/>
    <row customHeight="1" ht="15.75" r="960" s="28"/>
    <row customHeight="1" ht="15.75" r="961" s="28"/>
    <row customHeight="1" ht="15.75" r="962" s="28"/>
    <row customHeight="1" ht="15.75" r="963" s="28"/>
    <row customHeight="1" ht="15.75" r="964" s="28"/>
    <row customHeight="1" ht="15.75" r="965" s="28"/>
    <row customHeight="1" ht="15.75" r="966" s="28"/>
    <row customHeight="1" ht="15.75" r="967" s="28"/>
    <row customHeight="1" ht="15.75" r="968" s="28"/>
    <row customHeight="1" ht="15.75" r="969" s="28"/>
    <row customHeight="1" ht="15.75" r="970" s="28"/>
    <row customHeight="1" ht="15.75" r="971" s="28"/>
    <row customHeight="1" ht="15.75" r="972" s="28"/>
    <row customHeight="1" ht="15.75" r="973" s="28"/>
    <row customHeight="1" ht="15.75" r="974" s="28"/>
    <row customHeight="1" ht="15.75" r="975" s="28"/>
    <row customHeight="1" ht="15.75" r="976" s="28"/>
    <row customHeight="1" ht="15.75" r="977" s="28"/>
    <row customHeight="1" ht="15.75" r="978" s="28"/>
    <row customHeight="1" ht="15.75" r="979" s="28"/>
    <row customHeight="1" ht="15.75" r="980" s="28"/>
    <row customHeight="1" ht="15.75" r="981" s="28"/>
    <row customHeight="1" ht="15.75" r="982" s="28"/>
    <row customHeight="1" ht="15.75" r="983" s="28"/>
    <row customHeight="1" ht="15.75" r="984" s="28"/>
    <row customHeight="1" ht="15.75" r="985" s="28"/>
    <row customHeight="1" ht="15.75" r="986" s="28"/>
    <row customHeight="1" ht="15.75" r="987" s="28"/>
    <row customHeight="1" ht="15.75" r="988" s="28"/>
    <row customHeight="1" ht="15.75" r="989" s="28"/>
    <row customHeight="1" ht="15.75" r="990" s="28"/>
    <row customHeight="1" ht="15.75" r="991" s="28"/>
    <row customHeight="1" ht="15.75" r="992" s="28"/>
    <row customHeight="1" ht="15.75" r="993" s="28"/>
    <row customHeight="1" ht="15.75" r="994" s="28"/>
    <row customHeight="1" ht="15.75" r="995" s="28"/>
    <row customHeight="1" ht="15.75" r="996" s="28"/>
    <row customHeight="1" ht="15.75" r="997" s="28"/>
    <row customHeight="1" ht="15.75" r="998" s="28"/>
    <row customHeight="1" ht="15.75" r="999" s="28"/>
    <row customHeight="1" ht="15.75" r="1000" s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2021-03-22T09:11:18Z</dcterms:created>
  <dcterms:modified xsi:type="dcterms:W3CDTF">2021-03-22T09:11:18Z</dcterms:modified>
</cp:coreProperties>
</file>