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31EFE4D7-40BE-4388-833D-34F96BF040F3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10" i="1" l="1"/>
  <c r="G12" i="1"/>
  <c r="G13" i="1"/>
  <c r="G19" i="1"/>
  <c r="G11" i="1"/>
  <c r="G66" i="1"/>
  <c r="G33" i="1"/>
  <c r="G6" i="1"/>
  <c r="G68" i="1"/>
  <c r="G7" i="1"/>
  <c r="G8" i="1"/>
  <c r="G9" i="1"/>
  <c r="G51" i="1"/>
  <c r="G38" i="1"/>
  <c r="G20" i="1"/>
  <c r="G21" i="1"/>
  <c r="G22" i="1"/>
  <c r="G23" i="1"/>
  <c r="G24" i="1"/>
  <c r="G25" i="1"/>
  <c r="G26" i="1"/>
  <c r="G27" i="1"/>
  <c r="G28" i="1"/>
  <c r="G29" i="1"/>
  <c r="G30" i="1"/>
  <c r="G31" i="1"/>
  <c r="G34" i="1"/>
  <c r="G35" i="1"/>
  <c r="G36" i="1"/>
  <c r="G37" i="1"/>
  <c r="G39" i="1"/>
  <c r="G40" i="1"/>
  <c r="G41" i="1"/>
  <c r="G42" i="1"/>
  <c r="G43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8" i="1"/>
  <c r="G16" i="1"/>
  <c r="G17" i="1"/>
  <c r="G3" i="1" l="1"/>
  <c r="G2" i="1"/>
  <c r="G14" i="1" l="1"/>
  <c r="G61" i="1" l="1"/>
  <c r="G15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<sst xmlns="http://schemas.openxmlformats.org/spreadsheetml/2006/main" count="496" uniqueCount="306">
  <si>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</si>
  <si>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</si>
  <si>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</si>
  <si>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</si>
  <si>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</si>
  <si>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</si>
  <si>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</si>
  <si>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</si>
  <si>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</si>
  <si>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</si>
  <si>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</si>
  <si>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</si>
  <si>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</si>
  <si>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</si>
  <si>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</si>
  <si>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</si>
  <si>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</si>
  <si>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</si>
  <si>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</si>
  <si>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</si>
  <si>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</si>
  <si>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</si>
  <si>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</si>
  <si>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</si>
  <si>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</si>
  <si>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</si>
  <si>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</si>
  <si>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</si>
  <si>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</si>
  <si>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</si>
  <si>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</si>
  <si>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</si>
  <si>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</si>
  <si>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</si>
  <si>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</si>
  <si>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</si>
  <si>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</si>
  <si>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</si>
  <si>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</si>
  <si>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</si>
  <si>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</si>
  <si>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</si>
  <si>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</si>
  <si>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</si>
  <si>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</si>
  <si>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</si>
  <si>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</si>
  <si>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</si>
  <si>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</si>
  <si>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</si>
  <si>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</si>
  <si>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</si>
  <si>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</si>
  <si>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</si>
  <si>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</si>
  <si>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</si>
  <si>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</si>
  <si>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</si>
  <si>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</si>
  <si>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</si>
  <si>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</si>
  <si>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</si>
  <si>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</si>
  <si>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</si>
  <si>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</si>
  <si>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</si>
  <si>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</si>
  <si>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</si>
  <si>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</si>
  <si>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</si>
  <si>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</si>
  <si>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</si>
  <si>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</si>
  <si>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</si>
  <si>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</si>
  <si>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</si>
  <si>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</si>
  <si>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</si>
  <si>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</si>
  <si>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</si>
  <si>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</si>
  <si>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</si>
  <si>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</si>
  <si>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</si>
  <si>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</si>
  <si>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</si>
  <si>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</si>
  <si>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</si>
  <si>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</si>
  <si>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</si>
  <si>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</si>
  <si>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</si>
  <si>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</si>
  <si>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</si>
  <si>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</si>
  <si>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</si>
  <si>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</si>
  <si>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</si>
  <si>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</si>
  <si>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</si>
  <si>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</si>
  <si>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</si>
  <si>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</si>
  <si>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</si>
  <si>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</si>
  <si>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</si>
  <si>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</si>
  <si>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</si>
  <si>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</si>
  <si>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</si>
  <si>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</si>
  <si>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</si>
  <si>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</si>
  <si>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</si>
  <si>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</si>
  <si>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</si>
  <si>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</si>
  <si>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</si>
  <si>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</si>
  <si>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</si>
  <si>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</si>
  <si>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</si>
  <si>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</si>
  <si>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</si>
  <si>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</si>
  <si>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</si>
  <si>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</si>
  <si>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</si>
  <si>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</si>
  <si>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</si>
  <si>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</si>
  <si>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</si>
  <si>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</si>
  <si>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</si>
  <si>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</si>
  <si>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</si>
  <si>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</si>
  <si>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</si>
  <si>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</si>
  <si>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</si>
  <si>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</si>
  <si>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</si>
  <si>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</si>
  <si>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</si>
  <si>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</si>
  <si>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</si>
  <si>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</si>
  <si>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</si>
  <si>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</si>
  <si>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</si>
  <si>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</si>
  <si>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</si>
  <si>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</si>
  <si>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</si>
  <si>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</si>
  <si>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</si>
  <si>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</si>
  <si>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</si>
  <si>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</si>
  <si>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</si>
  <si>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</si>
  <si>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</si>
  <si>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</si>
  <si>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</si>
  <si>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</si>
  <si>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</si>
  <si>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</si>
  <si>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</si>
  <si>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</si>
  <si>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</si>
  <si>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</si>
  <si>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</si>
  <si>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</si>
  <si>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</si>
  <si>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</si>
  <si>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</si>
  <si>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</si>
  <si>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</si>
  <si>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</si>
  <si>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</si>
  <si>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</si>
  <si>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</si>
  <si>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</si>
  <si>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</si>
  <si>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</si>
  <si>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</si>
  <si>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</si>
  <si>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</si>
  <si>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</si>
  <si>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</si>
  <si>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</si>
  <si>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</si>
  <si>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</si>
  <si>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</si>
  <si>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</si>
  <si>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</si>
  <si>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</si>
  <si>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</si>
  <si>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</si>
  <si>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</si>
  <si>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</si>
  <si>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</si>
  <si>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</si>
  <si>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</si>
  <si>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</si>
  <si>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</si>
  <si>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</si>
  <si>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</si>
  <si>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</si>
  <si>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</si>
  <si>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</si>
  <si>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</si>
  <si>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</si>
  <si>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</si>
  <si>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</si>
  <si>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</si>
  <si>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</si>
  <si>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</si>
  <si>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</si>
  <si>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</si>
  <si>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</si>
  <si>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</si>
  <si>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</si>
  <si>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</si>
  <si>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</si>
  <si>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</si>
  <si>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</si>
  <si>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</si>
  <si>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</si>
  <si>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</si>
  <si>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</si>
  <si>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</si>
  <si>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</si>
  <si>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</si>
  <si>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</si>
  <si>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</si>
  <si>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</si>
  <si>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</si>
  <si>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</si>
  <si>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</si>
  <si>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</si>
  <si>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</si>
  <si>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</si>
  <si>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</si>
  <si>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</si>
  <si>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</si>
  <si>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</si>
  <si>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</si>
  <si>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</si>
  <si>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</si>
  <si>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</si>
  <si>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</si>
  <si>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</si>
  <si>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</si>
  <si>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</si>
  <si>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</si>
  <si>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</si>
  <si>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</si>
  <si>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</si>
  <si>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</si>
  <si>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</si>
  <si>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</si>
  <si>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</si>
  <si>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</si>
  <si>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</si>
  <si>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</si>
  <si>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</si>
  <si>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</si>
  <si>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</si>
  <si>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</si>
  <si>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</si>
  <si>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</si>
  <si>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</si>
  <si>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</si>
  <si>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</si>
  <si>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</si>
  <si>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</si>
  <si>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</si>
  <si>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</si>
  <si>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</si>
  <si>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</si>
  <si>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</si>
  <si>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</si>
  <si>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https://www.gov.uk/government/statistics/electric-vehicle-charging-device-statistics-october-2021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</si>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</sst>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  <xf numFmtId="0" fontId="1" fillId="0" borderId="0" xfId="1"/>
    <xf numFmtId="0" fontId="0" fillId="0" borderId="1" xfId="0" applyFill="1" applyBorder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printerSettings" Target="../printerSettings/printerSettings1.bin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108" Type="http://schemas.openxmlformats.org/officeDocument/2006/relationships/table" Target="../tables/table1.xm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54" Type="http://schemas.openxmlformats.org/officeDocument/2006/relationships/hyperlink" Target="https://www.gov.scot/publications/oil-and-gas-production-statistics-2019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27050/electric-vehicle-charging-device-statistics-october-2021.ods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B1" zoomScale="90" zoomScaleNormal="90" workbookViewId="0">
      <selection activeCell="E9" sqref="E9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13" t="s">
        <v>67</v>
      </c>
      <c r="B4" s="2" t="s">
        <v>177</v>
      </c>
      <c r="C4" s="14" t="s">
        <v>257</v>
      </c>
      <c r="D4" s="15" t="s">
        <v>148</v>
      </c>
      <c r="E4" s="16">
        <v>44562</v>
      </c>
      <c r="F4" s="13" t="s">
        <v>156</v>
      </c>
      <c r="G4" s="23">
        <f>DATE(YEAR(E4),MONTH(E4)+3,DAY(E4))</f>
        <v>44652</v>
      </c>
      <c r="H4" s="13" t="s">
        <v>221</v>
      </c>
    </row>
    <row r="5" spans="1:8" s="5" customFormat="1" x14ac:dyDescent="0.3">
      <c r="A5" s="13" t="s">
        <v>68</v>
      </c>
      <c r="B5" s="13" t="s">
        <v>225</v>
      </c>
      <c r="C5" s="14" t="s">
        <v>231</v>
      </c>
      <c r="D5" s="15" t="s">
        <v>148</v>
      </c>
      <c r="E5" s="16">
        <v>44562</v>
      </c>
      <c r="F5" s="13" t="s">
        <v>156</v>
      </c>
      <c r="G5" s="23">
        <f>DATE(YEAR(E5),MONTH(E5)+3,DAY(E5))</f>
        <v>44652</v>
      </c>
      <c r="H5" s="13" t="s">
        <v>221</v>
      </c>
    </row>
    <row r="6" spans="1:8" s="21" customFormat="1" x14ac:dyDescent="0.3">
      <c r="A6" s="32" t="s">
        <v>215</v>
      </c>
      <c r="B6" s="32" t="s">
        <v>216</v>
      </c>
      <c r="C6" s="30" t="s">
        <v>217</v>
      </c>
      <c r="D6" s="30" t="s">
        <v>217</v>
      </c>
      <c r="E6" s="33">
        <v>44197</v>
      </c>
      <c r="F6" s="32" t="s">
        <v>157</v>
      </c>
      <c r="G6" s="23">
        <f>DATE(YEAR(E6)+1,MONTH(E6),DAY(E6))</f>
        <v>44562</v>
      </c>
      <c r="H6" s="21" t="s">
        <v>220</v>
      </c>
    </row>
    <row r="7" spans="1:8" s="21" customFormat="1" x14ac:dyDescent="0.3">
      <c r="A7" s="21" t="s">
        <v>49</v>
      </c>
      <c r="B7" s="21" t="s">
        <v>50</v>
      </c>
      <c r="C7" s="22" t="s">
        <v>280</v>
      </c>
      <c r="D7" s="22" t="s">
        <v>141</v>
      </c>
      <c r="E7" s="23">
        <v>44501</v>
      </c>
      <c r="F7" s="24" t="s">
        <v>156</v>
      </c>
      <c r="G7" s="23">
        <f>DATE(YEAR(E7),MONTH(E7)+3,DAY(E7))</f>
        <v>44593</v>
      </c>
      <c r="H7" s="21" t="s">
        <v>219</v>
      </c>
    </row>
    <row r="8" spans="1:8" s="21" customFormat="1" x14ac:dyDescent="0.3">
      <c r="A8" s="29" t="s">
        <v>211</v>
      </c>
      <c r="B8" s="29" t="s">
        <v>212</v>
      </c>
      <c r="C8" s="49" t="s">
        <v>262</v>
      </c>
      <c r="D8" s="30" t="s">
        <v>283</v>
      </c>
      <c r="E8" s="31">
        <v>44593</v>
      </c>
      <c r="F8" s="29" t="s">
        <v>156</v>
      </c>
      <c r="G8" s="31">
        <f>DATE(YEAR(E8),MONTH(E8)+3,DAY(E8))</f>
        <v>44682</v>
      </c>
      <c r="H8" s="29" t="s">
        <v>221</v>
      </c>
    </row>
    <row r="9" spans="1:8" s="21" customFormat="1" x14ac:dyDescent="0.3">
      <c r="A9" s="21" t="s">
        <v>126</v>
      </c>
      <c r="B9" s="21" t="s">
        <v>127</v>
      </c>
      <c r="C9" s="25" t="s">
        <v>258</v>
      </c>
      <c r="D9" s="25" t="s">
        <v>170</v>
      </c>
      <c r="E9" s="23">
        <v>44501</v>
      </c>
      <c r="F9" s="24" t="s">
        <v>156</v>
      </c>
      <c r="G9" s="23">
        <f>DATE(YEAR(E9),MONTH(E9)+3,DAY(E9))</f>
        <v>44593</v>
      </c>
      <c r="H9" s="29" t="s">
        <v>221</v>
      </c>
    </row>
    <row r="10" spans="1:8" s="5" customFormat="1" x14ac:dyDescent="0.3">
      <c r="A10" s="21" t="s">
        <v>37</v>
      </c>
      <c r="B10" s="21" t="s">
        <v>38</v>
      </c>
      <c r="C10" s="40" t="s">
        <v>277</v>
      </c>
      <c r="D10" s="40" t="s">
        <v>138</v>
      </c>
      <c r="E10" s="23">
        <v>44593</v>
      </c>
      <c r="F10" s="24" t="s">
        <v>158</v>
      </c>
      <c r="G10" s="23">
        <f>DATE(YEAR(E10),MONTH(E10)+1,DAY(E10))</f>
        <v>44621</v>
      </c>
      <c r="H10" s="21" t="s">
        <v>219</v>
      </c>
    </row>
    <row r="11" spans="1:8" s="21" customFormat="1" x14ac:dyDescent="0.3">
      <c r="A11" s="21" t="s">
        <v>69</v>
      </c>
      <c r="B11" s="21" t="s">
        <v>70</v>
      </c>
      <c r="C11" s="40" t="s">
        <v>303</v>
      </c>
      <c r="D11" s="25" t="s">
        <v>171</v>
      </c>
      <c r="E11" s="23">
        <v>44593</v>
      </c>
      <c r="F11" s="24" t="s">
        <v>158</v>
      </c>
      <c r="G11" s="23">
        <f>DATE(YEAR(E11),MONTH(E11)+1,DAY(E11))</f>
        <v>44621</v>
      </c>
      <c r="H11" s="21" t="s">
        <v>220</v>
      </c>
    </row>
    <row r="12" spans="1:8" s="21" customFormat="1" x14ac:dyDescent="0.3">
      <c r="A12" s="21" t="s">
        <v>51</v>
      </c>
      <c r="B12" s="21" t="s">
        <v>52</v>
      </c>
      <c r="C12" s="22" t="s">
        <v>301</v>
      </c>
      <c r="D12" s="22" t="s">
        <v>142</v>
      </c>
      <c r="E12" s="23">
        <v>44593</v>
      </c>
      <c r="F12" s="24" t="s">
        <v>158</v>
      </c>
      <c r="G12" s="23">
        <f>DATE(YEAR(E12),MONTH(E12)+1,DAY(E12))</f>
        <v>44621</v>
      </c>
      <c r="H12" s="21" t="s">
        <v>219</v>
      </c>
    </row>
    <row r="13" spans="1:8" s="21" customFormat="1" x14ac:dyDescent="0.3">
      <c r="A13" s="21" t="s">
        <v>27</v>
      </c>
      <c r="B13" s="21" t="s">
        <v>28</v>
      </c>
      <c r="C13" s="40" t="s">
        <v>300</v>
      </c>
      <c r="D13" s="40" t="s">
        <v>260</v>
      </c>
      <c r="E13" s="23">
        <v>44593</v>
      </c>
      <c r="F13" s="24" t="s">
        <v>158</v>
      </c>
      <c r="G13" s="23">
        <f>DATE(YEAR(E13),MONTH(E13)+1,DAY(E13))</f>
        <v>44621</v>
      </c>
      <c r="H13" s="21" t="s">
        <v>219</v>
      </c>
    </row>
    <row r="14" spans="1:8" s="6" customFormat="1" x14ac:dyDescent="0.3">
      <c r="A14" s="21" t="s">
        <v>43</v>
      </c>
      <c r="B14" s="21" t="s">
        <v>44</v>
      </c>
      <c r="C14" s="22" t="s">
        <v>278</v>
      </c>
      <c r="D14" s="22" t="s">
        <v>155</v>
      </c>
      <c r="E14" s="23">
        <v>44531</v>
      </c>
      <c r="F14" s="24" t="s">
        <v>156</v>
      </c>
      <c r="G14" s="23">
        <f>DATE(YEAR(E14),MONTH(E14)+3,DAY(E14))</f>
        <v>44621</v>
      </c>
      <c r="H14" s="21" t="s">
        <v>219</v>
      </c>
    </row>
    <row r="15" spans="1:8" s="21" customFormat="1" x14ac:dyDescent="0.3">
      <c r="A15" s="21" t="s">
        <v>45</v>
      </c>
      <c r="B15" s="21" t="s">
        <v>46</v>
      </c>
      <c r="C15" s="22" t="s">
        <v>279</v>
      </c>
      <c r="D15" s="22" t="s">
        <v>139</v>
      </c>
      <c r="E15" s="23">
        <v>44531</v>
      </c>
      <c r="F15" s="24" t="s">
        <v>156</v>
      </c>
      <c r="G15" s="23">
        <f>DATE(YEAR(E15),MONTH(E15)+3,DAY(E15))</f>
        <v>44621</v>
      </c>
      <c r="H15" s="21" t="s">
        <v>219</v>
      </c>
    </row>
    <row r="16" spans="1:8" s="6" customFormat="1" x14ac:dyDescent="0.3">
      <c r="A16" s="21" t="s">
        <v>297</v>
      </c>
      <c r="B16" s="3" t="s">
        <v>40</v>
      </c>
      <c r="C16" s="41" t="s">
        <v>296</v>
      </c>
      <c r="D16" s="41" t="s">
        <v>139</v>
      </c>
      <c r="E16" s="4">
        <v>44531</v>
      </c>
      <c r="F16" s="24" t="s">
        <v>156</v>
      </c>
      <c r="G16" s="23">
        <f>DATE(YEAR(E16),MONTH(E16)+3,DAY(E16))</f>
        <v>44621</v>
      </c>
      <c r="H16" s="21" t="s">
        <v>219</v>
      </c>
    </row>
    <row r="17" spans="1:8" s="21" customFormat="1" x14ac:dyDescent="0.3">
      <c r="A17" s="21" t="s">
        <v>298</v>
      </c>
      <c r="B17" s="3" t="s">
        <v>42</v>
      </c>
      <c r="C17" s="40" t="s">
        <v>299</v>
      </c>
      <c r="D17" s="41" t="s">
        <v>139</v>
      </c>
      <c r="E17" s="4">
        <v>44531</v>
      </c>
      <c r="F17" s="24" t="s">
        <v>156</v>
      </c>
      <c r="G17" s="23">
        <f>DATE(YEAR(E17),MONTH(E17)+3,DAY(E17))</f>
        <v>44621</v>
      </c>
      <c r="H17" s="21" t="s">
        <v>219</v>
      </c>
    </row>
    <row r="18" spans="1:8" s="6" customFormat="1" x14ac:dyDescent="0.3">
      <c r="A18" s="21" t="s">
        <v>63</v>
      </c>
      <c r="B18" s="21" t="s">
        <v>64</v>
      </c>
      <c r="C18" s="22" t="s">
        <v>281</v>
      </c>
      <c r="D18" s="22" t="s">
        <v>132</v>
      </c>
      <c r="E18" s="23">
        <v>44531</v>
      </c>
      <c r="F18" s="24" t="s">
        <v>156</v>
      </c>
      <c r="G18" s="23">
        <f>DATE(YEAR(E18),MONTH(E18)+3,DAY(E18))</f>
        <v>44621</v>
      </c>
      <c r="H18" s="21" t="s">
        <v>219</v>
      </c>
    </row>
    <row r="19" spans="1:8" s="21" customFormat="1" x14ac:dyDescent="0.3">
      <c r="A19" s="21" t="s">
        <v>65</v>
      </c>
      <c r="B19" s="21" t="s">
        <v>66</v>
      </c>
      <c r="C19" s="22" t="s">
        <v>282</v>
      </c>
      <c r="D19" s="22" t="s">
        <v>132</v>
      </c>
      <c r="E19" s="23">
        <v>44531</v>
      </c>
      <c r="F19" s="24" t="s">
        <v>156</v>
      </c>
      <c r="G19" s="23">
        <f>DATE(YEAR(E19),MONTH(E19)+3,DAY(E19))</f>
        <v>44621</v>
      </c>
      <c r="H19" s="21" t="s">
        <v>219</v>
      </c>
    </row>
    <row r="20" spans="1:8" s="21" customFormat="1" x14ac:dyDescent="0.3">
      <c r="A20" s="21" t="s">
        <v>4</v>
      </c>
      <c r="B20" s="21" t="s">
        <v>5</v>
      </c>
      <c r="C20" s="22" t="s">
        <v>273</v>
      </c>
      <c r="D20" s="22" t="s">
        <v>132</v>
      </c>
      <c r="E20" s="23">
        <v>44531</v>
      </c>
      <c r="F20" s="24" t="s">
        <v>156</v>
      </c>
      <c r="G20" s="23">
        <f>DATE(YEAR(E20),MONTH(E20)+3,DAY(E20))</f>
        <v>44621</v>
      </c>
      <c r="H20" s="21" t="s">
        <v>219</v>
      </c>
    </row>
    <row r="21" spans="1:8" s="21" customFormat="1" x14ac:dyDescent="0.3">
      <c r="A21" s="21" t="s">
        <v>6</v>
      </c>
      <c r="B21" s="21" t="s">
        <v>7</v>
      </c>
      <c r="C21" s="22" t="s">
        <v>274</v>
      </c>
      <c r="D21" s="22" t="s">
        <v>132</v>
      </c>
      <c r="E21" s="23">
        <v>44531</v>
      </c>
      <c r="F21" s="24" t="s">
        <v>156</v>
      </c>
      <c r="G21" s="23">
        <f>DATE(YEAR(E21),MONTH(E21)+3,DAY(E21))</f>
        <v>44621</v>
      </c>
      <c r="H21" s="21" t="s">
        <v>219</v>
      </c>
    </row>
    <row r="22" spans="1:8" s="21" customFormat="1" x14ac:dyDescent="0.3">
      <c r="A22" s="21" t="s">
        <v>291</v>
      </c>
      <c r="B22" s="21" t="s">
        <v>295</v>
      </c>
      <c r="C22" s="22" t="s">
        <v>292</v>
      </c>
      <c r="D22" s="22" t="s">
        <v>132</v>
      </c>
      <c r="E22" s="23">
        <v>44531</v>
      </c>
      <c r="F22" s="24" t="s">
        <v>156</v>
      </c>
      <c r="G22" s="23">
        <f>DATE(YEAR(E22),MONTH(E22)+3,DAY(E22))</f>
        <v>44621</v>
      </c>
      <c r="H22" s="21" t="s">
        <v>219</v>
      </c>
    </row>
    <row r="23" spans="1:8" s="21" customFormat="1" x14ac:dyDescent="0.3">
      <c r="A23" s="21" t="s">
        <v>290</v>
      </c>
      <c r="B23" s="21" t="s">
        <v>294</v>
      </c>
      <c r="C23" s="22" t="s">
        <v>293</v>
      </c>
      <c r="D23" s="22" t="s">
        <v>132</v>
      </c>
      <c r="E23" s="23">
        <v>44531</v>
      </c>
      <c r="F23" s="24" t="s">
        <v>156</v>
      </c>
      <c r="G23" s="23">
        <f>DATE(YEAR(E23),MONTH(E23)+3,DAY(E23))</f>
        <v>44621</v>
      </c>
      <c r="H23" s="21" t="s">
        <v>219</v>
      </c>
    </row>
    <row r="24" spans="1:8" s="21" customFormat="1" x14ac:dyDescent="0.3">
      <c r="A24" s="21" t="s">
        <v>29</v>
      </c>
      <c r="B24" s="21" t="s">
        <v>30</v>
      </c>
      <c r="C24" s="26" t="s">
        <v>272</v>
      </c>
      <c r="D24" s="22" t="s">
        <v>135</v>
      </c>
      <c r="E24" s="23">
        <v>44531</v>
      </c>
      <c r="F24" s="24" t="s">
        <v>156</v>
      </c>
      <c r="G24" s="23">
        <f>DATE(YEAR(E24),MONTH(E24)+3,DAY(E24))</f>
        <v>44621</v>
      </c>
      <c r="H24" s="21" t="s">
        <v>219</v>
      </c>
    </row>
    <row r="25" spans="1:8" s="21" customFormat="1" x14ac:dyDescent="0.3">
      <c r="A25" s="21" t="s">
        <v>39</v>
      </c>
      <c r="B25" s="21" t="s">
        <v>40</v>
      </c>
      <c r="C25" s="22" t="s">
        <v>296</v>
      </c>
      <c r="D25" s="22" t="s">
        <v>139</v>
      </c>
      <c r="E25" s="23">
        <v>44531</v>
      </c>
      <c r="F25" s="24" t="s">
        <v>156</v>
      </c>
      <c r="G25" s="23">
        <f>DATE(YEAR(E25),MONTH(E25)+3,DAY(E25))</f>
        <v>44621</v>
      </c>
      <c r="H25" s="21" t="s">
        <v>219</v>
      </c>
    </row>
    <row r="26" spans="1:8" s="5" customFormat="1" x14ac:dyDescent="0.3">
      <c r="A26" s="21" t="s">
        <v>41</v>
      </c>
      <c r="B26" s="21" t="s">
        <v>42</v>
      </c>
      <c r="C26" s="22" t="s">
        <v>255</v>
      </c>
      <c r="D26" s="22" t="s">
        <v>139</v>
      </c>
      <c r="E26" s="23">
        <v>44531</v>
      </c>
      <c r="F26" s="24" t="s">
        <v>156</v>
      </c>
      <c r="G26" s="23">
        <f>DATE(YEAR(E26),MONTH(E26)+3,DAY(E26))</f>
        <v>44621</v>
      </c>
      <c r="H26" s="21" t="s">
        <v>219</v>
      </c>
    </row>
    <row r="27" spans="1:8" s="21" customFormat="1" x14ac:dyDescent="0.3">
      <c r="A27" s="21" t="s">
        <v>47</v>
      </c>
      <c r="B27" s="21" t="s">
        <v>48</v>
      </c>
      <c r="C27" s="22" t="s">
        <v>268</v>
      </c>
      <c r="D27" s="22" t="s">
        <v>140</v>
      </c>
      <c r="E27" s="23">
        <v>44531</v>
      </c>
      <c r="F27" s="24" t="s">
        <v>156</v>
      </c>
      <c r="G27" s="23">
        <f>DATE(YEAR(E27),MONTH(E27)+3,DAY(E27))</f>
        <v>44621</v>
      </c>
      <c r="H27" s="21" t="s">
        <v>219</v>
      </c>
    </row>
    <row r="28" spans="1:8" s="5" customFormat="1" x14ac:dyDescent="0.3">
      <c r="A28" s="21" t="s">
        <v>83</v>
      </c>
      <c r="B28" s="21" t="s">
        <v>84</v>
      </c>
      <c r="C28" s="26" t="s">
        <v>85</v>
      </c>
      <c r="D28" s="26"/>
      <c r="E28" s="23">
        <v>44531</v>
      </c>
      <c r="F28" s="24" t="s">
        <v>156</v>
      </c>
      <c r="G28" s="23">
        <f>DATE(YEAR(E28),MONTH(E28)+3,DAY(E28))</f>
        <v>44621</v>
      </c>
      <c r="H28" s="21" t="s">
        <v>223</v>
      </c>
    </row>
    <row r="29" spans="1:8" s="21" customFormat="1" x14ac:dyDescent="0.3">
      <c r="A29" s="21" t="s">
        <v>86</v>
      </c>
      <c r="B29" s="21" t="s">
        <v>87</v>
      </c>
      <c r="C29" s="22" t="s">
        <v>247</v>
      </c>
      <c r="D29" s="26"/>
      <c r="E29" s="23">
        <v>44531</v>
      </c>
      <c r="F29" s="24" t="s">
        <v>156</v>
      </c>
      <c r="G29" s="23">
        <f>DATE(YEAR(E29),MONTH(E29)+3,DAY(E29))</f>
        <v>44621</v>
      </c>
      <c r="H29" s="21" t="s">
        <v>223</v>
      </c>
    </row>
    <row r="30" spans="1:8" s="21" customFormat="1" x14ac:dyDescent="0.3">
      <c r="A30" s="21" t="s">
        <v>89</v>
      </c>
      <c r="B30" s="21" t="s">
        <v>90</v>
      </c>
      <c r="C30" s="26" t="s">
        <v>88</v>
      </c>
      <c r="D30" s="26"/>
      <c r="E30" s="23">
        <v>44531</v>
      </c>
      <c r="F30" s="24" t="s">
        <v>156</v>
      </c>
      <c r="G30" s="23">
        <f>DATE(YEAR(E30),MONTH(E30)+3,DAY(E30))</f>
        <v>44621</v>
      </c>
      <c r="H30" s="21" t="s">
        <v>223</v>
      </c>
    </row>
    <row r="31" spans="1:8" s="21" customFormat="1" x14ac:dyDescent="0.3">
      <c r="A31" s="29" t="s">
        <v>184</v>
      </c>
      <c r="B31" s="29" t="s">
        <v>185</v>
      </c>
      <c r="C31" s="30" t="s">
        <v>186</v>
      </c>
      <c r="D31" s="22"/>
      <c r="E31" s="31">
        <v>44531</v>
      </c>
      <c r="F31" s="29" t="s">
        <v>156</v>
      </c>
      <c r="G31" s="23">
        <f>DATE(YEAR(E31),MONTH(E31)+3,DAY(E31))</f>
        <v>44621</v>
      </c>
      <c r="H31" s="21" t="s">
        <v>224</v>
      </c>
    </row>
    <row r="32" spans="1:8" s="21" customFormat="1" x14ac:dyDescent="0.3">
      <c r="A32" s="21" t="s">
        <v>112</v>
      </c>
      <c r="B32" s="21" t="s">
        <v>113</v>
      </c>
      <c r="C32" s="22" t="s">
        <v>245</v>
      </c>
      <c r="D32" s="25" t="s">
        <v>246</v>
      </c>
      <c r="E32" s="23">
        <v>44256</v>
      </c>
      <c r="F32" s="24" t="s">
        <v>157</v>
      </c>
      <c r="G32" s="23">
        <v>44621</v>
      </c>
      <c r="H32" s="21" t="s">
        <v>222</v>
      </c>
    </row>
    <row r="33" spans="1:8" s="21" customFormat="1" x14ac:dyDescent="0.3">
      <c r="A33" s="21" t="s">
        <v>208</v>
      </c>
      <c r="B33" s="21" t="s">
        <v>209</v>
      </c>
      <c r="C33" s="25" t="s">
        <v>287</v>
      </c>
      <c r="D33" s="25" t="s">
        <v>286</v>
      </c>
      <c r="E33" s="23">
        <v>44531</v>
      </c>
      <c r="F33" s="24" t="s">
        <v>156</v>
      </c>
      <c r="G33" s="23">
        <f>DATE(YEAR(E33),MONTH(E33)+4,DAY(E33))</f>
        <v>44652</v>
      </c>
      <c r="H33" s="21" t="s">
        <v>224</v>
      </c>
    </row>
    <row r="34" spans="1:8" s="21" customFormat="1" x14ac:dyDescent="0.3">
      <c r="A34" s="21" t="s">
        <v>163</v>
      </c>
      <c r="B34" s="21" t="s">
        <v>164</v>
      </c>
      <c r="C34" s="25" t="s">
        <v>165</v>
      </c>
      <c r="D34" s="25"/>
      <c r="E34" s="23">
        <v>44287</v>
      </c>
      <c r="F34" s="24" t="s">
        <v>157</v>
      </c>
      <c r="G34" s="23">
        <f>DATE(YEAR(E34)+1,MONTH(E34),DAY(E34))</f>
        <v>44652</v>
      </c>
      <c r="H34" s="21" t="s">
        <v>220</v>
      </c>
    </row>
    <row r="35" spans="1:8" s="21" customFormat="1" x14ac:dyDescent="0.3">
      <c r="A35" s="21" t="s">
        <v>128</v>
      </c>
      <c r="B35" s="21" t="s">
        <v>129</v>
      </c>
      <c r="C35" s="25" t="s">
        <v>111</v>
      </c>
      <c r="D35" s="22" t="s">
        <v>152</v>
      </c>
      <c r="E35" s="23">
        <v>44287</v>
      </c>
      <c r="F35" s="24" t="s">
        <v>157</v>
      </c>
      <c r="G35" s="23">
        <f>DATE(YEAR(E35)+1,MONTH(E35),DAY(E35))</f>
        <v>44652</v>
      </c>
      <c r="H35" s="21" t="s">
        <v>222</v>
      </c>
    </row>
    <row r="36" spans="1:8" s="21" customFormat="1" x14ac:dyDescent="0.3">
      <c r="A36" s="21" t="s">
        <v>228</v>
      </c>
      <c r="B36" s="21" t="s">
        <v>229</v>
      </c>
      <c r="C36" s="25" t="s">
        <v>230</v>
      </c>
      <c r="D36" s="25" t="s">
        <v>151</v>
      </c>
      <c r="E36" s="23">
        <v>44287</v>
      </c>
      <c r="F36" s="21" t="s">
        <v>157</v>
      </c>
      <c r="G36" s="23">
        <f>DATE(YEAR(E36)+1,MONTH(E36),DAY(E36))</f>
        <v>44652</v>
      </c>
      <c r="H36" s="21" t="s">
        <v>222</v>
      </c>
    </row>
    <row r="37" spans="1:8" s="21" customFormat="1" x14ac:dyDescent="0.3">
      <c r="A37" s="29" t="s">
        <v>109</v>
      </c>
      <c r="B37" s="29" t="s">
        <v>110</v>
      </c>
      <c r="C37" s="22" t="s">
        <v>210</v>
      </c>
      <c r="D37" s="22" t="s">
        <v>152</v>
      </c>
      <c r="E37" s="31">
        <v>44287</v>
      </c>
      <c r="F37" s="43" t="s">
        <v>157</v>
      </c>
      <c r="G37" s="31">
        <f>DATE(YEAR(E37)+1,MONTH(E37),DAY(E37))</f>
        <v>44652</v>
      </c>
      <c r="H37" s="29" t="s">
        <v>222</v>
      </c>
    </row>
    <row r="38" spans="1:8" s="21" customFormat="1" x14ac:dyDescent="0.3">
      <c r="A38" s="21" t="s">
        <v>116</v>
      </c>
      <c r="B38" s="21" t="s">
        <v>117</v>
      </c>
      <c r="C38" s="40" t="s">
        <v>304</v>
      </c>
      <c r="D38" s="45" t="s">
        <v>305</v>
      </c>
      <c r="E38" s="23">
        <v>44593</v>
      </c>
      <c r="F38" s="24" t="s">
        <v>156</v>
      </c>
      <c r="G38" s="23">
        <f>DATE(YEAR(E38),MONTH(E38)+3,DAY(E38))</f>
        <v>44682</v>
      </c>
      <c r="H38" s="21" t="s">
        <v>222</v>
      </c>
    </row>
    <row r="39" spans="1:8" s="21" customFormat="1" x14ac:dyDescent="0.3">
      <c r="A39" s="29" t="s">
        <v>31</v>
      </c>
      <c r="B39" s="29" t="s">
        <v>32</v>
      </c>
      <c r="C39" s="22" t="s">
        <v>238</v>
      </c>
      <c r="D39" s="22" t="s">
        <v>136</v>
      </c>
      <c r="E39" s="31">
        <v>44348</v>
      </c>
      <c r="F39" s="43" t="s">
        <v>157</v>
      </c>
      <c r="G39" s="31">
        <f>DATE(YEAR(E39)+1,MONTH(E39),DAY(E39))</f>
        <v>44713</v>
      </c>
      <c r="H39" s="29" t="s">
        <v>219</v>
      </c>
    </row>
    <row r="40" spans="1:8" s="21" customFormat="1" x14ac:dyDescent="0.3">
      <c r="A40" s="29" t="s">
        <v>91</v>
      </c>
      <c r="B40" s="29" t="s">
        <v>92</v>
      </c>
      <c r="C40" s="22" t="s">
        <v>248</v>
      </c>
      <c r="D40" s="30" t="s">
        <v>174</v>
      </c>
      <c r="E40" s="31">
        <v>44348</v>
      </c>
      <c r="F40" s="43" t="s">
        <v>157</v>
      </c>
      <c r="G40" s="31">
        <f>DATE(YEAR(E40)+1,MONTH(E40),DAY(E40))</f>
        <v>44713</v>
      </c>
      <c r="H40" s="29" t="s">
        <v>220</v>
      </c>
    </row>
    <row r="41" spans="1:8" s="21" customFormat="1" x14ac:dyDescent="0.3">
      <c r="A41" s="29" t="s">
        <v>93</v>
      </c>
      <c r="B41" s="29" t="s">
        <v>94</v>
      </c>
      <c r="C41" s="26" t="s">
        <v>95</v>
      </c>
      <c r="D41" s="26"/>
      <c r="E41" s="31">
        <v>44348</v>
      </c>
      <c r="F41" s="29" t="s">
        <v>157</v>
      </c>
      <c r="G41" s="31">
        <f>DATE(YEAR(E41)+1,MONTH(E41),DAY(E41))</f>
        <v>44713</v>
      </c>
      <c r="H41" s="29" t="s">
        <v>224</v>
      </c>
    </row>
    <row r="42" spans="1:8" s="6" customFormat="1" x14ac:dyDescent="0.3">
      <c r="A42" s="29" t="s">
        <v>100</v>
      </c>
      <c r="B42" s="29" t="s">
        <v>101</v>
      </c>
      <c r="C42" s="22" t="s">
        <v>232</v>
      </c>
      <c r="D42" s="22" t="s">
        <v>233</v>
      </c>
      <c r="E42" s="31">
        <v>44348</v>
      </c>
      <c r="F42" s="43" t="s">
        <v>157</v>
      </c>
      <c r="G42" s="31">
        <f>DATE(YEAR(E42)+1,MONTH(E42),DAY(E42))</f>
        <v>44713</v>
      </c>
      <c r="H42" s="29" t="s">
        <v>222</v>
      </c>
    </row>
    <row r="43" spans="1:8" s="27" customFormat="1" x14ac:dyDescent="0.3">
      <c r="A43" s="27" t="s">
        <v>102</v>
      </c>
      <c r="B43" s="27" t="s">
        <v>103</v>
      </c>
      <c r="C43" s="44" t="s">
        <v>232</v>
      </c>
      <c r="D43" s="34" t="s">
        <v>233</v>
      </c>
      <c r="E43" s="28">
        <v>44348</v>
      </c>
      <c r="F43" s="35" t="s">
        <v>157</v>
      </c>
      <c r="G43" s="28">
        <f>DATE(YEAR(E43)+1,MONTH(E43),DAY(E43))</f>
        <v>44713</v>
      </c>
      <c r="H43" s="27" t="s">
        <v>222</v>
      </c>
    </row>
    <row r="44" spans="1:8" s="6" customFormat="1" x14ac:dyDescent="0.3">
      <c r="A44" s="29" t="s">
        <v>234</v>
      </c>
      <c r="B44" s="29" t="s">
        <v>235</v>
      </c>
      <c r="C44" s="30" t="s">
        <v>236</v>
      </c>
      <c r="D44" s="30" t="s">
        <v>237</v>
      </c>
      <c r="E44" s="23">
        <v>44348</v>
      </c>
      <c r="F44" s="29" t="s">
        <v>157</v>
      </c>
      <c r="G44" s="28">
        <v>44713</v>
      </c>
      <c r="H44" s="27" t="s">
        <v>219</v>
      </c>
    </row>
    <row r="45" spans="1:8" s="21" customFormat="1" x14ac:dyDescent="0.3">
      <c r="A45" s="47" t="s">
        <v>187</v>
      </c>
      <c r="B45" s="47" t="s">
        <v>187</v>
      </c>
      <c r="C45" s="48" t="s">
        <v>187</v>
      </c>
      <c r="D45" s="48" t="s">
        <v>187</v>
      </c>
      <c r="E45" s="4">
        <v>44646</v>
      </c>
      <c r="F45" s="47" t="s">
        <v>187</v>
      </c>
      <c r="G45" s="4">
        <v>44738</v>
      </c>
      <c r="H45" s="46"/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200</v>
      </c>
      <c r="B51" s="21" t="s">
        <v>201</v>
      </c>
      <c r="C51" s="45" t="s">
        <v>302</v>
      </c>
      <c r="D51" s="25" t="s">
        <v>202</v>
      </c>
      <c r="E51" s="23">
        <v>44593</v>
      </c>
      <c r="F51" s="24" t="s">
        <v>285</v>
      </c>
      <c r="G51" s="23">
        <f>DATE(YEAR(E51),MONTH(E51)+6,DAY(E51))</f>
        <v>44774</v>
      </c>
      <c r="H51" s="21" t="s">
        <v>224</v>
      </c>
    </row>
    <row r="52" spans="1:8" s="21" customFormat="1" x14ac:dyDescent="0.3">
      <c r="A52" s="21" t="s">
        <v>96</v>
      </c>
      <c r="B52" s="21" t="s">
        <v>97</v>
      </c>
      <c r="C52" s="22" t="s">
        <v>288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104</v>
      </c>
      <c r="B53" s="21" t="s">
        <v>105</v>
      </c>
      <c r="C53" s="22" t="s">
        <v>226</v>
      </c>
      <c r="D53" s="22" t="s">
        <v>151</v>
      </c>
      <c r="E53" s="23">
        <v>44287</v>
      </c>
      <c r="F53" s="24" t="s">
        <v>193</v>
      </c>
      <c r="G53" s="23">
        <v>44774</v>
      </c>
      <c r="H53" s="21" t="s">
        <v>222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275</v>
      </c>
      <c r="E54" s="31">
        <v>44440</v>
      </c>
      <c r="F54" s="43" t="s">
        <v>157</v>
      </c>
      <c r="G54" s="23">
        <f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>DATE(YEAR(E55)+1,MONTH(E55),DAY(E55))</f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>DATE(YEAR(E56)+1,MONTH(E56),DAY(E56))</f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>DATE(YEAR(E57)+1,MONTH(E57),DAY(E57))</f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>DATE(YEAR(E58)+1,MONTH(E58),DAY(E58))</f>
        <v>44805</v>
      </c>
      <c r="H58" s="21" t="s">
        <v>219</v>
      </c>
    </row>
    <row r="59" spans="1:8" s="21" customFormat="1" x14ac:dyDescent="0.3">
      <c r="A59" s="21" t="s">
        <v>61</v>
      </c>
      <c r="B59" s="21" t="s">
        <v>62</v>
      </c>
      <c r="C59" s="22" t="s">
        <v>261</v>
      </c>
      <c r="D59" s="22" t="s">
        <v>147</v>
      </c>
      <c r="E59" s="23">
        <v>44501</v>
      </c>
      <c r="F59" s="24" t="s">
        <v>157</v>
      </c>
      <c r="G59" s="23">
        <f>DATE(YEAR(E59)+1,MONTH(E59),DAY(E59))</f>
        <v>44866</v>
      </c>
      <c r="H59" s="21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23">
        <f>DATE(YEAR(E60)+1,MONTH(E60),DAY(E60))</f>
        <v>44866</v>
      </c>
      <c r="H60" s="21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276</v>
      </c>
      <c r="D61" s="22" t="s">
        <v>137</v>
      </c>
      <c r="E61" s="23">
        <v>44531</v>
      </c>
      <c r="F61" s="24" t="s">
        <v>157</v>
      </c>
      <c r="G61" s="23">
        <f>DATE(YEAR(E61)+1,MONTH(E61),DAY(E61))</f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271</v>
      </c>
      <c r="D62" s="22" t="s">
        <v>134</v>
      </c>
      <c r="E62" s="23">
        <v>44531</v>
      </c>
      <c r="F62" s="24" t="s">
        <v>157</v>
      </c>
      <c r="G62" s="23">
        <f>DATE(YEAR(E62)+1,MONTH(E62),DAY(E62))</f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270</v>
      </c>
      <c r="D63" s="22" t="s">
        <v>146</v>
      </c>
      <c r="E63" s="23">
        <v>44531</v>
      </c>
      <c r="F63" s="24" t="s">
        <v>157</v>
      </c>
      <c r="G63" s="23">
        <f>DATE(YEAR(E63)+1,MONTH(E63),DAY(E63))</f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269</v>
      </c>
      <c r="D64" s="22" t="s">
        <v>143</v>
      </c>
      <c r="E64" s="23">
        <v>44531</v>
      </c>
      <c r="F64" s="24" t="s">
        <v>157</v>
      </c>
      <c r="G64" s="23">
        <f>DATE(YEAR(E64)+1,MONTH(E64),DAY(E64))</f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270</v>
      </c>
      <c r="D65" s="22" t="s">
        <v>146</v>
      </c>
      <c r="E65" s="23">
        <v>44531</v>
      </c>
      <c r="F65" s="24" t="s">
        <v>157</v>
      </c>
      <c r="G65" s="23">
        <f>DATE(YEAR(E65)+1,MONTH(E65),DAY(E65))</f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>DATE(YEAR(E66)+1,MONTH(E66),DAY(E66))</f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5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" t="s">
        <v>114</v>
      </c>
      <c r="B69" s="2" t="s">
        <v>115</v>
      </c>
      <c r="C69" s="36" t="s">
        <v>192</v>
      </c>
      <c r="D69" s="19" t="s">
        <v>153</v>
      </c>
      <c r="E69" s="20">
        <v>43831</v>
      </c>
      <c r="F69" s="37" t="s">
        <v>157</v>
      </c>
      <c r="G69" s="20"/>
      <c r="H69" s="2" t="s">
        <v>222</v>
      </c>
    </row>
    <row r="70" spans="1:8" s="21" customFormat="1" x14ac:dyDescent="0.3">
      <c r="A70" s="6" t="s">
        <v>175</v>
      </c>
      <c r="B70" s="6" t="s">
        <v>168</v>
      </c>
      <c r="C70" s="9" t="s">
        <v>169</v>
      </c>
      <c r="D70" s="9" t="s">
        <v>169</v>
      </c>
      <c r="E70" s="10">
        <v>44166</v>
      </c>
      <c r="F70" s="11" t="s">
        <v>157</v>
      </c>
      <c r="G70" s="10"/>
      <c r="H70" s="6" t="s">
        <v>219</v>
      </c>
    </row>
    <row r="71" spans="1:8" s="21" customFormat="1" x14ac:dyDescent="0.3">
      <c r="A71" s="6" t="s">
        <v>20</v>
      </c>
      <c r="B71" s="6" t="s">
        <v>21</v>
      </c>
      <c r="C71" s="6" t="s">
        <v>22</v>
      </c>
      <c r="D71" s="6"/>
      <c r="E71" s="10">
        <v>43916</v>
      </c>
      <c r="F71" s="11" t="s">
        <v>157</v>
      </c>
      <c r="G71" s="10"/>
      <c r="H71" s="6" t="s">
        <v>22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157</v>
      </c>
      <c r="G72" s="10"/>
      <c r="H72" s="6" t="s">
        <v>22</v>
      </c>
    </row>
    <row r="73" spans="1:8" s="21" customFormat="1" x14ac:dyDescent="0.3">
      <c r="A73" s="6" t="s">
        <v>180</v>
      </c>
      <c r="B73" s="6" t="s">
        <v>179</v>
      </c>
      <c r="C73" s="9" t="s">
        <v>178</v>
      </c>
      <c r="D73" s="9"/>
      <c r="E73" s="10"/>
      <c r="F73" s="6"/>
      <c r="G73" s="10"/>
      <c r="H73" s="6" t="s">
        <v>220</v>
      </c>
    </row>
    <row r="74" spans="1:8" s="21" customFormat="1" x14ac:dyDescent="0.3">
      <c r="A74" s="21" t="s">
        <v>74</v>
      </c>
      <c r="B74" s="21" t="s">
        <v>75</v>
      </c>
      <c r="C74" s="22" t="s">
        <v>284</v>
      </c>
      <c r="D74" s="25" t="s">
        <v>284</v>
      </c>
      <c r="E74" s="23">
        <v>44256</v>
      </c>
      <c r="F74" s="24" t="s">
        <v>157</v>
      </c>
      <c r="G74" s="23"/>
      <c r="H74" s="21" t="s">
        <v>220</v>
      </c>
    </row>
    <row r="75" spans="1:8" s="21" customFormat="1" x14ac:dyDescent="0.3">
      <c r="A75" s="21" t="s">
        <v>124</v>
      </c>
      <c r="B75" s="21" t="s">
        <v>124</v>
      </c>
      <c r="C75" s="25" t="s">
        <v>22</v>
      </c>
      <c r="D75" s="26" t="s">
        <v>125</v>
      </c>
      <c r="E75" s="23">
        <v>43831</v>
      </c>
      <c r="F75" s="21" t="s">
        <v>157</v>
      </c>
      <c r="G75" s="23"/>
      <c r="H75" s="21" t="s">
        <v>22</v>
      </c>
    </row>
    <row r="76" spans="1:8" s="21" customFormat="1" x14ac:dyDescent="0.3">
      <c r="A76" s="6" t="s">
        <v>204</v>
      </c>
      <c r="B76" s="6" t="s">
        <v>205</v>
      </c>
      <c r="C76" s="9" t="s">
        <v>206</v>
      </c>
      <c r="D76" s="9" t="s">
        <v>289</v>
      </c>
      <c r="E76" s="10">
        <v>44044</v>
      </c>
      <c r="F76" s="6" t="s">
        <v>157</v>
      </c>
      <c r="G76" s="10"/>
      <c r="H76" s="6" t="s">
        <v>220</v>
      </c>
    </row>
    <row r="77" spans="1:8" s="21" customFormat="1" x14ac:dyDescent="0.3">
      <c r="A77" s="6" t="s">
        <v>98</v>
      </c>
      <c r="B77" s="6" t="s">
        <v>99</v>
      </c>
      <c r="C77" s="18" t="s">
        <v>244</v>
      </c>
      <c r="D77" s="14" t="s">
        <v>149</v>
      </c>
      <c r="E77" s="10">
        <v>44256</v>
      </c>
      <c r="F77" s="11" t="s">
        <v>157</v>
      </c>
      <c r="G77" s="10"/>
      <c r="H77" s="6" t="s">
        <v>220</v>
      </c>
    </row>
    <row r="78" spans="1:8" s="21" customFormat="1" x14ac:dyDescent="0.3">
      <c r="A78" s="21" t="s">
        <v>160</v>
      </c>
      <c r="B78" s="21" t="s">
        <v>107</v>
      </c>
      <c r="C78" s="25" t="s">
        <v>162</v>
      </c>
      <c r="D78" s="25" t="s">
        <v>161</v>
      </c>
      <c r="E78" s="23">
        <v>43435</v>
      </c>
      <c r="F78" s="23" t="s">
        <v>167</v>
      </c>
      <c r="G78" s="23"/>
      <c r="H78" s="21" t="s">
        <v>222</v>
      </c>
    </row>
    <row r="79" spans="1:8" s="21" customFormat="1" x14ac:dyDescent="0.3">
      <c r="A79" s="21" t="s">
        <v>106</v>
      </c>
      <c r="B79" s="21" t="s">
        <v>107</v>
      </c>
      <c r="C79" s="26" t="s">
        <v>108</v>
      </c>
      <c r="D79" s="22" t="s">
        <v>150</v>
      </c>
      <c r="E79" s="23">
        <v>43447</v>
      </c>
      <c r="F79" s="23" t="s">
        <v>167</v>
      </c>
      <c r="G79" s="23"/>
      <c r="H79" s="21" t="s">
        <v>222</v>
      </c>
    </row>
    <row r="80" spans="1:8" s="21" customFormat="1" x14ac:dyDescent="0.3">
      <c r="A80" s="21" t="s">
        <v>118</v>
      </c>
      <c r="B80" s="21" t="s">
        <v>119</v>
      </c>
      <c r="C80" s="26" t="s">
        <v>22</v>
      </c>
      <c r="D80" s="25"/>
      <c r="E80" s="23">
        <v>43950</v>
      </c>
      <c r="F80" s="24" t="s">
        <v>157</v>
      </c>
      <c r="G80" s="23"/>
      <c r="H80" s="21" t="s">
        <v>22</v>
      </c>
    </row>
    <row r="81" spans="1:8" s="21" customFormat="1" x14ac:dyDescent="0.3">
      <c r="A81" s="21" t="s">
        <v>120</v>
      </c>
      <c r="B81" s="21" t="s">
        <v>121</v>
      </c>
      <c r="C81" s="22" t="s">
        <v>214</v>
      </c>
      <c r="D81" s="22" t="s">
        <v>213</v>
      </c>
      <c r="E81" s="23">
        <v>44166</v>
      </c>
      <c r="F81" s="24" t="s">
        <v>157</v>
      </c>
      <c r="G81" s="23"/>
      <c r="H81" s="21" t="s">
        <v>222</v>
      </c>
    </row>
    <row r="82" spans="1:8" s="2" customFormat="1" x14ac:dyDescent="0.3">
      <c r="A82" s="21" t="s">
        <v>122</v>
      </c>
      <c r="B82" s="21" t="s">
        <v>123</v>
      </c>
      <c r="C82" s="22" t="s">
        <v>194</v>
      </c>
      <c r="D82" s="22" t="s">
        <v>154</v>
      </c>
      <c r="E82" s="23">
        <v>43950</v>
      </c>
      <c r="F82" s="24" t="s">
        <v>157</v>
      </c>
      <c r="G82" s="23"/>
      <c r="H82" s="21" t="s">
        <v>222</v>
      </c>
    </row>
    <row r="83" spans="1:8" s="2" customFormat="1" x14ac:dyDescent="0.3">
      <c r="A83" s="2" t="s">
        <v>188</v>
      </c>
      <c r="B83" s="2" t="s">
        <v>189</v>
      </c>
      <c r="C83" s="19" t="s">
        <v>191</v>
      </c>
      <c r="D83" s="19" t="s">
        <v>190</v>
      </c>
      <c r="E83" s="20">
        <v>43908</v>
      </c>
      <c r="F83" s="2" t="s">
        <v>157</v>
      </c>
      <c r="G83" s="20"/>
      <c r="H83" s="2" t="s">
        <v>222</v>
      </c>
    </row>
    <row r="84" spans="1:8" s="21" customFormat="1" x14ac:dyDescent="0.3">
      <c r="A84" s="2" t="s">
        <v>203</v>
      </c>
      <c r="B84" s="2" t="s">
        <v>203</v>
      </c>
      <c r="C84" s="2" t="s">
        <v>22</v>
      </c>
      <c r="D84" s="19"/>
      <c r="E84" s="20"/>
      <c r="F84" s="2"/>
      <c r="G84" s="20"/>
      <c r="H84" s="2" t="s">
        <v>22</v>
      </c>
    </row>
    <row r="85" spans="1:8" s="6" customFormat="1" x14ac:dyDescent="0.3">
      <c r="A85" s="6" t="s">
        <v>263</v>
      </c>
      <c r="B85" s="6" t="s">
        <v>264</v>
      </c>
      <c r="C85" s="9" t="s">
        <v>266</v>
      </c>
      <c r="D85" s="9" t="s">
        <v>265</v>
      </c>
      <c r="E85" s="10">
        <v>44256</v>
      </c>
      <c r="G85" s="10"/>
      <c r="H85" s="6" t="s">
        <v>267</v>
      </c>
    </row>
    <row r="90" spans="1:8" x14ac:dyDescent="0.3">
      <c r="E90" s="7"/>
      <c r="G90" s="8"/>
    </row>
  </sheetData>
  <hyperlinks>
    <hyperlink ref="C39" r:id="rId1" xr:uid="{00000000-0004-0000-0000-000009000000}"/>
    <hyperlink ref="D67" r:id="rId2" xr:uid="{00000000-0004-0000-0000-00001A000000}"/>
    <hyperlink ref="C66" r:id="rId3" xr:uid="{00000000-0004-0000-0000-00001D000000}"/>
    <hyperlink ref="C28" r:id="rId4" xr:uid="{00000000-0004-0000-0000-000020000000}"/>
    <hyperlink ref="C29" r:id="rId5" xr:uid="{00000000-0004-0000-0000-000021000000}"/>
    <hyperlink ref="C30" r:id="rId6" xr:uid="{00000000-0004-0000-0000-000022000000}"/>
    <hyperlink ref="C41" r:id="rId7" xr:uid="{00000000-0004-0000-0000-000024000000}"/>
    <hyperlink ref="C79" r:id="rId8" xr:uid="{00000000-0004-0000-0000-00002D000000}"/>
    <hyperlink ref="C37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5" r:id="rId12" xr:uid="{00000000-0004-0000-0000-000034000000}"/>
    <hyperlink ref="D20" r:id="rId13" xr:uid="{00000000-0004-0000-0000-000035000000}"/>
    <hyperlink ref="D21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4" r:id="rId18" xr:uid="{00000000-0004-0000-0000-00003C000000}"/>
    <hyperlink ref="D39" r:id="rId19" xr:uid="{00000000-0004-0000-0000-00003F000000}"/>
    <hyperlink ref="D50" r:id="rId20" xr:uid="{00000000-0004-0000-0000-000040000000}"/>
    <hyperlink ref="D61" r:id="rId21" xr:uid="{00000000-0004-0000-0000-000041000000}"/>
    <hyperlink ref="D27" r:id="rId22" xr:uid="{00000000-0004-0000-0000-000043000000}"/>
    <hyperlink ref="D7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8" r:id="rId29" xr:uid="{00000000-0004-0000-0000-00004B000000}"/>
    <hyperlink ref="D19" r:id="rId30" xr:uid="{00000000-0004-0000-0000-00004C000000}"/>
    <hyperlink ref="D4" r:id="rId31" xr:uid="{00000000-0004-0000-0000-00004E000000}"/>
    <hyperlink ref="D5" r:id="rId32" xr:uid="{00000000-0004-0000-0000-00004F000000}"/>
    <hyperlink ref="D77" r:id="rId33" xr:uid="{00000000-0004-0000-0000-000052000000}"/>
    <hyperlink ref="D79" r:id="rId34" xr:uid="{00000000-0004-0000-0000-000055000000}"/>
    <hyperlink ref="D37" r:id="rId35" xr:uid="{00000000-0004-0000-0000-000056000000}"/>
    <hyperlink ref="D14" r:id="rId36" xr:uid="{00000000-0004-0000-0000-00005A000000}"/>
    <hyperlink ref="D62" r:id="rId37" xr:uid="{00000000-0004-0000-0000-00005B000000}"/>
    <hyperlink ref="D25" r:id="rId38" xr:uid="{00000000-0004-0000-0000-00005C000000}"/>
    <hyperlink ref="D52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21" r:id="rId45" xr:uid="{00000000-0004-0000-0000-000067000000}"/>
    <hyperlink ref="D10" r:id="rId46" xr:uid="{00000000-0004-0000-0000-000069000000}"/>
    <hyperlink ref="D9" r:id="rId47" xr:uid="{00000000-0004-0000-0000-00006D000000}"/>
    <hyperlink ref="D11" r:id="rId48" xr:uid="{00000000-0004-0000-0000-00006E000000}"/>
    <hyperlink ref="C67" r:id="rId49" xr:uid="{00000000-0004-0000-0000-00006F000000}"/>
    <hyperlink ref="D66" r:id="rId50" xr:uid="{00000000-0004-0000-0000-000071000000}"/>
    <hyperlink ref="D40" r:id="rId51" xr:uid="{00000000-0004-0000-0000-000072000000}"/>
    <hyperlink ref="D35" r:id="rId52" xr:uid="{00000000-0004-0000-0000-000073000000}"/>
    <hyperlink ref="D53" r:id="rId53" xr:uid="{00000000-0004-0000-0000-000074000000}"/>
    <hyperlink ref="D32" r:id="rId54" xr:uid="{00000000-0004-0000-0000-000075000000}"/>
    <hyperlink ref="C70" r:id="rId55" xr:uid="{52E842E9-D247-4F78-88A0-217490DB26DC}"/>
    <hyperlink ref="C73" r:id="rId56" xr:uid="{74E28334-8574-4123-8AF4-3B16A49B29E4}"/>
    <hyperlink ref="D68" r:id="rId57" xr:uid="{FEB7188F-6069-4320-A732-0D5E6CE94251}"/>
    <hyperlink ref="C31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1" r:id="rId66" xr:uid="{8B65AF1A-CD33-4F88-B1C9-E10EB9EE5FF4}"/>
    <hyperlink ref="C76" r:id="rId67" xr:uid="{3583A0F4-B6F6-49D3-A2BB-E1CDFB8779A8}"/>
    <hyperlink ref="C46" r:id="rId68" xr:uid="{34113D8D-8455-4C83-A88E-E572A167879B}"/>
    <hyperlink ref="D26" r:id="rId69" xr:uid="{C42D263B-7A21-4C4F-AAFE-41FDFE76DA53}"/>
    <hyperlink ref="D15" r:id="rId70" xr:uid="{4EFECAF4-5CA2-4557-92F4-F13F0A656C5D}"/>
    <hyperlink ref="C53" r:id="rId71" xr:uid="{C1166389-9A68-4C55-83E9-EB5BD8DADF18}"/>
    <hyperlink ref="D12" r:id="rId72" xr:uid="{C3B710A7-8E88-451D-9260-4AA730AA1243}"/>
    <hyperlink ref="C32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13" r:id="rId75" xr:uid="{73FBBA2B-41BE-4232-BC94-02C4A2A4337B}"/>
    <hyperlink ref="C85" r:id="rId76" xr:uid="{A927D557-DFDB-4AEC-9C52-943C822A7BE5}"/>
    <hyperlink ref="C27" r:id="rId77" xr:uid="{2CD20F64-59CA-40E1-BDC9-2AE5808A14A7}"/>
    <hyperlink ref="D63" r:id="rId78" xr:uid="{5E427227-A3F5-46D0-8ECB-B66F05FAEBD8}"/>
    <hyperlink ref="C20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3" r:id="rId83" xr:uid="{EA182F35-D107-4521-B8E4-9E0E60BC090E}"/>
    <hyperlink ref="C52" r:id="rId84" xr:uid="{E75D3585-4283-4149-B12A-500F1C77C046}"/>
    <hyperlink ref="D76" r:id="rId85" xr:uid="{A67B8192-CA33-4287-8573-5F8945F7CDF9}"/>
    <hyperlink ref="D3" r:id="rId86" xr:uid="{DC015219-0BD9-4A0B-AAA2-E97E313B87A6}"/>
    <hyperlink ref="C3" r:id="rId87" xr:uid="{B41F83ED-1C07-4EE9-8443-D5574B6AAE3B}"/>
    <hyperlink ref="D81" r:id="rId88" xr:uid="{A4ADEDF4-32C7-4488-98D2-687C6E9BF5A8}"/>
    <hyperlink ref="D85" r:id="rId89" xr:uid="{DCF7F52D-E031-45FE-92A8-99FFA2843EDB}"/>
    <hyperlink ref="C74" r:id="rId90" xr:uid="{CCF6F9E7-8F70-4D1E-8597-F9646028F25D}"/>
    <hyperlink ref="C33" r:id="rId91" xr:uid="{E2847BE0-806F-44DF-8C46-A67DFFC9BC0F}"/>
    <hyperlink ref="C54" r:id="rId92" xr:uid="{2FE37BBE-E63B-4784-9429-160F41B36C00}"/>
    <hyperlink ref="C61" r:id="rId93" xr:uid="{11A5D28F-2D00-4B9D-9605-5F4934D79928}"/>
    <hyperlink ref="D22" r:id="rId94" xr:uid="{827D302C-F2CA-4368-96E2-7C5D378EBAE6}"/>
    <hyperlink ref="D23" r:id="rId95" xr:uid="{CE79BA0C-757C-4235-AD05-E6F068C48C54}"/>
    <hyperlink ref="C22" r:id="rId96" xr:uid="{BA76B832-6529-4B09-839B-7DA26362F7E2}"/>
    <hyperlink ref="C25" r:id="rId97" xr:uid="{ECC5282C-1FA2-4F19-91E4-CD4CFCB06235}"/>
    <hyperlink ref="C17" r:id="rId98" xr:uid="{46D15876-509D-4040-8ACA-A1265F19D3E1}"/>
    <hyperlink ref="C10" r:id="rId99" xr:uid="{AC152226-69FF-4698-8A05-D7FE289A723A}"/>
    <hyperlink ref="C11" r:id="rId100" xr:uid="{83E17A80-470B-4ECF-8B23-E05D4B48DAFC}"/>
    <hyperlink ref="C5" r:id="rId101" xr:uid="{3000F582-61CB-4173-A59B-870C4FE2AB75}"/>
    <hyperlink ref="C13" r:id="rId102" xr:uid="{E035FF6A-D6FD-4586-B36D-13C716E1E0D1}"/>
    <hyperlink ref="C68" r:id="rId103" xr:uid="{37CFE1F4-0E77-4820-B8D8-DF572D5ECBB2}"/>
    <hyperlink ref="C38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38" r:id="rId105" location="quarterlygrossdomesticproduct(gdp)" xr:uid="{74C8EEDC-6067-426A-AE0B-7402E4DFA196}"/>
    <hyperlink ref="C8" r:id="rId106" xr:uid="{EBBB8C92-CAE7-4603-AEA2-0D438D30DD02}"/>
  </hyperlinks>
  <pageMargins left="0.7" right="0.7" top="0.75" bottom="0.75" header="0.51180555555555496" footer="0.51180555555555496"/>
  <pageSetup paperSize="9" firstPageNumber="0" orientation="portrait" horizontalDpi="300" verticalDpi="300" r:id="rId107"/>
  <tableParts count="1">
    <tablePart r:id="rId10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2022-03-16T14:34:44Z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