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83376678-8BFA-4358-AB46-04440F171C1C}" xr6:coauthVersionLast="46" xr6:coauthVersionMax="46" xr10:uidLastSave="{00000000-0000-0000-0000-000000000000}"/>
  <bookViews>
    <workbookView xWindow="5040" yWindow="1820" windowWidth="14400" windowHeight="60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73" i="1" l="1"/>
  <c r="G18" i="1" l="1"/>
  <c r="G75" i="1" l="1"/>
  <c r="G66" i="1"/>
  <c r="G65" i="1"/>
  <c r="G72" i="1"/>
  <c r="G64" i="1"/>
  <c r="G70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<sst xmlns="http://schemas.openxmlformats.org/spreadsheetml/2006/main" count="380" uniqueCount="283">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</sst>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  <xf numFmtId="0" fontId="5" fillId="0" borderId="0" xfId="0" applyFont="1" applyBorder="1"/>
    <xf numFmtId="0" fontId="1" fillId="0" borderId="0" xfId="1" applyBorder="1"/>
    <xf numFmtId="164" fontId="5" fillId="0" borderId="0" xfId="0" applyNumberFormat="1" applyFont="1" applyBorder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9" totalsRowShown="0">
  <autoFilter ref="A1:H79" xr:uid="{00000000-0009-0000-0100-000001000000}">
    <filterColumn colId="6">
      <filters blank="1">
        <dateGroupItem year="2021" month="1" dateTimeGrouping="month"/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4" Type="http://schemas.openxmlformats.org/officeDocument/2006/relationships/hyperlink" Target="https://www.gov.uk/government/statistics/energy-trends-section-6-renewables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76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appsso.eurostat.ec.europa.eu/nui/show.do?dataset=nrg_bal_c&amp;lang=en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87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table" Target="../tables/table1.xm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69" zoomScaleNormal="100" workbookViewId="0">
      <selection activeCell="A79" sqref="A79:H79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3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35">
      <c r="A3" s="12" t="s">
        <v>5</v>
      </c>
      <c r="B3" s="12" t="s">
        <v>6</v>
      </c>
      <c r="C3" s="13" t="s">
        <v>202</v>
      </c>
      <c r="D3" s="13" t="s">
        <v>148</v>
      </c>
      <c r="E3" s="14">
        <v>44166</v>
      </c>
      <c r="F3" s="15" t="s">
        <v>176</v>
      </c>
      <c r="G3" s="14">
        <v>44166</v>
      </c>
      <c r="H3" s="12">
        <v>2019</v>
      </c>
    </row>
    <row r="4" spans="1:8" s="12" customFormat="1" x14ac:dyDescent="0.35">
      <c r="A4" s="12" t="s">
        <v>7</v>
      </c>
      <c r="B4" s="12" t="s">
        <v>8</v>
      </c>
      <c r="C4" s="13" t="s">
        <v>175</v>
      </c>
      <c r="D4" s="13" t="s">
        <v>148</v>
      </c>
      <c r="E4" s="14">
        <v>44166</v>
      </c>
      <c r="F4" s="15" t="s">
        <v>176</v>
      </c>
      <c r="G4" s="14">
        <v>44166</v>
      </c>
      <c r="H4" s="12">
        <v>2019</v>
      </c>
    </row>
    <row r="5" spans="1:8" hidden="1" x14ac:dyDescent="0.3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3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3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x14ac:dyDescent="0.3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3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x14ac:dyDescent="0.3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x14ac:dyDescent="0.35">
      <c r="A15" s="20" t="s">
        <v>30</v>
      </c>
      <c r="B15" s="20" t="s">
        <v>31</v>
      </c>
      <c r="C15" s="21" t="s">
        <v>245</v>
      </c>
      <c r="D15" s="21" t="s">
        <v>274</v>
      </c>
      <c r="E15" s="22">
        <v>44166</v>
      </c>
      <c r="F15" s="23" t="s">
        <v>178</v>
      </c>
      <c r="G15" s="22">
        <f>DATE(YEAR(E15),MONTH(E15)+1,DAY(E15))</f>
        <v>44197</v>
      </c>
      <c r="H15" s="24">
        <v>43800</v>
      </c>
    </row>
    <row r="16" spans="1:8" s="12" customFormat="1" hidden="1" x14ac:dyDescent="0.3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hidden="1" x14ac:dyDescent="0.3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44166</v>
      </c>
      <c r="F20" s="15" t="s">
        <v>177</v>
      </c>
      <c r="G20" s="14">
        <f>DATE(YEAR(E20)+1,MONTH(E20),DAY(E20))</f>
        <v>44531</v>
      </c>
      <c r="H20" s="12">
        <v>2018</v>
      </c>
    </row>
    <row r="21" spans="1:8" s="20" customFormat="1" x14ac:dyDescent="0.3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44166</v>
      </c>
      <c r="F21" s="23" t="s">
        <v>178</v>
      </c>
      <c r="G21" s="22">
        <f>DATE(YEAR(E21),MONTH(E21)+1,DAY(E21))</f>
        <v>44197</v>
      </c>
      <c r="H21" s="24">
        <v>43831</v>
      </c>
    </row>
    <row r="22" spans="1:8" s="12" customFormat="1" hidden="1" x14ac:dyDescent="0.3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44166</v>
      </c>
      <c r="F22" s="15" t="s">
        <v>176</v>
      </c>
      <c r="G22" s="14">
        <f>DATE(YEAR(E22),MONTH(E22)+3,DAY(E22))</f>
        <v>44256</v>
      </c>
      <c r="H22" s="18">
        <v>43800</v>
      </c>
    </row>
    <row r="23" spans="1:8" s="12" customFormat="1" hidden="1" x14ac:dyDescent="0.3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44166</v>
      </c>
      <c r="F23" s="15" t="s">
        <v>176</v>
      </c>
      <c r="G23" s="14">
        <f>DATE(YEAR(E23),MONTH(E23)+3,DAY(E23))</f>
        <v>44256</v>
      </c>
      <c r="H23" s="18">
        <v>43800</v>
      </c>
    </row>
    <row r="24" spans="1:8" s="12" customFormat="1" hidden="1" x14ac:dyDescent="0.3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44166</v>
      </c>
      <c r="F24" s="15" t="s">
        <v>176</v>
      </c>
      <c r="G24" s="14">
        <f>DATE(YEAR(E24),MONTH(E24)+3,DAY(E24))</f>
        <v>44256</v>
      </c>
      <c r="H24" s="18">
        <v>43800</v>
      </c>
    </row>
    <row r="25" spans="1:8" s="12" customFormat="1" hidden="1" x14ac:dyDescent="0.3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44166</v>
      </c>
      <c r="F25" s="15" t="s">
        <v>176</v>
      </c>
      <c r="G25" s="14">
        <f>DATE(YEAR(E25),MONTH(E25)+3,DAY(E25))</f>
        <v>44256</v>
      </c>
      <c r="H25" s="18">
        <v>43800</v>
      </c>
    </row>
    <row r="26" spans="1:8" s="12" customFormat="1" hidden="1" x14ac:dyDescent="0.3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3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3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x14ac:dyDescent="0.35">
      <c r="A29" s="20" t="s">
        <v>55</v>
      </c>
      <c r="B29" s="20" t="s">
        <v>56</v>
      </c>
      <c r="C29" s="21" t="s">
        <v>275</v>
      </c>
      <c r="D29" s="21" t="s">
        <v>158</v>
      </c>
      <c r="E29" s="22">
        <v>44105</v>
      </c>
      <c r="F29" s="23" t="s">
        <v>176</v>
      </c>
      <c r="G29" s="22">
        <f>DATE(YEAR(E29),MONTH(E29)+3,DAY(E29))</f>
        <v>44197</v>
      </c>
      <c r="H29" s="22">
        <v>43891</v>
      </c>
    </row>
    <row r="30" spans="1:8" s="20" customFormat="1" x14ac:dyDescent="0.3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44166</v>
      </c>
      <c r="F30" s="23" t="s">
        <v>178</v>
      </c>
      <c r="G30" s="22">
        <f>DATE(YEAR(E30),MONTH(E30)+1,DAY(E30))</f>
        <v>44197</v>
      </c>
      <c r="H30" s="24">
        <v>44013</v>
      </c>
    </row>
    <row r="31" spans="1:8" s="12" customFormat="1" hidden="1" x14ac:dyDescent="0.3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3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3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hidden="1" x14ac:dyDescent="0.3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44166</v>
      </c>
      <c r="F36" s="15" t="s">
        <v>176</v>
      </c>
      <c r="G36" s="14">
        <f>DATE(YEAR(E36),MONTH(E36)+3,DAY(E36))</f>
        <v>44256</v>
      </c>
      <c r="H36" s="12">
        <v>2019</v>
      </c>
    </row>
    <row r="37" spans="1:8" s="12" customFormat="1" hidden="1" x14ac:dyDescent="0.3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44166</v>
      </c>
      <c r="F37" s="15" t="s">
        <v>176</v>
      </c>
      <c r="G37" s="14">
        <f>DATE(YEAR(E37),MONTH(E37)+3,DAY(E37))</f>
        <v>44256</v>
      </c>
      <c r="H37" s="12">
        <v>2019</v>
      </c>
    </row>
    <row r="38" spans="1:8" s="20" customFormat="1" x14ac:dyDescent="0.3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3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3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3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x14ac:dyDescent="0.35">
      <c r="A43" t="s">
        <v>79</v>
      </c>
      <c r="B43" t="s">
        <v>80</v>
      </c>
      <c r="C43" s="6" t="s">
        <v>81</v>
      </c>
      <c r="D43" s="5" t="s">
        <v>195</v>
      </c>
      <c r="E43" s="1">
        <v>44197</v>
      </c>
      <c r="F43" s="3" t="s">
        <v>178</v>
      </c>
      <c r="G43" s="1">
        <f>DATE(YEAR(E43),MONTH(E43)+1,DAY(E43))</f>
        <v>44228</v>
      </c>
      <c r="H43" s="7">
        <v>44013</v>
      </c>
    </row>
    <row r="44" spans="1:8" x14ac:dyDescent="0.35">
      <c r="A44" t="s">
        <v>82</v>
      </c>
      <c r="B44" t="s">
        <v>83</v>
      </c>
      <c r="C44" s="5" t="s">
        <v>196</v>
      </c>
      <c r="D44" s="2" t="s">
        <v>84</v>
      </c>
      <c r="E44" s="1">
        <v>43831</v>
      </c>
      <c r="F44" s="3" t="s">
        <v>177</v>
      </c>
      <c r="G44" s="1">
        <f>DATE(YEAR(E44)+1,MONTH(E44),DAY(E44))</f>
        <v>44197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3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x14ac:dyDescent="0.35">
      <c r="A47" t="s">
        <v>90</v>
      </c>
      <c r="B47" t="s">
        <v>91</v>
      </c>
      <c r="C47" s="2" t="s">
        <v>92</v>
      </c>
      <c r="D47" s="5" t="s">
        <v>198</v>
      </c>
      <c r="E47" s="1">
        <v>43922</v>
      </c>
      <c r="F47" s="3" t="s">
        <v>176</v>
      </c>
      <c r="G47" s="1">
        <v>44197</v>
      </c>
      <c r="H47">
        <v>2018</v>
      </c>
    </row>
    <row r="48" spans="1:8" hidden="1" x14ac:dyDescent="0.3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3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x14ac:dyDescent="0.3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G54" s="1">
        <f>DATE(YEAR(E54)+1,MONTH(E54),DAY(E54))</f>
        <v>44197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x14ac:dyDescent="0.3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3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3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3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3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x14ac:dyDescent="0.3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G61" s="1">
        <f>DATE(YEAR(E61)+1,MONTH(E61),DAY(E61))</f>
        <v>44212</v>
      </c>
      <c r="H61">
        <v>2018</v>
      </c>
    </row>
    <row r="62" spans="1:8" s="20" customFormat="1" x14ac:dyDescent="0.3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3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x14ac:dyDescent="0.3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x14ac:dyDescent="0.3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3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x14ac:dyDescent="0.3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G71" s="1">
        <v>44197</v>
      </c>
      <c r="H71">
        <v>2018</v>
      </c>
    </row>
    <row r="72" spans="1:8" x14ac:dyDescent="0.35">
      <c r="A72" t="s">
        <v>130</v>
      </c>
      <c r="B72" t="s">
        <v>131</v>
      </c>
      <c r="C72" s="6" t="s">
        <v>221</v>
      </c>
      <c r="D72" s="5" t="s">
        <v>171</v>
      </c>
      <c r="E72" s="1">
        <v>43831</v>
      </c>
      <c r="F72" s="3" t="s">
        <v>177</v>
      </c>
      <c r="G72" s="1">
        <f>DATE(YEAR(E72)+1,MONTH(E72),DAY(E72))</f>
        <v>44197</v>
      </c>
      <c r="H72">
        <v>2018</v>
      </c>
    </row>
    <row r="73" spans="1:8" x14ac:dyDescent="0.35">
      <c r="A73" t="s">
        <v>132</v>
      </c>
      <c r="B73" t="s">
        <v>133</v>
      </c>
      <c r="C73" s="6" t="s">
        <v>264</v>
      </c>
      <c r="D73" s="5" t="s">
        <v>172</v>
      </c>
      <c r="E73" s="1">
        <v>44133</v>
      </c>
      <c r="F73" s="3" t="s">
        <v>176</v>
      </c>
      <c r="G73" s="1">
        <f>EDATE(Table1[[#This Row],[Last Updated]],3)</f>
        <v>44225</v>
      </c>
      <c r="H73">
        <v>2018</v>
      </c>
    </row>
    <row r="74" spans="1:8" s="20" customFormat="1" hidden="1" x14ac:dyDescent="0.3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3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3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3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x14ac:dyDescent="0.35">
      <c r="A78" s="20" t="s">
        <v>233</v>
      </c>
      <c r="B78" s="20" t="s">
        <v>233</v>
      </c>
      <c r="C78" s="20" t="s">
        <v>24</v>
      </c>
      <c r="D78" s="25"/>
      <c r="E78" s="22"/>
      <c r="G78" s="22"/>
    </row>
    <row r="79" spans="1:8" x14ac:dyDescent="0.35">
      <c r="A79" s="37" t="s">
        <v>280</v>
      </c>
      <c r="B79" s="37" t="s">
        <v>281</v>
      </c>
      <c r="C79" s="38" t="s">
        <v>282</v>
      </c>
      <c r="D79" s="38" t="s">
        <v>282</v>
      </c>
      <c r="E79" s="39">
        <v>44197</v>
      </c>
      <c r="F79" s="37" t="s">
        <v>177</v>
      </c>
      <c r="G79" s="39">
        <v>45292</v>
      </c>
      <c r="H79" s="37">
        <v>2020</v>
      </c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2021-01-19T11:39:00Z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