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DF1B8EA5-08C5-48FA-AA4A-77C5017D2D99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<sst xmlns="http://schemas.openxmlformats.org/spreadsheetml/2006/main" count="472" uniqueCount="297">
  <si>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</si>
  <si>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</si>
  <si>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</si>
  <si>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</si>
  <si>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</si>
  <si>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</si>
  <si>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</si>
  <si>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</si>
  <si>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</si>
  <si>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</si>
  <si>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</si>
  <si>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</si>
  <si>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</si>
  <si>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</si>
  <si>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</si>
  <si>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</si>
  <si>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</si>
  <si>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</si>
  <si>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</si>
  <si>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</si>
  <si>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</si>
  <si>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</si>
  <si>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</si>
  <si>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</si>
  <si>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</si>
  <si>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</si>
  <si>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</si>
  <si>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</si>
  <si>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</si>
  <si>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</si>
  <si>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</si>
  <si>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</si>
  <si>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</si>
  <si>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</si>
  <si>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</si>
  <si>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</si>
  <si>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</si>
  <si>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</si>
  <si>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</si>
  <si>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</si>
  <si>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</si>
  <si>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</si>
  <si>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</si>
  <si>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</si>
  <si>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</si>
  <si>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</si>
  <si>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</si>
  <si>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</si>
  <si>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</si>
  <si>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</si>
  <si>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</si>
  <si>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</si>
  <si>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</si>
  <si>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</si>
  <si>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</si>
  <si>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</si>
  <si>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</si>
  <si>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</si>
  <si>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</si>
  <si>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</si>
  <si>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</si>
  <si>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</si>
  <si>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</si>
  <si>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</si>
  <si>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</si>
  <si>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</si>
  <si>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</si>
  <si>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</si>
  <si>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</si>
  <si>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</si>
  <si>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</si>
  <si>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</si>
  <si>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</si>
  <si>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</si>
  <si>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</si>
  <si>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</si>
  <si>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</si>
  <si>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</si>
  <si>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</si>
  <si>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</si>
  <si>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</si>
  <si>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</si>
  <si>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</si>
  <si>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</si>
  <si>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</si>
  <si>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</si>
  <si>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</si>
  <si>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</si>
  <si>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</si>
  <si>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</si>
  <si>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</si>
  <si>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</si>
  <si>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</si>
  <si>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</si>
  <si>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</si>
  <si>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</si>
  <si>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</si>
  <si>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</si>
  <si>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</si>
  <si>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</si>
  <si>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</si>
  <si>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</si>
  <si>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</si>
  <si>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</si>
  <si>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</si>
  <si>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</si>
  <si>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</si>
  <si>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</si>
  <si>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</si>
  <si>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</si>
  <si>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</si>
  <si>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</si>
  <si>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</si>
  <si>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</si>
  <si>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</si>
  <si>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</si>
  <si>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</si>
  <si>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</si>
  <si>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</si>
  <si>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</si>
  <si>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</si>
  <si>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</si>
  <si>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</si>
  <si>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</si>
  <si>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</si>
  <si>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</si>
  <si>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</si>
  <si>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</si>
  <si>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</si>
  <si>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</si>
  <si>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</si>
  <si>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</si>
  <si>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</si>
  <si>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</si>
  <si>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</si>
  <si>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</si>
  <si>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</si>
  <si>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</si>
  <si>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</si>
  <si>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</si>
  <si>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</si>
  <si>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</si>
  <si>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</si>
  <si>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</si>
  <si>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</si>
  <si>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</si>
  <si>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</si>
  <si>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</si>
  <si>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</si>
  <si>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</si>
  <si>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</si>
  <si>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</si>
  <si>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</si>
  <si>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</si>
  <si>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</si>
  <si>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</si>
  <si>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</si>
  <si>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</si>
  <si>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</si>
  <si>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</si>
  <si>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</si>
  <si>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</si>
  <si>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</si>
  <si>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</si>
  <si>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</si>
  <si>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</si>
  <si>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</si>
  <si>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</si>
  <si>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</si>
  <si>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</si>
  <si>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</si>
  <si>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</si>
  <si>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</si>
  <si>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</si>
  <si>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</si>
  <si>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</si>
  <si>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</si>
  <si>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</si>
  <si>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</si>
  <si>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</si>
  <si>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</si>
  <si>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</si>
  <si>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</si>
  <si>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</si>
  <si>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</si>
  <si>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</si>
  <si>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</si>
  <si>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</si>
  <si>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</si>
  <si>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</si>
  <si>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</si>
  <si>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</si>
  <si>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</si>
  <si>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</si>
  <si>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</si>
  <si>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</si>
  <si>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</si>
  <si>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</si>
  <si>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</si>
  <si>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</si>
  <si>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</si>
  <si>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</si>
  <si>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</si>
  <si>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</si>
  <si>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</si>
  <si>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</si>
  <si>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</si>
  <si>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</si>
  <si>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</si>
  <si>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</si>
  <si>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</si>
  <si>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</si>
  <si>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</si>
  <si>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</si>
  <si>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</si>
  <si>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</si>
  <si>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</si>
  <si>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</si>
  <si>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</si>
  <si>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</si>
  <si>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</si>
  <si>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</si>
  <si>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</si>
  <si>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</si>
  <si>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</si>
  <si>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</si>
  <si>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</si>
  <si>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</si>
  <si>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</si>
  <si>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</si>
  <si>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</si>
  <si>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</si>
  <si>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</si>
  <si>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</si>
  <si>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</si>
  <si>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</si>
  <si>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</si>
  <si>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</si>
  <si>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</si>
  <si>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</si>
  <si>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</si>
  <si>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</si>
  <si>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</si>
  <si>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</si>
  <si>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</si>
  <si>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</si>
  <si>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</si>
  <si>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</si>
  <si>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</si>
  <si>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</si>
  <si>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</si>
  <si>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</si>
  <si>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</si>
  <si>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</si>
  <si>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</si>
  <si>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</si>
  <si>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</si>
  <si>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</si>
  <si>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</si>
  <si>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</si>
  <si>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</si>
  <si>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</si>
  <si>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</si>
  <si>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</si>
  <si>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</si>
  <si>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</si>
  <si>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</si>
  <si>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</si>
  <si>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</si>
  <si>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</si>
  <si>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</si>
  <si>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</si>
  <si>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</si>
  <si>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</si>
  <si>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</si>
  <si>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</si>
  <si>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</si>
  <si>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</si>
  <si>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</si>
  <si>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</si>
  <si>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</si>
  <si>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</si>
  <si>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</si>
  <si>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</si>
  <si>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</si>
  <si>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</si>
  <si>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</si>
  <si>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</si>
  <si>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</si>
  <si>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</si>
  <si>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</si>
  <si>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</si>
  <si>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</si>
  <si>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</si>
  <si>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</si>
  <si>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 xml:space="preserve">https://www.electralink.co.uk/2021/06/smart-meter-rollout-continues-may-2021/ </t>
  </si>
  <si>
    <t>https://assets.publishing.service.gov.uk/government/uploads/system/uploads/attachment_data/file/996101/Road_Transport_fuel_consumption_tables_2005-2019.xlsx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</si>
</sst>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6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assets.publishing.service.gov.uk/government/uploads/system/uploads/attachment_data/file/980859/ET_3.13_APR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www.nrscotland.gov.uk/statistics-and-data/statistics/statistics-by-theme/households/household-estimates/2019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publications-and-updates/domestic-renewable-heat-incentive-drhi-quarterly-report-issue-27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www.electralink.co.uk/2021/06/smart-meter-rollout-continues-may-2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B1" zoomScaleNormal="100" workbookViewId="0">
      <selection activeCell="D58" sqref="D58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179</v>
      </c>
      <c r="H1" t="s">
        <v>4</v>
      </c>
      <c r="I1" t="s">
        <v>256</v>
      </c>
    </row>
    <row r="2" spans="1:52" hidden="1" x14ac:dyDescent="0.35">
      <c r="A2" s="3" t="s">
        <v>207</v>
      </c>
      <c r="B2" s="3" t="s">
        <v>207</v>
      </c>
      <c r="C2" s="8" t="s">
        <v>207</v>
      </c>
      <c r="D2" s="8" t="s">
        <v>207</v>
      </c>
      <c r="E2" s="5">
        <v>44646</v>
      </c>
      <c r="F2" s="3" t="s">
        <v>207</v>
      </c>
      <c r="G2" s="5">
        <v>44738</v>
      </c>
      <c r="H2" s="3" t="s">
        <v>207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193</v>
      </c>
      <c r="D3" s="4" t="s">
        <v>140</v>
      </c>
      <c r="E3" s="5">
        <v>44166</v>
      </c>
      <c r="F3" s="6" t="s">
        <v>167</v>
      </c>
      <c r="G3" s="5" t="s">
        <v>255</v>
      </c>
      <c r="H3" s="3">
        <v>2019</v>
      </c>
      <c r="I3" s="3" t="s">
        <v>257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166</v>
      </c>
      <c r="D4" s="4" t="s">
        <v>140</v>
      </c>
      <c r="E4" s="5">
        <v>44166</v>
      </c>
      <c r="F4" s="6" t="s">
        <v>167</v>
      </c>
      <c r="G4" s="5" t="s">
        <v>255</v>
      </c>
      <c r="H4" s="3">
        <v>2019</v>
      </c>
      <c r="I4" s="3" t="s">
        <v>257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237</v>
      </c>
      <c r="D5" s="4" t="s">
        <v>181</v>
      </c>
      <c r="E5" s="5">
        <v>44075</v>
      </c>
      <c r="F5" s="6" t="s">
        <v>168</v>
      </c>
      <c r="G5" s="5">
        <f t="shared" ref="G5:G11" si="0">DATE(YEAR(E5)+1,MONTH(E5),DAY(E5))</f>
        <v>44440</v>
      </c>
      <c r="H5" s="3">
        <v>2018</v>
      </c>
      <c r="I5" s="3" t="s">
        <v>257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227</v>
      </c>
      <c r="D6" s="4" t="s">
        <v>141</v>
      </c>
      <c r="E6" s="5">
        <v>44013</v>
      </c>
      <c r="F6" s="6" t="s">
        <v>168</v>
      </c>
      <c r="G6" s="5">
        <f t="shared" si="0"/>
        <v>44378</v>
      </c>
      <c r="H6" s="3">
        <v>2019</v>
      </c>
      <c r="I6" s="3" t="s">
        <v>257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4" t="s">
        <v>228</v>
      </c>
      <c r="D7" s="4" t="s">
        <v>141</v>
      </c>
      <c r="E7" s="5">
        <v>44013</v>
      </c>
      <c r="F7" s="6" t="s">
        <v>168</v>
      </c>
      <c r="G7" s="5">
        <f t="shared" si="0"/>
        <v>44378</v>
      </c>
      <c r="H7" s="3">
        <v>2019</v>
      </c>
      <c r="I7" s="3" t="s">
        <v>257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4" t="s">
        <v>229</v>
      </c>
      <c r="D8" s="4" t="s">
        <v>141</v>
      </c>
      <c r="E8" s="5">
        <v>44013</v>
      </c>
      <c r="F8" s="6" t="s">
        <v>168</v>
      </c>
      <c r="G8" s="5">
        <f t="shared" si="0"/>
        <v>44378</v>
      </c>
      <c r="H8" s="3">
        <v>2019</v>
      </c>
      <c r="I8" s="3" t="s">
        <v>257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4" t="s">
        <v>230</v>
      </c>
      <c r="D9" s="4" t="s">
        <v>141</v>
      </c>
      <c r="E9" s="5">
        <v>44013</v>
      </c>
      <c r="F9" s="6" t="s">
        <v>168</v>
      </c>
      <c r="G9" s="5">
        <f t="shared" si="0"/>
        <v>44378</v>
      </c>
      <c r="H9" s="3">
        <v>2019</v>
      </c>
      <c r="I9" s="3" t="s">
        <v>257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192</v>
      </c>
      <c r="B10" s="3" t="s">
        <v>182</v>
      </c>
      <c r="C10" s="8" t="s">
        <v>183</v>
      </c>
      <c r="D10" s="8" t="s">
        <v>184</v>
      </c>
      <c r="E10" s="5">
        <v>44166</v>
      </c>
      <c r="F10" s="6" t="s">
        <v>168</v>
      </c>
      <c r="G10" s="5">
        <f t="shared" si="0"/>
        <v>44531</v>
      </c>
      <c r="H10" s="3">
        <v>2019</v>
      </c>
      <c r="I10" s="3" t="s">
        <v>257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266</v>
      </c>
      <c r="D11" s="4" t="s">
        <v>142</v>
      </c>
      <c r="E11" s="5">
        <v>44166</v>
      </c>
      <c r="F11" s="6" t="s">
        <v>168</v>
      </c>
      <c r="G11" s="5">
        <f t="shared" si="0"/>
        <v>44531</v>
      </c>
      <c r="H11" s="3">
        <v>2018</v>
      </c>
      <c r="I11" s="3" t="s">
        <v>257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168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155</v>
      </c>
      <c r="E13" s="5">
        <v>44166</v>
      </c>
      <c r="F13" s="6" t="s">
        <v>168</v>
      </c>
      <c r="G13" s="5">
        <f>DATE(YEAR(E13)+1,MONTH(E13),DAY(E13))</f>
        <v>44531</v>
      </c>
      <c r="H13" s="3">
        <v>2018</v>
      </c>
      <c r="I13" s="3" t="s">
        <v>257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168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286</v>
      </c>
      <c r="D15" s="4" t="s">
        <v>248</v>
      </c>
      <c r="E15" s="5">
        <v>44317</v>
      </c>
      <c r="F15" s="6" t="s">
        <v>169</v>
      </c>
      <c r="G15" s="5">
        <f>DATE(YEAR(E15),MONTH(E15)+1,DAY(E15))</f>
        <v>44348</v>
      </c>
      <c r="H15" s="7">
        <v>43800</v>
      </c>
      <c r="I15" s="3" t="s">
        <v>257</v>
      </c>
    </row>
    <row r="16" spans="1:52" s="33" customFormat="1" x14ac:dyDescent="0.35">
      <c r="A16" s="33" t="s">
        <v>31</v>
      </c>
      <c r="B16" s="33" t="s">
        <v>32</v>
      </c>
      <c r="C16" s="34" t="s">
        <v>268</v>
      </c>
      <c r="D16" s="35" t="s">
        <v>143</v>
      </c>
      <c r="E16" s="36">
        <v>44256</v>
      </c>
      <c r="F16" s="37" t="s">
        <v>167</v>
      </c>
      <c r="G16" s="36">
        <f>DATE(YEAR(E16),MONTH(E16)+3,DAY(E16))</f>
        <v>44348</v>
      </c>
      <c r="H16" s="38">
        <v>43800</v>
      </c>
      <c r="I16" s="33" t="s">
        <v>257</v>
      </c>
    </row>
    <row r="17" spans="1:52" hidden="1" x14ac:dyDescent="0.35">
      <c r="A17" s="3" t="s">
        <v>33</v>
      </c>
      <c r="B17" s="3" t="s">
        <v>34</v>
      </c>
      <c r="C17" s="22" t="s">
        <v>296</v>
      </c>
      <c r="D17" s="4" t="s">
        <v>144</v>
      </c>
      <c r="E17" s="5">
        <v>44348</v>
      </c>
      <c r="F17" s="6" t="s">
        <v>168</v>
      </c>
      <c r="G17" s="5">
        <f>DATE(YEAR(E17)+1,MONTH(E17),DAY(E17))</f>
        <v>44713</v>
      </c>
      <c r="H17" s="3">
        <v>2019</v>
      </c>
      <c r="I17" s="3" t="s">
        <v>257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202</v>
      </c>
      <c r="B18" s="3" t="s">
        <v>201</v>
      </c>
      <c r="C18" s="8" t="s">
        <v>203</v>
      </c>
      <c r="D18" s="8" t="s">
        <v>183</v>
      </c>
      <c r="E18" s="5">
        <v>44228</v>
      </c>
      <c r="F18" s="3" t="s">
        <v>168</v>
      </c>
      <c r="G18" s="5">
        <f>DATE(YEAR(E18)+1,MONTH(E18),DAY(E18))</f>
        <v>44593</v>
      </c>
      <c r="H18" s="3">
        <v>2018</v>
      </c>
      <c r="I18" s="3" t="s">
        <v>257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35</v>
      </c>
      <c r="B19" s="3" t="s">
        <v>36</v>
      </c>
      <c r="C19" s="14" t="s">
        <v>231</v>
      </c>
      <c r="D19" s="4" t="s">
        <v>145</v>
      </c>
      <c r="E19" s="5">
        <v>44009</v>
      </c>
      <c r="F19" s="6" t="s">
        <v>168</v>
      </c>
      <c r="G19" s="5">
        <f>DATE(YEAR(E19)+1,MONTH(E19),DAY(E19))</f>
        <v>44374</v>
      </c>
      <c r="H19" s="3">
        <v>2016</v>
      </c>
      <c r="I19" s="3" t="s">
        <v>257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146</v>
      </c>
      <c r="E20" s="5">
        <v>44166</v>
      </c>
      <c r="F20" s="6" t="s">
        <v>168</v>
      </c>
      <c r="G20" s="5">
        <f>DATE(YEAR(E20)+1,MONTH(E20),DAY(E20))</f>
        <v>44531</v>
      </c>
      <c r="H20" s="3">
        <v>2018</v>
      </c>
      <c r="I20" s="3" t="s">
        <v>257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40</v>
      </c>
      <c r="B21" s="3" t="s">
        <v>41</v>
      </c>
      <c r="C21" s="22" t="s">
        <v>275</v>
      </c>
      <c r="D21" s="4" t="s">
        <v>147</v>
      </c>
      <c r="E21" s="5">
        <v>44348</v>
      </c>
      <c r="F21" s="6" t="s">
        <v>169</v>
      </c>
      <c r="G21" s="5">
        <f>DATE(YEAR(E21),MONTH(E21)+1,DAY(E21))</f>
        <v>44378</v>
      </c>
      <c r="H21" s="7">
        <v>43831</v>
      </c>
      <c r="I21" s="3" t="s">
        <v>257</v>
      </c>
    </row>
    <row r="22" spans="1:52" s="15" customFormat="1" x14ac:dyDescent="0.35">
      <c r="A22" s="15" t="s">
        <v>42</v>
      </c>
      <c r="B22" s="15" t="s">
        <v>43</v>
      </c>
      <c r="C22" s="22" t="s">
        <v>270</v>
      </c>
      <c r="D22" s="32" t="s">
        <v>148</v>
      </c>
      <c r="E22" s="25">
        <v>44256</v>
      </c>
      <c r="F22" s="26" t="s">
        <v>167</v>
      </c>
      <c r="G22" s="25">
        <f>DATE(YEAR(E22),MONTH(E22)+3,DAY(E22))</f>
        <v>44348</v>
      </c>
      <c r="H22" s="27">
        <v>43800</v>
      </c>
      <c r="I22" s="15" t="s">
        <v>257</v>
      </c>
    </row>
    <row r="23" spans="1:52" s="15" customFormat="1" x14ac:dyDescent="0.35">
      <c r="A23" s="15" t="s">
        <v>44</v>
      </c>
      <c r="B23" s="15" t="s">
        <v>45</v>
      </c>
      <c r="C23" s="22" t="s">
        <v>271</v>
      </c>
      <c r="D23" s="32" t="s">
        <v>148</v>
      </c>
      <c r="E23" s="25">
        <v>44256</v>
      </c>
      <c r="F23" s="26" t="s">
        <v>167</v>
      </c>
      <c r="G23" s="25">
        <f>DATE(YEAR(E23),MONTH(E23)+3,DAY(E23))</f>
        <v>44348</v>
      </c>
      <c r="H23" s="27">
        <v>43800</v>
      </c>
      <c r="I23" s="15" t="s">
        <v>257</v>
      </c>
    </row>
    <row r="24" spans="1:52" s="15" customFormat="1" x14ac:dyDescent="0.35">
      <c r="A24" s="15" t="s">
        <v>46</v>
      </c>
      <c r="B24" s="15" t="s">
        <v>47</v>
      </c>
      <c r="C24" s="32" t="s">
        <v>273</v>
      </c>
      <c r="D24" s="32" t="s">
        <v>165</v>
      </c>
      <c r="E24" s="25">
        <v>44256</v>
      </c>
      <c r="F24" s="26" t="s">
        <v>167</v>
      </c>
      <c r="G24" s="25">
        <f>DATE(YEAR(E24),MONTH(E24)+3,DAY(E24))</f>
        <v>44348</v>
      </c>
      <c r="H24" s="27">
        <v>43800</v>
      </c>
      <c r="I24" s="15" t="s">
        <v>257</v>
      </c>
    </row>
    <row r="25" spans="1:52" s="15" customFormat="1" x14ac:dyDescent="0.35">
      <c r="A25" s="15" t="s">
        <v>48</v>
      </c>
      <c r="B25" s="15" t="s">
        <v>49</v>
      </c>
      <c r="C25" s="23" t="s">
        <v>272</v>
      </c>
      <c r="D25" s="32" t="s">
        <v>148</v>
      </c>
      <c r="E25" s="25">
        <v>44256</v>
      </c>
      <c r="F25" s="26" t="s">
        <v>167</v>
      </c>
      <c r="G25" s="25">
        <f>DATE(YEAR(E25),MONTH(E25)+3,DAY(E25))</f>
        <v>44348</v>
      </c>
      <c r="H25" s="27">
        <v>43800</v>
      </c>
      <c r="I25" s="15" t="s">
        <v>257</v>
      </c>
    </row>
    <row r="26" spans="1:52" s="39" customFormat="1" x14ac:dyDescent="0.35">
      <c r="A26" s="39" t="s">
        <v>50</v>
      </c>
      <c r="B26" s="39" t="s">
        <v>51</v>
      </c>
      <c r="C26" s="40" t="s">
        <v>267</v>
      </c>
      <c r="D26" s="41" t="s">
        <v>149</v>
      </c>
      <c r="E26" s="42">
        <v>44256</v>
      </c>
      <c r="F26" s="43" t="s">
        <v>167</v>
      </c>
      <c r="G26" s="42">
        <f>DATE(YEAR(E26),MONTH(E26)+3,DAY(E26))</f>
        <v>44348</v>
      </c>
      <c r="H26" s="44">
        <v>43800</v>
      </c>
      <c r="I26" s="39" t="s">
        <v>257</v>
      </c>
    </row>
    <row r="27" spans="1:52" hidden="1" x14ac:dyDescent="0.35">
      <c r="A27" s="3" t="s">
        <v>218</v>
      </c>
      <c r="B27" s="3" t="s">
        <v>219</v>
      </c>
      <c r="C27" s="8" t="s">
        <v>232</v>
      </c>
      <c r="D27" s="8" t="s">
        <v>216</v>
      </c>
      <c r="E27" s="5">
        <v>44075</v>
      </c>
      <c r="F27" s="3" t="s">
        <v>168</v>
      </c>
      <c r="G27" s="5">
        <f>DATE(YEAR(E27)+1,MONTH(E27),DAY(E27))</f>
        <v>44440</v>
      </c>
      <c r="H27" s="3"/>
      <c r="I27" s="3" t="s">
        <v>257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215</v>
      </c>
      <c r="B28" s="3" t="s">
        <v>217</v>
      </c>
      <c r="C28" s="8" t="s">
        <v>238</v>
      </c>
      <c r="D28" s="8" t="s">
        <v>216</v>
      </c>
      <c r="E28" s="5">
        <v>44075</v>
      </c>
      <c r="F28" s="3" t="s">
        <v>168</v>
      </c>
      <c r="G28" s="5">
        <f>DATE(YEAR(E28)+1,MONTH(E28),DAY(E28))</f>
        <v>44440</v>
      </c>
      <c r="H28" s="3"/>
      <c r="I28" s="3" t="s">
        <v>257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52</v>
      </c>
      <c r="B29" s="3" t="s">
        <v>53</v>
      </c>
      <c r="C29" s="4" t="s">
        <v>276</v>
      </c>
      <c r="D29" s="4" t="s">
        <v>150</v>
      </c>
      <c r="E29" s="5">
        <v>44287</v>
      </c>
      <c r="F29" s="6" t="s">
        <v>167</v>
      </c>
      <c r="G29" s="5">
        <f>DATE(YEAR(E29),MONTH(E29)+3,DAY(E29))</f>
        <v>44378</v>
      </c>
      <c r="H29" s="5">
        <v>43891</v>
      </c>
      <c r="I29" s="3" t="s">
        <v>257</v>
      </c>
    </row>
    <row r="30" spans="1:52" s="3" customFormat="1" hidden="1" x14ac:dyDescent="0.35">
      <c r="A30" s="3" t="s">
        <v>54</v>
      </c>
      <c r="B30" s="3" t="s">
        <v>55</v>
      </c>
      <c r="C30" s="22" t="s">
        <v>294</v>
      </c>
      <c r="D30" s="4" t="s">
        <v>151</v>
      </c>
      <c r="E30" s="5">
        <v>44348</v>
      </c>
      <c r="F30" s="6" t="s">
        <v>169</v>
      </c>
      <c r="G30" s="5">
        <f>DATE(YEAR(E30),MONTH(E30)+1,DAY(E30))</f>
        <v>44378</v>
      </c>
      <c r="H30" s="7">
        <v>44013</v>
      </c>
      <c r="I30" s="3" t="s">
        <v>257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152</v>
      </c>
      <c r="E31" s="5">
        <v>44166</v>
      </c>
      <c r="F31" s="6" t="s">
        <v>168</v>
      </c>
      <c r="G31" s="5">
        <f>DATE(YEAR(E31)+1,MONTH(E31),DAY(E31))</f>
        <v>44531</v>
      </c>
      <c r="H31" s="3">
        <v>2018</v>
      </c>
      <c r="I31" s="3" t="s">
        <v>257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233</v>
      </c>
      <c r="D32" s="4" t="s">
        <v>153</v>
      </c>
      <c r="E32" s="5">
        <v>44075</v>
      </c>
      <c r="F32" s="6" t="s">
        <v>168</v>
      </c>
      <c r="G32" s="5">
        <f>DATE(YEAR(E32)+1,MONTH(E32),DAY(E32))</f>
        <v>44440</v>
      </c>
      <c r="H32" s="3">
        <v>2017</v>
      </c>
      <c r="I32" s="3" t="s">
        <v>257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4" t="s">
        <v>236</v>
      </c>
      <c r="D33" s="4" t="s">
        <v>154</v>
      </c>
      <c r="E33" s="5">
        <v>44075</v>
      </c>
      <c r="F33" s="6" t="s">
        <v>168</v>
      </c>
      <c r="G33" s="5">
        <f>DATE(YEAR(E33)+1,MONTH(E33),DAY(E33))</f>
        <v>44440</v>
      </c>
      <c r="H33" s="3">
        <v>2017</v>
      </c>
      <c r="I33" s="3" t="s">
        <v>257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155</v>
      </c>
      <c r="E34" s="5">
        <v>44166</v>
      </c>
      <c r="F34" s="6" t="s">
        <v>168</v>
      </c>
      <c r="G34" s="5">
        <f>DATE(YEAR(E34)+1,MONTH(E34),DAY(E34))</f>
        <v>44531</v>
      </c>
      <c r="H34" s="3">
        <v>2018</v>
      </c>
      <c r="I34" s="3" t="s">
        <v>257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65</v>
      </c>
      <c r="B35" s="3" t="s">
        <v>66</v>
      </c>
      <c r="C35" s="14" t="s">
        <v>67</v>
      </c>
      <c r="D35" s="4" t="s">
        <v>156</v>
      </c>
      <c r="E35" s="5">
        <v>44013</v>
      </c>
      <c r="F35" s="6" t="s">
        <v>168</v>
      </c>
      <c r="G35" s="5">
        <f>DATE(YEAR(E35),MONTH(E35)+12,DAY(E35))</f>
        <v>44378</v>
      </c>
      <c r="H35" s="3">
        <v>2018</v>
      </c>
      <c r="I35" s="3" t="s">
        <v>257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234</v>
      </c>
      <c r="D36" s="4" t="s">
        <v>140</v>
      </c>
      <c r="E36" s="5">
        <v>44256</v>
      </c>
      <c r="F36" s="6" t="s">
        <v>167</v>
      </c>
      <c r="G36" s="5">
        <f>DATE(YEAR(E36),MONTH(E36)+3,DAY(E36))</f>
        <v>44348</v>
      </c>
      <c r="H36" s="3">
        <v>2019</v>
      </c>
      <c r="I36" s="3" t="s">
        <v>257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235</v>
      </c>
      <c r="D37" s="22" t="s">
        <v>140</v>
      </c>
      <c r="E37" s="5">
        <v>44256</v>
      </c>
      <c r="F37" s="6" t="s">
        <v>167</v>
      </c>
      <c r="G37" s="5">
        <f>DATE(YEAR(E37),MONTH(E37)+3,DAY(E37))</f>
        <v>44348</v>
      </c>
      <c r="H37" s="3">
        <v>2019</v>
      </c>
      <c r="I37" s="3" t="s">
        <v>257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200</v>
      </c>
      <c r="B38" s="3" t="s">
        <v>199</v>
      </c>
      <c r="C38" s="8" t="s">
        <v>198</v>
      </c>
      <c r="D38" s="8"/>
      <c r="E38" s="5"/>
      <c r="G38" s="5"/>
      <c r="I38" s="3" t="s">
        <v>258</v>
      </c>
    </row>
    <row r="39" spans="1:52" s="9" customFormat="1" hidden="1" x14ac:dyDescent="0.35">
      <c r="A39" s="10" t="s">
        <v>243</v>
      </c>
      <c r="B39" s="10" t="s">
        <v>244</v>
      </c>
      <c r="C39" s="47" t="s">
        <v>281</v>
      </c>
      <c r="D39" s="11" t="s">
        <v>245</v>
      </c>
      <c r="E39" s="12">
        <v>44317</v>
      </c>
      <c r="F39" s="10" t="s">
        <v>167</v>
      </c>
      <c r="G39" s="12">
        <f>DATE(YEAR(E39),MONTH(E39)+3,DAY(E39))</f>
        <v>44409</v>
      </c>
      <c r="H39" s="18">
        <v>44105</v>
      </c>
      <c r="I39" s="10" t="s">
        <v>259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46" t="s">
        <v>72</v>
      </c>
      <c r="B40" s="46" t="s">
        <v>73</v>
      </c>
      <c r="C40" s="22" t="s">
        <v>282</v>
      </c>
      <c r="D40" s="20" t="s">
        <v>157</v>
      </c>
      <c r="E40" s="49">
        <v>44317</v>
      </c>
      <c r="F40" s="46" t="s">
        <v>167</v>
      </c>
      <c r="G40" s="49">
        <f>DATE(YEAR(E40),MONTH(E40)+3,DAY(E40))</f>
        <v>44409</v>
      </c>
      <c r="H40" s="50">
        <v>43709</v>
      </c>
      <c r="I40" s="10" t="s">
        <v>259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134</v>
      </c>
      <c r="B41" s="3" t="s">
        <v>135</v>
      </c>
      <c r="C41" s="28" t="s">
        <v>284</v>
      </c>
      <c r="D41" s="8" t="s">
        <v>185</v>
      </c>
      <c r="E41" s="5">
        <v>44317</v>
      </c>
      <c r="F41" s="6" t="s">
        <v>167</v>
      </c>
      <c r="G41" s="5">
        <f>DATE(YEAR(E41),MONTH(E41)+3,DAY(E41))</f>
        <v>44409</v>
      </c>
      <c r="H41" s="3">
        <v>2019</v>
      </c>
      <c r="I41" s="10" t="s">
        <v>259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74</v>
      </c>
      <c r="B42" s="10" t="s">
        <v>263</v>
      </c>
      <c r="C42" s="45" t="s">
        <v>283</v>
      </c>
      <c r="D42" s="11" t="s">
        <v>157</v>
      </c>
      <c r="E42" s="12">
        <v>44317</v>
      </c>
      <c r="F42" s="10" t="s">
        <v>167</v>
      </c>
      <c r="G42" s="5">
        <f>DATE(YEAR(E42),MONTH(E42)+3,DAY(E42))</f>
        <v>44409</v>
      </c>
      <c r="H42" s="18">
        <v>43709</v>
      </c>
      <c r="I42" s="10" t="s">
        <v>259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295</v>
      </c>
      <c r="D43" s="8" t="s">
        <v>186</v>
      </c>
      <c r="E43" s="5">
        <v>44348</v>
      </c>
      <c r="F43" s="6" t="s">
        <v>169</v>
      </c>
      <c r="G43" s="5">
        <f>DATE(YEAR(E43),MONTH(E43)+1,DAY(E43))</f>
        <v>44378</v>
      </c>
      <c r="H43" s="7">
        <v>44013</v>
      </c>
      <c r="I43" s="3" t="s">
        <v>258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187</v>
      </c>
      <c r="D44" s="14" t="s">
        <v>79</v>
      </c>
      <c r="E44" s="5">
        <v>44317</v>
      </c>
      <c r="F44" s="6" t="s">
        <v>168</v>
      </c>
      <c r="G44" s="5">
        <v>44562</v>
      </c>
      <c r="H44" s="3">
        <v>2019</v>
      </c>
      <c r="I44" s="3" t="s">
        <v>258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80</v>
      </c>
      <c r="B45" s="15" t="s">
        <v>81</v>
      </c>
      <c r="C45" s="23" t="s">
        <v>82</v>
      </c>
      <c r="D45" s="24" t="s">
        <v>188</v>
      </c>
      <c r="E45" s="25">
        <v>43831</v>
      </c>
      <c r="F45" s="26" t="s">
        <v>168</v>
      </c>
      <c r="G45" s="25"/>
      <c r="H45" s="27">
        <v>43617</v>
      </c>
      <c r="I45" s="15" t="s">
        <v>258</v>
      </c>
    </row>
    <row r="46" spans="1:52" hidden="1" x14ac:dyDescent="0.35">
      <c r="A46" s="3" t="s">
        <v>83</v>
      </c>
      <c r="B46" s="3" t="s">
        <v>84</v>
      </c>
      <c r="C46" s="14" t="s">
        <v>242</v>
      </c>
      <c r="D46" s="4" t="s">
        <v>242</v>
      </c>
      <c r="E46" s="5">
        <v>44105</v>
      </c>
      <c r="F46" s="6" t="s">
        <v>168</v>
      </c>
      <c r="G46" s="5">
        <f>DATE(YEAR(E46)+1,MONTH(E46),DAY(E46))</f>
        <v>44470</v>
      </c>
      <c r="H46" s="3">
        <v>2018</v>
      </c>
      <c r="I46" s="3" t="s">
        <v>258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189</v>
      </c>
      <c r="E47" s="5">
        <v>44197</v>
      </c>
      <c r="F47" s="6" t="s">
        <v>167</v>
      </c>
      <c r="G47" s="5"/>
      <c r="H47" s="3">
        <v>2018</v>
      </c>
      <c r="I47" s="3" t="s">
        <v>258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277</v>
      </c>
      <c r="D48" s="17"/>
      <c r="E48" s="5">
        <v>43862</v>
      </c>
      <c r="F48" s="6" t="s">
        <v>168</v>
      </c>
      <c r="G48" s="5"/>
      <c r="H48" s="3">
        <v>2018</v>
      </c>
      <c r="I48" s="3" t="s">
        <v>258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167</v>
      </c>
      <c r="G49" s="5">
        <f>DATE(YEAR(E49),MONTH(E49)+3,DAY(E49))</f>
        <v>44440</v>
      </c>
      <c r="H49" s="7">
        <v>43800</v>
      </c>
      <c r="I49" s="3" t="s">
        <v>261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167</v>
      </c>
      <c r="G50" s="5">
        <f>DATE(YEAR(E50),MONTH(E50)+3,DAY(E50))</f>
        <v>44440</v>
      </c>
      <c r="H50" s="7">
        <v>43800</v>
      </c>
      <c r="I50" s="3" t="s">
        <v>261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167</v>
      </c>
      <c r="G51" s="5">
        <f>DATE(YEAR(E51),MONTH(E51)+3,DAY(E51))</f>
        <v>44440</v>
      </c>
      <c r="H51" s="7">
        <v>43800</v>
      </c>
      <c r="I51" s="3" t="s">
        <v>261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174</v>
      </c>
      <c r="B52" s="3" t="s">
        <v>175</v>
      </c>
      <c r="C52" s="4" t="s">
        <v>249</v>
      </c>
      <c r="D52" s="4"/>
      <c r="E52" s="5">
        <v>44136</v>
      </c>
      <c r="F52" s="6" t="s">
        <v>168</v>
      </c>
      <c r="G52" s="5">
        <f>DATE(YEAR(E52)+1,MONTH(E52),DAY(E52))</f>
        <v>44501</v>
      </c>
      <c r="H52" s="3">
        <v>2019</v>
      </c>
      <c r="I52" s="3" t="s">
        <v>261</v>
      </c>
    </row>
    <row r="53" spans="1:52" x14ac:dyDescent="0.35">
      <c r="A53" s="3" t="s">
        <v>98</v>
      </c>
      <c r="B53" s="3" t="s">
        <v>99</v>
      </c>
      <c r="C53" s="22" t="s">
        <v>287</v>
      </c>
      <c r="D53" s="8" t="s">
        <v>190</v>
      </c>
      <c r="E53" s="5">
        <v>43983</v>
      </c>
      <c r="F53" s="6" t="s">
        <v>168</v>
      </c>
      <c r="G53" s="5">
        <f>DATE(YEAR(E53)+1,MONTH(E53),DAY(E53))</f>
        <v>44348</v>
      </c>
      <c r="H53" s="3">
        <v>2018</v>
      </c>
      <c r="I53" s="3" t="s">
        <v>258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168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48" t="s">
        <v>102</v>
      </c>
      <c r="D55" s="48"/>
      <c r="E55" s="12">
        <v>43983</v>
      </c>
      <c r="F55" s="10" t="s">
        <v>168</v>
      </c>
      <c r="G55" s="12">
        <f>DATE(YEAR(E55)+1,MONTH(E55),DAY(E55))</f>
        <v>44348</v>
      </c>
      <c r="H55" s="10">
        <v>2018</v>
      </c>
      <c r="I55" s="3" t="s">
        <v>262</v>
      </c>
    </row>
    <row r="56" spans="1:52" hidden="1" x14ac:dyDescent="0.35">
      <c r="A56" s="46" t="s">
        <v>204</v>
      </c>
      <c r="B56" s="46" t="s">
        <v>205</v>
      </c>
      <c r="C56" s="20" t="s">
        <v>206</v>
      </c>
      <c r="D56" s="4"/>
      <c r="E56" s="49"/>
      <c r="F56" s="46"/>
      <c r="G56" s="49"/>
      <c r="H56" s="46"/>
      <c r="I56" s="3" t="s">
        <v>262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220</v>
      </c>
      <c r="B57" s="3" t="s">
        <v>221</v>
      </c>
      <c r="C57" s="8" t="s">
        <v>264</v>
      </c>
      <c r="D57" s="8" t="s">
        <v>222</v>
      </c>
      <c r="E57" s="5">
        <v>44228</v>
      </c>
      <c r="F57" s="6"/>
      <c r="G57" s="5">
        <f>DATE(YEAR(E57),MONTH(E57)+6,DAY(E57))</f>
        <v>44409</v>
      </c>
      <c r="I57" s="3" t="s">
        <v>262</v>
      </c>
    </row>
    <row r="58" spans="1:52" s="3" customFormat="1" x14ac:dyDescent="0.35">
      <c r="A58" s="3" t="s">
        <v>239</v>
      </c>
      <c r="B58" s="3" t="s">
        <v>240</v>
      </c>
      <c r="C58" s="8" t="s">
        <v>251</v>
      </c>
      <c r="D58" s="28" t="s">
        <v>265</v>
      </c>
      <c r="E58" s="5">
        <v>44228</v>
      </c>
      <c r="F58" s="6" t="s">
        <v>167</v>
      </c>
      <c r="G58" s="5">
        <f>DATE(YEAR(E58),MONTH(E58)+4,DAY(E58))</f>
        <v>44348</v>
      </c>
      <c r="H58" s="7">
        <v>44013</v>
      </c>
      <c r="I58" s="3" t="s">
        <v>262</v>
      </c>
    </row>
    <row r="59" spans="1:52" hidden="1" x14ac:dyDescent="0.35">
      <c r="A59" s="3" t="s">
        <v>103</v>
      </c>
      <c r="B59" s="3" t="s">
        <v>104</v>
      </c>
      <c r="C59" s="14" t="s">
        <v>250</v>
      </c>
      <c r="D59" s="4" t="s">
        <v>170</v>
      </c>
      <c r="E59" s="5">
        <v>43734</v>
      </c>
      <c r="F59" s="6" t="s">
        <v>168</v>
      </c>
      <c r="G59" s="5"/>
      <c r="H59" s="3">
        <v>2018</v>
      </c>
      <c r="I59" s="3" t="s">
        <v>258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224</v>
      </c>
      <c r="B60" s="3" t="s">
        <v>225</v>
      </c>
      <c r="C60" s="8" t="s">
        <v>226</v>
      </c>
      <c r="D60" s="8"/>
      <c r="E60" s="5">
        <v>44044</v>
      </c>
      <c r="F60" s="3" t="s">
        <v>168</v>
      </c>
      <c r="G60" s="5">
        <f>DATE(YEAR(E60)+1,MONTH(E60),DAY(E60))</f>
        <v>44409</v>
      </c>
      <c r="H60" s="3">
        <v>2019</v>
      </c>
      <c r="I60" s="3" t="s">
        <v>258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269</v>
      </c>
      <c r="D61" s="4" t="s">
        <v>158</v>
      </c>
      <c r="E61" s="5">
        <v>44256</v>
      </c>
      <c r="F61" s="6" t="s">
        <v>168</v>
      </c>
      <c r="G61" s="5">
        <v>44562</v>
      </c>
      <c r="H61" s="3">
        <v>2018</v>
      </c>
      <c r="I61" s="3" t="s">
        <v>258</v>
      </c>
    </row>
    <row r="62" spans="1:52" hidden="1" x14ac:dyDescent="0.35">
      <c r="A62" s="3" t="s">
        <v>194</v>
      </c>
      <c r="B62" s="3" t="s">
        <v>195</v>
      </c>
      <c r="C62" s="8" t="s">
        <v>197</v>
      </c>
      <c r="D62" s="8" t="s">
        <v>196</v>
      </c>
      <c r="E62" s="13">
        <v>43546</v>
      </c>
      <c r="F62" s="3"/>
      <c r="G62" s="5"/>
      <c r="H62" s="3"/>
      <c r="I62" s="3" t="s">
        <v>258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176</v>
      </c>
      <c r="B63" s="3" t="s">
        <v>177</v>
      </c>
      <c r="C63" s="8" t="s">
        <v>178</v>
      </c>
      <c r="D63" s="8"/>
      <c r="E63" s="5">
        <v>44287</v>
      </c>
      <c r="F63" s="6" t="s">
        <v>168</v>
      </c>
      <c r="G63" s="5">
        <f>DATE(YEAR(E63)+1,MONTH(E63),DAY(E63))</f>
        <v>44652</v>
      </c>
      <c r="H63" s="3">
        <v>2018</v>
      </c>
      <c r="I63" s="3" t="s">
        <v>258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136</v>
      </c>
      <c r="B64" s="3" t="s">
        <v>137</v>
      </c>
      <c r="C64" s="8" t="s">
        <v>118</v>
      </c>
      <c r="D64" s="4" t="s">
        <v>161</v>
      </c>
      <c r="E64" s="5">
        <v>44287</v>
      </c>
      <c r="F64" s="6" t="s">
        <v>168</v>
      </c>
      <c r="G64" s="5">
        <f>DATE(YEAR(E64)+1,MONTH(E64),DAY(E64))</f>
        <v>44652</v>
      </c>
      <c r="H64" s="3">
        <v>2018</v>
      </c>
      <c r="I64" s="3" t="s">
        <v>260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288</v>
      </c>
      <c r="D65" s="4" t="s">
        <v>289</v>
      </c>
      <c r="E65" s="5">
        <v>44348</v>
      </c>
      <c r="F65" s="6" t="s">
        <v>168</v>
      </c>
      <c r="G65" s="5">
        <f>DATE(YEAR(E65)+1,MONTH(E65),DAY(E65))</f>
        <v>44713</v>
      </c>
      <c r="H65" s="3">
        <v>2018</v>
      </c>
      <c r="I65" s="3" t="s">
        <v>260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288</v>
      </c>
      <c r="D66" s="4" t="s">
        <v>289</v>
      </c>
      <c r="E66" s="5">
        <v>44348</v>
      </c>
      <c r="F66" s="6" t="s">
        <v>168</v>
      </c>
      <c r="G66" s="5">
        <f>DATE(YEAR(E66)+1,MONTH(E66),DAY(E66))</f>
        <v>44713</v>
      </c>
      <c r="H66" s="3">
        <v>2018</v>
      </c>
      <c r="I66" s="3" t="s">
        <v>260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274</v>
      </c>
      <c r="D67" s="4" t="s">
        <v>160</v>
      </c>
      <c r="E67" s="5">
        <v>44287</v>
      </c>
      <c r="F67" s="6" t="s">
        <v>213</v>
      </c>
      <c r="G67" s="5">
        <v>44348</v>
      </c>
      <c r="H67" s="3">
        <v>2018</v>
      </c>
      <c r="I67" s="3" t="s">
        <v>260</v>
      </c>
    </row>
    <row r="68" spans="1:52" s="3" customFormat="1" hidden="1" x14ac:dyDescent="0.35">
      <c r="A68" s="3" t="s">
        <v>278</v>
      </c>
      <c r="B68" s="3" t="s">
        <v>279</v>
      </c>
      <c r="C68" s="28" t="s">
        <v>280</v>
      </c>
      <c r="D68" s="8" t="s">
        <v>160</v>
      </c>
      <c r="E68" s="5">
        <v>44287</v>
      </c>
      <c r="F68" s="3" t="s">
        <v>168</v>
      </c>
      <c r="G68" s="5">
        <f>DATE(YEAR(E68)+1,MONTH(E68),DAY(E68))</f>
        <v>44652</v>
      </c>
      <c r="I68" s="3" t="s">
        <v>260</v>
      </c>
    </row>
    <row r="69" spans="1:52" hidden="1" x14ac:dyDescent="0.35">
      <c r="A69" s="3" t="s">
        <v>171</v>
      </c>
      <c r="B69" s="3" t="s">
        <v>114</v>
      </c>
      <c r="C69" s="8" t="s">
        <v>173</v>
      </c>
      <c r="D69" s="8" t="s">
        <v>172</v>
      </c>
      <c r="E69" s="5">
        <v>43435</v>
      </c>
      <c r="F69" s="5" t="s">
        <v>180</v>
      </c>
      <c r="G69" s="5"/>
      <c r="H69" s="3">
        <v>2018</v>
      </c>
      <c r="I69" s="3" t="s">
        <v>260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159</v>
      </c>
      <c r="E70" s="5">
        <v>43447</v>
      </c>
      <c r="F70" s="5" t="s">
        <v>180</v>
      </c>
      <c r="G70" s="5"/>
      <c r="H70" s="3">
        <v>2018</v>
      </c>
      <c r="I70" s="3" t="s">
        <v>260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241</v>
      </c>
      <c r="D71" s="4" t="s">
        <v>161</v>
      </c>
      <c r="E71" s="5">
        <v>44287</v>
      </c>
      <c r="F71" s="6" t="s">
        <v>168</v>
      </c>
      <c r="G71" s="5">
        <f>DATE(YEAR(E71)+1,MONTH(E71),DAY(E71))</f>
        <v>44652</v>
      </c>
      <c r="H71" s="3">
        <v>2018</v>
      </c>
      <c r="I71" s="3" t="s">
        <v>260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14" t="s">
        <v>121</v>
      </c>
      <c r="D72" s="8" t="s">
        <v>191</v>
      </c>
      <c r="E72" s="5">
        <v>43734</v>
      </c>
      <c r="F72" s="6" t="s">
        <v>168</v>
      </c>
      <c r="G72" s="5"/>
      <c r="H72" s="3">
        <v>2018</v>
      </c>
      <c r="I72" s="3" t="s">
        <v>260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122</v>
      </c>
      <c r="B73" s="3" t="s">
        <v>123</v>
      </c>
      <c r="C73" s="4" t="s">
        <v>212</v>
      </c>
      <c r="D73" s="8" t="s">
        <v>162</v>
      </c>
      <c r="E73" s="5">
        <v>43831</v>
      </c>
      <c r="F73" s="6" t="s">
        <v>168</v>
      </c>
      <c r="G73" s="5"/>
      <c r="H73" s="3">
        <v>2018</v>
      </c>
      <c r="I73" s="3" t="s">
        <v>260</v>
      </c>
    </row>
    <row r="74" spans="1:52" hidden="1" x14ac:dyDescent="0.35">
      <c r="A74" s="3" t="s">
        <v>124</v>
      </c>
      <c r="B74" s="3" t="s">
        <v>125</v>
      </c>
      <c r="C74" s="22" t="s">
        <v>285</v>
      </c>
      <c r="D74" s="8" t="s">
        <v>163</v>
      </c>
      <c r="E74" s="5">
        <v>44317</v>
      </c>
      <c r="F74" s="6" t="s">
        <v>167</v>
      </c>
      <c r="G74" s="5">
        <f>DATE(YEAR(E74),MONTH(E74)+3,DAY(E74))</f>
        <v>44409</v>
      </c>
      <c r="H74" s="3">
        <v>2018</v>
      </c>
      <c r="I74" s="3" t="s">
        <v>260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168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128</v>
      </c>
      <c r="B76" s="3" t="s">
        <v>129</v>
      </c>
      <c r="C76" s="4" t="s">
        <v>247</v>
      </c>
      <c r="D76" s="4" t="s">
        <v>246</v>
      </c>
      <c r="E76" s="5">
        <v>44166</v>
      </c>
      <c r="F76" s="6" t="s">
        <v>168</v>
      </c>
      <c r="G76" s="5">
        <f>DATE(YEAR(E76)+1,MONTH(E76),DAY(E76))</f>
        <v>44531</v>
      </c>
      <c r="H76" s="3">
        <v>2019</v>
      </c>
      <c r="I76" s="3" t="s">
        <v>260</v>
      </c>
    </row>
    <row r="77" spans="1:52" s="3" customFormat="1" hidden="1" x14ac:dyDescent="0.35">
      <c r="A77" s="3" t="s">
        <v>130</v>
      </c>
      <c r="B77" s="3" t="s">
        <v>131</v>
      </c>
      <c r="C77" s="4" t="s">
        <v>214</v>
      </c>
      <c r="D77" s="4" t="s">
        <v>164</v>
      </c>
      <c r="E77" s="5">
        <v>43950</v>
      </c>
      <c r="F77" s="6" t="s">
        <v>168</v>
      </c>
      <c r="G77" s="5"/>
      <c r="H77" s="3">
        <v>2018</v>
      </c>
      <c r="I77" s="3" t="s">
        <v>260</v>
      </c>
    </row>
    <row r="78" spans="1:52" hidden="1" x14ac:dyDescent="0.35">
      <c r="A78" s="19" t="s">
        <v>252</v>
      </c>
      <c r="B78" s="19" t="s">
        <v>253</v>
      </c>
      <c r="C78" s="20" t="s">
        <v>254</v>
      </c>
      <c r="D78" s="20" t="s">
        <v>254</v>
      </c>
      <c r="E78" s="21">
        <v>44197</v>
      </c>
      <c r="F78" s="19" t="s">
        <v>168</v>
      </c>
      <c r="G78" s="5">
        <f>DATE(YEAR(E78)+1,MONTH(E78),DAY(E78))</f>
        <v>44562</v>
      </c>
      <c r="H78" s="19">
        <v>2020</v>
      </c>
      <c r="I78" s="3" t="s">
        <v>258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208</v>
      </c>
      <c r="B79" s="29" t="s">
        <v>209</v>
      </c>
      <c r="C79" s="30" t="s">
        <v>211</v>
      </c>
      <c r="D79" s="30" t="s">
        <v>210</v>
      </c>
      <c r="E79" s="31">
        <v>43908</v>
      </c>
      <c r="F79" s="29" t="s">
        <v>168</v>
      </c>
      <c r="G79" s="31"/>
      <c r="H79" s="29"/>
      <c r="I79" s="29" t="s">
        <v>260</v>
      </c>
    </row>
    <row r="80" spans="1:52" hidden="1" x14ac:dyDescent="0.35">
      <c r="A80" s="3" t="s">
        <v>223</v>
      </c>
      <c r="B80" s="3" t="s">
        <v>223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290</v>
      </c>
      <c r="B81" s="3" t="s">
        <v>291</v>
      </c>
      <c r="C81" s="8" t="s">
        <v>292</v>
      </c>
      <c r="D81" s="8" t="s">
        <v>293</v>
      </c>
      <c r="E81" s="5">
        <v>44348</v>
      </c>
      <c r="F81" s="3" t="s">
        <v>168</v>
      </c>
      <c r="G81" s="5">
        <v>44713</v>
      </c>
      <c r="H81" s="3"/>
      <c r="I81" s="3" t="s">
        <v>257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21" r:id="rId95" xr:uid="{E9AA6988-8341-45D3-AC30-F05FF54F0DC4}"/>
    <hyperlink ref="C53" r:id="rId96" xr:uid="{A87F81D2-2076-4D4D-8F51-68ECEDDCBFF6}"/>
    <hyperlink ref="C30" r:id="rId97" xr:uid="{62CD3E1F-67A7-4232-8E94-E79CDCC9A94E}"/>
    <hyperlink ref="C43" r:id="rId98" xr:uid="{1FE4EB80-13C4-442E-8476-936531643D3F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2021-06-24T09:16:10Z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