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2" documentId="13_ncr:1_{3B74E17F-F1A1-4A15-AA1A-F8516CEF70E5}" xr6:coauthVersionLast="45" xr6:coauthVersionMax="45" xr10:uidLastSave="{2B2BDBF8-41CE-4D56-AE02-00DA3C213559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37" i="1"/>
  <c r="G35" i="1"/>
  <c r="G58" i="1"/>
  <c r="G15" i="1"/>
  <c r="G71" i="1" l="1"/>
  <c r="G65" i="1" l="1"/>
  <c r="G64" i="1"/>
  <c r="G70" i="1" l="1"/>
  <c r="G66" i="1" l="1"/>
  <c r="G57" i="1"/>
  <c r="G56" i="1"/>
  <c r="G63" i="1"/>
  <c r="G62" i="1"/>
  <c r="G55" i="1"/>
  <c r="G61" i="1"/>
  <c r="G52" i="1"/>
  <c r="G50" i="1"/>
  <c r="G49" i="1"/>
  <c r="G53" i="1"/>
  <c r="G48" i="1"/>
  <c r="G47" i="1"/>
  <c r="G46" i="1"/>
  <c r="G45" i="1"/>
  <c r="G44" i="1"/>
  <c r="G43" i="1"/>
  <c r="G42" i="1"/>
  <c r="G41" i="1"/>
  <c r="G40" i="1"/>
  <c r="G54" i="1"/>
  <c r="G39" i="1"/>
  <c r="G38" i="1"/>
  <c r="G36" i="1"/>
  <c r="G29" i="1"/>
  <c r="G30" i="1"/>
  <c r="G13" i="1"/>
  <c r="G31" i="1"/>
  <c r="G19" i="1"/>
  <c r="G28" i="1"/>
  <c r="G27" i="1"/>
  <c r="G26" i="1"/>
  <c r="G25" i="1"/>
  <c r="G21" i="1"/>
  <c r="G22" i="1"/>
  <c r="G17" i="1"/>
  <c r="G24" i="1"/>
  <c r="G23" i="1"/>
  <c r="G18" i="1"/>
  <c r="G20" i="1"/>
  <c r="G16" i="1"/>
  <c r="G32" i="1"/>
  <c r="G10" i="1"/>
  <c r="G11" i="1"/>
  <c r="G9" i="1"/>
  <c r="G8" i="1"/>
  <c r="G7" i="1"/>
  <c r="G6" i="1"/>
  <c r="G33" i="1"/>
  <c r="G4" i="1"/>
  <c r="G3" i="1"/>
  <c r="G34" i="1"/>
  <c r="G5" i="1"/>
</calcChain>
</file>

<file path=xl/sharedStrings.xml><?xml version="1.0" encoding="utf-8"?>
<sst xmlns="http://schemas.openxmlformats.org/spreadsheetml/2006/main" count="344" uniqueCount="257">
  <si>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</si>
  <si>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</si>
  <si>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</si>
  <si>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</si>
  <si>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</si>
  <si>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</si>
  <si>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</si>
  <si>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</si>
  <si>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</si>
  <si>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</si>
  <si>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</si>
  <si>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</si>
  <si>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</si>
  <si>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</si>
  <si>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</si>
  <si>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</si>
  <si>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</si>
  <si>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</si>
  <si>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</si>
  <si>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</si>
  <si>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</si>
  <si>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</si>
  <si>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</si>
  <si>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</si>
  <si>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</si>
  <si>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</si>
  <si>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</si>
  <si>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</si>
  <si>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</si>
  <si>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</si>
  <si>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</si>
  <si>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</si>
  <si>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</si>
  <si>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</si>
  <si>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</si>
  <si>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</si>
  <si>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</si>
  <si>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</si>
  <si>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</si>
  <si>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</si>
  <si>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</si>
  <si>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</si>
  <si>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</si>
  <si>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</si>
  <si>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</si>
  <si>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</si>
  <si>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</si>
  <si>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</si>
  <si>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</si>
  <si>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</si>
  <si>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</si>
  <si>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</si>
  <si>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</si>
  <si>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</si>
  <si>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</si>
  <si>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</si>
  <si>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</si>
  <si>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</si>
  <si>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</si>
  <si>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</si>
  <si>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</si>
  <si>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</si>
  <si>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</si>
  <si>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</si>
  <si>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</si>
  <si>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</si>
  <si>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</si>
  <si>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</si>
  <si>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</si>
  <si>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</si>
  <si>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</si>
  <si>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</si>
  <si>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</si>
  <si>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</si>
  <si>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</si>
  <si>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</si>
  <si>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</si>
  <si>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</si>
  <si>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</si>
  <si>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</si>
  <si>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</si>
  <si>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</si>
  <si>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</si>
  <si>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</si>
  <si>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</si>
  <si>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</si>
  <si>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</si>
  <si>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</si>
  <si>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</si>
  <si>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</si>
  <si>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</si>
  <si>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</si>
  <si>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</si>
  <si>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</si>
  <si>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</si>
  <si>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</si>
  <si>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</si>
  <si>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</si>
  <si>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</si>
  <si>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</si>
  <si>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</si>
  <si>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</si>
  <si>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</si>
  <si>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</si>
  <si>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</si>
  <si>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</si>
  <si>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</si>
  <si>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</si>
  <si>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</si>
  <si>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</si>
  <si>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</si>
  <si>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</si>
  <si>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</si>
  <si>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</si>
  <si>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</si>
  <si>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</si>
  <si>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</si>
  <si>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</si>
  <si>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</si>
  <si>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</si>
  <si>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</si>
  <si>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</si>
  <si>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</si>
  <si>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</si>
  <si>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</si>
  <si>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</si>
  <si>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</si>
  <si>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</si>
  <si>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</si>
  <si>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</si>
  <si>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</si>
  <si>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</si>
  <si>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</si>
  <si>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</si>
  <si>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</si>
  <si>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</si>
  <si>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</si>
  <si>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</si>
  <si>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</si>
  <si>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</si>
  <si>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</si>
  <si>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</si>
  <si>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</si>
  <si>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</si>
  <si>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</si>
  <si>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</si>
  <si>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</si>
  <si>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</si>
  <si>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</si>
  <si>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</si>
  <si>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</si>
  <si>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</si>
  <si>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</si>
  <si>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</si>
  <si>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</si>
  <si>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</si>
  <si>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</si>
  <si>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</si>
  <si>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</si>
  <si>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</si>
  <si>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</si>
  <si>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</si>
  <si>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</si>
  <si>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</si>
  <si>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</si>
  <si>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</si>
  <si>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</si>
  <si>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</si>
  <si>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</si>
  <si>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</si>
  <si>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</si>
  <si>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</si>
  <si>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</si>
  <si>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</si>
  <si>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</si>
  <si>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</si>
  <si>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</si>
  <si>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</si>
  <si>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</si>
  <si>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</si>
  <si>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</si>
  <si>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</si>
  <si>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</si>
  <si>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</si>
  <si>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</si>
  <si>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</si>
  <si>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</si>
  <si>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</si>
  <si>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</si>
  <si>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</si>
  <si>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</si>
  <si>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</si>
  <si>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</si>
  <si>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</si>
  <si>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</si>
  <si>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</si>
  <si>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</si>
  <si>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</si>
  <si>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</si>
  <si>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</si>
  <si>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</si>
  <si>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</si>
  <si>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</si>
  <si>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</si>
  <si>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</si>
  <si>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</si>
  <si>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</si>
  <si>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</si>
  <si>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</si>
  <si>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</si>
  <si>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</si>
  <si>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</si>
  <si>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</si>
  <si>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</si>
  <si>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</si>
  <si>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</si>
  <si>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</si>
  <si>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</si>
  <si>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</si>
  <si>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</si>
  <si>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</si>
  <si>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</si>
  <si>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</si>
  <si>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</si>
  <si>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</si>
  <si>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</si>
  <si>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</si>
  <si>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</si>
  <si>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</si>
  <si>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</si>
  <si>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</si>
  <si>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</si>
  <si>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</si>
  <si>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</si>
  <si>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</si>
  <si>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</si>
  <si>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</si>
  <si>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</si>
  <si>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</si>
  <si>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</si>
  <si>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</si>
  <si>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</si>
  <si>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</si>
  <si>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</si>
  <si>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</si>
  <si>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</si>
  <si>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</si>
  <si>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</si>
  <si>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</si>
  <si>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</si>
  <si>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</si>
  <si>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</si>
  <si>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https://assets.publishing.service.gov.uk/government/uploads/system/uploads/attachment_data/file/892560/RHI_monthly_official_stats_tables_May_20_final.xlsx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</si>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</sst>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1" totalsRowShown="0">
  <autoFilter ref="A1:H71" xr:uid="{00000000-0009-0000-0100-000001000000}"/>
  <sortState xmlns:xlrd2="http://schemas.microsoft.com/office/spreadsheetml/2017/richdata2" ref="A2:H67">
    <sortCondition ref="A1:A6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92560/RHI_monthly_official_stats_tables_May_20_final.xlsx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142/veh0104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assets.publishing.service.gov.uk/government/uploads/system/uploads/attachment_data/file/882241/veh0132.ods" TargetMode="External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Normal="100" workbookViewId="0">
      <selection activeCell="E2" sqref="E2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22.6328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3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x14ac:dyDescent="0.35">
      <c r="A3" t="s">
        <v>5</v>
      </c>
      <c r="B3" t="s">
        <v>6</v>
      </c>
      <c r="C3" s="7" t="s">
        <v>230</v>
      </c>
      <c r="D3" s="7" t="s">
        <v>164</v>
      </c>
      <c r="E3" s="1">
        <v>43983</v>
      </c>
      <c r="F3" s="3" t="s">
        <v>196</v>
      </c>
      <c r="G3" s="1">
        <f>DATE(YEAR(E3),MONTH(E3)+3,DAY(E3))</f>
        <v>44075</v>
      </c>
      <c r="H3">
        <v>2019</v>
      </c>
    </row>
    <row r="4" spans="1:8" x14ac:dyDescent="0.35">
      <c r="A4" t="s">
        <v>7</v>
      </c>
      <c r="B4" t="s">
        <v>8</v>
      </c>
      <c r="C4" s="7" t="s">
        <v>195</v>
      </c>
      <c r="D4" s="7" t="s">
        <v>164</v>
      </c>
      <c r="E4" s="1">
        <v>43983</v>
      </c>
      <c r="F4" s="3" t="s">
        <v>196</v>
      </c>
      <c r="G4" s="1">
        <f>DATE(YEAR(E4),MONTH(E4)+3,DAY(E4))</f>
        <v>44075</v>
      </c>
      <c r="H4">
        <v>2019</v>
      </c>
    </row>
    <row r="5" spans="1:8" x14ac:dyDescent="0.3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 t="shared" ref="G5:G11" si="0">DATE(YEAR(E5)+1,MONTH(E5),DAY(E5))</f>
        <v>44100</v>
      </c>
      <c r="H5">
        <v>2018</v>
      </c>
    </row>
    <row r="6" spans="1:8" x14ac:dyDescent="0.3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 t="shared" si="0"/>
        <v>44013</v>
      </c>
      <c r="H6">
        <v>2018</v>
      </c>
    </row>
    <row r="7" spans="1:8" x14ac:dyDescent="0.3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 t="shared" si="0"/>
        <v>44013</v>
      </c>
      <c r="H7">
        <v>2018</v>
      </c>
    </row>
    <row r="8" spans="1:8" x14ac:dyDescent="0.3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 t="shared" si="0"/>
        <v>44013</v>
      </c>
      <c r="H8">
        <v>2018</v>
      </c>
    </row>
    <row r="9" spans="1:8" x14ac:dyDescent="0.3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 t="shared" si="0"/>
        <v>44013</v>
      </c>
      <c r="H9">
        <v>2018</v>
      </c>
    </row>
    <row r="10" spans="1:8" x14ac:dyDescent="0.3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 t="shared" si="0"/>
        <v>44228</v>
      </c>
      <c r="H10" s="9">
        <v>2018</v>
      </c>
    </row>
    <row r="11" spans="1:8" x14ac:dyDescent="0.3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 t="shared" si="0"/>
        <v>44166</v>
      </c>
      <c r="H11">
        <v>2018</v>
      </c>
    </row>
    <row r="12" spans="1:8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x14ac:dyDescent="0.3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x14ac:dyDescent="0.3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198</v>
      </c>
      <c r="D16" s="7" t="s">
        <v>168</v>
      </c>
      <c r="E16" s="1">
        <v>43983</v>
      </c>
      <c r="F16" s="3" t="s">
        <v>196</v>
      </c>
      <c r="G16" s="1">
        <f>DATE(YEAR(E16),MONTH(E16)+3,DAY(E16))</f>
        <v>44075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169</v>
      </c>
      <c r="E17" s="1">
        <v>43983</v>
      </c>
      <c r="F17" s="3" t="s">
        <v>197</v>
      </c>
      <c r="G17" s="1">
        <f>DATE(YEAR(E17)+1,MONTH(E17),DAY(E17))</f>
        <v>44348</v>
      </c>
      <c r="H17">
        <v>2017</v>
      </c>
    </row>
    <row r="18" spans="1:8" x14ac:dyDescent="0.35">
      <c r="A18" t="s">
        <v>42</v>
      </c>
      <c r="B18" t="s">
        <v>43</v>
      </c>
      <c r="C18" s="2" t="s">
        <v>44</v>
      </c>
      <c r="D18" s="7" t="s">
        <v>170</v>
      </c>
      <c r="E18" s="1">
        <v>43643</v>
      </c>
      <c r="F18" s="3" t="s">
        <v>197</v>
      </c>
      <c r="G18" s="1">
        <f>DATE(YEAR(E18)+1,MONTH(E18),DAY(E18))</f>
        <v>44009</v>
      </c>
      <c r="H18">
        <v>2016</v>
      </c>
    </row>
    <row r="19" spans="1:8" x14ac:dyDescent="0.35">
      <c r="A19" t="s">
        <v>45</v>
      </c>
      <c r="B19" t="s">
        <v>46</v>
      </c>
      <c r="C19" s="2" t="s">
        <v>47</v>
      </c>
      <c r="D19" s="7" t="s">
        <v>171</v>
      </c>
      <c r="E19" s="1">
        <v>43800</v>
      </c>
      <c r="F19" s="3" t="s">
        <v>197</v>
      </c>
      <c r="G19" s="1">
        <f>DATE(YEAR(E19)+1,MONTH(E19),DAY(E19))</f>
        <v>44166</v>
      </c>
      <c r="H19">
        <v>2018</v>
      </c>
    </row>
    <row r="20" spans="1:8" x14ac:dyDescent="0.35">
      <c r="A20" t="s">
        <v>48</v>
      </c>
      <c r="B20" t="s">
        <v>49</v>
      </c>
      <c r="C20" s="2" t="s">
        <v>50</v>
      </c>
      <c r="D20" s="7" t="s">
        <v>172</v>
      </c>
      <c r="E20" s="1">
        <v>43978</v>
      </c>
      <c r="F20" s="3" t="s">
        <v>196</v>
      </c>
      <c r="G20" s="1">
        <f t="shared" ref="G20:G26" si="1">DATE(YEAR(E20),MONTH(E20)+3,DAY(E20))</f>
        <v>44070</v>
      </c>
      <c r="H20" s="8">
        <v>43831</v>
      </c>
    </row>
    <row r="21" spans="1:8" x14ac:dyDescent="0.35">
      <c r="A21" t="s">
        <v>51</v>
      </c>
      <c r="B21" t="s">
        <v>52</v>
      </c>
      <c r="C21" s="7" t="s">
        <v>199</v>
      </c>
      <c r="D21" s="7" t="s">
        <v>173</v>
      </c>
      <c r="E21" s="1">
        <v>43983</v>
      </c>
      <c r="F21" s="3" t="s">
        <v>196</v>
      </c>
      <c r="G21" s="1">
        <f t="shared" si="1"/>
        <v>44075</v>
      </c>
      <c r="H21" s="8">
        <v>43800</v>
      </c>
    </row>
    <row r="22" spans="1:8" x14ac:dyDescent="0.35">
      <c r="A22" t="s">
        <v>53</v>
      </c>
      <c r="B22" t="s">
        <v>54</v>
      </c>
      <c r="C22" s="2" t="s">
        <v>200</v>
      </c>
      <c r="D22" s="2" t="s">
        <v>173</v>
      </c>
      <c r="E22" s="1">
        <v>43983</v>
      </c>
      <c r="F22" s="3" t="s">
        <v>196</v>
      </c>
      <c r="G22" s="1">
        <f t="shared" si="1"/>
        <v>44075</v>
      </c>
      <c r="H22" s="8">
        <v>43800</v>
      </c>
    </row>
    <row r="23" spans="1:8" x14ac:dyDescent="0.35">
      <c r="A23" t="s">
        <v>55</v>
      </c>
      <c r="B23" t="s">
        <v>56</v>
      </c>
      <c r="C23" s="7" t="s">
        <v>201</v>
      </c>
      <c r="D23" s="7" t="s">
        <v>194</v>
      </c>
      <c r="E23" s="1">
        <v>43983</v>
      </c>
      <c r="F23" s="3" t="s">
        <v>196</v>
      </c>
      <c r="G23" s="1">
        <f t="shared" si="1"/>
        <v>44075</v>
      </c>
      <c r="H23" s="8">
        <v>43800</v>
      </c>
    </row>
    <row r="24" spans="1:8" x14ac:dyDescent="0.35">
      <c r="A24" t="s">
        <v>57</v>
      </c>
      <c r="B24" t="s">
        <v>58</v>
      </c>
      <c r="C24" s="2" t="s">
        <v>202</v>
      </c>
      <c r="D24" s="2" t="s">
        <v>173</v>
      </c>
      <c r="E24" s="1">
        <v>43983</v>
      </c>
      <c r="F24" s="3" t="s">
        <v>196</v>
      </c>
      <c r="G24" s="1">
        <f t="shared" si="1"/>
        <v>44075</v>
      </c>
      <c r="H24" s="8">
        <v>43800</v>
      </c>
    </row>
    <row r="25" spans="1:8" x14ac:dyDescent="0.35">
      <c r="A25" t="s">
        <v>59</v>
      </c>
      <c r="B25" t="s">
        <v>60</v>
      </c>
      <c r="C25" s="5" t="s">
        <v>203</v>
      </c>
      <c r="D25" s="7" t="s">
        <v>174</v>
      </c>
      <c r="E25" s="1">
        <v>43983</v>
      </c>
      <c r="F25" s="3" t="s">
        <v>196</v>
      </c>
      <c r="G25" s="1">
        <f t="shared" si="1"/>
        <v>44075</v>
      </c>
      <c r="H25" s="8">
        <v>43800</v>
      </c>
    </row>
    <row r="26" spans="1:8" x14ac:dyDescent="0.35">
      <c r="A26" t="s">
        <v>61</v>
      </c>
      <c r="B26" t="s">
        <v>62</v>
      </c>
      <c r="C26" s="7" t="s">
        <v>221</v>
      </c>
      <c r="D26" s="7" t="s">
        <v>175</v>
      </c>
      <c r="E26" s="1">
        <v>43922</v>
      </c>
      <c r="F26" s="3" t="s">
        <v>196</v>
      </c>
      <c r="G26" s="1">
        <f t="shared" si="1"/>
        <v>44013</v>
      </c>
      <c r="H26" s="1">
        <v>43891</v>
      </c>
    </row>
    <row r="27" spans="1:8" x14ac:dyDescent="0.35">
      <c r="A27" t="s">
        <v>63</v>
      </c>
      <c r="B27" t="s">
        <v>64</v>
      </c>
      <c r="C27" s="7" t="s">
        <v>252</v>
      </c>
      <c r="D27" s="7" t="s">
        <v>176</v>
      </c>
      <c r="E27" s="1">
        <v>43983</v>
      </c>
      <c r="F27" s="3" t="s">
        <v>204</v>
      </c>
      <c r="G27" s="1">
        <f>DATE(YEAR(E27),MONTH(E27)+1,DAY(E27))</f>
        <v>44013</v>
      </c>
      <c r="H27" s="8">
        <v>43891</v>
      </c>
    </row>
    <row r="28" spans="1:8" x14ac:dyDescent="0.35">
      <c r="A28" t="s">
        <v>65</v>
      </c>
      <c r="B28" t="s">
        <v>66</v>
      </c>
      <c r="C28" s="2" t="s">
        <v>67</v>
      </c>
      <c r="D28" s="7" t="s">
        <v>177</v>
      </c>
      <c r="E28" s="1">
        <v>43800</v>
      </c>
      <c r="F28" s="3" t="s">
        <v>197</v>
      </c>
      <c r="G28" s="1">
        <f>DATE(YEAR(E28)+1,MONTH(E28),DAY(E28))</f>
        <v>44166</v>
      </c>
      <c r="H28">
        <v>2018</v>
      </c>
    </row>
    <row r="29" spans="1:8" x14ac:dyDescent="0.35">
      <c r="A29" t="s">
        <v>68</v>
      </c>
      <c r="B29" t="s">
        <v>69</v>
      </c>
      <c r="C29" s="2" t="s">
        <v>70</v>
      </c>
      <c r="D29" s="7" t="s">
        <v>178</v>
      </c>
      <c r="E29" s="1">
        <v>43709</v>
      </c>
      <c r="F29" s="3" t="s">
        <v>197</v>
      </c>
      <c r="G29" s="1">
        <f>DATE(YEAR(E29)+1,MONTH(E29),DAY(E29))</f>
        <v>44075</v>
      </c>
      <c r="H29">
        <v>2017</v>
      </c>
    </row>
    <row r="30" spans="1:8" x14ac:dyDescent="0.35">
      <c r="A30" t="s">
        <v>71</v>
      </c>
      <c r="B30" t="s">
        <v>72</v>
      </c>
      <c r="C30" s="2" t="s">
        <v>73</v>
      </c>
      <c r="D30" s="7" t="s">
        <v>179</v>
      </c>
      <c r="E30" s="1">
        <v>43734</v>
      </c>
      <c r="F30" s="3" t="s">
        <v>197</v>
      </c>
      <c r="G30" s="1">
        <f>DATE(YEAR(E30)+1,MONTH(E30),DAY(E30))</f>
        <v>44100</v>
      </c>
      <c r="H30">
        <v>2017</v>
      </c>
    </row>
    <row r="31" spans="1:8" x14ac:dyDescent="0.35">
      <c r="A31" t="s">
        <v>74</v>
      </c>
      <c r="B31" t="s">
        <v>75</v>
      </c>
      <c r="C31" s="2" t="s">
        <v>32</v>
      </c>
      <c r="D31" s="7" t="s">
        <v>180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x14ac:dyDescent="0.35">
      <c r="A32" t="s">
        <v>76</v>
      </c>
      <c r="B32" t="s">
        <v>77</v>
      </c>
      <c r="C32" s="2" t="s">
        <v>78</v>
      </c>
      <c r="D32" s="7" t="s">
        <v>181</v>
      </c>
      <c r="E32" s="1">
        <v>43647</v>
      </c>
      <c r="F32" s="3" t="s">
        <v>197</v>
      </c>
      <c r="G32" s="1">
        <f>DATE(YEAR(E32)+1,MONTH(E32),DAY(E32))</f>
        <v>44013</v>
      </c>
      <c r="H32">
        <v>2018</v>
      </c>
    </row>
    <row r="33" spans="1:8" x14ac:dyDescent="0.35">
      <c r="A33" t="s">
        <v>79</v>
      </c>
      <c r="B33" t="s">
        <v>80</v>
      </c>
      <c r="C33" s="7" t="s">
        <v>81</v>
      </c>
      <c r="D33" s="7" t="s">
        <v>164</v>
      </c>
      <c r="E33" s="1">
        <v>43983</v>
      </c>
      <c r="F33" s="3" t="s">
        <v>196</v>
      </c>
      <c r="G33" s="1">
        <f>DATE(YEAR(E33),MONTH(E33)+3,DAY(E33))</f>
        <v>44075</v>
      </c>
      <c r="H33">
        <v>2019</v>
      </c>
    </row>
    <row r="34" spans="1:8" x14ac:dyDescent="0.35">
      <c r="A34" t="s">
        <v>82</v>
      </c>
      <c r="B34" t="s">
        <v>83</v>
      </c>
      <c r="C34" s="7" t="s">
        <v>84</v>
      </c>
      <c r="D34" s="7" t="s">
        <v>164</v>
      </c>
      <c r="E34" s="1">
        <v>43983</v>
      </c>
      <c r="F34" s="3" t="s">
        <v>196</v>
      </c>
      <c r="G34" s="1">
        <f>DATE(YEAR(E34),MONTH(E34)+3,DAY(E34))</f>
        <v>44075</v>
      </c>
      <c r="H34">
        <v>2019</v>
      </c>
    </row>
    <row r="35" spans="1:8" x14ac:dyDescent="0.35">
      <c r="A35" t="s">
        <v>85</v>
      </c>
      <c r="B35" t="s">
        <v>86</v>
      </c>
      <c r="C35" s="7" t="s">
        <v>253</v>
      </c>
      <c r="D35" s="6" t="s">
        <v>182</v>
      </c>
      <c r="E35" s="1">
        <v>43922</v>
      </c>
      <c r="F35" t="s">
        <v>196</v>
      </c>
      <c r="G35" s="1">
        <f>DATE(YEAR(E35),MONTH(E35)+3,DAY(E35))</f>
        <v>44013</v>
      </c>
      <c r="H35" s="8">
        <v>43709</v>
      </c>
    </row>
    <row r="36" spans="1:8" x14ac:dyDescent="0.35">
      <c r="A36" t="s">
        <v>158</v>
      </c>
      <c r="B36" t="s">
        <v>159</v>
      </c>
      <c r="C36" s="6" t="s">
        <v>241</v>
      </c>
      <c r="D36" s="6" t="s">
        <v>222</v>
      </c>
      <c r="E36" s="1">
        <v>43922</v>
      </c>
      <c r="F36" t="s">
        <v>196</v>
      </c>
      <c r="G36" s="1">
        <f>DATE(YEAR(E36),MONTH(E36)+3,DAY(E36))</f>
        <v>44013</v>
      </c>
      <c r="H36">
        <v>2019</v>
      </c>
    </row>
    <row r="37" spans="1:8" x14ac:dyDescent="0.35">
      <c r="A37" t="s">
        <v>87</v>
      </c>
      <c r="B37" t="s">
        <v>88</v>
      </c>
      <c r="C37" s="7" t="s">
        <v>254</v>
      </c>
      <c r="D37" s="6" t="s">
        <v>182</v>
      </c>
      <c r="E37" s="1">
        <v>43922</v>
      </c>
      <c r="F37" t="s">
        <v>196</v>
      </c>
      <c r="G37" s="1">
        <f>DATE(YEAR(E37),MONTH(E37)+3,DAY(E37))</f>
        <v>44013</v>
      </c>
      <c r="H37" s="8">
        <v>43709</v>
      </c>
    </row>
    <row r="38" spans="1:8" x14ac:dyDescent="0.35">
      <c r="A38" t="s">
        <v>89</v>
      </c>
      <c r="B38" t="s">
        <v>90</v>
      </c>
      <c r="C38" s="7" t="s">
        <v>91</v>
      </c>
      <c r="D38" s="6" t="s">
        <v>223</v>
      </c>
      <c r="E38" s="1">
        <v>43983</v>
      </c>
      <c r="F38" s="3" t="s">
        <v>204</v>
      </c>
      <c r="G38" s="1">
        <f>DATE(YEAR(E38),MONTH(E38)+1,DAY(E38))</f>
        <v>44013</v>
      </c>
      <c r="H38" s="8">
        <v>43952</v>
      </c>
    </row>
    <row r="39" spans="1:8" x14ac:dyDescent="0.35">
      <c r="A39" t="s">
        <v>92</v>
      </c>
      <c r="B39" t="s">
        <v>93</v>
      </c>
      <c r="C39" s="6" t="s">
        <v>224</v>
      </c>
      <c r="D39" s="2" t="s">
        <v>94</v>
      </c>
      <c r="E39" s="1">
        <v>43831</v>
      </c>
      <c r="F39" s="3" t="s">
        <v>197</v>
      </c>
      <c r="G39" s="1">
        <f>DATE(YEAR(E39)+1,MONTH(E39),DAY(E39))</f>
        <v>44197</v>
      </c>
      <c r="H39">
        <v>2019</v>
      </c>
    </row>
    <row r="40" spans="1:8" x14ac:dyDescent="0.35">
      <c r="A40" t="s">
        <v>95</v>
      </c>
      <c r="B40" t="s">
        <v>96</v>
      </c>
      <c r="C40" s="2" t="s">
        <v>97</v>
      </c>
      <c r="D40" s="6" t="s">
        <v>225</v>
      </c>
      <c r="E40" s="1">
        <v>43831</v>
      </c>
      <c r="F40" s="3" t="s">
        <v>197</v>
      </c>
      <c r="G40" s="1">
        <f>DATE(YEAR(E40)+1,MONTH(E40),DAY(E40))</f>
        <v>44197</v>
      </c>
      <c r="H40" s="8">
        <v>43617</v>
      </c>
    </row>
    <row r="41" spans="1:8" x14ac:dyDescent="0.35">
      <c r="A41" t="s">
        <v>98</v>
      </c>
      <c r="B41" t="s">
        <v>99</v>
      </c>
      <c r="C41" s="2" t="s">
        <v>100</v>
      </c>
      <c r="D41" s="7" t="s">
        <v>183</v>
      </c>
      <c r="E41" s="1">
        <v>43739</v>
      </c>
      <c r="F41" s="3" t="s">
        <v>197</v>
      </c>
      <c r="G41" s="1">
        <f>DATE(YEAR(E41)+1,MONTH(E41),DAY(E41))</f>
        <v>44105</v>
      </c>
      <c r="H41">
        <v>2018</v>
      </c>
    </row>
    <row r="42" spans="1:8" x14ac:dyDescent="0.35">
      <c r="A42" t="s">
        <v>101</v>
      </c>
      <c r="B42" t="s">
        <v>102</v>
      </c>
      <c r="C42" s="2" t="s">
        <v>103</v>
      </c>
      <c r="D42" s="6" t="s">
        <v>226</v>
      </c>
      <c r="E42" s="1">
        <v>43922</v>
      </c>
      <c r="F42" s="3" t="s">
        <v>196</v>
      </c>
      <c r="G42" s="1">
        <f>DATE(YEAR(E42),MONTH(E42)+3,DAY(E42))</f>
        <v>44013</v>
      </c>
      <c r="H42">
        <v>2018</v>
      </c>
    </row>
    <row r="43" spans="1:8" x14ac:dyDescent="0.35">
      <c r="A43" t="s">
        <v>104</v>
      </c>
      <c r="B43" t="s">
        <v>105</v>
      </c>
      <c r="C43" s="5" t="s">
        <v>106</v>
      </c>
      <c r="D43" s="5"/>
      <c r="E43" s="1">
        <v>43862</v>
      </c>
      <c r="F43" s="3" t="s">
        <v>197</v>
      </c>
      <c r="G43" s="1">
        <f>DATE(YEAR(E43)+1,MONTH(E43),DAY(E43))</f>
        <v>44228</v>
      </c>
      <c r="H43">
        <v>2018</v>
      </c>
    </row>
    <row r="44" spans="1:8" x14ac:dyDescent="0.35">
      <c r="A44" t="s">
        <v>107</v>
      </c>
      <c r="B44" t="s">
        <v>108</v>
      </c>
      <c r="C44" s="2" t="s">
        <v>109</v>
      </c>
      <c r="D44" s="2"/>
      <c r="E44" s="1">
        <v>43983</v>
      </c>
      <c r="F44" s="3" t="s">
        <v>196</v>
      </c>
      <c r="G44" s="1">
        <f>DATE(YEAR(E44),MONTH(E44)+3,DAY(E44))</f>
        <v>44075</v>
      </c>
      <c r="H44" s="8">
        <v>43800</v>
      </c>
    </row>
    <row r="45" spans="1:8" x14ac:dyDescent="0.35">
      <c r="A45" t="s">
        <v>110</v>
      </c>
      <c r="B45" t="s">
        <v>111</v>
      </c>
      <c r="C45" s="2" t="s">
        <v>112</v>
      </c>
      <c r="D45" s="2"/>
      <c r="E45" s="1">
        <v>43983</v>
      </c>
      <c r="F45" s="3" t="s">
        <v>196</v>
      </c>
      <c r="G45" s="1">
        <f>DATE(YEAR(E45),MONTH(E45)+3,DAY(E45))</f>
        <v>44075</v>
      </c>
      <c r="H45" s="8">
        <v>43800</v>
      </c>
    </row>
    <row r="46" spans="1:8" x14ac:dyDescent="0.35">
      <c r="A46" t="s">
        <v>113</v>
      </c>
      <c r="B46" t="s">
        <v>114</v>
      </c>
      <c r="C46" s="2" t="s">
        <v>112</v>
      </c>
      <c r="D46" s="2"/>
      <c r="E46" s="1">
        <v>43983</v>
      </c>
      <c r="F46" s="3" t="s">
        <v>196</v>
      </c>
      <c r="G46" s="1">
        <f>DATE(YEAR(E46),MONTH(E46)+3,DAY(E46))</f>
        <v>44075</v>
      </c>
      <c r="H46" s="8">
        <v>43800</v>
      </c>
    </row>
    <row r="47" spans="1:8" x14ac:dyDescent="0.35">
      <c r="A47" t="s">
        <v>209</v>
      </c>
      <c r="B47" t="s">
        <v>210</v>
      </c>
      <c r="C47" s="7" t="s">
        <v>211</v>
      </c>
      <c r="D47" s="7"/>
      <c r="E47" s="1">
        <v>43770</v>
      </c>
      <c r="F47" s="3" t="s">
        <v>197</v>
      </c>
      <c r="G47" s="1">
        <f t="shared" ref="G47:G57" si="2">DATE(YEAR(E47)+1,MONTH(E47),DAY(E47))</f>
        <v>44136</v>
      </c>
      <c r="H47">
        <v>2019</v>
      </c>
    </row>
    <row r="48" spans="1:8" x14ac:dyDescent="0.35">
      <c r="A48" t="s">
        <v>115</v>
      </c>
      <c r="B48" t="s">
        <v>116</v>
      </c>
      <c r="C48" s="2" t="s">
        <v>117</v>
      </c>
      <c r="D48" s="6" t="s">
        <v>227</v>
      </c>
      <c r="E48" s="1">
        <v>43983</v>
      </c>
      <c r="F48" s="3" t="s">
        <v>197</v>
      </c>
      <c r="G48" s="1">
        <f t="shared" si="2"/>
        <v>44348</v>
      </c>
      <c r="H48">
        <v>2018</v>
      </c>
    </row>
    <row r="49" spans="1:8" x14ac:dyDescent="0.35">
      <c r="A49" t="s">
        <v>156</v>
      </c>
      <c r="B49" t="s">
        <v>156</v>
      </c>
      <c r="C49" s="6" t="s">
        <v>29</v>
      </c>
      <c r="D49" s="2" t="s">
        <v>157</v>
      </c>
      <c r="E49" s="1">
        <v>43831</v>
      </c>
      <c r="F49" t="s">
        <v>197</v>
      </c>
      <c r="G49" s="1">
        <f t="shared" si="2"/>
        <v>44197</v>
      </c>
      <c r="H49">
        <v>2019</v>
      </c>
    </row>
    <row r="50" spans="1:8" x14ac:dyDescent="0.35">
      <c r="A50" t="s">
        <v>118</v>
      </c>
      <c r="B50" t="s">
        <v>119</v>
      </c>
      <c r="C50" s="2" t="s">
        <v>120</v>
      </c>
      <c r="D50" s="2"/>
      <c r="E50" s="1">
        <v>43617</v>
      </c>
      <c r="F50" t="s">
        <v>197</v>
      </c>
      <c r="G50" s="1">
        <f t="shared" si="2"/>
        <v>43983</v>
      </c>
      <c r="H50">
        <v>2018</v>
      </c>
    </row>
    <row r="51" spans="1:8" x14ac:dyDescent="0.35">
      <c r="A51" t="s">
        <v>242</v>
      </c>
      <c r="B51" t="s">
        <v>243</v>
      </c>
      <c r="C51" s="6" t="s">
        <v>244</v>
      </c>
      <c r="D51" s="7"/>
    </row>
    <row r="52" spans="1:8" x14ac:dyDescent="0.35">
      <c r="A52" t="s">
        <v>121</v>
      </c>
      <c r="B52" t="s">
        <v>122</v>
      </c>
      <c r="C52" s="2" t="s">
        <v>123</v>
      </c>
      <c r="D52" s="7" t="s">
        <v>205</v>
      </c>
      <c r="E52" s="1">
        <v>43734</v>
      </c>
      <c r="F52" s="3" t="s">
        <v>197</v>
      </c>
      <c r="G52" s="1">
        <f t="shared" si="2"/>
        <v>44100</v>
      </c>
      <c r="H52">
        <v>2018</v>
      </c>
    </row>
    <row r="53" spans="1:8" x14ac:dyDescent="0.35">
      <c r="A53" t="s">
        <v>124</v>
      </c>
      <c r="B53" t="s">
        <v>125</v>
      </c>
      <c r="C53" s="2" t="s">
        <v>126</v>
      </c>
      <c r="D53" s="7" t="s">
        <v>184</v>
      </c>
      <c r="E53" s="1">
        <v>43846</v>
      </c>
      <c r="F53" s="3" t="s">
        <v>197</v>
      </c>
      <c r="G53" s="1">
        <f t="shared" si="2"/>
        <v>44212</v>
      </c>
      <c r="H53">
        <v>2018</v>
      </c>
    </row>
    <row r="54" spans="1:8" x14ac:dyDescent="0.35">
      <c r="A54" t="s">
        <v>212</v>
      </c>
      <c r="B54" t="s">
        <v>213</v>
      </c>
      <c r="C54" s="6" t="s">
        <v>214</v>
      </c>
      <c r="D54" s="6"/>
      <c r="E54" s="1">
        <v>43862</v>
      </c>
      <c r="F54" s="3" t="s">
        <v>197</v>
      </c>
      <c r="G54" s="1">
        <f t="shared" si="2"/>
        <v>44228</v>
      </c>
      <c r="H54">
        <v>2018</v>
      </c>
    </row>
    <row r="55" spans="1:8" x14ac:dyDescent="0.35">
      <c r="A55" t="s">
        <v>160</v>
      </c>
      <c r="B55" t="s">
        <v>161</v>
      </c>
      <c r="C55" s="6" t="s">
        <v>140</v>
      </c>
      <c r="D55" s="7" t="s">
        <v>189</v>
      </c>
      <c r="E55" s="1">
        <v>43891</v>
      </c>
      <c r="F55" s="3" t="s">
        <v>197</v>
      </c>
      <c r="G55" s="1">
        <f t="shared" si="2"/>
        <v>44256</v>
      </c>
      <c r="H55">
        <v>2018</v>
      </c>
    </row>
    <row r="56" spans="1:8" x14ac:dyDescent="0.35">
      <c r="A56" t="s">
        <v>127</v>
      </c>
      <c r="B56" t="s">
        <v>128</v>
      </c>
      <c r="C56" s="2" t="s">
        <v>129</v>
      </c>
      <c r="D56" s="7" t="s">
        <v>185</v>
      </c>
      <c r="E56" s="1">
        <v>43627</v>
      </c>
      <c r="F56" s="3" t="s">
        <v>197</v>
      </c>
      <c r="G56" s="1">
        <f t="shared" si="2"/>
        <v>43993</v>
      </c>
      <c r="H56">
        <v>2018</v>
      </c>
    </row>
    <row r="57" spans="1:8" x14ac:dyDescent="0.35">
      <c r="A57" t="s">
        <v>130</v>
      </c>
      <c r="B57" t="s">
        <v>131</v>
      </c>
      <c r="C57" s="2" t="s">
        <v>132</v>
      </c>
      <c r="D57" s="7" t="s">
        <v>185</v>
      </c>
      <c r="E57" s="1">
        <v>43627</v>
      </c>
      <c r="F57" s="3" t="s">
        <v>197</v>
      </c>
      <c r="G57" s="1">
        <f t="shared" si="2"/>
        <v>43993</v>
      </c>
      <c r="H57">
        <v>2018</v>
      </c>
    </row>
    <row r="58" spans="1:8" x14ac:dyDescent="0.35">
      <c r="A58" t="s">
        <v>133</v>
      </c>
      <c r="B58" t="s">
        <v>134</v>
      </c>
      <c r="C58" s="7" t="s">
        <v>188</v>
      </c>
      <c r="D58" s="7" t="s">
        <v>187</v>
      </c>
      <c r="E58" s="1">
        <v>43885</v>
      </c>
      <c r="F58" s="3" t="s">
        <v>255</v>
      </c>
      <c r="G58" s="1">
        <f>DATE(YEAR(E58),MONTH(E58)+12,DAY(E58))</f>
        <v>44251</v>
      </c>
      <c r="H58">
        <v>2018</v>
      </c>
    </row>
    <row r="59" spans="1:8" x14ac:dyDescent="0.35">
      <c r="A59" t="s">
        <v>206</v>
      </c>
      <c r="B59" t="s">
        <v>136</v>
      </c>
      <c r="C59" s="6" t="s">
        <v>208</v>
      </c>
      <c r="D59" s="6" t="s">
        <v>207</v>
      </c>
      <c r="E59" s="1">
        <v>43435</v>
      </c>
      <c r="F59" s="1" t="s">
        <v>216</v>
      </c>
      <c r="H59">
        <v>2018</v>
      </c>
    </row>
    <row r="60" spans="1:8" x14ac:dyDescent="0.35">
      <c r="A60" t="s">
        <v>135</v>
      </c>
      <c r="B60" t="s">
        <v>136</v>
      </c>
      <c r="C60" s="2" t="s">
        <v>137</v>
      </c>
      <c r="D60" s="7" t="s">
        <v>186</v>
      </c>
      <c r="E60" s="1">
        <v>43447</v>
      </c>
      <c r="F60" s="1" t="s">
        <v>216</v>
      </c>
      <c r="H60">
        <v>2018</v>
      </c>
    </row>
    <row r="61" spans="1:8" x14ac:dyDescent="0.35">
      <c r="A61" t="s">
        <v>138</v>
      </c>
      <c r="B61" t="s">
        <v>139</v>
      </c>
      <c r="C61" s="2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x14ac:dyDescent="0.35">
      <c r="A62" t="s">
        <v>141</v>
      </c>
      <c r="B62" t="s">
        <v>142</v>
      </c>
      <c r="C62" s="2" t="s">
        <v>143</v>
      </c>
      <c r="D62" s="6" t="s">
        <v>228</v>
      </c>
      <c r="E62" s="1">
        <v>43734</v>
      </c>
      <c r="F62" s="3" t="s">
        <v>197</v>
      </c>
      <c r="G62" s="1">
        <f>DATE(YEAR(E62)+1,MONTH(E62),DAY(E62))</f>
        <v>44100</v>
      </c>
      <c r="H62">
        <v>2018</v>
      </c>
    </row>
    <row r="63" spans="1:8" x14ac:dyDescent="0.35">
      <c r="A63" t="s">
        <v>144</v>
      </c>
      <c r="B63" t="s">
        <v>145</v>
      </c>
      <c r="C63" s="7" t="s">
        <v>250</v>
      </c>
      <c r="D63" s="6" t="s">
        <v>190</v>
      </c>
      <c r="E63" s="1">
        <v>43831</v>
      </c>
      <c r="F63" s="3" t="s">
        <v>197</v>
      </c>
      <c r="G63" s="1">
        <f>DATE(YEAR(E63)+1,MONTH(E63),DAY(E63))</f>
        <v>44197</v>
      </c>
      <c r="H63">
        <v>2018</v>
      </c>
    </row>
    <row r="64" spans="1:8" x14ac:dyDescent="0.35">
      <c r="A64" t="s">
        <v>146</v>
      </c>
      <c r="B64" t="s">
        <v>147</v>
      </c>
      <c r="C64" s="7" t="s">
        <v>148</v>
      </c>
      <c r="D64" s="6" t="s">
        <v>191</v>
      </c>
      <c r="E64" s="1">
        <v>43950</v>
      </c>
      <c r="F64" s="3" t="s">
        <v>196</v>
      </c>
      <c r="G64" s="1">
        <f>EDATE(Table1[[#This Row],[Last Updated]],3)</f>
        <v>44041</v>
      </c>
      <c r="H64">
        <v>2018</v>
      </c>
    </row>
    <row r="65" spans="1:8" x14ac:dyDescent="0.35">
      <c r="A65" t="s">
        <v>149</v>
      </c>
      <c r="B65" t="s">
        <v>150</v>
      </c>
      <c r="C65" s="2" t="s">
        <v>29</v>
      </c>
      <c r="D65" s="6"/>
      <c r="E65" s="1">
        <v>43950</v>
      </c>
      <c r="F65" s="3" t="s">
        <v>196</v>
      </c>
      <c r="G65" s="1">
        <f>EDATE(Table1[[#This Row],[Last Updated]],3)</f>
        <v>44041</v>
      </c>
      <c r="H65">
        <v>2018</v>
      </c>
    </row>
    <row r="66" spans="1:8" x14ac:dyDescent="0.35">
      <c r="A66" t="s">
        <v>151</v>
      </c>
      <c r="B66" t="s">
        <v>152</v>
      </c>
      <c r="C66" s="2" t="s">
        <v>153</v>
      </c>
      <c r="D66" s="7" t="s">
        <v>192</v>
      </c>
      <c r="E66" s="1">
        <v>43831</v>
      </c>
      <c r="F66" s="3" t="s">
        <v>197</v>
      </c>
      <c r="G66" s="1">
        <f>DATE(YEAR(E66)+1,MONTH(E66),DAY(E66))</f>
        <v>44197</v>
      </c>
      <c r="H66">
        <v>2018</v>
      </c>
    </row>
    <row r="67" spans="1:8" x14ac:dyDescent="0.35">
      <c r="A67" t="s">
        <v>154</v>
      </c>
      <c r="B67" t="s">
        <v>155</v>
      </c>
      <c r="C67" s="7" t="s">
        <v>256</v>
      </c>
      <c r="D67" s="7" t="s">
        <v>193</v>
      </c>
      <c r="E67" s="1">
        <v>43950</v>
      </c>
      <c r="F67" s="3" t="s">
        <v>196</v>
      </c>
      <c r="G67" s="1">
        <f>DATE(YEAR(E67),MONTH(E67)+3,DAY(E67))</f>
        <v>44041</v>
      </c>
      <c r="H67">
        <v>2018</v>
      </c>
    </row>
    <row r="68" spans="1:8" x14ac:dyDescent="0.35">
      <c r="A68" t="s">
        <v>231</v>
      </c>
      <c r="B68" t="s">
        <v>232</v>
      </c>
      <c r="C68" s="6" t="s">
        <v>234</v>
      </c>
      <c r="D68" s="6" t="s">
        <v>233</v>
      </c>
      <c r="E68" s="13">
        <v>43546</v>
      </c>
    </row>
    <row r="69" spans="1:8" x14ac:dyDescent="0.35">
      <c r="A69" t="s">
        <v>237</v>
      </c>
      <c r="B69" t="s">
        <v>236</v>
      </c>
      <c r="C69" s="6" t="s">
        <v>235</v>
      </c>
      <c r="D69" s="6"/>
    </row>
    <row r="70" spans="1:8" x14ac:dyDescent="0.35">
      <c r="A70" t="s">
        <v>239</v>
      </c>
      <c r="B70" t="s">
        <v>238</v>
      </c>
      <c r="C70" s="6" t="s">
        <v>240</v>
      </c>
      <c r="D70" s="6" t="s">
        <v>219</v>
      </c>
      <c r="E70" s="1">
        <v>43889</v>
      </c>
      <c r="F70" t="s">
        <v>197</v>
      </c>
      <c r="G70" s="1">
        <f>DATE(YEAR(E70)+1,MONTH(E70),DAY(E70))</f>
        <v>44255</v>
      </c>
      <c r="H70">
        <v>2018</v>
      </c>
    </row>
    <row r="71" spans="1:8" x14ac:dyDescent="0.35">
      <c r="A71" t="s">
        <v>246</v>
      </c>
      <c r="B71" t="s">
        <v>247</v>
      </c>
      <c r="C71" s="6" t="s">
        <v>249</v>
      </c>
      <c r="D71" s="6" t="s">
        <v>248</v>
      </c>
      <c r="E71" s="1">
        <v>43908</v>
      </c>
      <c r="F71" t="s">
        <v>197</v>
      </c>
      <c r="G71" s="1">
        <f>DATE(YEAR(E71)+1,MONTH(E71),DAY(E71))</f>
        <v>44273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8" r:id="rId9" xr:uid="{00000000-0004-0000-0000-00000A000000}"/>
    <hyperlink ref="C19" r:id="rId10" xr:uid="{00000000-0004-0000-0000-00000B000000}"/>
    <hyperlink ref="C20" r:id="rId11" xr:uid="{00000000-0004-0000-0000-00000C000000}"/>
    <hyperlink ref="C26" r:id="rId12" xr:uid="{00000000-0004-0000-0000-00000E000000}"/>
    <hyperlink ref="C28" r:id="rId13" xr:uid="{00000000-0004-0000-0000-00000F000000}"/>
    <hyperlink ref="C29" r:id="rId14" xr:uid="{00000000-0004-0000-0000-000010000000}"/>
    <hyperlink ref="C30" r:id="rId15" xr:uid="{00000000-0004-0000-0000-000011000000}"/>
    <hyperlink ref="C31" r:id="rId16" xr:uid="{00000000-0004-0000-0000-000012000000}"/>
    <hyperlink ref="C32" r:id="rId17" xr:uid="{00000000-0004-0000-0000-000013000000}"/>
    <hyperlink ref="C33" r:id="rId18" xr:uid="{00000000-0004-0000-0000-000014000000}"/>
    <hyperlink ref="C34" r:id="rId19" xr:uid="{00000000-0004-0000-0000-000015000000}"/>
    <hyperlink ref="C38" r:id="rId20" xr:uid="{00000000-0004-0000-0000-000019000000}"/>
    <hyperlink ref="D39" r:id="rId21" xr:uid="{00000000-0004-0000-0000-00001A000000}"/>
    <hyperlink ref="C40" r:id="rId22" xr:uid="{00000000-0004-0000-0000-00001B000000}"/>
    <hyperlink ref="C41" r:id="rId23" xr:uid="{00000000-0004-0000-0000-00001C000000}"/>
    <hyperlink ref="C42" r:id="rId24" xr:uid="{00000000-0004-0000-0000-00001D000000}"/>
    <hyperlink ref="C43" r:id="rId25" xr:uid="{00000000-0004-0000-0000-00001F000000}"/>
    <hyperlink ref="C44" r:id="rId26" xr:uid="{00000000-0004-0000-0000-000020000000}"/>
    <hyperlink ref="C45" r:id="rId27" xr:uid="{00000000-0004-0000-0000-000021000000}"/>
    <hyperlink ref="C46" r:id="rId28" xr:uid="{00000000-0004-0000-0000-000022000000}"/>
    <hyperlink ref="C48" r:id="rId29" xr:uid="{00000000-0004-0000-0000-000023000000}"/>
    <hyperlink ref="C50" r:id="rId30" xr:uid="{00000000-0004-0000-0000-000024000000}"/>
    <hyperlink ref="C52" r:id="rId31" xr:uid="{00000000-0004-0000-0000-000026000000}"/>
    <hyperlink ref="C53" r:id="rId32" xr:uid="{00000000-0004-0000-0000-000027000000}"/>
    <hyperlink ref="C56" r:id="rId33" xr:uid="{00000000-0004-0000-0000-00002A000000}"/>
    <hyperlink ref="C57" r:id="rId34" xr:uid="{00000000-0004-0000-0000-00002B000000}"/>
    <hyperlink ref="C58" r:id="rId35" xr:uid="{00000000-0004-0000-0000-00002C000000}"/>
    <hyperlink ref="C60" r:id="rId36" xr:uid="{00000000-0004-0000-0000-00002D000000}"/>
    <hyperlink ref="C61" r:id="rId37" xr:uid="{00000000-0004-0000-0000-00002E000000}"/>
    <hyperlink ref="C66" r:id="rId38" xr:uid="{00000000-0004-0000-0000-00002F000000}"/>
    <hyperlink ref="D49" r:id="rId39" xr:uid="{00000000-0004-0000-0000-000032000000}"/>
    <hyperlink ref="C36" r:id="rId40" xr:uid="{00000000-0004-0000-0000-000033000000}"/>
    <hyperlink ref="C55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8" r:id="rId50" xr:uid="{00000000-0004-0000-0000-000040000000}"/>
    <hyperlink ref="D19" r:id="rId51" xr:uid="{00000000-0004-0000-0000-000041000000}"/>
    <hyperlink ref="D25" r:id="rId52" xr:uid="{00000000-0004-0000-0000-000043000000}"/>
    <hyperlink ref="D26" r:id="rId53" xr:uid="{00000000-0004-0000-0000-000044000000}"/>
    <hyperlink ref="D27" r:id="rId54" xr:uid="{00000000-0004-0000-0000-000045000000}"/>
    <hyperlink ref="D28" r:id="rId55" xr:uid="{00000000-0004-0000-0000-000046000000}"/>
    <hyperlink ref="D29" r:id="rId56" xr:uid="{00000000-0004-0000-0000-000047000000}"/>
    <hyperlink ref="D30" r:id="rId57" xr:uid="{00000000-0004-0000-0000-000048000000}"/>
    <hyperlink ref="D31" r:id="rId58" xr:uid="{00000000-0004-0000-0000-000049000000}"/>
    <hyperlink ref="D32" r:id="rId59" xr:uid="{00000000-0004-0000-0000-00004A000000}"/>
    <hyperlink ref="D33" r:id="rId60" xr:uid="{00000000-0004-0000-0000-00004B000000}"/>
    <hyperlink ref="D34" r:id="rId61" xr:uid="{00000000-0004-0000-0000-00004C000000}"/>
    <hyperlink ref="D35" r:id="rId62" xr:uid="{00000000-0004-0000-0000-00004E000000}"/>
    <hyperlink ref="D37" r:id="rId63" xr:uid="{00000000-0004-0000-0000-00004F000000}"/>
    <hyperlink ref="D41" r:id="rId64" xr:uid="{00000000-0004-0000-0000-000050000000}"/>
    <hyperlink ref="D53" r:id="rId65" xr:uid="{00000000-0004-0000-0000-000052000000}"/>
    <hyperlink ref="D56" r:id="rId66" xr:uid="{00000000-0004-0000-0000-000053000000}"/>
    <hyperlink ref="D57" r:id="rId67" xr:uid="{00000000-0004-0000-0000-000054000000}"/>
    <hyperlink ref="D60" r:id="rId68" xr:uid="{00000000-0004-0000-0000-000055000000}"/>
    <hyperlink ref="D61" r:id="rId69" xr:uid="{00000000-0004-0000-0000-000056000000}"/>
    <hyperlink ref="D64" r:id="rId70" location="gdpquarterlynationalaccounts,scotland(qnas)" display="https://www.gov.scot/collections/economy-statistics/ - gdpquarterlynationalaccounts,scotland(qnas)" xr:uid="{00000000-0004-0000-0000-000058000000}"/>
    <hyperlink ref="D66" r:id="rId71" xr:uid="{00000000-0004-0000-0000-000059000000}"/>
    <hyperlink ref="D23" r:id="rId72" xr:uid="{00000000-0004-0000-0000-00005A000000}"/>
    <hyperlink ref="D11" r:id="rId73" xr:uid="{00000000-0004-0000-0000-00005B000000}"/>
    <hyperlink ref="D21" r:id="rId74" xr:uid="{00000000-0004-0000-0000-00005C000000}"/>
    <hyperlink ref="D52" r:id="rId75" xr:uid="{00000000-0004-0000-0000-00005D000000}"/>
    <hyperlink ref="D67" r:id="rId76" location="thescottishnationalaccountsprogramme(snap)" xr:uid="{00000000-0004-0000-0000-00005E000000}"/>
    <hyperlink ref="D59" r:id="rId77" xr:uid="{00000000-0004-0000-0000-00005F000000}"/>
    <hyperlink ref="C59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7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0" r:id="rId85" xr:uid="{00000000-0004-0000-0000-000069000000}"/>
    <hyperlink ref="C23" r:id="rId86" xr:uid="{00000000-0004-0000-0000-00006A000000}"/>
    <hyperlink ref="C21" r:id="rId87" xr:uid="{00000000-0004-0000-0000-00006B000000}"/>
    <hyperlink ref="D36" r:id="rId88" xr:uid="{00000000-0004-0000-0000-00006D000000}"/>
    <hyperlink ref="D38" r:id="rId89" xr:uid="{00000000-0004-0000-0000-00006E000000}"/>
    <hyperlink ref="C39" r:id="rId90" xr:uid="{00000000-0004-0000-0000-00006F000000}"/>
    <hyperlink ref="D40" r:id="rId91" xr:uid="{00000000-0004-0000-0000-000070000000}"/>
    <hyperlink ref="D42" r:id="rId92" xr:uid="{00000000-0004-0000-0000-000071000000}"/>
    <hyperlink ref="D48" r:id="rId93" xr:uid="{00000000-0004-0000-0000-000072000000}"/>
    <hyperlink ref="D55" r:id="rId94" xr:uid="{00000000-0004-0000-0000-000073000000}"/>
    <hyperlink ref="D58" r:id="rId95" xr:uid="{00000000-0004-0000-0000-000074000000}"/>
    <hyperlink ref="D62" r:id="rId96" xr:uid="{00000000-0004-0000-0000-000075000000}"/>
    <hyperlink ref="C64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68" r:id="rId98" xr:uid="{D2BD7F49-0340-4981-B754-EB87701B8E36}"/>
    <hyperlink ref="C68" r:id="rId99" xr:uid="{B681D46E-5D19-405D-BB52-FA814D41A87D}"/>
    <hyperlink ref="C69" r:id="rId100" xr:uid="{74E28334-8574-4123-8AF4-3B16A49B29E4}"/>
    <hyperlink ref="D70" r:id="rId101" xr:uid="{FEB7188F-6069-4320-A732-0D5E6CE94251}"/>
    <hyperlink ref="C51" r:id="rId102" location="thumbchart-c23042756505310535-n95432" display="https://www.ofgem.gov.uk/data-portal/retail-market-indicators - thumbchart-c23042756505310535-n95432" xr:uid="{B9F0501D-AFB8-4B4D-953F-E3BC7D924F18}"/>
    <hyperlink ref="D71" r:id="rId103" xr:uid="{C4988921-2E24-4390-A3C9-361CEE63651F}"/>
    <hyperlink ref="C71" r:id="rId104" xr:uid="{CE0718F8-A335-45DA-B5B6-2421993AC8CB}"/>
    <hyperlink ref="D63" r:id="rId105" xr:uid="{00000000-0004-0000-0000-000057000000}"/>
    <hyperlink ref="C63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27" r:id="rId108" xr:uid="{3D8A40BA-3AA5-47DC-AA36-51CBC491799C}"/>
    <hyperlink ref="C35" r:id="rId109" xr:uid="{4A54BA2B-972E-41C6-A5C1-140B34825EC4}"/>
    <hyperlink ref="C37" r:id="rId110" xr:uid="{9ECC9C5C-5E16-4293-80D2-9A7FBD4C6F14}"/>
    <hyperlink ref="C67" r:id="rId11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</hyperlinks>
  <pageMargins left="0.7" right="0.7" top="0.75" bottom="0.75" header="0.51180555555555496" footer="0.51180555555555496"/>
  <pageSetup paperSize="9" firstPageNumber="0" orientation="portrait" horizontalDpi="300" verticalDpi="300" r:id="rId112"/>
  <tableParts count="1">
    <tablePart r:id="rId1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2020-07-02T12:16:43Z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