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-Energy-Statistics-Hub\Structure\"/>
    </mc:Choice>
  </mc:AlternateContent>
  <xr:revisionPtr revIDLastSave="0" documentId="13_ncr:1_{1068EE5F-98A0-4012-BD8C-CA934452E8C5}" xr6:coauthVersionLast="46" xr6:coauthVersionMax="46" xr10:uidLastSave="{00000000-0000-0000-0000-000000000000}"/>
  <bookViews>
    <workbookView xWindow="57480" yWindow="15855" windowWidth="29040" windowHeight="15840" tabRatio="500" xr2:uid="{00000000-000D-0000-FFFF-FFFF00000000}"/>
  </bookViews>
  <sheets>
    <sheet name="Sheet1" sheetId="1" r:id="rId1"/>
  </sheets>
  <calcPr calcId="191029"/>
  <fileRecoveryPr repairLoad="1"/>
</workbook>
</file>

<file path=xl/calcChain.xml><?xml version="1.0" encoding="utf-8"?>
<calcChain xmlns="http://schemas.openxmlformats.org/spreadsheetml/2006/main">
  <c r="G74" i="1" l="1"/>
  <c r="G76" i="1"/>
  <c r="G41" i="1" l="1"/>
  <c r="G58" i="1" l="1"/>
  <c r="G35" i="1" l="1"/>
  <c r="G21" i="1" l="1"/>
  <c r="G40" i="1"/>
  <c r="G9" i="1" l="1"/>
  <c r="G8" i="1"/>
  <c r="G7" i="1"/>
  <c r="G60" i="1" l="1"/>
  <c r="G27" i="1" l="1"/>
  <c r="G28" i="1" l="1"/>
  <c r="G42" i="1" l="1"/>
  <c r="G39" i="1"/>
  <c r="G67" i="1"/>
  <c r="G15" i="1"/>
  <c r="G77" i="1" l="1"/>
  <c r="G73" i="1" l="1"/>
  <c r="G18" i="1" l="1"/>
  <c r="G75" i="1" l="1"/>
  <c r="G66" i="1"/>
  <c r="G65" i="1"/>
  <c r="G72" i="1"/>
  <c r="G64" i="1"/>
  <c r="G70" i="1"/>
  <c r="G55" i="1"/>
  <c r="G54" i="1"/>
  <c r="G53" i="1"/>
  <c r="G52" i="1"/>
  <c r="G51" i="1"/>
  <c r="G50" i="1"/>
  <c r="G49" i="1"/>
  <c r="G48" i="1"/>
  <c r="G46" i="1"/>
  <c r="G63" i="1"/>
  <c r="G44" i="1"/>
  <c r="G43" i="1"/>
  <c r="G32" i="1"/>
  <c r="G33" i="1"/>
  <c r="G13" i="1"/>
  <c r="G34" i="1"/>
  <c r="G20" i="1"/>
  <c r="G31" i="1"/>
  <c r="G30" i="1"/>
  <c r="G29" i="1"/>
  <c r="G26" i="1"/>
  <c r="G22" i="1"/>
  <c r="G23" i="1"/>
  <c r="G17" i="1"/>
  <c r="G25" i="1"/>
  <c r="G24" i="1"/>
  <c r="G19" i="1"/>
  <c r="G16" i="1"/>
  <c r="G10" i="1"/>
  <c r="G11" i="1"/>
  <c r="G6" i="1"/>
  <c r="G36" i="1"/>
  <c r="G37" i="1"/>
  <c r="G5" i="1"/>
</calcChain>
</file>

<file path=xl/sharedStrings.xml><?xml version="1.0" encoding="utf-8"?>
<sst xmlns="http://schemas.openxmlformats.org/spreadsheetml/2006/main" count="382" uniqueCount="284">
  <si>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</si>
  <si>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</si>
  <si>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</si>
  <si>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</si>
  <si>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</si>
  <si>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</si>
  <si>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</si>
  <si>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</si>
  <si>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</si>
  <si>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</si>
  <si>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</si>
  <si>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</si>
  <si>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</si>
  <si>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</si>
  <si>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</si>
  <si>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</si>
  <si>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</si>
  <si>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</si>
  <si>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</si>
  <si>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</si>
  <si>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</si>
  <si>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</si>
  <si>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</si>
  <si>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</si>
  <si>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</si>
  <si>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</si>
  <si>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</si>
  <si>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</si>
  <si>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</si>
  <si>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</si>
  <si>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</si>
  <si>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</si>
  <si>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</si>
  <si>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</si>
  <si>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</si>
  <si>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</si>
  <si>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</si>
  <si>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</si>
  <si>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</si>
  <si>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</si>
  <si>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</si>
  <si>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</si>
  <si>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</si>
  <si>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</si>
  <si>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</si>
  <si>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</si>
  <si>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</si>
  <si>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</si>
  <si>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</si>
  <si>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</si>
  <si>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</si>
  <si>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</si>
  <si>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</si>
  <si>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</si>
  <si>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</si>
  <si>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</si>
  <si>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</si>
  <si>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</si>
  <si>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</si>
  <si>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</si>
  <si>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</si>
  <si>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</si>
  <si>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</si>
  <si>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</si>
  <si>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</si>
  <si>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</si>
  <si>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</si>
  <si>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</si>
  <si>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</si>
  <si>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</si>
  <si>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</si>
  <si>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</si>
  <si>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</si>
  <si>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</si>
  <si>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</si>
  <si>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</si>
  <si>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Department for Transport: Licensed vehicles</t>
  </si>
  <si>
    <t>DFTULEVs</t>
  </si>
  <si>
    <t>Department for Transport: ULEVs licensed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</si>
  <si>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</si>
  <si>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</si>
  <si>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</si>
  <si>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</si>
  <si>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</si>
  <si>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</si>
  <si>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</si>
  <si>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</si>
  <si>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</si>
  <si>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</si>
  <si>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</si>
  <si>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</si>
  <si>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</si>
  <si>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</si>
  <si>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</si>
  <si>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</si>
  <si>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</si>
  <si>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</si>
  <si>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</si>
  <si>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</si>
  <si>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</si>
  <si>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</si>
  <si>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</si>
  <si>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</si>
  <si>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</si>
  <si>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</si>
  <si>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</si>
  <si>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</si>
  <si>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</si>
  <si>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</si>
  <si>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</si>
  <si>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</si>
  <si>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</si>
  <si>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</si>
  <si>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</si>
  <si>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</si>
  <si>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</si>
  <si>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</si>
  <si>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</si>
  <si>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</si>
  <si>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</si>
  <si>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</si>
  <si>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</si>
  <si>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</si>
  <si>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</si>
  <si>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</si>
  <si>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</si>
  <si>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</si>
  <si>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</si>
  <si>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</si>
  <si>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</si>
  <si>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</si>
  <si>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</si>
  <si>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</si>
  <si>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</si>
  <si>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</si>
  <si>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</si>
  <si>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</si>
  <si>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</si>
  <si>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</si>
  <si>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</si>
  <si>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</si>
  <si>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</si>
  <si>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</si>
  <si>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</si>
  <si>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</si>
  <si>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</si>
  <si>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</si>
  <si>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</si>
  <si>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</si>
  <si>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</si>
  <si>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</si>
  <si>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</si>
  <si>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</si>
  <si>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</si>
  <si>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</si>
  <si>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</si>
  <si>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</si>
  <si>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</si>
  <si>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</si>
  <si>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</si>
  <si>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</si>
  <si>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</si>
  <si>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</si>
  <si>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</si>
  <si>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</si>
  <si>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</si>
  <si>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</si>
  <si>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</si>
  <si>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</si>
  <si>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</si>
  <si>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</si>
  <si>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</si>
  <si>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</si>
  <si>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</si>
  <si>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</si>
  <si>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</si>
  <si>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</si>
  <si>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</si>
  <si>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</si>
  <si>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</si>
  <si>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</si>
  <si>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</si>
  <si>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</si>
  <si>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</si>
  <si>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</si>
  <si>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</si>
  <si>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</si>
  <si>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</si>
  <si>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</si>
  <si>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</si>
  <si>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</si>
  <si>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</si>
  <si>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</si>
  <si>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</si>
  <si>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</si>
  <si>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</si>
  <si>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</si>
  <si>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</si>
  <si>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</si>
  <si>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</si>
  <si>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</si>
  <si>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</si>
  <si>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</si>
  <si>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</si>
  <si>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</si>
  <si>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</si>
  <si>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</si>
  <si>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</si>
  <si>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</si>
  <si>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</si>
  <si>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</si>
  <si>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</si>
  <si>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</si>
  <si>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</si>
  <si>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</si>
  <si>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</si>
  <si>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</si>
  <si>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</si>
  <si>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</si>
  <si>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</si>
  <si>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</si>
  <si>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</si>
  <si>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</si>
  <si>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</si>
  <si>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</si>
  <si>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</si>
  <si>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</si>
  <si>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</si>
  <si>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</si>
  <si>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</si>
  <si>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</si>
  <si>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https://www.ofgem.gov.uk/publications-and-updates/default-tariff-cap-level-1-october-2020-31-march-2021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</si>
  <si>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</si>
  <si>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</si>
  <si>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</si>
  <si>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</si>
  <si>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</si>
  <si>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https://assets.publishing.service.gov.uk/government/uploads/system/uploads/attachment_data/file/912023/DUKES_2020_MASTER.pdf</t>
  </si>
  <si>
    <t>https://assets.publishing.service.gov.uk/government/uploads/system/uploads/attachment_data/file/904741/DUKES_1.1-1.3.xls</t>
  </si>
  <si>
    <t>https://assets.publishing.service.gov.uk/government/uploads/system/uploads/attachment_data/file/904769/DUKES_2020_Chapter_2.pdf</t>
  </si>
  <si>
    <t>https://assets.publishing.service.gov.uk/government/uploads/system/uploads/attachment_data/file/911906/DUKES_5.11.xls</t>
  </si>
  <si>
    <t>https://assets.publishing.service.gov.uk/government/uploads/system/uploads/attachment_data/file/895137/Headline_impact_of_measures_Scotland_2017.xlsx</t>
  </si>
  <si>
    <t>https://www.gov.scot/binaries/content/documents/govscot/publications/statistics/2020/06/scottish-greenhouse-gas-emissions-2018/documents/2018-tables/2018-tables/govscot%3Adocument/2018-tables.xlsx</t>
  </si>
  <si>
    <t>https://www.gov.scot/binaries/content/documents/govscot/publications/statistics/2020/06/scottish-greenhouse-gas-emissions-2018/documents/scottish-ghg-dataset-2018/scottish-ghg-dataset-2018/govscot%3Adocument/scottish-ghg-dataset-2018.xlsx</t>
  </si>
  <si>
    <t>https://www.gov.scot/publications/scottish-greenhouse-gas-emissions-2018/</t>
  </si>
  <si>
    <t>https://www.gov.uk/government/statistics/household-energy-efficiency-statistics-headline-release-september-2020</t>
  </si>
  <si>
    <t>https://assets.publishing.service.gov.uk/government/uploads/system/uploads/attachment_data/file/920429/table_242.xlsx</t>
  </si>
  <si>
    <t>https://assets.publishing.service.gov.uk/government/uploads/system/uploads/attachment_data/file/920432/table_252.xlsx</t>
  </si>
  <si>
    <t>https://assets.publishing.service.gov.uk/government/uploads/system/uploads/attachment_data/file/920622/ET_6.1_SEP_20.xls</t>
  </si>
  <si>
    <t>https://assets.publishing.service.gov.uk/government/uploads/system/uploads/attachment_data/file/920431/table_251.xlsx</t>
  </si>
  <si>
    <t>https://assets.publishing.service.gov.uk/government/uploads/system/uploads/attachment_data/file/920428/table_241.xlsx</t>
  </si>
  <si>
    <t>https://assets.publishing.service.gov.uk/government/uploads/system/uploads/attachment_data/file/920656/Renewable_electricity_by_local_authority_2014_to_2019.xlsx</t>
  </si>
  <si>
    <t>https://assets.publishing.service.gov.uk/government/uploads/system/uploads/attachment_data/file/920960/Subnational_total_final_energy_consumption_statistics.xlsx</t>
  </si>
  <si>
    <t>https://assets.publishing.service.gov.uk/government/uploads/system/uploads/attachment_data/file/875739/table_224.xlsx</t>
  </si>
  <si>
    <t>https://assets.publishing.service.gov.uk/government/uploads/system/uploads/attachment_data/file/875778/table_234.xlsx</t>
  </si>
  <si>
    <t>https://assets.publishing.service.gov.uk/government/uploads/system/uploads/attachment_data/file/917198/veh0104.ods</t>
  </si>
  <si>
    <t>https://assets.publishing.service.gov.uk/government/uploads/system/uploads/attachment_data/file/917208/veh0132.ods</t>
  </si>
  <si>
    <t>https://assets.publishing.service.gov.uk/government/uploads/system/uploads/attachment_data/file/920753/residual-fuels-2005-2018.xlsx</t>
  </si>
  <si>
    <t>https://assets.publishing.service.gov.uk/government/uploads/system/uploads/attachment_data/file/920646/CHP_Regional_2019.pdf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</si>
  <si>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</si>
  <si>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</si>
  <si>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</si>
  <si>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https://www.ofgem.gov.uk/environmental-programmes/domestic-rhi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</si>
  <si>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</si>
  <si>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https://www.gov.scot/binaries/content/documents/govscot/publications/statistics/2020/10/gdp-quarterly-national-accounts-2020-q2/documents/gdp-by-industry-in-real-terms-2nd-estimate-tables/gdp-by-industry-in-real-terms-2nd-estimate-tables/govscot%3Adocument/%25281%2529%2BGDP%2BQNAS%2B2020%2BQ2%2B-%2BGDP%2BSecond%2BEstimate%2BTables.xlsx</t>
  </si>
  <si>
    <t>https://energysavingtrust.org.uk/report/renewable-heat-in-scotland-2019/</t>
  </si>
  <si>
    <t>DFTCharging</t>
  </si>
  <si>
    <t>DfT: Electric vehicle charging device statistics</t>
  </si>
  <si>
    <t>https://assets.publishing.service.gov.uk/government/uploads/system/uploads/attachment_data/file/933589/electric-vehicle-charging-device-statistics-october-2020.ods</t>
  </si>
  <si>
    <t>https://www.gov.uk/government/statistics/electric-vehicle-charging-device-statistics-october-2020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</si>
  <si>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</si>
  <si>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</si>
  <si>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https://assets.publishing.service.gov.uk/government/uploads/system/uploads/attachment_data/file/932661/2019-final-rf-01-rtfo-tables.ods</t>
  </si>
  <si>
    <t>https://assets.publishing.service.gov.uk/government/uploads/system/uploads/attachment_data/file/944309/Headline_HEE_tables_17_DEC_2020_FINAL.xlsx</t>
  </si>
  <si>
    <t>https://www.gov.uk/government/collections/household-energy-efficiency-national-statistics</t>
  </si>
  <si>
    <t>https://assets.publishing.service.gov.uk/government/uploads/system/uploads/attachment_data/file/928876/renewable-energy-planning-database-september-2020-update.xlsx</t>
  </si>
  <si>
    <t>https://assets.publishing.service.gov.uk/government/uploads/system/uploads/attachment_data/file/944296/RHI_monthly_official_stats_tables_Nov_20_final.xlsx</t>
  </si>
  <si>
    <t>https://www.nationalgrideso.com/research-publications/etys-2020</t>
  </si>
  <si>
    <t>https://oilandgasuk.co.uk/wp-content/uploads/2020/10/Workforce-Report-2020.pdf</t>
  </si>
  <si>
    <t>https://www.ofgem.gov.uk/publications-and-updates/domestic-renewable-heat-incentive-quarterly-report-issue-26</t>
  </si>
  <si>
    <t>SPICeCovid</t>
  </si>
  <si>
    <t>SPICe: Timeline of Coronavirus (COVID-19) in Scotland</t>
  </si>
  <si>
    <t>https://spice-spotlight.scot/2021/01/08/timeline-of-coronavirus-covid-19-in-scotland/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</si>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</sst>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6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0" fontId="0" fillId="3" borderId="0" xfId="0" applyFill="1"/>
    <xf numFmtId="0" fontId="1" fillId="3" borderId="0" xfId="1" applyFill="1" applyBorder="1" applyProtection="1"/>
    <xf numFmtId="164" fontId="0" fillId="3" borderId="0" xfId="0" applyNumberFormat="1" applyFill="1"/>
    <xf numFmtId="165" fontId="0" fillId="3" borderId="0" xfId="0" applyNumberFormat="1" applyFill="1"/>
    <xf numFmtId="0" fontId="1" fillId="3" borderId="0" xfId="1" applyFont="1" applyFill="1" applyBorder="1" applyAlignment="1" applyProtection="1"/>
    <xf numFmtId="0" fontId="2" fillId="3" borderId="0" xfId="0" applyFont="1" applyFill="1"/>
    <xf numFmtId="17" fontId="0" fillId="3" borderId="0" xfId="0" applyNumberFormat="1" applyFill="1"/>
    <xf numFmtId="0" fontId="3" fillId="3" borderId="0" xfId="1" applyFont="1" applyFill="1" applyBorder="1" applyAlignment="1" applyProtection="1"/>
    <xf numFmtId="0" fontId="0" fillId="0" borderId="0" xfId="0" applyFill="1"/>
    <xf numFmtId="0" fontId="1" fillId="0" borderId="0" xfId="1" applyFill="1" applyBorder="1" applyProtection="1"/>
    <xf numFmtId="164" fontId="0" fillId="0" borderId="0" xfId="0" applyNumberFormat="1" applyFill="1"/>
    <xf numFmtId="165" fontId="0" fillId="0" borderId="0" xfId="0" applyNumberFormat="1" applyFill="1"/>
    <xf numFmtId="17" fontId="0" fillId="0" borderId="0" xfId="0" applyNumberFormat="1" applyFill="1"/>
    <xf numFmtId="0" fontId="1" fillId="0" borderId="0" xfId="1" applyFill="1"/>
    <xf numFmtId="0" fontId="0" fillId="3" borderId="1" xfId="0" applyFill="1" applyBorder="1"/>
    <xf numFmtId="0" fontId="1" fillId="3" borderId="1" xfId="1" applyFill="1" applyBorder="1"/>
    <xf numFmtId="0" fontId="1" fillId="3" borderId="1" xfId="1" applyFill="1" applyBorder="1" applyProtection="1"/>
    <xf numFmtId="164" fontId="0" fillId="3" borderId="1" xfId="0" applyNumberFormat="1" applyFill="1" applyBorder="1"/>
    <xf numFmtId="0" fontId="0" fillId="0" borderId="1" xfId="0" applyFill="1" applyBorder="1"/>
    <xf numFmtId="0" fontId="1" fillId="0" borderId="1" xfId="1" applyFill="1" applyBorder="1"/>
    <xf numFmtId="0" fontId="1" fillId="0" borderId="1" xfId="1" applyFill="1" applyBorder="1" applyProtection="1"/>
    <xf numFmtId="164" fontId="0" fillId="0" borderId="1" xfId="0" applyNumberFormat="1" applyFill="1" applyBorder="1"/>
    <xf numFmtId="15" fontId="4" fillId="0" borderId="0" xfId="0" applyNumberFormat="1" applyFont="1" applyFill="1"/>
    <xf numFmtId="0" fontId="1" fillId="0" borderId="0" xfId="1" applyFont="1" applyFill="1" applyBorder="1" applyAlignment="1" applyProtection="1"/>
    <xf numFmtId="17" fontId="0" fillId="3" borderId="1" xfId="0" applyNumberFormat="1" applyFill="1" applyBorder="1"/>
    <xf numFmtId="0" fontId="5" fillId="0" borderId="0" xfId="0" applyFont="1" applyBorder="1"/>
    <xf numFmtId="0" fontId="1" fillId="0" borderId="0" xfId="1" applyBorder="1"/>
    <xf numFmtId="164" fontId="5" fillId="0" borderId="0" xfId="0" applyNumberFormat="1" applyFont="1" applyBorder="1"/>
    <xf numFmtId="0" fontId="0" fillId="4" borderId="0" xfId="0" applyFill="1"/>
    <xf numFmtId="0" fontId="1" fillId="4" borderId="0" xfId="1" applyFont="1" applyFill="1" applyBorder="1" applyAlignment="1" applyProtection="1"/>
    <xf numFmtId="0" fontId="1" fillId="4" borderId="0" xfId="1" applyFill="1"/>
    <xf numFmtId="164" fontId="0" fillId="4" borderId="0" xfId="0" applyNumberFormat="1" applyFill="1"/>
    <xf numFmtId="165" fontId="0" fillId="4" borderId="0" xfId="0" applyNumberFormat="1" applyFill="1"/>
    <xf numFmtId="0" fontId="1" fillId="4" borderId="0" xfId="1" applyFill="1" applyBorder="1" applyProtection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9" totalsRowShown="0">
  <autoFilter ref="A1:H79" xr:uid="{00000000-0009-0000-0100-000001000000}">
    <filterColumn colId="6">
      <filters blank="1">
        <dateGroupItem year="2021" month="1" dateTimeGrouping="month"/>
        <dateGroupItem year="2020" dateTimeGrouping="year"/>
      </filters>
    </filterColumn>
  </autoFilter>
  <sortState xmlns:xlrd2="http://schemas.microsoft.com/office/spreadsheetml/2017/richdata2" ref="A2:H78">
    <sortCondition ref="A1:A78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al-data-sets/annual-domestic-energy-price-statistics" TargetMode="External"/><Relationship Id="rId21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42" Type="http://schemas.openxmlformats.org/officeDocument/2006/relationships/hyperlink" Target="https://www.gov.uk/government/statistical-data-sets/annual-domestic-energy-price-statistics" TargetMode="External"/><Relationship Id="rId47" Type="http://schemas.openxmlformats.org/officeDocument/2006/relationships/hyperlink" Target="https://www.gov.scot/publications/scotlands-non-domestic-energy-efficiency-baseline/pages/6/" TargetMode="External"/><Relationship Id="rId63" Type="http://schemas.openxmlformats.org/officeDocument/2006/relationships/hyperlink" Target="https://www.gov.uk/government/statistics/oil-and-oil-products-section-3-energy-trends" TargetMode="External"/><Relationship Id="rId68" Type="http://schemas.openxmlformats.org/officeDocument/2006/relationships/hyperlink" Target="https://ec.europa.eu/eurostat" TargetMode="External"/><Relationship Id="rId84" Type="http://schemas.openxmlformats.org/officeDocument/2006/relationships/hyperlink" Target="https://www.gov.uk/government/statistics/regional-renewable-statistics" TargetMode="External"/><Relationship Id="rId89" Type="http://schemas.openxmlformats.org/officeDocument/2006/relationships/hyperlink" Target="https://assets.publishing.service.gov.uk/government/uploads/system/uploads/attachment_data/file/912023/DUKES_2020_MASTER.pdf" TargetMode="External"/><Relationship Id="rId16" Type="http://schemas.openxmlformats.org/officeDocument/2006/relationships/hyperlink" Target="https://www.nrscotland.gov.uk/files/statistics/household-estimates/2018/house-est-18-all-tabs.xlsx" TargetMode="External"/><Relationship Id="rId11" Type="http://schemas.openxmlformats.org/officeDocument/2006/relationships/hyperlink" Target="https://appsso.eurostat.ec.europa.eu/nui/show.do?dataset=nrg_bal_c&amp;lang=en" TargetMode="External"/><Relationship Id="rId32" Type="http://schemas.openxmlformats.org/officeDocument/2006/relationships/hyperlink" Target="https://www.gov.uk/government/statistics/national-energy-efficiency-data-framework-need-impact-of-measures-data-tables-2019" TargetMode="External"/><Relationship Id="rId37" Type="http://schemas.openxmlformats.org/officeDocument/2006/relationships/hyperlink" Target="https://www.gov.uk/government/statistical-data-sets/regional-and-local-authority-electricity-consumption-statistics" TargetMode="External"/><Relationship Id="rId53" Type="http://schemas.openxmlformats.org/officeDocument/2006/relationships/hyperlink" Target="https://oilandgasuk.co.uk/product/workforce-report/" TargetMode="External"/><Relationship Id="rId58" Type="http://schemas.openxmlformats.org/officeDocument/2006/relationships/hyperlink" Target="https://www.gov.uk/government/statistics/electricity-chapter-5-digest-of-united-kingdom-energy-statistics-dukes" TargetMode="External"/><Relationship Id="rId74" Type="http://schemas.openxmlformats.org/officeDocument/2006/relationships/hyperlink" Target="https://www.gov.scot/publications/scottish-natural-capital-ecosystem-service-accounts-2019/pages/10/" TargetMode="External"/><Relationship Id="rId79" Type="http://schemas.openxmlformats.org/officeDocument/2006/relationships/hyperlink" Target="https://www.transport.gov.scot/publication/scottish-transport-statistics-no-38-2019-edition/" TargetMode="External"/><Relationship Id="rId5" Type="http://schemas.openxmlformats.org/officeDocument/2006/relationships/hyperlink" Target="https://assets.publishing.service.gov.uk/government/uploads/system/uploads/attachment_data/file/861747/ET_3.13.xls" TargetMode="External"/><Relationship Id="rId90" Type="http://schemas.openxmlformats.org/officeDocument/2006/relationships/hyperlink" Target="https://www.gov.uk/government/statistics/household-energy-efficiency-statistics-headline-release-september-2020" TargetMode="External"/><Relationship Id="rId95" Type="http://schemas.openxmlformats.org/officeDocument/2006/relationships/hyperlink" Target="https://assets.publishing.service.gov.uk/government/uploads/system/uploads/attachment_data/file/928876/renewable-energy-planning-database-september-2020-update.xlsx" TargetMode="External"/><Relationship Id="rId22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27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43" Type="http://schemas.openxmlformats.org/officeDocument/2006/relationships/hyperlink" Target="https://www.gov.uk/government/statistical-data-sets/annual-domestic-energy-price-statistics" TargetMode="External"/><Relationship Id="rId48" Type="http://schemas.openxmlformats.org/officeDocument/2006/relationships/hyperlink" Target="https://www.gov.scot/publications/physical-commodity-balances-of-oil-gas-and-petroleum-1998-2017/" TargetMode="External"/><Relationship Id="rId64" Type="http://schemas.openxmlformats.org/officeDocument/2006/relationships/hyperlink" Target="https://www.gov.uk/government/collections/renewable-fuel-statistics" TargetMode="External"/><Relationship Id="rId69" Type="http://schemas.openxmlformats.org/officeDocument/2006/relationships/hyperlink" Target="https://www.nrscotland.gov.uk/statistics-and-data/statistics/statistics-by-theme/households" TargetMode="External"/><Relationship Id="rId80" Type="http://schemas.openxmlformats.org/officeDocument/2006/relationships/hyperlink" Target="https://www.transport.gov.scot/publication/scottish-transport-statistics-no-38-2019-edition/chapter-13-environment-and-emissions/" TargetMode="External"/><Relationship Id="rId85" Type="http://schemas.openxmlformats.org/officeDocument/2006/relationships/hyperlink" Target="https://www.gov.uk/government/statistics/regional-renewable-statistics" TargetMode="External"/><Relationship Id="rId3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12" Type="http://schemas.openxmlformats.org/officeDocument/2006/relationships/hyperlink" Target="https://www.uktradeinfo.com/Statistics/BuildYourOwnTables/Pages/Table.aspx" TargetMode="External"/><Relationship Id="rId17" Type="http://schemas.openxmlformats.org/officeDocument/2006/relationships/hyperlink" Target="https://www.ofgem.gov.uk/data-portal/retail-market-indicators" TargetMode="External"/><Relationship Id="rId25" Type="http://schemas.openxmlformats.org/officeDocument/2006/relationships/hyperlink" Target="https://www.gov.uk/government/statistical-data-sets/annual-domestic-energy-price-statistics" TargetMode="External"/><Relationship Id="rId33" Type="http://schemas.openxmlformats.org/officeDocument/2006/relationships/hyperlink" Target="https://www.gov.uk/government/statistics/sub-national-estimates-of-households-not-connected-to-the-gas-network" TargetMode="External"/><Relationship Id="rId38" Type="http://schemas.openxmlformats.org/officeDocument/2006/relationships/hyperlink" Target="https://www.gov.uk/government/statistical-data-sets/total-final-energy-consumption-at-regional-and-local-authority-level" TargetMode="External"/><Relationship Id="rId46" Type="http://schemas.openxmlformats.org/officeDocument/2006/relationships/hyperlink" Target="https://www.ons.gov.uk/economy/environmentalaccounts/datasets/lowcarbonandrenewableenergyeconomyfirstestimatesdataset" TargetMode="External"/><Relationship Id="rId59" Type="http://schemas.openxmlformats.org/officeDocument/2006/relationships/hyperlink" Target="https://www.gov.uk/government/statistics/electricity-chapter-5-digest-of-united-kingdom-energy-statistics-dukes" TargetMode="External"/><Relationship Id="rId67" Type="http://schemas.openxmlformats.org/officeDocument/2006/relationships/hyperlink" Target="https://energysavingtrust.org.uk/scotland/communities/community-renewables/community-energy-reports" TargetMode="External"/><Relationship Id="rId20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41" Type="http://schemas.openxmlformats.org/officeDocument/2006/relationships/hyperlink" Target="https://www.gov.uk/government/statistics/energy-consumption-in-the-uk" TargetMode="External"/><Relationship Id="rId54" Type="http://schemas.openxmlformats.org/officeDocument/2006/relationships/hyperlink" Target="https://www.gov.scot/collections/economy-statistics/" TargetMode="External"/><Relationship Id="rId62" Type="http://schemas.openxmlformats.org/officeDocument/2006/relationships/hyperlink" Target="https://www.gov.uk/government/collections/sub-national-electricity-consumption-data" TargetMode="External"/><Relationship Id="rId70" Type="http://schemas.openxmlformats.org/officeDocument/2006/relationships/hyperlink" Target="https://www.gov.scot/publications/physical-commodity-balances-of-oil-gas-and-petroleum-1998-2017/" TargetMode="External"/><Relationship Id="rId75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83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88" Type="http://schemas.openxmlformats.org/officeDocument/2006/relationships/hyperlink" Target="https://assets.ctfassets.net/46t2drav2f3e/464DvZ3MR1EcND0y3WTylm/72746e78135fb4ae508cbf56565c6da6/1192_Energy_Report_v8.pdf" TargetMode="External"/><Relationship Id="rId91" Type="http://schemas.openxmlformats.org/officeDocument/2006/relationships/hyperlink" Target="https://www.ofgem.gov.uk/publications-and-updates/domestic-renewable-heat-incentive-quarterly-report-issue-26" TargetMode="External"/><Relationship Id="rId96" Type="http://schemas.openxmlformats.org/officeDocument/2006/relationships/hyperlink" Target="https://assets.publishing.service.gov.uk/government/uploads/system/uploads/attachment_data/file/944296/RHI_monthly_official_stats_tables_Nov_20_final.xlsx" TargetMode="External"/><Relationship Id="rId1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5" Type="http://schemas.openxmlformats.org/officeDocument/2006/relationships/hyperlink" Target="https://www.nationalgrideso.com/balancing-data/data-finder-and-explorer" TargetMode="External"/><Relationship Id="rId23" Type="http://schemas.openxmlformats.org/officeDocument/2006/relationships/hyperlink" Target="https://www.ofgem.gov.uk/" TargetMode="External"/><Relationship Id="rId28" Type="http://schemas.openxmlformats.org/officeDocument/2006/relationships/hyperlink" Target="https://www.gov.uk/government/statistics/electricity-chapter-5-digest-of-united-kingdom-energy-statistics-dukes" TargetMode="External"/><Relationship Id="rId36" Type="http://schemas.openxmlformats.org/officeDocument/2006/relationships/hyperlink" Target="https://www.gov.uk/government/collections/renewable-heat-incentive-statistics" TargetMode="External"/><Relationship Id="rId49" Type="http://schemas.openxmlformats.org/officeDocument/2006/relationships/hyperlink" Target="https://www.gov.scot/collections/economy-statistics/" TargetMode="External"/><Relationship Id="rId57" Type="http://schemas.openxmlformats.org/officeDocument/2006/relationships/hyperlink" Target="https://www.nationalgrideso.com/research-publications/etys-2020" TargetMode="External"/><Relationship Id="rId10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1" Type="http://schemas.openxmlformats.org/officeDocument/2006/relationships/hyperlink" Target="https://www.gov.uk/government/statistical-data-sets/road-transport-energy-consumption-at-regional-and-local-authority-level" TargetMode="External"/><Relationship Id="rId44" Type="http://schemas.openxmlformats.org/officeDocument/2006/relationships/hyperlink" Target="https://www.gov.uk/government/collections/vehicles-statistics" TargetMode="External"/><Relationship Id="rId52" Type="http://schemas.openxmlformats.org/officeDocument/2006/relationships/hyperlink" Target="https://www.gov.uk/government/statistical-data-sets/quarterly-domestic-energy-price-stastics" TargetMode="External"/><Relationship Id="rId60" Type="http://schemas.openxmlformats.org/officeDocument/2006/relationships/hyperlink" Target="https://assets.publishing.service.gov.uk/government/uploads/system/uploads/attachment_data/file/875737/table_222.xlsx" TargetMode="External"/><Relationship Id="rId65" Type="http://schemas.openxmlformats.org/officeDocument/2006/relationships/hyperlink" Target="https://www.electralink.co.uk/" TargetMode="External"/><Relationship Id="rId73" Type="http://schemas.openxmlformats.org/officeDocument/2006/relationships/hyperlink" Target="https://www.gov.uk/government/statistics/lower-and-middle-super-output-areas-electricity-consumption" TargetMode="External"/><Relationship Id="rId78" Type="http://schemas.openxmlformats.org/officeDocument/2006/relationships/hyperlink" Target="https://www.ofgem.gov.uk/data-portal/retail-market-indicators" TargetMode="External"/><Relationship Id="rId81" Type="http://schemas.openxmlformats.org/officeDocument/2006/relationships/hyperlink" Target="https://www.gov.scot/publications/scottish-national-accounts-programme-whole-of-scotland-economic-accounts-project/" TargetMode="External"/><Relationship Id="rId86" Type="http://schemas.openxmlformats.org/officeDocument/2006/relationships/hyperlink" Target="https://www.ofgem.gov.uk/publications-and-updates/default-tariff-cap-level-1-october-2020-31-march-2021" TargetMode="External"/><Relationship Id="rId94" Type="http://schemas.openxmlformats.org/officeDocument/2006/relationships/hyperlink" Target="https://www.gov.uk/government/statistical-data-sets/quarterly-domestic-energy-price-stastics" TargetMode="External"/><Relationship Id="rId99" Type="http://schemas.openxmlformats.org/officeDocument/2006/relationships/table" Target="../tables/table1.xml"/><Relationship Id="rId4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9" Type="http://schemas.openxmlformats.org/officeDocument/2006/relationships/hyperlink" Target="https://www.elexon.co.uk/" TargetMode="External"/><Relationship Id="rId13" Type="http://schemas.openxmlformats.org/officeDocument/2006/relationships/hyperlink" Target="https://carbonintensity.org.uk/" TargetMode="External"/><Relationship Id="rId18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39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34" Type="http://schemas.openxmlformats.org/officeDocument/2006/relationships/hyperlink" Target="https://www.gov.uk/government/statistics/energy-trends-section-6-renewables" TargetMode="External"/><Relationship Id="rId50" Type="http://schemas.openxmlformats.org/officeDocument/2006/relationships/hyperlink" Target="https://www.gov.uk/government/statistical-data-sets/quarterly-domestic-energy-price-stastics" TargetMode="External"/><Relationship Id="rId55" Type="http://schemas.openxmlformats.org/officeDocument/2006/relationships/hyperlink" Target="https://www.gov.scot/publications/scotlands-non-domestic-energy-efficiency-baseline/" TargetMode="External"/><Relationship Id="rId76" Type="http://schemas.openxmlformats.org/officeDocument/2006/relationships/hyperlink" Target="https://chargeplacescotland.org/live-map/" TargetMode="External"/><Relationship Id="rId97" Type="http://schemas.openxmlformats.org/officeDocument/2006/relationships/hyperlink" Target="https://www.gov.uk/government/collections/household-energy-efficiency-national-statistics" TargetMode="External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gov.scot/publications/growth-sector-statistics/" TargetMode="External"/><Relationship Id="rId92" Type="http://schemas.openxmlformats.org/officeDocument/2006/relationships/hyperlink" Target="https://www.ofgem.gov.uk/environmental-programmes/domestic-rhi" TargetMode="External"/><Relationship Id="rId2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29" Type="http://schemas.openxmlformats.org/officeDocument/2006/relationships/hyperlink" Target="https://www.gov.uk/government/statistics/electricity-chapter-5-digest-of-united-kingdom-energy-statistics-dukes" TargetMode="External"/><Relationship Id="rId24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40" Type="http://schemas.openxmlformats.org/officeDocument/2006/relationships/hyperlink" Target="https://www.gov.uk/government/statistical-data-sets/gas-sales-and-numbers-of-customers-by-region-and-local-authority" TargetMode="External"/><Relationship Id="rId45" Type="http://schemas.openxmlformats.org/officeDocument/2006/relationships/hyperlink" Target="https://www.gov.uk/government/collections/vehicles-statistics" TargetMode="External"/><Relationship Id="rId66" Type="http://schemas.openxmlformats.org/officeDocument/2006/relationships/hyperlink" Target="https://www.bmreports.com/bmrs/" TargetMode="External"/><Relationship Id="rId87" Type="http://schemas.openxmlformats.org/officeDocument/2006/relationships/hyperlink" Target="https://www.ofgem.gov.uk/gas/retail-market/market-review-and-reform/default-tariff-cap" TargetMode="External"/><Relationship Id="rId61" Type="http://schemas.openxmlformats.org/officeDocument/2006/relationships/hyperlink" Target="https://assets.publishing.service.gov.uk/government/uploads/system/uploads/attachment_data/file/875743/table_232.xlsx" TargetMode="External"/><Relationship Id="rId82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19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14" Type="http://schemas.openxmlformats.org/officeDocument/2006/relationships/hyperlink" Target="https://www.nationalgrideso.com/balancing-data/data-finder-and-explorer" TargetMode="External"/><Relationship Id="rId30" Type="http://schemas.openxmlformats.org/officeDocument/2006/relationships/hyperlink" Target="https://www.gov.uk/government/statistics/electricity-section-5-energy-trends" TargetMode="External"/><Relationship Id="rId35" Type="http://schemas.openxmlformats.org/officeDocument/2006/relationships/hyperlink" Target="https://www.gov.uk/government/publications/renewable-energy-planning-database-monthly-extract" TargetMode="External"/><Relationship Id="rId56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77" Type="http://schemas.openxmlformats.org/officeDocument/2006/relationships/hyperlink" Target="https://www.gov.uk/government/statistics/lower-and-middle-super-output-areas-electricity-consumption" TargetMode="External"/><Relationship Id="rId8" Type="http://schemas.openxmlformats.org/officeDocument/2006/relationships/hyperlink" Target="https://www.electralink.co.uk/services/energy-market-insight/monthly-smart-meter-installs/" TargetMode="External"/><Relationship Id="rId51" Type="http://schemas.openxmlformats.org/officeDocument/2006/relationships/hyperlink" Target="https://www.gov.uk/government/collections/energy-trends" TargetMode="External"/><Relationship Id="rId72" Type="http://schemas.openxmlformats.org/officeDocument/2006/relationships/hyperlink" Target="https://www.gov.scot/publications/oil-and-gas-production-statistics-2018/" TargetMode="External"/><Relationship Id="rId93" Type="http://schemas.openxmlformats.org/officeDocument/2006/relationships/hyperlink" Target="https://www.gov.uk/government/statistics/electric-vehicle-charging-device-statistics-october-2020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B1" zoomScaleNormal="100" workbookViewId="0">
      <selection activeCell="B72" sqref="A72:XFD73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74.45312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146</v>
      </c>
      <c r="D1" t="s">
        <v>147</v>
      </c>
      <c r="E1" s="1" t="s">
        <v>2</v>
      </c>
      <c r="F1" t="s">
        <v>3</v>
      </c>
      <c r="G1" s="1" t="s">
        <v>188</v>
      </c>
      <c r="H1" t="s">
        <v>4</v>
      </c>
    </row>
    <row r="2" spans="1:8" hidden="1" x14ac:dyDescent="0.35">
      <c r="A2" t="s">
        <v>216</v>
      </c>
      <c r="B2" t="s">
        <v>216</v>
      </c>
      <c r="C2" s="5" t="s">
        <v>216</v>
      </c>
      <c r="D2" s="5" t="s">
        <v>216</v>
      </c>
      <c r="E2" s="1">
        <v>44646</v>
      </c>
      <c r="F2" t="s">
        <v>216</v>
      </c>
      <c r="G2" s="1">
        <v>44738</v>
      </c>
      <c r="H2" t="s">
        <v>216</v>
      </c>
    </row>
    <row r="3" spans="1:8" s="12" customFormat="1" x14ac:dyDescent="0.35">
      <c r="A3" s="12" t="s">
        <v>5</v>
      </c>
      <c r="B3" s="12" t="s">
        <v>6</v>
      </c>
      <c r="C3" s="13" t="s">
        <v>202</v>
      </c>
      <c r="D3" s="13" t="s">
        <v>148</v>
      </c>
      <c r="E3" s="14">
        <v>44166</v>
      </c>
      <c r="F3" s="15" t="s">
        <v>176</v>
      </c>
      <c r="G3" s="14" t="s">
        <v>283</v>
      </c>
      <c r="H3" s="12">
        <v>2019</v>
      </c>
    </row>
    <row r="4" spans="1:8" s="12" customFormat="1" x14ac:dyDescent="0.35">
      <c r="A4" s="12" t="s">
        <v>7</v>
      </c>
      <c r="B4" s="12" t="s">
        <v>8</v>
      </c>
      <c r="C4" s="13" t="s">
        <v>175</v>
      </c>
      <c r="D4" s="13" t="s">
        <v>148</v>
      </c>
      <c r="E4" s="14">
        <v>44166</v>
      </c>
      <c r="F4" s="15" t="s">
        <v>176</v>
      </c>
      <c r="G4" s="14" t="s">
        <v>283</v>
      </c>
      <c r="H4" s="12">
        <v>2019</v>
      </c>
    </row>
    <row r="5" spans="1:8" hidden="1" x14ac:dyDescent="0.35">
      <c r="A5" t="s">
        <v>9</v>
      </c>
      <c r="B5" t="s">
        <v>10</v>
      </c>
      <c r="C5" s="2" t="s">
        <v>258</v>
      </c>
      <c r="D5" s="6" t="s">
        <v>190</v>
      </c>
      <c r="E5" s="1">
        <v>44075</v>
      </c>
      <c r="F5" s="3" t="s">
        <v>177</v>
      </c>
      <c r="G5" s="1">
        <f t="shared" ref="G5:G11" si="0">DATE(YEAR(E5)+1,MONTH(E5),DAY(E5))</f>
        <v>44440</v>
      </c>
      <c r="H5">
        <v>2018</v>
      </c>
    </row>
    <row r="6" spans="1:8" hidden="1" x14ac:dyDescent="0.35">
      <c r="A6" t="s">
        <v>11</v>
      </c>
      <c r="B6" t="s">
        <v>12</v>
      </c>
      <c r="C6" s="5" t="s">
        <v>237</v>
      </c>
      <c r="D6" s="6" t="s">
        <v>149</v>
      </c>
      <c r="E6" s="1">
        <v>44013</v>
      </c>
      <c r="F6" s="3" t="s">
        <v>177</v>
      </c>
      <c r="G6" s="1">
        <f t="shared" si="0"/>
        <v>44378</v>
      </c>
      <c r="H6">
        <v>2019</v>
      </c>
    </row>
    <row r="7" spans="1:8" hidden="1" x14ac:dyDescent="0.35">
      <c r="A7" t="s">
        <v>13</v>
      </c>
      <c r="B7" t="s">
        <v>14</v>
      </c>
      <c r="C7" s="2" t="s">
        <v>238</v>
      </c>
      <c r="D7" s="6" t="s">
        <v>149</v>
      </c>
      <c r="E7" s="1">
        <v>44013</v>
      </c>
      <c r="F7" s="3" t="s">
        <v>177</v>
      </c>
      <c r="G7" s="1">
        <f t="shared" si="0"/>
        <v>44378</v>
      </c>
      <c r="H7">
        <v>2019</v>
      </c>
    </row>
    <row r="8" spans="1:8" hidden="1" x14ac:dyDescent="0.35">
      <c r="A8" t="s">
        <v>15</v>
      </c>
      <c r="B8" t="s">
        <v>16</v>
      </c>
      <c r="C8" s="2" t="s">
        <v>239</v>
      </c>
      <c r="D8" s="6" t="s">
        <v>149</v>
      </c>
      <c r="E8" s="1">
        <v>44013</v>
      </c>
      <c r="F8" s="3" t="s">
        <v>177</v>
      </c>
      <c r="G8" s="1">
        <f t="shared" si="0"/>
        <v>44378</v>
      </c>
      <c r="H8">
        <v>2019</v>
      </c>
    </row>
    <row r="9" spans="1:8" hidden="1" x14ac:dyDescent="0.35">
      <c r="A9" t="s">
        <v>17</v>
      </c>
      <c r="B9" t="s">
        <v>18</v>
      </c>
      <c r="C9" s="2" t="s">
        <v>240</v>
      </c>
      <c r="D9" s="6" t="s">
        <v>149</v>
      </c>
      <c r="E9" s="1">
        <v>44013</v>
      </c>
      <c r="F9" s="3" t="s">
        <v>177</v>
      </c>
      <c r="G9" s="1">
        <f t="shared" si="0"/>
        <v>44378</v>
      </c>
      <c r="H9">
        <v>2019</v>
      </c>
    </row>
    <row r="10" spans="1:8" hidden="1" x14ac:dyDescent="0.35">
      <c r="A10" s="8" t="s">
        <v>201</v>
      </c>
      <c r="B10" s="8" t="s">
        <v>191</v>
      </c>
      <c r="C10" s="9" t="s">
        <v>192</v>
      </c>
      <c r="D10" s="9" t="s">
        <v>193</v>
      </c>
      <c r="E10" s="10">
        <v>43862</v>
      </c>
      <c r="F10" s="11" t="s">
        <v>177</v>
      </c>
      <c r="G10" s="10">
        <f t="shared" si="0"/>
        <v>44228</v>
      </c>
      <c r="H10" s="8">
        <v>2018</v>
      </c>
    </row>
    <row r="11" spans="1:8" s="12" customFormat="1" hidden="1" x14ac:dyDescent="0.35">
      <c r="A11" s="12" t="s">
        <v>19</v>
      </c>
      <c r="B11" s="12" t="s">
        <v>20</v>
      </c>
      <c r="C11" s="16" t="s">
        <v>21</v>
      </c>
      <c r="D11" s="13" t="s">
        <v>150</v>
      </c>
      <c r="E11" s="14">
        <v>44166</v>
      </c>
      <c r="F11" s="15" t="s">
        <v>177</v>
      </c>
      <c r="G11" s="14">
        <f t="shared" si="0"/>
        <v>44531</v>
      </c>
      <c r="H11" s="12">
        <v>2018</v>
      </c>
    </row>
    <row r="12" spans="1:8" s="12" customFormat="1" x14ac:dyDescent="0.35">
      <c r="A12" s="12" t="s">
        <v>22</v>
      </c>
      <c r="B12" s="12" t="s">
        <v>23</v>
      </c>
      <c r="C12" s="12" t="s">
        <v>24</v>
      </c>
      <c r="E12" s="14">
        <v>43916</v>
      </c>
      <c r="F12" s="15" t="s">
        <v>177</v>
      </c>
      <c r="G12" s="14"/>
      <c r="H12" s="12">
        <v>2018</v>
      </c>
    </row>
    <row r="13" spans="1:8" s="12" customFormat="1" hidden="1" x14ac:dyDescent="0.35">
      <c r="A13" s="12" t="s">
        <v>25</v>
      </c>
      <c r="B13" s="12" t="s">
        <v>26</v>
      </c>
      <c r="C13" s="16" t="s">
        <v>27</v>
      </c>
      <c r="D13" s="13" t="s">
        <v>163</v>
      </c>
      <c r="E13" s="14">
        <v>44166</v>
      </c>
      <c r="F13" s="15" t="s">
        <v>177</v>
      </c>
      <c r="G13" s="14">
        <f>DATE(YEAR(E13)+1,MONTH(E13),DAY(E13))</f>
        <v>44531</v>
      </c>
      <c r="H13" s="12">
        <v>2018</v>
      </c>
    </row>
    <row r="14" spans="1:8" s="12" customFormat="1" x14ac:dyDescent="0.35">
      <c r="A14" s="12" t="s">
        <v>28</v>
      </c>
      <c r="B14" s="12" t="s">
        <v>29</v>
      </c>
      <c r="C14" s="17" t="s">
        <v>24</v>
      </c>
      <c r="D14" s="17"/>
      <c r="E14" s="14">
        <v>43466</v>
      </c>
      <c r="F14" s="15" t="s">
        <v>177</v>
      </c>
      <c r="G14" s="14"/>
      <c r="H14" s="12">
        <v>2018</v>
      </c>
    </row>
    <row r="15" spans="1:8" s="20" customFormat="1" x14ac:dyDescent="0.35">
      <c r="A15" s="20" t="s">
        <v>30</v>
      </c>
      <c r="B15" s="20" t="s">
        <v>31</v>
      </c>
      <c r="C15" s="21" t="s">
        <v>245</v>
      </c>
      <c r="D15" s="6" t="s">
        <v>274</v>
      </c>
      <c r="E15" s="22">
        <v>44197</v>
      </c>
      <c r="F15" s="23" t="s">
        <v>178</v>
      </c>
      <c r="G15" s="22">
        <f>DATE(YEAR(E15),MONTH(E15)+1,DAY(E15))</f>
        <v>44228</v>
      </c>
      <c r="H15" s="24">
        <v>43800</v>
      </c>
    </row>
    <row r="16" spans="1:8" s="12" customFormat="1" hidden="1" x14ac:dyDescent="0.35">
      <c r="A16" s="12" t="s">
        <v>32</v>
      </c>
      <c r="B16" s="12" t="s">
        <v>33</v>
      </c>
      <c r="C16" s="16" t="s">
        <v>273</v>
      </c>
      <c r="D16" s="13" t="s">
        <v>151</v>
      </c>
      <c r="E16" s="14">
        <v>44166</v>
      </c>
      <c r="F16" s="15" t="s">
        <v>176</v>
      </c>
      <c r="G16" s="14">
        <f>DATE(YEAR(E16),MONTH(E16)+3,DAY(E16))</f>
        <v>44256</v>
      </c>
      <c r="H16" s="18">
        <v>43800</v>
      </c>
    </row>
    <row r="17" spans="1:8" hidden="1" x14ac:dyDescent="0.35">
      <c r="A17" t="s">
        <v>34</v>
      </c>
      <c r="B17" t="s">
        <v>35</v>
      </c>
      <c r="C17" s="2" t="s">
        <v>36</v>
      </c>
      <c r="D17" s="6" t="s">
        <v>152</v>
      </c>
      <c r="E17" s="1">
        <v>43983</v>
      </c>
      <c r="F17" s="3" t="s">
        <v>177</v>
      </c>
      <c r="G17" s="1">
        <f>DATE(YEAR(E17)+1,MONTH(E17),DAY(E17))</f>
        <v>44348</v>
      </c>
      <c r="H17">
        <v>2017</v>
      </c>
    </row>
    <row r="18" spans="1:8" hidden="1" x14ac:dyDescent="0.35">
      <c r="A18" t="s">
        <v>211</v>
      </c>
      <c r="B18" t="s">
        <v>210</v>
      </c>
      <c r="C18" s="5" t="s">
        <v>212</v>
      </c>
      <c r="D18" s="5" t="s">
        <v>192</v>
      </c>
      <c r="E18" s="1">
        <v>43889</v>
      </c>
      <c r="F18" t="s">
        <v>177</v>
      </c>
      <c r="G18" s="1">
        <f>DATE(YEAR(E18)+1,MONTH(E18),DAY(E18))</f>
        <v>44255</v>
      </c>
      <c r="H18">
        <v>2018</v>
      </c>
    </row>
    <row r="19" spans="1:8" hidden="1" x14ac:dyDescent="0.35">
      <c r="A19" t="s">
        <v>37</v>
      </c>
      <c r="B19" t="s">
        <v>38</v>
      </c>
      <c r="C19" s="2" t="s">
        <v>241</v>
      </c>
      <c r="D19" s="6" t="s">
        <v>153</v>
      </c>
      <c r="E19" s="1">
        <v>44009</v>
      </c>
      <c r="F19" s="3" t="s">
        <v>177</v>
      </c>
      <c r="G19" s="1">
        <f>DATE(YEAR(E19)+1,MONTH(E19),DAY(E19))</f>
        <v>44374</v>
      </c>
      <c r="H19">
        <v>2016</v>
      </c>
    </row>
    <row r="20" spans="1:8" s="12" customFormat="1" hidden="1" x14ac:dyDescent="0.35">
      <c r="A20" s="12" t="s">
        <v>39</v>
      </c>
      <c r="B20" s="12" t="s">
        <v>40</v>
      </c>
      <c r="C20" s="16" t="s">
        <v>41</v>
      </c>
      <c r="D20" s="13" t="s">
        <v>154</v>
      </c>
      <c r="E20" s="14">
        <v>44166</v>
      </c>
      <c r="F20" s="15" t="s">
        <v>177</v>
      </c>
      <c r="G20" s="14">
        <f>DATE(YEAR(E20)+1,MONTH(E20),DAY(E20))</f>
        <v>44531</v>
      </c>
      <c r="H20" s="12">
        <v>2018</v>
      </c>
    </row>
    <row r="21" spans="1:8" s="20" customFormat="1" x14ac:dyDescent="0.35">
      <c r="A21" s="20" t="s">
        <v>42</v>
      </c>
      <c r="B21" s="20" t="s">
        <v>43</v>
      </c>
      <c r="C21" s="35" t="s">
        <v>44</v>
      </c>
      <c r="D21" s="21" t="s">
        <v>155</v>
      </c>
      <c r="E21" s="22">
        <v>44166</v>
      </c>
      <c r="F21" s="23" t="s">
        <v>178</v>
      </c>
      <c r="G21" s="22">
        <f>DATE(YEAR(E21),MONTH(E21)+1,DAY(E21))</f>
        <v>44197</v>
      </c>
      <c r="H21" s="24">
        <v>43831</v>
      </c>
    </row>
    <row r="22" spans="1:8" s="12" customFormat="1" hidden="1" x14ac:dyDescent="0.35">
      <c r="A22" s="12" t="s">
        <v>45</v>
      </c>
      <c r="B22" s="12" t="s">
        <v>46</v>
      </c>
      <c r="C22" s="13" t="s">
        <v>246</v>
      </c>
      <c r="D22" s="13" t="s">
        <v>156</v>
      </c>
      <c r="E22" s="14">
        <v>44166</v>
      </c>
      <c r="F22" s="15" t="s">
        <v>176</v>
      </c>
      <c r="G22" s="14">
        <f>DATE(YEAR(E22),MONTH(E22)+3,DAY(E22))</f>
        <v>44256</v>
      </c>
      <c r="H22" s="18">
        <v>43800</v>
      </c>
    </row>
    <row r="23" spans="1:8" s="12" customFormat="1" hidden="1" x14ac:dyDescent="0.35">
      <c r="A23" s="12" t="s">
        <v>47</v>
      </c>
      <c r="B23" s="12" t="s">
        <v>48</v>
      </c>
      <c r="C23" s="16" t="s">
        <v>247</v>
      </c>
      <c r="D23" s="6" t="s">
        <v>156</v>
      </c>
      <c r="E23" s="14">
        <v>44166</v>
      </c>
      <c r="F23" s="15" t="s">
        <v>176</v>
      </c>
      <c r="G23" s="14">
        <f>DATE(YEAR(E23),MONTH(E23)+3,DAY(E23))</f>
        <v>44256</v>
      </c>
      <c r="H23" s="18">
        <v>43800</v>
      </c>
    </row>
    <row r="24" spans="1:8" s="12" customFormat="1" hidden="1" x14ac:dyDescent="0.35">
      <c r="A24" s="12" t="s">
        <v>49</v>
      </c>
      <c r="B24" s="12" t="s">
        <v>50</v>
      </c>
      <c r="C24" s="13" t="s">
        <v>250</v>
      </c>
      <c r="D24" s="13" t="s">
        <v>174</v>
      </c>
      <c r="E24" s="14">
        <v>44166</v>
      </c>
      <c r="F24" s="15" t="s">
        <v>176</v>
      </c>
      <c r="G24" s="14">
        <f>DATE(YEAR(E24),MONTH(E24)+3,DAY(E24))</f>
        <v>44256</v>
      </c>
      <c r="H24" s="18">
        <v>43800</v>
      </c>
    </row>
    <row r="25" spans="1:8" s="12" customFormat="1" hidden="1" x14ac:dyDescent="0.35">
      <c r="A25" s="12" t="s">
        <v>51</v>
      </c>
      <c r="B25" s="12" t="s">
        <v>52</v>
      </c>
      <c r="C25" s="16" t="s">
        <v>249</v>
      </c>
      <c r="D25" s="16" t="s">
        <v>156</v>
      </c>
      <c r="E25" s="14">
        <v>44166</v>
      </c>
      <c r="F25" s="15" t="s">
        <v>176</v>
      </c>
      <c r="G25" s="14">
        <f>DATE(YEAR(E25),MONTH(E25)+3,DAY(E25))</f>
        <v>44256</v>
      </c>
      <c r="H25" s="18">
        <v>43800</v>
      </c>
    </row>
    <row r="26" spans="1:8" s="12" customFormat="1" hidden="1" x14ac:dyDescent="0.35">
      <c r="A26" s="12" t="s">
        <v>53</v>
      </c>
      <c r="B26" s="12" t="s">
        <v>54</v>
      </c>
      <c r="C26" s="19" t="s">
        <v>248</v>
      </c>
      <c r="D26" s="13" t="s">
        <v>157</v>
      </c>
      <c r="E26" s="14">
        <v>44166</v>
      </c>
      <c r="F26" s="15" t="s">
        <v>176</v>
      </c>
      <c r="G26" s="14">
        <f>DATE(YEAR(E26),MONTH(E26)+3,DAY(E26))</f>
        <v>44256</v>
      </c>
      <c r="H26" s="18">
        <v>43800</v>
      </c>
    </row>
    <row r="27" spans="1:8" hidden="1" x14ac:dyDescent="0.35">
      <c r="A27" t="s">
        <v>227</v>
      </c>
      <c r="B27" t="s">
        <v>228</v>
      </c>
      <c r="C27" s="5" t="s">
        <v>251</v>
      </c>
      <c r="D27" s="5" t="s">
        <v>225</v>
      </c>
      <c r="E27" s="1">
        <v>44075</v>
      </c>
      <c r="F27" t="s">
        <v>177</v>
      </c>
      <c r="G27" s="1">
        <f>DATE(YEAR(E27)+1,MONTH(E27),DAY(E27))</f>
        <v>44440</v>
      </c>
    </row>
    <row r="28" spans="1:8" hidden="1" x14ac:dyDescent="0.35">
      <c r="A28" t="s">
        <v>224</v>
      </c>
      <c r="B28" t="s">
        <v>226</v>
      </c>
      <c r="C28" s="5" t="s">
        <v>259</v>
      </c>
      <c r="D28" s="5" t="s">
        <v>225</v>
      </c>
      <c r="E28" s="1">
        <v>44075</v>
      </c>
      <c r="F28" t="s">
        <v>177</v>
      </c>
      <c r="G28" s="1">
        <f>DATE(YEAR(E28)+1,MONTH(E28),DAY(E28))</f>
        <v>44440</v>
      </c>
    </row>
    <row r="29" spans="1:8" s="20" customFormat="1" x14ac:dyDescent="0.35">
      <c r="A29" s="20" t="s">
        <v>55</v>
      </c>
      <c r="B29" s="20" t="s">
        <v>56</v>
      </c>
      <c r="C29" s="21" t="s">
        <v>275</v>
      </c>
      <c r="D29" s="21" t="s">
        <v>158</v>
      </c>
      <c r="E29" s="22">
        <v>44197</v>
      </c>
      <c r="F29" s="23" t="s">
        <v>176</v>
      </c>
      <c r="G29" s="22">
        <f>DATE(YEAR(E29),MONTH(E29)+3,DAY(E29))</f>
        <v>44287</v>
      </c>
      <c r="H29" s="22">
        <v>43891</v>
      </c>
    </row>
    <row r="30" spans="1:8" s="20" customFormat="1" x14ac:dyDescent="0.35">
      <c r="A30" s="20" t="s">
        <v>57</v>
      </c>
      <c r="B30" s="20" t="s">
        <v>58</v>
      </c>
      <c r="C30" s="21" t="s">
        <v>276</v>
      </c>
      <c r="D30" s="21" t="s">
        <v>159</v>
      </c>
      <c r="E30" s="22">
        <v>43831</v>
      </c>
      <c r="F30" s="23" t="s">
        <v>178</v>
      </c>
      <c r="G30" s="22">
        <f>DATE(YEAR(E30),MONTH(E30)+1,DAY(E30))</f>
        <v>43862</v>
      </c>
      <c r="H30" s="24">
        <v>44013</v>
      </c>
    </row>
    <row r="31" spans="1:8" s="12" customFormat="1" hidden="1" x14ac:dyDescent="0.35">
      <c r="A31" s="12" t="s">
        <v>59</v>
      </c>
      <c r="B31" s="12" t="s">
        <v>60</v>
      </c>
      <c r="C31" s="16" t="s">
        <v>61</v>
      </c>
      <c r="D31" s="13" t="s">
        <v>160</v>
      </c>
      <c r="E31" s="14">
        <v>44166</v>
      </c>
      <c r="F31" s="15" t="s">
        <v>177</v>
      </c>
      <c r="G31" s="14">
        <f>DATE(YEAR(E31)+1,MONTH(E31),DAY(E31))</f>
        <v>44531</v>
      </c>
      <c r="H31" s="12">
        <v>2018</v>
      </c>
    </row>
    <row r="32" spans="1:8" hidden="1" x14ac:dyDescent="0.35">
      <c r="A32" t="s">
        <v>62</v>
      </c>
      <c r="B32" t="s">
        <v>63</v>
      </c>
      <c r="C32" s="2" t="s">
        <v>252</v>
      </c>
      <c r="D32" s="6" t="s">
        <v>161</v>
      </c>
      <c r="E32" s="1">
        <v>44075</v>
      </c>
      <c r="F32" s="3" t="s">
        <v>177</v>
      </c>
      <c r="G32" s="1">
        <f>DATE(YEAR(E32)+1,MONTH(E32),DAY(E32))</f>
        <v>44440</v>
      </c>
      <c r="H32">
        <v>2017</v>
      </c>
    </row>
    <row r="33" spans="1:8" hidden="1" x14ac:dyDescent="0.35">
      <c r="A33" t="s">
        <v>64</v>
      </c>
      <c r="B33" t="s">
        <v>65</v>
      </c>
      <c r="C33" s="2" t="s">
        <v>257</v>
      </c>
      <c r="D33" s="6" t="s">
        <v>162</v>
      </c>
      <c r="E33" s="1">
        <v>44075</v>
      </c>
      <c r="F33" s="3" t="s">
        <v>177</v>
      </c>
      <c r="G33" s="1">
        <f>DATE(YEAR(E33)+1,MONTH(E33),DAY(E33))</f>
        <v>44440</v>
      </c>
      <c r="H33">
        <v>2017</v>
      </c>
    </row>
    <row r="34" spans="1:8" s="12" customFormat="1" hidden="1" x14ac:dyDescent="0.35">
      <c r="A34" s="12" t="s">
        <v>66</v>
      </c>
      <c r="B34" s="12" t="s">
        <v>67</v>
      </c>
      <c r="C34" s="16" t="s">
        <v>27</v>
      </c>
      <c r="D34" s="13" t="s">
        <v>163</v>
      </c>
      <c r="E34" s="14">
        <v>44166</v>
      </c>
      <c r="F34" s="15" t="s">
        <v>177</v>
      </c>
      <c r="G34" s="14">
        <f>DATE(YEAR(E34)+1,MONTH(E34),DAY(E34))</f>
        <v>44531</v>
      </c>
      <c r="H34" s="12">
        <v>2018</v>
      </c>
    </row>
    <row r="35" spans="1:8" hidden="1" x14ac:dyDescent="0.35">
      <c r="A35" t="s">
        <v>68</v>
      </c>
      <c r="B35" t="s">
        <v>69</v>
      </c>
      <c r="C35" s="2" t="s">
        <v>70</v>
      </c>
      <c r="D35" s="6" t="s">
        <v>164</v>
      </c>
      <c r="E35" s="1">
        <v>44013</v>
      </c>
      <c r="F35" s="3" t="s">
        <v>177</v>
      </c>
      <c r="G35" s="1">
        <f>DATE(YEAR(E35),MONTH(E35)+12,DAY(E35))</f>
        <v>44378</v>
      </c>
      <c r="H35">
        <v>2018</v>
      </c>
    </row>
    <row r="36" spans="1:8" s="12" customFormat="1" hidden="1" x14ac:dyDescent="0.35">
      <c r="A36" s="12" t="s">
        <v>71</v>
      </c>
      <c r="B36" s="12" t="s">
        <v>72</v>
      </c>
      <c r="C36" s="13" t="s">
        <v>253</v>
      </c>
      <c r="D36" s="13" t="s">
        <v>148</v>
      </c>
      <c r="E36" s="14">
        <v>44166</v>
      </c>
      <c r="F36" s="15" t="s">
        <v>176</v>
      </c>
      <c r="G36" s="14">
        <f>DATE(YEAR(E36),MONTH(E36)+3,DAY(E36))</f>
        <v>44256</v>
      </c>
      <c r="H36" s="12">
        <v>2019</v>
      </c>
    </row>
    <row r="37" spans="1:8" s="12" customFormat="1" hidden="1" x14ac:dyDescent="0.35">
      <c r="A37" s="12" t="s">
        <v>73</v>
      </c>
      <c r="B37" s="12" t="s">
        <v>74</v>
      </c>
      <c r="C37" s="13" t="s">
        <v>254</v>
      </c>
      <c r="D37" s="13" t="s">
        <v>148</v>
      </c>
      <c r="E37" s="14">
        <v>44166</v>
      </c>
      <c r="F37" s="15" t="s">
        <v>176</v>
      </c>
      <c r="G37" s="14">
        <f>DATE(YEAR(E37),MONTH(E37)+3,DAY(E37))</f>
        <v>44256</v>
      </c>
      <c r="H37" s="12">
        <v>2019</v>
      </c>
    </row>
    <row r="38" spans="1:8" s="20" customFormat="1" x14ac:dyDescent="0.35">
      <c r="A38" s="20" t="s">
        <v>209</v>
      </c>
      <c r="B38" s="20" t="s">
        <v>208</v>
      </c>
      <c r="C38" s="25" t="s">
        <v>207</v>
      </c>
      <c r="D38" s="25"/>
      <c r="E38" s="22"/>
      <c r="G38" s="22"/>
    </row>
    <row r="39" spans="1:8" s="26" customFormat="1" hidden="1" x14ac:dyDescent="0.35">
      <c r="A39" s="26" t="s">
        <v>75</v>
      </c>
      <c r="B39" s="26" t="s">
        <v>76</v>
      </c>
      <c r="C39" s="28" t="s">
        <v>255</v>
      </c>
      <c r="D39" s="27" t="s">
        <v>165</v>
      </c>
      <c r="E39" s="29">
        <v>44166</v>
      </c>
      <c r="F39" s="26" t="s">
        <v>176</v>
      </c>
      <c r="G39" s="29">
        <f>DATE(YEAR(E39),MONTH(E39)+3,DAY(E39))</f>
        <v>44256</v>
      </c>
      <c r="H39" s="36">
        <v>43709</v>
      </c>
    </row>
    <row r="40" spans="1:8" hidden="1" x14ac:dyDescent="0.35">
      <c r="A40" t="s">
        <v>142</v>
      </c>
      <c r="B40" t="s">
        <v>143</v>
      </c>
      <c r="C40" s="5" t="s">
        <v>272</v>
      </c>
      <c r="D40" s="5" t="s">
        <v>194</v>
      </c>
      <c r="E40" s="1">
        <v>44136</v>
      </c>
      <c r="F40" t="s">
        <v>176</v>
      </c>
      <c r="G40" s="1">
        <f>DATE(YEAR(E40),MONTH(E40)+3,DAY(E40))</f>
        <v>44228</v>
      </c>
      <c r="H40">
        <v>2019</v>
      </c>
    </row>
    <row r="41" spans="1:8" hidden="1" x14ac:dyDescent="0.35">
      <c r="A41" t="s">
        <v>266</v>
      </c>
      <c r="B41" t="s">
        <v>267</v>
      </c>
      <c r="C41" s="5" t="s">
        <v>268</v>
      </c>
      <c r="D41" s="5" t="s">
        <v>269</v>
      </c>
      <c r="E41" s="1">
        <v>44136</v>
      </c>
      <c r="F41" t="s">
        <v>176</v>
      </c>
      <c r="G41" s="1">
        <f>DATE(YEAR(E41),MONTH(E41)+3,DAY(E41))</f>
        <v>44228</v>
      </c>
      <c r="H41" s="7">
        <v>44105</v>
      </c>
    </row>
    <row r="42" spans="1:8" s="26" customFormat="1" hidden="1" x14ac:dyDescent="0.35">
      <c r="A42" s="26" t="s">
        <v>77</v>
      </c>
      <c r="B42" s="26" t="s">
        <v>78</v>
      </c>
      <c r="C42" s="28" t="s">
        <v>256</v>
      </c>
      <c r="D42" s="27" t="s">
        <v>165</v>
      </c>
      <c r="E42" s="29">
        <v>44166</v>
      </c>
      <c r="F42" s="26" t="s">
        <v>176</v>
      </c>
      <c r="G42" s="29">
        <f>DATE(YEAR(E42),MONTH(E42)+3,DAY(E42))</f>
        <v>44256</v>
      </c>
      <c r="H42" s="36">
        <v>43709</v>
      </c>
    </row>
    <row r="43" spans="1:8" hidden="1" x14ac:dyDescent="0.35">
      <c r="A43" t="s">
        <v>79</v>
      </c>
      <c r="B43" t="s">
        <v>80</v>
      </c>
      <c r="C43" s="6" t="s">
        <v>81</v>
      </c>
      <c r="D43" s="5" t="s">
        <v>195</v>
      </c>
      <c r="E43" s="1">
        <v>44197</v>
      </c>
      <c r="F43" s="3" t="s">
        <v>178</v>
      </c>
      <c r="G43" s="1">
        <f>DATE(YEAR(E43),MONTH(E43)+1,DAY(E43))</f>
        <v>44228</v>
      </c>
      <c r="H43" s="7">
        <v>44013</v>
      </c>
    </row>
    <row r="44" spans="1:8" x14ac:dyDescent="0.35">
      <c r="A44" t="s">
        <v>82</v>
      </c>
      <c r="B44" t="s">
        <v>83</v>
      </c>
      <c r="C44" s="5" t="s">
        <v>196</v>
      </c>
      <c r="D44" s="2" t="s">
        <v>84</v>
      </c>
      <c r="E44" s="1">
        <v>44197</v>
      </c>
      <c r="F44" s="3" t="s">
        <v>177</v>
      </c>
      <c r="G44" s="1">
        <f>DATE(YEAR(E44)+1,MONTH(E44),DAY(E44))</f>
        <v>44562</v>
      </c>
      <c r="H44">
        <v>2019</v>
      </c>
    </row>
    <row r="45" spans="1:8" hidden="1" x14ac:dyDescent="0.35">
      <c r="A45" t="s">
        <v>85</v>
      </c>
      <c r="B45" t="s">
        <v>86</v>
      </c>
      <c r="C45" s="2" t="s">
        <v>87</v>
      </c>
      <c r="D45" s="5" t="s">
        <v>197</v>
      </c>
      <c r="E45" s="1">
        <v>43831</v>
      </c>
      <c r="F45" s="3" t="s">
        <v>177</v>
      </c>
      <c r="G45" s="1">
        <v>44256</v>
      </c>
      <c r="H45" s="7">
        <v>43617</v>
      </c>
    </row>
    <row r="46" spans="1:8" hidden="1" x14ac:dyDescent="0.35">
      <c r="A46" t="s">
        <v>88</v>
      </c>
      <c r="B46" t="s">
        <v>89</v>
      </c>
      <c r="C46" s="2" t="s">
        <v>265</v>
      </c>
      <c r="D46" s="6" t="s">
        <v>265</v>
      </c>
      <c r="E46" s="1">
        <v>44105</v>
      </c>
      <c r="F46" s="3" t="s">
        <v>177</v>
      </c>
      <c r="G46" s="1">
        <f>DATE(YEAR(E46)+1,MONTH(E46),DAY(E46))</f>
        <v>44470</v>
      </c>
      <c r="H46">
        <v>2018</v>
      </c>
    </row>
    <row r="47" spans="1:8" s="40" customFormat="1" x14ac:dyDescent="0.35">
      <c r="A47" s="40" t="s">
        <v>90</v>
      </c>
      <c r="B47" s="40" t="s">
        <v>91</v>
      </c>
      <c r="C47" s="41" t="s">
        <v>92</v>
      </c>
      <c r="D47" s="42" t="s">
        <v>198</v>
      </c>
      <c r="E47" s="43">
        <v>43922</v>
      </c>
      <c r="F47" s="44" t="s">
        <v>176</v>
      </c>
      <c r="G47" s="43">
        <v>44197</v>
      </c>
      <c r="H47" s="40">
        <v>2018</v>
      </c>
    </row>
    <row r="48" spans="1:8" hidden="1" x14ac:dyDescent="0.35">
      <c r="A48" t="s">
        <v>93</v>
      </c>
      <c r="B48" t="s">
        <v>94</v>
      </c>
      <c r="C48" s="4" t="s">
        <v>95</v>
      </c>
      <c r="D48" s="4"/>
      <c r="E48" s="1">
        <v>43862</v>
      </c>
      <c r="F48" s="3" t="s">
        <v>177</v>
      </c>
      <c r="G48" s="1">
        <f>DATE(YEAR(E48)+1,MONTH(E48),DAY(E48))</f>
        <v>44228</v>
      </c>
      <c r="H48">
        <v>2018</v>
      </c>
    </row>
    <row r="49" spans="1:8" hidden="1" x14ac:dyDescent="0.35">
      <c r="A49" t="s">
        <v>96</v>
      </c>
      <c r="B49" t="s">
        <v>97</v>
      </c>
      <c r="C49" s="2" t="s">
        <v>98</v>
      </c>
      <c r="D49" s="2"/>
      <c r="E49" s="1">
        <v>44166</v>
      </c>
      <c r="F49" s="3" t="s">
        <v>176</v>
      </c>
      <c r="G49" s="1">
        <f>DATE(YEAR(E49),MONTH(E49)+3,DAY(E49))</f>
        <v>44256</v>
      </c>
      <c r="H49" s="7">
        <v>43800</v>
      </c>
    </row>
    <row r="50" spans="1:8" hidden="1" x14ac:dyDescent="0.35">
      <c r="A50" t="s">
        <v>99</v>
      </c>
      <c r="B50" t="s">
        <v>100</v>
      </c>
      <c r="C50" s="2" t="s">
        <v>101</v>
      </c>
      <c r="D50" s="2"/>
      <c r="E50" s="1">
        <v>44166</v>
      </c>
      <c r="F50" s="3" t="s">
        <v>176</v>
      </c>
      <c r="G50" s="1">
        <f>DATE(YEAR(E50),MONTH(E50)+3,DAY(E50))</f>
        <v>44256</v>
      </c>
      <c r="H50" s="7">
        <v>43800</v>
      </c>
    </row>
    <row r="51" spans="1:8" hidden="1" x14ac:dyDescent="0.35">
      <c r="A51" t="s">
        <v>102</v>
      </c>
      <c r="B51" t="s">
        <v>103</v>
      </c>
      <c r="C51" s="2" t="s">
        <v>101</v>
      </c>
      <c r="D51" s="2"/>
      <c r="E51" s="1">
        <v>44166</v>
      </c>
      <c r="F51" s="3" t="s">
        <v>176</v>
      </c>
      <c r="G51" s="1">
        <f>DATE(YEAR(E51),MONTH(E51)+3,DAY(E51))</f>
        <v>44256</v>
      </c>
      <c r="H51" s="7">
        <v>43800</v>
      </c>
    </row>
    <row r="52" spans="1:8" s="20" customFormat="1" hidden="1" x14ac:dyDescent="0.35">
      <c r="A52" s="20" t="s">
        <v>183</v>
      </c>
      <c r="B52" s="20" t="s">
        <v>184</v>
      </c>
      <c r="C52" s="21" t="s">
        <v>277</v>
      </c>
      <c r="D52" s="21"/>
      <c r="E52" s="22">
        <v>44136</v>
      </c>
      <c r="F52" s="23" t="s">
        <v>177</v>
      </c>
      <c r="G52" s="22">
        <f>DATE(YEAR(E52)+1,MONTH(E52),DAY(E52))</f>
        <v>44501</v>
      </c>
      <c r="H52" s="20">
        <v>2019</v>
      </c>
    </row>
    <row r="53" spans="1:8" hidden="1" x14ac:dyDescent="0.35">
      <c r="A53" t="s">
        <v>104</v>
      </c>
      <c r="B53" t="s">
        <v>105</v>
      </c>
      <c r="C53" s="2" t="s">
        <v>106</v>
      </c>
      <c r="D53" s="5" t="s">
        <v>199</v>
      </c>
      <c r="E53" s="1">
        <v>43983</v>
      </c>
      <c r="F53" s="3" t="s">
        <v>177</v>
      </c>
      <c r="G53" s="1">
        <f>DATE(YEAR(E53)+1,MONTH(E53),DAY(E53))</f>
        <v>44348</v>
      </c>
      <c r="H53">
        <v>2018</v>
      </c>
    </row>
    <row r="54" spans="1:8" x14ac:dyDescent="0.35">
      <c r="A54" t="s">
        <v>140</v>
      </c>
      <c r="B54" t="s">
        <v>140</v>
      </c>
      <c r="C54" s="5" t="s">
        <v>24</v>
      </c>
      <c r="D54" s="2" t="s">
        <v>141</v>
      </c>
      <c r="E54" s="1">
        <v>43831</v>
      </c>
      <c r="F54" t="s">
        <v>177</v>
      </c>
      <c r="G54" s="1">
        <f>DATE(YEAR(E54)+1,MONTH(E54),DAY(E54))</f>
        <v>44197</v>
      </c>
      <c r="H54">
        <v>2019</v>
      </c>
    </row>
    <row r="55" spans="1:8" hidden="1" x14ac:dyDescent="0.35">
      <c r="A55" t="s">
        <v>107</v>
      </c>
      <c r="B55" t="s">
        <v>108</v>
      </c>
      <c r="C55" s="2" t="s">
        <v>109</v>
      </c>
      <c r="D55" s="2"/>
      <c r="E55" s="1">
        <v>43983</v>
      </c>
      <c r="F55" t="s">
        <v>177</v>
      </c>
      <c r="G55" s="1">
        <f>DATE(YEAR(E55)+1,MONTH(E55),DAY(E55))</f>
        <v>44348</v>
      </c>
      <c r="H55">
        <v>2018</v>
      </c>
    </row>
    <row r="56" spans="1:8" s="30" customFormat="1" x14ac:dyDescent="0.35">
      <c r="A56" s="30" t="s">
        <v>213</v>
      </c>
      <c r="B56" s="30" t="s">
        <v>214</v>
      </c>
      <c r="C56" s="31" t="s">
        <v>215</v>
      </c>
      <c r="D56" s="32"/>
      <c r="E56" s="33"/>
      <c r="G56" s="33"/>
    </row>
    <row r="57" spans="1:8" hidden="1" x14ac:dyDescent="0.35">
      <c r="A57" t="s">
        <v>229</v>
      </c>
      <c r="B57" t="s">
        <v>230</v>
      </c>
      <c r="C57" s="5" t="s">
        <v>231</v>
      </c>
      <c r="D57" s="5" t="s">
        <v>232</v>
      </c>
      <c r="E57" s="1">
        <v>44013</v>
      </c>
      <c r="F57" s="3"/>
      <c r="G57" s="1">
        <v>44228</v>
      </c>
    </row>
    <row r="58" spans="1:8" s="20" customFormat="1" hidden="1" x14ac:dyDescent="0.35">
      <c r="A58" s="20" t="s">
        <v>260</v>
      </c>
      <c r="B58" s="20" t="s">
        <v>261</v>
      </c>
      <c r="C58" s="25" t="s">
        <v>279</v>
      </c>
      <c r="D58" s="25" t="s">
        <v>262</v>
      </c>
      <c r="E58" s="22">
        <v>44136</v>
      </c>
      <c r="F58" s="23" t="s">
        <v>176</v>
      </c>
      <c r="G58" s="22">
        <f>DATE(YEAR(E58),MONTH(E58)+3,DAY(E58))</f>
        <v>44228</v>
      </c>
      <c r="H58" s="24">
        <v>44013</v>
      </c>
    </row>
    <row r="59" spans="1:8" s="20" customFormat="1" hidden="1" x14ac:dyDescent="0.35">
      <c r="A59" s="20" t="s">
        <v>110</v>
      </c>
      <c r="B59" s="20" t="s">
        <v>111</v>
      </c>
      <c r="C59" s="35" t="s">
        <v>278</v>
      </c>
      <c r="D59" s="21" t="s">
        <v>179</v>
      </c>
      <c r="E59" s="22">
        <v>43734</v>
      </c>
      <c r="F59" s="23" t="s">
        <v>177</v>
      </c>
      <c r="G59" s="22">
        <v>44256</v>
      </c>
      <c r="H59" s="20">
        <v>2018</v>
      </c>
    </row>
    <row r="60" spans="1:8" hidden="1" x14ac:dyDescent="0.35">
      <c r="A60" t="s">
        <v>234</v>
      </c>
      <c r="B60" t="s">
        <v>235</v>
      </c>
      <c r="C60" s="5" t="s">
        <v>236</v>
      </c>
      <c r="D60" s="5"/>
      <c r="E60" s="1">
        <v>44044</v>
      </c>
      <c r="F60" t="s">
        <v>177</v>
      </c>
      <c r="G60" s="1">
        <f>DATE(YEAR(E60)+1,MONTH(E60),DAY(E60))</f>
        <v>44409</v>
      </c>
      <c r="H60">
        <v>2019</v>
      </c>
    </row>
    <row r="61" spans="1:8" x14ac:dyDescent="0.35">
      <c r="A61" t="s">
        <v>112</v>
      </c>
      <c r="B61" t="s">
        <v>113</v>
      </c>
      <c r="C61" s="2" t="s">
        <v>114</v>
      </c>
      <c r="D61" s="6" t="s">
        <v>166</v>
      </c>
      <c r="E61" s="1">
        <v>43846</v>
      </c>
      <c r="F61" s="3" t="s">
        <v>177</v>
      </c>
      <c r="H61">
        <v>2018</v>
      </c>
    </row>
    <row r="62" spans="1:8" s="20" customFormat="1" x14ac:dyDescent="0.35">
      <c r="A62" s="20" t="s">
        <v>203</v>
      </c>
      <c r="B62" s="20" t="s">
        <v>204</v>
      </c>
      <c r="C62" s="25" t="s">
        <v>206</v>
      </c>
      <c r="D62" s="25" t="s">
        <v>205</v>
      </c>
      <c r="E62" s="34">
        <v>43546</v>
      </c>
      <c r="G62" s="22"/>
    </row>
    <row r="63" spans="1:8" hidden="1" x14ac:dyDescent="0.35">
      <c r="A63" t="s">
        <v>185</v>
      </c>
      <c r="B63" t="s">
        <v>186</v>
      </c>
      <c r="C63" s="5" t="s">
        <v>187</v>
      </c>
      <c r="D63" s="5"/>
      <c r="E63" s="1">
        <v>43862</v>
      </c>
      <c r="F63" s="3" t="s">
        <v>177</v>
      </c>
      <c r="G63" s="1">
        <f>DATE(YEAR(E63)+1,MONTH(E63),DAY(E63))</f>
        <v>44228</v>
      </c>
      <c r="H63">
        <v>2018</v>
      </c>
    </row>
    <row r="64" spans="1:8" hidden="1" x14ac:dyDescent="0.35">
      <c r="A64" t="s">
        <v>144</v>
      </c>
      <c r="B64" t="s">
        <v>145</v>
      </c>
      <c r="C64" s="5" t="s">
        <v>126</v>
      </c>
      <c r="D64" s="6" t="s">
        <v>170</v>
      </c>
      <c r="E64" s="1">
        <v>43891</v>
      </c>
      <c r="F64" s="3" t="s">
        <v>177</v>
      </c>
      <c r="G64" s="1">
        <f>DATE(YEAR(E64)+1,MONTH(E64),DAY(E64))</f>
        <v>44256</v>
      </c>
      <c r="H64">
        <v>2018</v>
      </c>
    </row>
    <row r="65" spans="1:8" hidden="1" x14ac:dyDescent="0.35">
      <c r="A65" t="s">
        <v>115</v>
      </c>
      <c r="B65" t="s">
        <v>116</v>
      </c>
      <c r="C65" s="6" t="s">
        <v>242</v>
      </c>
      <c r="D65" s="6" t="s">
        <v>244</v>
      </c>
      <c r="E65" s="1">
        <v>43993</v>
      </c>
      <c r="F65" s="3" t="s">
        <v>177</v>
      </c>
      <c r="G65" s="1">
        <f>DATE(YEAR(E65)+1,MONTH(E65),DAY(E65))</f>
        <v>44358</v>
      </c>
      <c r="H65">
        <v>2018</v>
      </c>
    </row>
    <row r="66" spans="1:8" hidden="1" x14ac:dyDescent="0.35">
      <c r="A66" t="s">
        <v>117</v>
      </c>
      <c r="B66" t="s">
        <v>118</v>
      </c>
      <c r="C66" s="2" t="s">
        <v>243</v>
      </c>
      <c r="D66" s="6" t="s">
        <v>244</v>
      </c>
      <c r="E66" s="1">
        <v>43993</v>
      </c>
      <c r="F66" s="3" t="s">
        <v>177</v>
      </c>
      <c r="G66" s="1">
        <f>DATE(YEAR(E66)+1,MONTH(E66),DAY(E66))</f>
        <v>44358</v>
      </c>
      <c r="H66">
        <v>2018</v>
      </c>
    </row>
    <row r="67" spans="1:8" hidden="1" x14ac:dyDescent="0.35">
      <c r="A67" t="s">
        <v>119</v>
      </c>
      <c r="B67" t="s">
        <v>120</v>
      </c>
      <c r="C67" s="6" t="s">
        <v>169</v>
      </c>
      <c r="D67" s="6" t="s">
        <v>168</v>
      </c>
      <c r="E67" s="1">
        <v>43885</v>
      </c>
      <c r="F67" s="3" t="s">
        <v>222</v>
      </c>
      <c r="G67" s="1">
        <f>DATE(YEAR(E67),MONTH(E67)+12,DAY(E67))</f>
        <v>44251</v>
      </c>
      <c r="H67">
        <v>2018</v>
      </c>
    </row>
    <row r="68" spans="1:8" s="20" customFormat="1" x14ac:dyDescent="0.35">
      <c r="A68" s="20" t="s">
        <v>180</v>
      </c>
      <c r="B68" s="20" t="s">
        <v>122</v>
      </c>
      <c r="C68" s="25" t="s">
        <v>182</v>
      </c>
      <c r="D68" s="25" t="s">
        <v>181</v>
      </c>
      <c r="E68" s="22">
        <v>43435</v>
      </c>
      <c r="F68" s="22" t="s">
        <v>189</v>
      </c>
      <c r="G68" s="22"/>
      <c r="H68" s="20">
        <v>2018</v>
      </c>
    </row>
    <row r="69" spans="1:8" s="20" customFormat="1" x14ac:dyDescent="0.35">
      <c r="A69" s="20" t="s">
        <v>121</v>
      </c>
      <c r="B69" s="20" t="s">
        <v>122</v>
      </c>
      <c r="C69" s="35" t="s">
        <v>123</v>
      </c>
      <c r="D69" s="21" t="s">
        <v>167</v>
      </c>
      <c r="E69" s="22">
        <v>43447</v>
      </c>
      <c r="F69" s="22" t="s">
        <v>189</v>
      </c>
      <c r="G69" s="22"/>
      <c r="H69" s="20">
        <v>2018</v>
      </c>
    </row>
    <row r="70" spans="1:8" hidden="1" x14ac:dyDescent="0.35">
      <c r="A70" t="s">
        <v>124</v>
      </c>
      <c r="B70" t="s">
        <v>125</v>
      </c>
      <c r="C70" s="6" t="s">
        <v>263</v>
      </c>
      <c r="D70" s="6" t="s">
        <v>170</v>
      </c>
      <c r="E70" s="1">
        <v>43891</v>
      </c>
      <c r="F70" s="3" t="s">
        <v>177</v>
      </c>
      <c r="G70" s="1">
        <f>DATE(YEAR(E70)+1,MONTH(E70),DAY(E70))</f>
        <v>44256</v>
      </c>
      <c r="H70">
        <v>2018</v>
      </c>
    </row>
    <row r="71" spans="1:8" x14ac:dyDescent="0.35">
      <c r="A71" t="s">
        <v>127</v>
      </c>
      <c r="B71" t="s">
        <v>128</v>
      </c>
      <c r="C71" s="2" t="s">
        <v>129</v>
      </c>
      <c r="D71" s="5" t="s">
        <v>200</v>
      </c>
      <c r="E71" s="1">
        <v>43734</v>
      </c>
      <c r="F71" s="3" t="s">
        <v>177</v>
      </c>
      <c r="H71">
        <v>2018</v>
      </c>
    </row>
    <row r="72" spans="1:8" s="40" customFormat="1" x14ac:dyDescent="0.35">
      <c r="A72" s="40" t="s">
        <v>130</v>
      </c>
      <c r="B72" s="40" t="s">
        <v>131</v>
      </c>
      <c r="C72" s="45" t="s">
        <v>221</v>
      </c>
      <c r="D72" s="42" t="s">
        <v>171</v>
      </c>
      <c r="E72" s="43">
        <v>43831</v>
      </c>
      <c r="F72" s="44" t="s">
        <v>177</v>
      </c>
      <c r="G72" s="43">
        <f>DATE(YEAR(E72)+1,MONTH(E72),DAY(E72))</f>
        <v>44197</v>
      </c>
      <c r="H72" s="40">
        <v>2018</v>
      </c>
    </row>
    <row r="73" spans="1:8" s="40" customFormat="1" x14ac:dyDescent="0.35">
      <c r="A73" s="40" t="s">
        <v>132</v>
      </c>
      <c r="B73" s="40" t="s">
        <v>133</v>
      </c>
      <c r="C73" s="45" t="s">
        <v>264</v>
      </c>
      <c r="D73" s="42" t="s">
        <v>172</v>
      </c>
      <c r="E73" s="43">
        <v>44133</v>
      </c>
      <c r="F73" s="44" t="s">
        <v>176</v>
      </c>
      <c r="G73" s="43">
        <f>EDATE(Table1[[#This Row],[Last Updated]],3)</f>
        <v>44225</v>
      </c>
      <c r="H73" s="40">
        <v>2018</v>
      </c>
    </row>
    <row r="74" spans="1:8" s="20" customFormat="1" hidden="1" x14ac:dyDescent="0.35">
      <c r="A74" s="20" t="s">
        <v>134</v>
      </c>
      <c r="B74" s="20" t="s">
        <v>135</v>
      </c>
      <c r="C74" s="35" t="s">
        <v>24</v>
      </c>
      <c r="D74" s="25"/>
      <c r="E74" s="22">
        <v>43950</v>
      </c>
      <c r="F74" s="23" t="s">
        <v>177</v>
      </c>
      <c r="G74" s="22">
        <f>EDATE(Table1[[#This Row],[Last Updated]],12)</f>
        <v>44315</v>
      </c>
      <c r="H74" s="20">
        <v>2018</v>
      </c>
    </row>
    <row r="75" spans="1:8" hidden="1" x14ac:dyDescent="0.35">
      <c r="A75" t="s">
        <v>136</v>
      </c>
      <c r="B75" t="s">
        <v>137</v>
      </c>
      <c r="C75" s="6" t="s">
        <v>271</v>
      </c>
      <c r="D75" s="6" t="s">
        <v>270</v>
      </c>
      <c r="E75" s="1">
        <v>44166</v>
      </c>
      <c r="F75" s="3" t="s">
        <v>177</v>
      </c>
      <c r="G75" s="1">
        <f>DATE(YEAR(E75)+1,MONTH(E75),DAY(E75))</f>
        <v>44531</v>
      </c>
      <c r="H75">
        <v>2019</v>
      </c>
    </row>
    <row r="76" spans="1:8" s="20" customFormat="1" hidden="1" x14ac:dyDescent="0.35">
      <c r="A76" s="20" t="s">
        <v>138</v>
      </c>
      <c r="B76" s="20" t="s">
        <v>139</v>
      </c>
      <c r="C76" s="21" t="s">
        <v>223</v>
      </c>
      <c r="D76" s="21" t="s">
        <v>173</v>
      </c>
      <c r="E76" s="22">
        <v>43950</v>
      </c>
      <c r="F76" s="23" t="s">
        <v>177</v>
      </c>
      <c r="G76" s="22">
        <f>DATE(YEAR(E76),MONTH(E76)+12,DAY(E76))</f>
        <v>44315</v>
      </c>
      <c r="H76" s="20">
        <v>2018</v>
      </c>
    </row>
    <row r="77" spans="1:8" hidden="1" x14ac:dyDescent="0.35">
      <c r="A77" t="s">
        <v>217</v>
      </c>
      <c r="B77" t="s">
        <v>218</v>
      </c>
      <c r="C77" s="5" t="s">
        <v>220</v>
      </c>
      <c r="D77" s="5" t="s">
        <v>219</v>
      </c>
      <c r="E77" s="1">
        <v>43908</v>
      </c>
      <c r="F77" t="s">
        <v>177</v>
      </c>
      <c r="G77" s="1">
        <f>DATE(YEAR(E77)+1,MONTH(E77),DAY(E77))</f>
        <v>44273</v>
      </c>
    </row>
    <row r="78" spans="1:8" s="20" customFormat="1" x14ac:dyDescent="0.35">
      <c r="A78" s="20" t="s">
        <v>233</v>
      </c>
      <c r="B78" s="20" t="s">
        <v>233</v>
      </c>
      <c r="C78" s="20" t="s">
        <v>24</v>
      </c>
      <c r="D78" s="25"/>
      <c r="E78" s="22"/>
      <c r="G78" s="22"/>
    </row>
    <row r="79" spans="1:8" hidden="1" x14ac:dyDescent="0.35">
      <c r="A79" s="37" t="s">
        <v>280</v>
      </c>
      <c r="B79" s="37" t="s">
        <v>281</v>
      </c>
      <c r="C79" s="38" t="s">
        <v>282</v>
      </c>
      <c r="D79" s="38" t="s">
        <v>282</v>
      </c>
      <c r="E79" s="39">
        <v>44197</v>
      </c>
      <c r="F79" s="37" t="s">
        <v>177</v>
      </c>
      <c r="G79" s="39">
        <v>45292</v>
      </c>
      <c r="H79" s="37">
        <v>2020</v>
      </c>
    </row>
  </sheetData>
  <hyperlinks>
    <hyperlink ref="C11" r:id="rId1" xr:uid="{00000000-0004-0000-0000-000005000000}"/>
    <hyperlink ref="C13" r:id="rId2" xr:uid="{00000000-0004-0000-0000-000007000000}"/>
    <hyperlink ref="C17" r:id="rId3" xr:uid="{00000000-0004-0000-0000-000009000000}"/>
    <hyperlink ref="C20" r:id="rId4" xr:uid="{00000000-0004-0000-0000-00000B000000}"/>
    <hyperlink ref="C21" r:id="rId5" xr:uid="{00000000-0004-0000-0000-00000C000000}"/>
    <hyperlink ref="C31" r:id="rId6" xr:uid="{00000000-0004-0000-0000-00000F000000}"/>
    <hyperlink ref="C34" r:id="rId7" xr:uid="{00000000-0004-0000-0000-000012000000}"/>
    <hyperlink ref="C43" r:id="rId8" xr:uid="{00000000-0004-0000-0000-000019000000}"/>
    <hyperlink ref="D44" r:id="rId9" xr:uid="{00000000-0004-0000-0000-00001A000000}"/>
    <hyperlink ref="C45" r:id="rId10" xr:uid="{00000000-0004-0000-0000-00001B000000}"/>
    <hyperlink ref="C47" r:id="rId11" xr:uid="{00000000-0004-0000-0000-00001D000000}"/>
    <hyperlink ref="C48" r:id="rId12" xr:uid="{00000000-0004-0000-0000-00001F000000}"/>
    <hyperlink ref="C49" r:id="rId13" xr:uid="{00000000-0004-0000-0000-000020000000}"/>
    <hyperlink ref="C50" r:id="rId14" xr:uid="{00000000-0004-0000-0000-000021000000}"/>
    <hyperlink ref="C51" r:id="rId15" xr:uid="{00000000-0004-0000-0000-000022000000}"/>
    <hyperlink ref="C53" r:id="rId16" xr:uid="{00000000-0004-0000-0000-000023000000}"/>
    <hyperlink ref="C55" r:id="rId17" xr:uid="{00000000-0004-0000-0000-000024000000}"/>
    <hyperlink ref="C61" r:id="rId18" xr:uid="{00000000-0004-0000-0000-000027000000}"/>
    <hyperlink ref="C67" r:id="rId19" xr:uid="{00000000-0004-0000-0000-00002C000000}"/>
    <hyperlink ref="C69" r:id="rId20" xr:uid="{00000000-0004-0000-0000-00002D000000}"/>
    <hyperlink ref="C70" r:id="rId21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75" r:id="rId22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54" r:id="rId23" xr:uid="{00000000-0004-0000-0000-000032000000}"/>
    <hyperlink ref="C64" r:id="rId24" xr:uid="{00000000-0004-0000-0000-000034000000}"/>
    <hyperlink ref="D3" r:id="rId25" xr:uid="{00000000-0004-0000-0000-000035000000}"/>
    <hyperlink ref="D4" r:id="rId26" xr:uid="{00000000-0004-0000-0000-000036000000}"/>
    <hyperlink ref="D5" r:id="rId27" xr:uid="{00000000-0004-0000-0000-000037000000}"/>
    <hyperlink ref="D6" r:id="rId28" xr:uid="{00000000-0004-0000-0000-000038000000}"/>
    <hyperlink ref="D6:D8" r:id="rId29" display="https://www.gov.uk/government/statistics/electricity-chapter-5-digest-of-united-kingdom-energy-statistics-dukes" xr:uid="{00000000-0004-0000-0000-000039000000}"/>
    <hyperlink ref="D16" r:id="rId30" xr:uid="{00000000-0004-0000-0000-00003C000000}"/>
    <hyperlink ref="D17" r:id="rId31" xr:uid="{00000000-0004-0000-0000-00003F000000}"/>
    <hyperlink ref="D19" r:id="rId32" xr:uid="{00000000-0004-0000-0000-000040000000}"/>
    <hyperlink ref="D20" r:id="rId33" xr:uid="{00000000-0004-0000-0000-000041000000}"/>
    <hyperlink ref="D26" r:id="rId34" xr:uid="{00000000-0004-0000-0000-000043000000}"/>
    <hyperlink ref="D29" r:id="rId35" xr:uid="{00000000-0004-0000-0000-000044000000}"/>
    <hyperlink ref="D30" r:id="rId36" xr:uid="{00000000-0004-0000-0000-000045000000}"/>
    <hyperlink ref="D31" r:id="rId37" xr:uid="{00000000-0004-0000-0000-000046000000}"/>
    <hyperlink ref="D32" r:id="rId38" xr:uid="{00000000-0004-0000-0000-000047000000}"/>
    <hyperlink ref="D33" r:id="rId39" xr:uid="{00000000-0004-0000-0000-000048000000}"/>
    <hyperlink ref="D34" r:id="rId40" xr:uid="{00000000-0004-0000-0000-000049000000}"/>
    <hyperlink ref="D35" r:id="rId41" xr:uid="{00000000-0004-0000-0000-00004A000000}"/>
    <hyperlink ref="D36" r:id="rId42" xr:uid="{00000000-0004-0000-0000-00004B000000}"/>
    <hyperlink ref="D37" r:id="rId43" xr:uid="{00000000-0004-0000-0000-00004C000000}"/>
    <hyperlink ref="D39" r:id="rId44" xr:uid="{00000000-0004-0000-0000-00004E000000}"/>
    <hyperlink ref="D42" r:id="rId45" xr:uid="{00000000-0004-0000-0000-00004F000000}"/>
    <hyperlink ref="D61" r:id="rId46" xr:uid="{00000000-0004-0000-0000-000052000000}"/>
    <hyperlink ref="D69" r:id="rId47" xr:uid="{00000000-0004-0000-0000-000055000000}"/>
    <hyperlink ref="D70" r:id="rId48" xr:uid="{00000000-0004-0000-0000-000056000000}"/>
    <hyperlink ref="D73" r:id="rId49" location="gdpquarterlynationalaccounts,scotland(qnas)" display="https://www.gov.scot/collections/economy-statistics/ - gdpquarterlynationalaccounts,scotland(qnas)" xr:uid="{00000000-0004-0000-0000-000058000000}"/>
    <hyperlink ref="D24" r:id="rId50" xr:uid="{00000000-0004-0000-0000-00005A000000}"/>
    <hyperlink ref="D11" r:id="rId51" xr:uid="{00000000-0004-0000-0000-00005B000000}"/>
    <hyperlink ref="D22" r:id="rId52" xr:uid="{00000000-0004-0000-0000-00005C000000}"/>
    <hyperlink ref="D59" r:id="rId53" xr:uid="{00000000-0004-0000-0000-00005D000000}"/>
    <hyperlink ref="D76" r:id="rId54" location="thescottishnationalaccountsprogramme(snap)" xr:uid="{00000000-0004-0000-0000-00005E000000}"/>
    <hyperlink ref="D68" r:id="rId55" xr:uid="{00000000-0004-0000-0000-00005F000000}"/>
    <hyperlink ref="C68" r:id="rId56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52" r:id="rId57" xr:uid="{00000000-0004-0000-0000-000062000000}"/>
    <hyperlink ref="D8" r:id="rId58" xr:uid="{00000000-0004-0000-0000-000063000000}"/>
    <hyperlink ref="D9" r:id="rId59" xr:uid="{00000000-0004-0000-0000-000064000000}"/>
    <hyperlink ref="C3" r:id="rId60" xr:uid="{00000000-0004-0000-0000-000066000000}"/>
    <hyperlink ref="C4" r:id="rId61" xr:uid="{00000000-0004-0000-0000-000067000000}"/>
    <hyperlink ref="D10" r:id="rId62" xr:uid="{00000000-0004-0000-0000-000068000000}"/>
    <hyperlink ref="D21" r:id="rId63" xr:uid="{00000000-0004-0000-0000-000069000000}"/>
    <hyperlink ref="D40" r:id="rId64" xr:uid="{00000000-0004-0000-0000-00006D000000}"/>
    <hyperlink ref="D43" r:id="rId65" xr:uid="{00000000-0004-0000-0000-00006E000000}"/>
    <hyperlink ref="C44" r:id="rId66" xr:uid="{00000000-0004-0000-0000-00006F000000}"/>
    <hyperlink ref="D45" r:id="rId67" xr:uid="{00000000-0004-0000-0000-000070000000}"/>
    <hyperlink ref="D47" r:id="rId68" xr:uid="{00000000-0004-0000-0000-000071000000}"/>
    <hyperlink ref="D53" r:id="rId69" xr:uid="{00000000-0004-0000-0000-000072000000}"/>
    <hyperlink ref="D64" r:id="rId70" xr:uid="{00000000-0004-0000-0000-000073000000}"/>
    <hyperlink ref="D67" r:id="rId71" xr:uid="{00000000-0004-0000-0000-000074000000}"/>
    <hyperlink ref="D71" r:id="rId72" xr:uid="{00000000-0004-0000-0000-000075000000}"/>
    <hyperlink ref="C10" r:id="rId73" xr:uid="{52E842E9-D247-4F78-88A0-217490DB26DC}"/>
    <hyperlink ref="D62" r:id="rId74" xr:uid="{D2BD7F49-0340-4981-B754-EB87701B8E36}"/>
    <hyperlink ref="C62" r:id="rId75" xr:uid="{B681D46E-5D19-405D-BB52-FA814D41A87D}"/>
    <hyperlink ref="C38" r:id="rId76" xr:uid="{74E28334-8574-4123-8AF4-3B16A49B29E4}"/>
    <hyperlink ref="D18" r:id="rId77" xr:uid="{FEB7188F-6069-4320-A732-0D5E6CE94251}"/>
    <hyperlink ref="C56" r:id="rId78" location="thumbchart-c23042756505310535-n95432" display="https://www.ofgem.gov.uk/data-portal/retail-market-indicators - thumbchart-c23042756505310535-n95432" xr:uid="{B9F0501D-AFB8-4B4D-953F-E3BC7D924F18}"/>
    <hyperlink ref="D77" r:id="rId79" xr:uid="{C4988921-2E24-4390-A3C9-361CEE63651F}"/>
    <hyperlink ref="C77" r:id="rId80" xr:uid="{CE0718F8-A335-45DA-B5B6-2421993AC8CB}"/>
    <hyperlink ref="D72" r:id="rId81" xr:uid="{00000000-0004-0000-0000-000057000000}"/>
    <hyperlink ref="C72" r:id="rId82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6" r:id="rId83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28" r:id="rId84" xr:uid="{E22CB7C1-666E-4646-9C00-4EF366985FA6}"/>
    <hyperlink ref="D27" r:id="rId85" xr:uid="{C15CAB16-DAA4-4A78-A179-22DF9AF423CA}"/>
    <hyperlink ref="C57" r:id="rId86" xr:uid="{B502B109-2B45-4FC3-9504-EC6541CF7230}"/>
    <hyperlink ref="D57" r:id="rId87" xr:uid="{8B65AF1A-CD33-4F88-B1C9-E10EB9EE5FF4}"/>
    <hyperlink ref="C60" r:id="rId88" xr:uid="{3583A0F4-B6F6-49D3-A2BB-E1CDFB8779A8}"/>
    <hyperlink ref="C6" r:id="rId89" xr:uid="{34113D8D-8455-4C83-A88E-E572A167879B}"/>
    <hyperlink ref="C15" r:id="rId90" xr:uid="{C1BFBDB0-2B35-4AD8-AF91-B4076067FC65}"/>
    <hyperlink ref="C58" r:id="rId91" xr:uid="{5EBACD19-6508-4DCC-8020-E41133581023}"/>
    <hyperlink ref="D58" r:id="rId92" xr:uid="{C1A9EA96-4E85-442C-8FEC-7C356A0A442B}"/>
    <hyperlink ref="D41" r:id="rId93" xr:uid="{65EAFE59-9FCB-4DB0-BFF1-3261B2FA52E7}"/>
    <hyperlink ref="D23" r:id="rId94" xr:uid="{C42D263B-7A21-4C4F-AAFE-41FDFE76DA53}"/>
    <hyperlink ref="C29" r:id="rId95" xr:uid="{E621E369-A21D-4750-B119-7C61DC52AB11}"/>
    <hyperlink ref="C30" r:id="rId96" xr:uid="{7CEF7119-F3DD-4814-9218-A96AB41C09DC}"/>
    <hyperlink ref="D15" r:id="rId97" xr:uid="{6B93B751-E660-4631-9EE9-8E84447CF281}"/>
  </hyperlinks>
  <pageMargins left="0.7" right="0.7" top="0.75" bottom="0.75" header="0.51180555555555496" footer="0.51180555555555496"/>
  <pageSetup paperSize="9" firstPageNumber="0" orientation="portrait" horizontalDpi="300" verticalDpi="300" r:id="rId98"/>
  <tableParts count="1">
    <tablePart r:id="rId9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2021-02-02T11:07:14Z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