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F9614C6F-393B-4A3F-AD61-A9A77AD3AEF1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1" l="1"/>
  <c r="G53" i="1"/>
  <c r="G41" i="1" l="1"/>
  <c r="G57" i="1"/>
  <c r="G10" i="1" l="1"/>
  <c r="G9" i="1"/>
  <c r="G18" i="1" l="1"/>
  <c r="G12" i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2" i="1"/>
  <c r="G8" i="1"/>
  <c r="G64" i="1"/>
  <c r="G54" i="1"/>
  <c r="G11" i="1"/>
  <c r="G55" i="1"/>
  <c r="G56" i="1"/>
  <c r="G13" i="1"/>
  <c r="G59" i="1"/>
  <c r="G60" i="1"/>
  <c r="G61" i="1"/>
  <c r="G58" i="1"/>
  <c r="G15" i="1"/>
  <c r="G62" i="1"/>
  <c r="G65" i="1"/>
  <c r="G16" i="1"/>
  <c r="G67" i="1"/>
  <c r="G63" i="1"/>
  <c r="G66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<sst xmlns="http://schemas.openxmlformats.org/spreadsheetml/2006/main" count="491" uniqueCount="304">
  <si>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</si>
  <si>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</si>
  <si>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</si>
  <si>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</si>
  <si>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</si>
  <si>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</si>
  <si>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</si>
  <si>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</si>
  <si>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</si>
  <si>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</si>
  <si>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</si>
  <si>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</si>
  <si>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</si>
  <si>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</si>
  <si>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</si>
  <si>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</si>
  <si>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</si>
  <si>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</si>
  <si>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</si>
  <si>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</si>
  <si>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</si>
  <si>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</si>
  <si>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</si>
  <si>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</si>
  <si>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</si>
  <si>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</si>
  <si>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</si>
  <si>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</si>
  <si>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</si>
  <si>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</si>
  <si>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</si>
  <si>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</si>
  <si>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</si>
  <si>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</si>
  <si>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</si>
  <si>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</si>
  <si>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</si>
  <si>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</si>
  <si>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</si>
  <si>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</si>
  <si>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</si>
  <si>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</si>
  <si>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</si>
  <si>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</si>
  <si>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</si>
  <si>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</si>
  <si>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</si>
  <si>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</si>
  <si>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</si>
  <si>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</si>
  <si>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</si>
  <si>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</si>
  <si>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</si>
  <si>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</si>
  <si>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</si>
  <si>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</si>
  <si>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</si>
  <si>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</si>
  <si>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</si>
  <si>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</si>
  <si>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</si>
  <si>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</si>
  <si>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</si>
  <si>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</si>
  <si>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</si>
  <si>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</si>
  <si>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</si>
  <si>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</si>
  <si>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</si>
  <si>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</si>
  <si>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</si>
  <si>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</si>
  <si>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</si>
  <si>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</si>
  <si>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</si>
  <si>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</si>
  <si>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</si>
  <si>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</si>
  <si>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</si>
  <si>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</si>
  <si>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</si>
  <si>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</si>
  <si>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</si>
  <si>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</si>
  <si>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</si>
  <si>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</si>
  <si>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</si>
  <si>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</si>
  <si>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</si>
  <si>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</si>
  <si>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</si>
  <si>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</si>
  <si>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</si>
  <si>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</si>
  <si>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</si>
  <si>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</si>
  <si>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</si>
  <si>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</si>
  <si>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</si>
  <si>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</si>
  <si>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</si>
  <si>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</si>
  <si>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</si>
  <si>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</si>
  <si>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</si>
  <si>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</si>
  <si>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</si>
  <si>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</si>
  <si>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</si>
  <si>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</si>
  <si>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</si>
  <si>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</si>
  <si>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</si>
  <si>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</si>
  <si>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</si>
  <si>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</si>
  <si>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</si>
  <si>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</si>
  <si>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</si>
  <si>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</si>
  <si>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</si>
  <si>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</si>
  <si>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</si>
  <si>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</si>
  <si>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</si>
  <si>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</si>
  <si>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</si>
  <si>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</si>
  <si>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</si>
  <si>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</si>
  <si>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</si>
  <si>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</si>
  <si>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</si>
  <si>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</si>
  <si>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</si>
  <si>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</si>
  <si>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</si>
  <si>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</si>
  <si>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</si>
  <si>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</si>
  <si>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</si>
  <si>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</si>
  <si>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</si>
  <si>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</si>
  <si>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</si>
  <si>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</si>
  <si>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</si>
  <si>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</si>
  <si>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</si>
  <si>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</si>
  <si>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</si>
  <si>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</si>
  <si>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</si>
  <si>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</si>
  <si>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</si>
  <si>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</si>
  <si>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</si>
  <si>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</si>
  <si>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</si>
  <si>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</si>
  <si>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</si>
  <si>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</si>
  <si>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</si>
  <si>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</si>
  <si>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</si>
  <si>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</si>
  <si>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</si>
  <si>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</si>
  <si>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</si>
  <si>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</si>
  <si>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</si>
  <si>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</si>
  <si>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</si>
  <si>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</si>
  <si>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</si>
  <si>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</si>
  <si>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</si>
  <si>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</si>
  <si>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</si>
  <si>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</si>
  <si>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</si>
  <si>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</si>
  <si>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</si>
  <si>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</si>
  <si>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</si>
  <si>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</si>
  <si>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</si>
  <si>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</si>
  <si>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</si>
  <si>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</si>
  <si>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</si>
  <si>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</si>
  <si>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</si>
  <si>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</si>
  <si>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</si>
  <si>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</si>
  <si>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</si>
  <si>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</si>
  <si>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</si>
  <si>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</si>
  <si>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</si>
  <si>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</si>
  <si>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</si>
  <si>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</si>
  <si>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</si>
  <si>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</si>
  <si>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</si>
  <si>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</si>
  <si>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</si>
  <si>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</si>
  <si>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</si>
  <si>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</si>
  <si>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</si>
  <si>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</si>
  <si>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</si>
  <si>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</si>
  <si>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</si>
  <si>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</si>
  <si>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</si>
  <si>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</si>
  <si>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</si>
  <si>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</si>
  <si>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</si>
  <si>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</si>
  <si>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</si>
  <si>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</si>
  <si>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</si>
  <si>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</si>
  <si>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</si>
  <si>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</si>
  <si>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</si>
  <si>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</si>
  <si>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</si>
  <si>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</si>
  <si>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</si>
  <si>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</si>
  <si>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</si>
  <si>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</si>
  <si>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</si>
  <si>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</si>
  <si>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</si>
  <si>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</si>
  <si>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</si>
  <si>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</si>
  <si>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</si>
  <si>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</si>
  <si>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</si>
  <si>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</si>
  <si>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</si>
  <si>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</si>
  <si>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</si>
  <si>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</si>
  <si>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</si>
  <si>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</si>
  <si>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</si>
  <si>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</si>
  <si>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</si>
  <si>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</si>
  <si>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</si>
  <si>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</si>
  <si>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</si>
  <si>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</si>
  <si>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</si>
  <si>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</si>
  <si>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</si>
  <si>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</si>
  <si>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</si>
  <si>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</si>
  <si>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</si>
  <si>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</si>
  <si>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</si>
  <si>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</si>
  <si>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</si>
  <si>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</si>
  <si>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</si>
  <si>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</si>
  <si>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</si>
  <si>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</si>
  <si>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</si>
  <si>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</si>
  <si>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</si>
  <si>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</si>
  <si>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</si>
  <si>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</si>
  <si>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</si>
  <si>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</si>
  <si>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</si>
  <si>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</si>
  <si>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</si>
  <si>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</si>
  <si>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</si>
  <si>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</si>
  <si>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https://www.gov.uk/government/statistics/rhi-monthly-deployment-data-may-2022</t>
  </si>
  <si>
    <t>https://www.ofgem.gov.uk/sites/default/files/2022-05/DRHI%20Quarterly%20Report%20Issue%2032%20May%202022.pdf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</si>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</sst>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5" borderId="1" xfId="1" applyFont="1" applyFill="1" applyBorder="1" applyAlignment="1" applyProtection="1"/>
    <xf numFmtId="0" fontId="1" fillId="0" borderId="1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ons.gov.uk/peoplepopulationandcommunity/birthsdeathsandmarriages/families/bulletins/familiesandhouseholds/2020" TargetMode="External"/><Relationship Id="rId89" Type="http://schemas.openxmlformats.org/officeDocument/2006/relationships/hyperlink" Target="https://assets.publishing.service.gov.uk/government/uploads/system/uploads/attachment_data/file/1043382/table_223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07" Type="http://schemas.openxmlformats.org/officeDocument/2006/relationships/table" Target="../tables/table1.xm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oguk.org.uk/wp-content/uploads/woocommerce_uploads/2021/08/OGUK_Workforce-Employment-Insight-2021-z07os0.pdf" TargetMode="External"/><Relationship Id="rId10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3393/table_242.xlsx" TargetMode="External"/><Relationship Id="rId95" Type="http://schemas.openxmlformats.org/officeDocument/2006/relationships/hyperlink" Target="https://www.gov.scot/collections/economy-statistics/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ombudsman-services.org/about-us/annual-reports" TargetMode="External"/><Relationship Id="rId85" Type="http://schemas.openxmlformats.org/officeDocument/2006/relationships/hyperlink" Target="https://energysavingtrust.org.uk/wp-content/uploads/2021/03/Community-and-locally-owned-renewable-energy-in-Scotland-2020-report.pdf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www.gov.scot/publications/scottish-house-condition-survey-2019-key-findings/" TargetMode="External"/><Relationship Id="rId88" Type="http://schemas.openxmlformats.org/officeDocument/2006/relationships/hyperlink" Target="https://www.gov.uk/government/statistical-data-sets/annual-domestic-energy-price-statistics" TargetMode="External"/><Relationship Id="rId91" Type="http://schemas.openxmlformats.org/officeDocument/2006/relationships/hyperlink" Target="https://assets.publishing.service.gov.uk/government/uploads/system/uploads/attachment_data/file/1043397/table_252.xlsx" TargetMode="External"/><Relationship Id="rId9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natural-capital-accounts-2021/documents/" TargetMode="External"/><Relationship Id="rId8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4" Type="http://schemas.openxmlformats.org/officeDocument/2006/relationships/hyperlink" Target="https://assets.publishing.service.gov.uk/government/uploads/system/uploads/attachment_data/file/868762/LSOA_domestic_elec_2010-18.xlsx" TargetMode="External"/><Relationship Id="rId99" Type="http://schemas.openxmlformats.org/officeDocument/2006/relationships/hyperlink" Target="https://assets.publishing.service.gov.uk/government/uploads/system/uploads/attachment_data/file/1043383/table_224.xlsx" TargetMode="External"/><Relationship Id="rId101" Type="http://schemas.openxmlformats.org/officeDocument/2006/relationships/hyperlink" Target="https://www.gov.uk/government/statistics/final-uk-greenhouse-gas-emissions-national-statistics-1990-to-2020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www.gov.uk/government/statistical-data-sets/quarterly-domestic-energy-price-stastics" TargetMode="External"/><Relationship Id="rId104" Type="http://schemas.openxmlformats.org/officeDocument/2006/relationships/hyperlink" Target="https://www.gov.uk/government/statistics/rhi-monthly-deployment-data-may-2022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assets.publishing.service.gov.uk/government/uploads/system/uploads/attachment_data/file/1043274/ET_3.13_DEC_21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www.gov.uk/government/statistical-data-sets/annual-domestic-energy-price-statistics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assets.publishing.service.gov.uk/government/uploads/system/uploads/attachment_data/file/1043309/ET_5.6_DEC_21.xlsx" TargetMode="External"/><Relationship Id="rId105" Type="http://schemas.openxmlformats.org/officeDocument/2006/relationships/hyperlink" Target="https://www.gov.uk/government/statistics/household-energy-efficiency-statistics-headline-release-september-2022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assets.publishing.service.gov.uk/government/uploads/system/uploads/attachment_data/file/1022006/table_252.xlsx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2" zoomScale="80" zoomScaleNormal="80" workbookViewId="0">
      <selection activeCell="B56" sqref="B56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3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" customFormat="1" x14ac:dyDescent="0.3">
      <c r="A3" s="2" t="s">
        <v>175</v>
      </c>
      <c r="B3" s="2" t="s">
        <v>176</v>
      </c>
      <c r="C3" s="19" t="s">
        <v>234</v>
      </c>
      <c r="D3" s="19" t="s">
        <v>235</v>
      </c>
      <c r="E3" s="39">
        <v>43891</v>
      </c>
      <c r="F3" s="2" t="s">
        <v>156</v>
      </c>
      <c r="G3" s="20">
        <f>DATE(YEAR(E3)+1,MONTH(E3),DAY(E3))</f>
        <v>44256</v>
      </c>
      <c r="H3" s="2" t="s">
        <v>217</v>
      </c>
    </row>
    <row r="4" spans="1:8" s="21" customFormat="1" x14ac:dyDescent="0.3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3">
      <c r="A5" s="13" t="s">
        <v>112</v>
      </c>
      <c r="B5" s="13" t="s">
        <v>113</v>
      </c>
      <c r="C5" s="14" t="s">
        <v>236</v>
      </c>
      <c r="D5" s="15" t="s">
        <v>237</v>
      </c>
      <c r="E5" s="16">
        <v>44256</v>
      </c>
      <c r="F5" s="48" t="s">
        <v>156</v>
      </c>
      <c r="G5" s="16">
        <v>44621</v>
      </c>
      <c r="H5" s="13" t="s">
        <v>219</v>
      </c>
    </row>
    <row r="6" spans="1:8" s="21" customFormat="1" x14ac:dyDescent="0.3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3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3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2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3">
      <c r="A9" s="13" t="s">
        <v>67</v>
      </c>
      <c r="B9" s="49" t="s">
        <v>176</v>
      </c>
      <c r="C9" s="14" t="s">
        <v>245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3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3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3">
      <c r="A12" s="21" t="s">
        <v>51</v>
      </c>
      <c r="B12" s="21" t="s">
        <v>52</v>
      </c>
      <c r="C12" s="40" t="s">
        <v>292</v>
      </c>
      <c r="D12" s="22" t="s">
        <v>141</v>
      </c>
      <c r="E12" s="23">
        <v>44713</v>
      </c>
      <c r="F12" s="24" t="s">
        <v>157</v>
      </c>
      <c r="G12" s="23">
        <f>DATE(YEAR(E12),MONTH(E12)+1,DAY(E12))</f>
        <v>44743</v>
      </c>
      <c r="H12" s="21" t="s">
        <v>216</v>
      </c>
    </row>
    <row r="13" spans="1:8" s="21" customFormat="1" x14ac:dyDescent="0.3">
      <c r="A13" s="29" t="s">
        <v>10</v>
      </c>
      <c r="B13" s="29" t="s">
        <v>11</v>
      </c>
      <c r="C13" s="30" t="s">
        <v>240</v>
      </c>
      <c r="D13" s="22" t="s">
        <v>133</v>
      </c>
      <c r="E13" s="31">
        <v>44378</v>
      </c>
      <c r="F13" s="42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3">
      <c r="A14" s="21" t="s">
        <v>205</v>
      </c>
      <c r="B14" s="21" t="s">
        <v>206</v>
      </c>
      <c r="C14" s="25" t="s">
        <v>293</v>
      </c>
      <c r="D14" s="25" t="s">
        <v>268</v>
      </c>
      <c r="E14" s="23">
        <v>44652</v>
      </c>
      <c r="F14" s="24" t="s">
        <v>155</v>
      </c>
      <c r="G14" s="23">
        <f>DATE(YEAR(E14),MONTH(E14)+4,DAY(E14))</f>
        <v>44774</v>
      </c>
      <c r="H14" s="21" t="s">
        <v>221</v>
      </c>
    </row>
    <row r="15" spans="1:8" s="21" customFormat="1" x14ac:dyDescent="0.3">
      <c r="A15" s="21" t="s">
        <v>96</v>
      </c>
      <c r="B15" s="21" t="s">
        <v>97</v>
      </c>
      <c r="C15" s="22" t="s">
        <v>269</v>
      </c>
      <c r="D15" s="22" t="s">
        <v>158</v>
      </c>
      <c r="E15" s="23">
        <v>44409</v>
      </c>
      <c r="F15" s="24" t="s">
        <v>156</v>
      </c>
      <c r="G15" s="31">
        <f>DATE(YEAR(E15)+1,MONTH(E15),DAY(E15))</f>
        <v>44774</v>
      </c>
      <c r="H15" s="29" t="s">
        <v>217</v>
      </c>
    </row>
    <row r="16" spans="1:8" s="6" customFormat="1" x14ac:dyDescent="0.3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3">
      <c r="A17" s="29" t="s">
        <v>208</v>
      </c>
      <c r="B17" s="29" t="s">
        <v>209</v>
      </c>
      <c r="C17" s="46" t="s">
        <v>282</v>
      </c>
      <c r="D17" s="46" t="s">
        <v>298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3">
      <c r="A18" s="21" t="s">
        <v>37</v>
      </c>
      <c r="B18" s="21" t="s">
        <v>38</v>
      </c>
      <c r="C18" s="40" t="s">
        <v>261</v>
      </c>
      <c r="D18" s="40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3">
      <c r="A19" s="21" t="s">
        <v>65</v>
      </c>
      <c r="B19" s="21" t="s">
        <v>66</v>
      </c>
      <c r="C19" s="22" t="s">
        <v>265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3">
      <c r="A20" s="21" t="s">
        <v>126</v>
      </c>
      <c r="B20" s="21" t="s">
        <v>127</v>
      </c>
      <c r="C20" s="43" t="s">
        <v>294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3">
      <c r="A21" s="21" t="s">
        <v>69</v>
      </c>
      <c r="B21" s="21" t="s">
        <v>70</v>
      </c>
      <c r="C21" s="40" t="s">
        <v>299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3">
      <c r="A22" s="21" t="s">
        <v>27</v>
      </c>
      <c r="B22" s="21" t="s">
        <v>28</v>
      </c>
      <c r="C22" s="40" t="s">
        <v>303</v>
      </c>
      <c r="D22" s="40" t="s">
        <v>247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3">
      <c r="A23" s="29" t="s">
        <v>76</v>
      </c>
      <c r="B23" s="29" t="s">
        <v>77</v>
      </c>
      <c r="C23" s="26" t="s">
        <v>246</v>
      </c>
      <c r="D23" s="22" t="s">
        <v>246</v>
      </c>
      <c r="E23" s="31">
        <v>44501</v>
      </c>
      <c r="F23" s="42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3">
      <c r="A24" s="29" t="s">
        <v>43</v>
      </c>
      <c r="B24" s="29" t="s">
        <v>44</v>
      </c>
      <c r="C24" s="22" t="s">
        <v>262</v>
      </c>
      <c r="D24" s="22" t="s">
        <v>154</v>
      </c>
      <c r="E24" s="31">
        <v>44805</v>
      </c>
      <c r="F24" s="42" t="s">
        <v>155</v>
      </c>
      <c r="G24" s="23">
        <f t="shared" ref="G24:G39" si="0">DATE(YEAR(E24),MONTH(E24)+3,DAY(E24))</f>
        <v>44896</v>
      </c>
      <c r="H24" s="29" t="s">
        <v>216</v>
      </c>
    </row>
    <row r="25" spans="1:8" s="21" customFormat="1" x14ac:dyDescent="0.3">
      <c r="A25" s="29" t="s">
        <v>45</v>
      </c>
      <c r="B25" s="29" t="s">
        <v>46</v>
      </c>
      <c r="C25" s="22" t="s">
        <v>263</v>
      </c>
      <c r="D25" s="22" t="s">
        <v>138</v>
      </c>
      <c r="E25" s="31">
        <v>44805</v>
      </c>
      <c r="F25" s="42" t="s">
        <v>155</v>
      </c>
      <c r="G25" s="31">
        <f t="shared" si="0"/>
        <v>44896</v>
      </c>
      <c r="H25" s="29" t="s">
        <v>216</v>
      </c>
    </row>
    <row r="26" spans="1:8" s="5" customFormat="1" x14ac:dyDescent="0.3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 t="shared" si="0"/>
        <v>44896</v>
      </c>
      <c r="H26" s="21" t="s">
        <v>221</v>
      </c>
    </row>
    <row r="27" spans="1:8" s="21" customFormat="1" x14ac:dyDescent="0.3">
      <c r="A27" s="21" t="s">
        <v>29</v>
      </c>
      <c r="B27" s="21" t="s">
        <v>30</v>
      </c>
      <c r="C27" s="40" t="s">
        <v>257</v>
      </c>
      <c r="D27" s="22" t="s">
        <v>135</v>
      </c>
      <c r="E27" s="31">
        <v>44805</v>
      </c>
      <c r="F27" s="24" t="s">
        <v>155</v>
      </c>
      <c r="G27" s="31">
        <f t="shared" si="0"/>
        <v>44896</v>
      </c>
      <c r="H27" s="29" t="s">
        <v>216</v>
      </c>
    </row>
    <row r="28" spans="1:8" s="5" customFormat="1" x14ac:dyDescent="0.3">
      <c r="A28" s="29" t="s">
        <v>272</v>
      </c>
      <c r="B28" s="29" t="s">
        <v>276</v>
      </c>
      <c r="C28" s="22" t="s">
        <v>273</v>
      </c>
      <c r="D28" s="22" t="s">
        <v>132</v>
      </c>
      <c r="E28" s="4">
        <v>44805</v>
      </c>
      <c r="F28" s="42" t="s">
        <v>155</v>
      </c>
      <c r="G28" s="23">
        <f t="shared" si="0"/>
        <v>44896</v>
      </c>
      <c r="H28" s="29" t="s">
        <v>216</v>
      </c>
    </row>
    <row r="29" spans="1:8" s="21" customFormat="1" x14ac:dyDescent="0.3">
      <c r="A29" s="29" t="s">
        <v>271</v>
      </c>
      <c r="B29" s="29" t="s">
        <v>275</v>
      </c>
      <c r="C29" s="22" t="s">
        <v>274</v>
      </c>
      <c r="D29" s="22" t="s">
        <v>132</v>
      </c>
      <c r="E29" s="47">
        <v>44805</v>
      </c>
      <c r="F29" s="42" t="s">
        <v>155</v>
      </c>
      <c r="G29" s="31">
        <f t="shared" si="0"/>
        <v>44896</v>
      </c>
      <c r="H29" s="29" t="s">
        <v>216</v>
      </c>
    </row>
    <row r="30" spans="1:8" s="21" customFormat="1" x14ac:dyDescent="0.3">
      <c r="A30" s="29" t="s">
        <v>279</v>
      </c>
      <c r="B30" s="44" t="s">
        <v>42</v>
      </c>
      <c r="C30" s="40" t="s">
        <v>280</v>
      </c>
      <c r="D30" s="41" t="s">
        <v>138</v>
      </c>
      <c r="E30" s="31">
        <v>44805</v>
      </c>
      <c r="F30" s="42" t="s">
        <v>155</v>
      </c>
      <c r="G30" s="31">
        <f t="shared" si="0"/>
        <v>44896</v>
      </c>
      <c r="H30" s="29" t="s">
        <v>216</v>
      </c>
    </row>
    <row r="31" spans="1:8" s="21" customFormat="1" x14ac:dyDescent="0.3">
      <c r="A31" s="29" t="s">
        <v>278</v>
      </c>
      <c r="B31" s="44" t="s">
        <v>40</v>
      </c>
      <c r="C31" s="41" t="s">
        <v>277</v>
      </c>
      <c r="D31" s="40" t="s">
        <v>138</v>
      </c>
      <c r="E31" s="31">
        <v>44805</v>
      </c>
      <c r="F31" s="42" t="s">
        <v>155</v>
      </c>
      <c r="G31" s="31">
        <f t="shared" si="0"/>
        <v>44896</v>
      </c>
      <c r="H31" s="29" t="s">
        <v>216</v>
      </c>
    </row>
    <row r="32" spans="1:8" s="21" customFormat="1" x14ac:dyDescent="0.3">
      <c r="A32" s="21" t="s">
        <v>4</v>
      </c>
      <c r="B32" s="21" t="s">
        <v>5</v>
      </c>
      <c r="C32" s="22" t="s">
        <v>258</v>
      </c>
      <c r="D32" s="22" t="s">
        <v>132</v>
      </c>
      <c r="E32" s="4">
        <v>44805</v>
      </c>
      <c r="F32" s="24" t="s">
        <v>155</v>
      </c>
      <c r="G32" s="31">
        <f t="shared" si="0"/>
        <v>44896</v>
      </c>
      <c r="H32" s="29" t="s">
        <v>216</v>
      </c>
    </row>
    <row r="33" spans="1:8" s="21" customFormat="1" x14ac:dyDescent="0.3">
      <c r="A33" s="29" t="s">
        <v>6</v>
      </c>
      <c r="B33" s="29" t="s">
        <v>7</v>
      </c>
      <c r="C33" s="22" t="s">
        <v>259</v>
      </c>
      <c r="D33" s="22" t="s">
        <v>132</v>
      </c>
      <c r="E33" s="4">
        <v>44805</v>
      </c>
      <c r="F33" s="42" t="s">
        <v>155</v>
      </c>
      <c r="G33" s="23">
        <f t="shared" si="0"/>
        <v>44896</v>
      </c>
      <c r="H33" s="29" t="s">
        <v>216</v>
      </c>
    </row>
    <row r="34" spans="1:8" s="21" customFormat="1" x14ac:dyDescent="0.3">
      <c r="A34" s="21" t="s">
        <v>39</v>
      </c>
      <c r="B34" s="21" t="s">
        <v>40</v>
      </c>
      <c r="C34" s="22" t="s">
        <v>277</v>
      </c>
      <c r="D34" s="22" t="s">
        <v>138</v>
      </c>
      <c r="E34" s="4">
        <v>44805</v>
      </c>
      <c r="F34" s="24" t="s">
        <v>155</v>
      </c>
      <c r="G34" s="23">
        <f t="shared" si="0"/>
        <v>44896</v>
      </c>
      <c r="H34" s="21" t="s">
        <v>216</v>
      </c>
    </row>
    <row r="35" spans="1:8" s="21" customFormat="1" x14ac:dyDescent="0.3">
      <c r="A35" s="29" t="s">
        <v>41</v>
      </c>
      <c r="B35" s="29" t="s">
        <v>42</v>
      </c>
      <c r="C35" s="40" t="s">
        <v>244</v>
      </c>
      <c r="D35" s="22" t="s">
        <v>138</v>
      </c>
      <c r="E35" s="47">
        <v>44805</v>
      </c>
      <c r="F35" s="42" t="s">
        <v>155</v>
      </c>
      <c r="G35" s="31">
        <f t="shared" si="0"/>
        <v>44896</v>
      </c>
      <c r="H35" s="29" t="s">
        <v>216</v>
      </c>
    </row>
    <row r="36" spans="1:8" s="21" customFormat="1" x14ac:dyDescent="0.3">
      <c r="A36" s="21" t="s">
        <v>86</v>
      </c>
      <c r="B36" s="21" t="s">
        <v>87</v>
      </c>
      <c r="C36" s="22" t="s">
        <v>238</v>
      </c>
      <c r="D36" s="26"/>
      <c r="E36" s="31">
        <v>44805</v>
      </c>
      <c r="F36" s="24" t="s">
        <v>155</v>
      </c>
      <c r="G36" s="31">
        <f t="shared" si="0"/>
        <v>44896</v>
      </c>
      <c r="H36" s="29" t="s">
        <v>220</v>
      </c>
    </row>
    <row r="37" spans="1:8" s="21" customFormat="1" x14ac:dyDescent="0.3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 t="shared" si="0"/>
        <v>44896</v>
      </c>
      <c r="H37" s="29" t="s">
        <v>220</v>
      </c>
    </row>
    <row r="38" spans="1:8" s="21" customFormat="1" x14ac:dyDescent="0.3">
      <c r="A38" s="29" t="s">
        <v>63</v>
      </c>
      <c r="B38" s="29" t="s">
        <v>64</v>
      </c>
      <c r="C38" s="40" t="s">
        <v>264</v>
      </c>
      <c r="D38" s="22" t="s">
        <v>132</v>
      </c>
      <c r="E38" s="4">
        <v>44805</v>
      </c>
      <c r="F38" s="42" t="s">
        <v>155</v>
      </c>
      <c r="G38" s="23">
        <f t="shared" si="0"/>
        <v>44896</v>
      </c>
      <c r="H38" s="29" t="s">
        <v>216</v>
      </c>
    </row>
    <row r="39" spans="1:8" s="21" customFormat="1" x14ac:dyDescent="0.3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 t="shared" si="0"/>
        <v>44896</v>
      </c>
      <c r="H39" s="29" t="s">
        <v>220</v>
      </c>
    </row>
    <row r="40" spans="1:8" s="21" customFormat="1" x14ac:dyDescent="0.3">
      <c r="A40" s="29" t="s">
        <v>35</v>
      </c>
      <c r="B40" s="29" t="s">
        <v>36</v>
      </c>
      <c r="C40" s="22" t="s">
        <v>260</v>
      </c>
      <c r="D40" s="22" t="s">
        <v>136</v>
      </c>
      <c r="E40" s="31">
        <v>44531</v>
      </c>
      <c r="F40" s="42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3">
      <c r="A41" s="29" t="s">
        <v>18</v>
      </c>
      <c r="B41" s="29" t="s">
        <v>19</v>
      </c>
      <c r="C41" s="22" t="s">
        <v>256</v>
      </c>
      <c r="D41" s="22" t="s">
        <v>134</v>
      </c>
      <c r="E41" s="31">
        <v>44531</v>
      </c>
      <c r="F41" s="42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3">
      <c r="A42" s="29" t="s">
        <v>23</v>
      </c>
      <c r="B42" s="29" t="s">
        <v>24</v>
      </c>
      <c r="C42" s="26" t="s">
        <v>255</v>
      </c>
      <c r="D42" s="22" t="s">
        <v>145</v>
      </c>
      <c r="E42" s="31">
        <v>44531</v>
      </c>
      <c r="F42" s="42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3">
      <c r="A43" s="27" t="s">
        <v>53</v>
      </c>
      <c r="B43" s="27" t="s">
        <v>54</v>
      </c>
      <c r="C43" s="50" t="s">
        <v>254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3">
      <c r="A44" s="29" t="s">
        <v>59</v>
      </c>
      <c r="B44" s="29" t="s">
        <v>60</v>
      </c>
      <c r="C44" s="26" t="s">
        <v>255</v>
      </c>
      <c r="D44" s="22" t="s">
        <v>145</v>
      </c>
      <c r="E44" s="31">
        <v>44531</v>
      </c>
      <c r="F44" s="42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3">
      <c r="A45" s="29" t="s">
        <v>47</v>
      </c>
      <c r="B45" s="29" t="s">
        <v>48</v>
      </c>
      <c r="C45" s="22" t="s">
        <v>287</v>
      </c>
      <c r="D45" s="22" t="s">
        <v>139</v>
      </c>
      <c r="E45" s="31">
        <v>44835</v>
      </c>
      <c r="F45" s="42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3">
      <c r="A46" s="27" t="s">
        <v>49</v>
      </c>
      <c r="B46" s="27" t="s">
        <v>50</v>
      </c>
      <c r="C46" s="51" t="s">
        <v>288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3">
      <c r="A47" s="29" t="s">
        <v>116</v>
      </c>
      <c r="B47" s="29" t="s">
        <v>117</v>
      </c>
      <c r="C47" s="40" t="s">
        <v>295</v>
      </c>
      <c r="D47" s="46" t="s">
        <v>281</v>
      </c>
      <c r="E47" s="23">
        <v>44835</v>
      </c>
      <c r="F47" s="42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3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3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2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3">
      <c r="A50" s="29" t="s">
        <v>197</v>
      </c>
      <c r="B50" s="29" t="s">
        <v>198</v>
      </c>
      <c r="C50" s="46" t="s">
        <v>300</v>
      </c>
      <c r="D50" s="30" t="s">
        <v>199</v>
      </c>
      <c r="E50" s="23">
        <v>44774</v>
      </c>
      <c r="F50" s="42" t="s">
        <v>267</v>
      </c>
      <c r="G50" s="23">
        <f>DATE(YEAR(E50),MONTH(E50)+6,DAY(E50))</f>
        <v>44958</v>
      </c>
      <c r="H50" s="29" t="s">
        <v>221</v>
      </c>
    </row>
    <row r="51" spans="1:8" s="21" customFormat="1" x14ac:dyDescent="0.3">
      <c r="A51" s="21" t="s">
        <v>181</v>
      </c>
      <c r="B51" s="21" t="s">
        <v>180</v>
      </c>
      <c r="C51" s="43" t="s">
        <v>182</v>
      </c>
      <c r="D51" s="25" t="s">
        <v>168</v>
      </c>
      <c r="E51" s="23">
        <v>44593</v>
      </c>
      <c r="F51" s="21" t="s">
        <v>156</v>
      </c>
      <c r="G51" s="23">
        <f t="shared" ref="G51:G67" si="1">DATE(YEAR(E51)+1,MONTH(E51),DAY(E51))</f>
        <v>44958</v>
      </c>
      <c r="H51" s="21" t="s">
        <v>216</v>
      </c>
    </row>
    <row r="52" spans="1:8" s="21" customFormat="1" x14ac:dyDescent="0.3">
      <c r="A52" s="29" t="s">
        <v>225</v>
      </c>
      <c r="B52" s="29" t="s">
        <v>226</v>
      </c>
      <c r="C52" s="30" t="s">
        <v>227</v>
      </c>
      <c r="D52" s="30" t="s">
        <v>150</v>
      </c>
      <c r="E52" s="31">
        <v>44652</v>
      </c>
      <c r="F52" s="29" t="s">
        <v>156</v>
      </c>
      <c r="G52" s="23">
        <f t="shared" si="1"/>
        <v>45017</v>
      </c>
      <c r="H52" s="21" t="s">
        <v>219</v>
      </c>
    </row>
    <row r="53" spans="1:8" s="21" customFormat="1" x14ac:dyDescent="0.3">
      <c r="A53" s="29" t="s">
        <v>104</v>
      </c>
      <c r="B53" s="29" t="s">
        <v>105</v>
      </c>
      <c r="C53" s="22" t="s">
        <v>223</v>
      </c>
      <c r="D53" s="22" t="s">
        <v>150</v>
      </c>
      <c r="E53" s="31">
        <v>44652</v>
      </c>
      <c r="F53" s="42" t="s">
        <v>156</v>
      </c>
      <c r="G53" s="31">
        <f t="shared" si="1"/>
        <v>45017</v>
      </c>
      <c r="H53" s="29" t="s">
        <v>219</v>
      </c>
    </row>
    <row r="54" spans="1:8" s="21" customFormat="1" x14ac:dyDescent="0.3">
      <c r="A54" s="29" t="s">
        <v>91</v>
      </c>
      <c r="B54" s="29" t="s">
        <v>92</v>
      </c>
      <c r="C54" s="22" t="s">
        <v>239</v>
      </c>
      <c r="D54" s="30" t="s">
        <v>173</v>
      </c>
      <c r="E54" s="31">
        <v>44713</v>
      </c>
      <c r="F54" s="42" t="s">
        <v>156</v>
      </c>
      <c r="G54" s="31">
        <f t="shared" si="1"/>
        <v>45078</v>
      </c>
      <c r="H54" s="29" t="s">
        <v>217</v>
      </c>
    </row>
    <row r="55" spans="1:8" s="21" customFormat="1" x14ac:dyDescent="0.3">
      <c r="A55" s="29" t="s">
        <v>100</v>
      </c>
      <c r="B55" s="29" t="s">
        <v>101</v>
      </c>
      <c r="C55" s="40" t="s">
        <v>286</v>
      </c>
      <c r="D55" s="22" t="s">
        <v>285</v>
      </c>
      <c r="E55" s="31">
        <v>44713</v>
      </c>
      <c r="F55" s="42" t="s">
        <v>156</v>
      </c>
      <c r="G55" s="31">
        <f t="shared" si="1"/>
        <v>45078</v>
      </c>
      <c r="H55" s="29" t="s">
        <v>219</v>
      </c>
    </row>
    <row r="56" spans="1:8" s="21" customFormat="1" x14ac:dyDescent="0.3">
      <c r="A56" s="29" t="s">
        <v>102</v>
      </c>
      <c r="B56" s="29" t="s">
        <v>103</v>
      </c>
      <c r="C56" s="26" t="s">
        <v>286</v>
      </c>
      <c r="D56" s="22" t="s">
        <v>285</v>
      </c>
      <c r="E56" s="31">
        <v>44713</v>
      </c>
      <c r="F56" s="42" t="s">
        <v>156</v>
      </c>
      <c r="G56" s="31">
        <f t="shared" si="1"/>
        <v>45078</v>
      </c>
      <c r="H56" s="29" t="s">
        <v>219</v>
      </c>
    </row>
    <row r="57" spans="1:8" s="21" customFormat="1" x14ac:dyDescent="0.3">
      <c r="A57" s="29" t="s">
        <v>229</v>
      </c>
      <c r="B57" s="29" t="s">
        <v>230</v>
      </c>
      <c r="C57" s="46" t="s">
        <v>284</v>
      </c>
      <c r="D57" s="46" t="s">
        <v>283</v>
      </c>
      <c r="E57" s="31">
        <v>44713</v>
      </c>
      <c r="F57" s="29" t="s">
        <v>156</v>
      </c>
      <c r="G57" s="31">
        <f t="shared" si="1"/>
        <v>45078</v>
      </c>
      <c r="H57" s="29" t="s">
        <v>216</v>
      </c>
    </row>
    <row r="58" spans="1:8" s="27" customFormat="1" x14ac:dyDescent="0.3">
      <c r="A58" s="27" t="s">
        <v>33</v>
      </c>
      <c r="B58" s="27" t="s">
        <v>34</v>
      </c>
      <c r="C58" s="50" t="s">
        <v>231</v>
      </c>
      <c r="D58" s="34" t="s">
        <v>232</v>
      </c>
      <c r="E58" s="28">
        <v>44743</v>
      </c>
      <c r="F58" s="35" t="s">
        <v>156</v>
      </c>
      <c r="G58" s="31">
        <f t="shared" si="1"/>
        <v>45108</v>
      </c>
      <c r="H58" s="29" t="s">
        <v>216</v>
      </c>
    </row>
    <row r="59" spans="1:8" s="21" customFormat="1" x14ac:dyDescent="0.3">
      <c r="A59" s="21" t="s">
        <v>12</v>
      </c>
      <c r="B59" s="21" t="s">
        <v>13</v>
      </c>
      <c r="C59" s="22" t="s">
        <v>241</v>
      </c>
      <c r="D59" s="22" t="s">
        <v>133</v>
      </c>
      <c r="E59" s="23">
        <v>44743</v>
      </c>
      <c r="F59" s="24" t="s">
        <v>156</v>
      </c>
      <c r="G59" s="31">
        <f t="shared" si="1"/>
        <v>45108</v>
      </c>
      <c r="H59" s="29" t="s">
        <v>216</v>
      </c>
    </row>
    <row r="60" spans="1:8" s="21" customFormat="1" x14ac:dyDescent="0.3">
      <c r="A60" s="29" t="s">
        <v>14</v>
      </c>
      <c r="B60" s="29" t="s">
        <v>15</v>
      </c>
      <c r="C60" s="26" t="s">
        <v>242</v>
      </c>
      <c r="D60" s="22" t="s">
        <v>133</v>
      </c>
      <c r="E60" s="31">
        <v>44743</v>
      </c>
      <c r="F60" s="42" t="s">
        <v>156</v>
      </c>
      <c r="G60" s="23">
        <f t="shared" si="1"/>
        <v>45108</v>
      </c>
      <c r="H60" s="29" t="s">
        <v>216</v>
      </c>
    </row>
    <row r="61" spans="1:8" s="21" customFormat="1" x14ac:dyDescent="0.3">
      <c r="A61" s="29" t="s">
        <v>16</v>
      </c>
      <c r="B61" s="29" t="s">
        <v>17</v>
      </c>
      <c r="C61" s="22" t="s">
        <v>233</v>
      </c>
      <c r="D61" s="22" t="s">
        <v>133</v>
      </c>
      <c r="E61" s="23">
        <v>44743</v>
      </c>
      <c r="F61" s="42" t="s">
        <v>156</v>
      </c>
      <c r="G61" s="23">
        <f t="shared" si="1"/>
        <v>45108</v>
      </c>
      <c r="H61" s="29" t="s">
        <v>216</v>
      </c>
    </row>
    <row r="62" spans="1:8" s="21" customFormat="1" x14ac:dyDescent="0.3">
      <c r="A62" s="29" t="s">
        <v>8</v>
      </c>
      <c r="B62" s="29" t="s">
        <v>9</v>
      </c>
      <c r="C62" s="22" t="s">
        <v>301</v>
      </c>
      <c r="D62" s="22" t="s">
        <v>302</v>
      </c>
      <c r="E62" s="31">
        <v>44805</v>
      </c>
      <c r="F62" s="42" t="s">
        <v>156</v>
      </c>
      <c r="G62" s="23">
        <f t="shared" si="1"/>
        <v>45170</v>
      </c>
      <c r="H62" s="29" t="s">
        <v>216</v>
      </c>
    </row>
    <row r="63" spans="1:8" s="6" customFormat="1" x14ac:dyDescent="0.3">
      <c r="A63" s="29" t="s">
        <v>57</v>
      </c>
      <c r="B63" s="29" t="s">
        <v>58</v>
      </c>
      <c r="C63" s="22" t="s">
        <v>243</v>
      </c>
      <c r="D63" s="22" t="s">
        <v>144</v>
      </c>
      <c r="E63" s="31">
        <v>44805</v>
      </c>
      <c r="F63" s="42" t="s">
        <v>156</v>
      </c>
      <c r="G63" s="31">
        <f t="shared" si="1"/>
        <v>45170</v>
      </c>
      <c r="H63" s="29" t="s">
        <v>216</v>
      </c>
    </row>
    <row r="64" spans="1:8" s="6" customFormat="1" x14ac:dyDescent="0.3">
      <c r="A64" s="29" t="s">
        <v>31</v>
      </c>
      <c r="B64" s="29" t="s">
        <v>32</v>
      </c>
      <c r="C64" s="22" t="s">
        <v>290</v>
      </c>
      <c r="D64" s="22" t="s">
        <v>289</v>
      </c>
      <c r="E64" s="31">
        <v>44805</v>
      </c>
      <c r="F64" s="42" t="s">
        <v>156</v>
      </c>
      <c r="G64" s="31">
        <f t="shared" si="1"/>
        <v>45170</v>
      </c>
      <c r="H64" s="29" t="s">
        <v>216</v>
      </c>
    </row>
    <row r="65" spans="1:8" s="21" customFormat="1" x14ac:dyDescent="0.3">
      <c r="A65" s="29" t="s">
        <v>195</v>
      </c>
      <c r="B65" s="29" t="s">
        <v>196</v>
      </c>
      <c r="C65" s="30" t="s">
        <v>296</v>
      </c>
      <c r="D65" s="30" t="s">
        <v>193</v>
      </c>
      <c r="E65" s="31">
        <v>44805</v>
      </c>
      <c r="F65" s="29" t="s">
        <v>156</v>
      </c>
      <c r="G65" s="23">
        <f t="shared" si="1"/>
        <v>45170</v>
      </c>
      <c r="H65" s="21" t="s">
        <v>216</v>
      </c>
    </row>
    <row r="66" spans="1:8" s="21" customFormat="1" x14ac:dyDescent="0.3">
      <c r="A66" s="29" t="s">
        <v>61</v>
      </c>
      <c r="B66" s="29" t="s">
        <v>62</v>
      </c>
      <c r="C66" s="22" t="s">
        <v>248</v>
      </c>
      <c r="D66" s="22" t="s">
        <v>146</v>
      </c>
      <c r="E66" s="31">
        <v>44866</v>
      </c>
      <c r="F66" s="42" t="s">
        <v>156</v>
      </c>
      <c r="G66" s="31">
        <f t="shared" si="1"/>
        <v>45231</v>
      </c>
      <c r="H66" s="29" t="s">
        <v>216</v>
      </c>
    </row>
    <row r="67" spans="1:8" s="21" customFormat="1" x14ac:dyDescent="0.3">
      <c r="A67" s="29" t="s">
        <v>55</v>
      </c>
      <c r="B67" s="29" t="s">
        <v>56</v>
      </c>
      <c r="C67" s="26" t="s">
        <v>297</v>
      </c>
      <c r="D67" s="22" t="s">
        <v>143</v>
      </c>
      <c r="E67" s="31">
        <v>45170</v>
      </c>
      <c r="F67" s="42" t="s">
        <v>156</v>
      </c>
      <c r="G67" s="31">
        <f t="shared" si="1"/>
        <v>45536</v>
      </c>
      <c r="H67" s="29" t="s">
        <v>216</v>
      </c>
    </row>
    <row r="68" spans="1:8" s="21" customFormat="1" x14ac:dyDescent="0.3">
      <c r="A68" s="44"/>
      <c r="B68" s="44"/>
      <c r="C68" s="45"/>
      <c r="D68" s="45"/>
      <c r="E68" s="4"/>
      <c r="F68" s="44"/>
      <c r="G68" s="47"/>
      <c r="H68" s="44"/>
    </row>
    <row r="69" spans="1:8" s="21" customFormat="1" x14ac:dyDescent="0.3">
      <c r="A69" s="21" t="s">
        <v>159</v>
      </c>
      <c r="B69" s="21" t="s">
        <v>107</v>
      </c>
      <c r="C69" s="25" t="s">
        <v>161</v>
      </c>
      <c r="D69" s="25" t="s">
        <v>160</v>
      </c>
      <c r="E69" s="23">
        <v>43435</v>
      </c>
      <c r="F69" s="23" t="s">
        <v>166</v>
      </c>
      <c r="G69" s="23"/>
      <c r="H69" s="21" t="s">
        <v>219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149</v>
      </c>
      <c r="E70" s="23">
        <v>43447</v>
      </c>
      <c r="F70" s="23" t="s">
        <v>166</v>
      </c>
      <c r="G70" s="23"/>
      <c r="H70" s="21" t="s">
        <v>219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156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190</v>
      </c>
      <c r="D72" s="19" t="s">
        <v>152</v>
      </c>
      <c r="E72" s="20">
        <v>43831</v>
      </c>
      <c r="F72" s="37" t="s">
        <v>156</v>
      </c>
      <c r="G72" s="20"/>
      <c r="H72" s="2" t="s">
        <v>219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156</v>
      </c>
      <c r="G73" s="23"/>
      <c r="H73" s="21" t="s">
        <v>22</v>
      </c>
    </row>
    <row r="74" spans="1:8" s="21" customFormat="1" x14ac:dyDescent="0.3">
      <c r="A74" s="2" t="s">
        <v>186</v>
      </c>
      <c r="B74" s="2" t="s">
        <v>187</v>
      </c>
      <c r="C74" s="19" t="s">
        <v>189</v>
      </c>
      <c r="D74" s="19" t="s">
        <v>188</v>
      </c>
      <c r="E74" s="20">
        <v>43908</v>
      </c>
      <c r="F74" s="2" t="s">
        <v>156</v>
      </c>
      <c r="G74" s="20"/>
      <c r="H74" s="2" t="s">
        <v>219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156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156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191</v>
      </c>
      <c r="D77" s="22" t="s">
        <v>153</v>
      </c>
      <c r="E77" s="23">
        <v>43950</v>
      </c>
      <c r="F77" s="24" t="s">
        <v>156</v>
      </c>
      <c r="G77" s="23"/>
      <c r="H77" s="21" t="s">
        <v>219</v>
      </c>
    </row>
    <row r="78" spans="1:8" s="21" customFormat="1" x14ac:dyDescent="0.3">
      <c r="A78" s="6" t="s">
        <v>201</v>
      </c>
      <c r="B78" s="6" t="s">
        <v>202</v>
      </c>
      <c r="C78" s="9" t="s">
        <v>203</v>
      </c>
      <c r="D78" s="9" t="s">
        <v>270</v>
      </c>
      <c r="E78" s="10">
        <v>44044</v>
      </c>
      <c r="F78" s="6" t="s">
        <v>156</v>
      </c>
      <c r="G78" s="10"/>
      <c r="H78" s="6" t="s">
        <v>217</v>
      </c>
    </row>
    <row r="79" spans="1:8" s="21" customFormat="1" x14ac:dyDescent="0.3">
      <c r="A79" s="6" t="s">
        <v>174</v>
      </c>
      <c r="B79" s="6" t="s">
        <v>167</v>
      </c>
      <c r="C79" s="9" t="s">
        <v>168</v>
      </c>
      <c r="D79" s="9" t="s">
        <v>168</v>
      </c>
      <c r="E79" s="10">
        <v>44166</v>
      </c>
      <c r="F79" s="11" t="s">
        <v>156</v>
      </c>
      <c r="G79" s="10"/>
      <c r="H79" s="6" t="s">
        <v>216</v>
      </c>
    </row>
    <row r="80" spans="1:8" s="21" customFormat="1" x14ac:dyDescent="0.3">
      <c r="A80" s="21" t="s">
        <v>120</v>
      </c>
      <c r="B80" s="21" t="s">
        <v>121</v>
      </c>
      <c r="C80" s="22" t="s">
        <v>211</v>
      </c>
      <c r="D80" s="22" t="s">
        <v>210</v>
      </c>
      <c r="E80" s="23">
        <v>44166</v>
      </c>
      <c r="F80" s="24" t="s">
        <v>156</v>
      </c>
      <c r="G80" s="23"/>
      <c r="H80" s="21" t="s">
        <v>219</v>
      </c>
    </row>
    <row r="81" spans="1:8" s="21" customFormat="1" x14ac:dyDescent="0.3">
      <c r="A81" s="21" t="s">
        <v>74</v>
      </c>
      <c r="B81" s="21" t="s">
        <v>75</v>
      </c>
      <c r="C81" s="22" t="s">
        <v>266</v>
      </c>
      <c r="D81" s="25" t="s">
        <v>266</v>
      </c>
      <c r="E81" s="23">
        <v>44621</v>
      </c>
      <c r="F81" s="24" t="s">
        <v>156</v>
      </c>
      <c r="G81" s="31">
        <f t="shared" ref="G81" si="2">DATE(YEAR(E81)+1,MONTH(E81),DAY(E81))</f>
        <v>44986</v>
      </c>
      <c r="H81" s="21" t="s">
        <v>217</v>
      </c>
    </row>
    <row r="82" spans="1:8" s="2" customFormat="1" x14ac:dyDescent="0.3">
      <c r="A82" s="6" t="s">
        <v>98</v>
      </c>
      <c r="B82" s="6" t="s">
        <v>99</v>
      </c>
      <c r="C82" s="18" t="s">
        <v>291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3">
      <c r="A83" s="6" t="s">
        <v>249</v>
      </c>
      <c r="B83" s="6" t="s">
        <v>250</v>
      </c>
      <c r="C83" s="9" t="s">
        <v>252</v>
      </c>
      <c r="D83" s="9" t="s">
        <v>251</v>
      </c>
      <c r="E83" s="10">
        <v>44256</v>
      </c>
      <c r="F83" s="6"/>
      <c r="G83" s="10"/>
      <c r="H83" s="6" t="s">
        <v>253</v>
      </c>
    </row>
    <row r="84" spans="1:8" s="21" customFormat="1" x14ac:dyDescent="0.3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3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0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8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7" r:id="rId21" xr:uid="{00000000-0004-0000-0000-000047000000}"/>
    <hyperlink ref="D63" r:id="rId22" xr:uid="{00000000-0004-0000-0000-000048000000}"/>
    <hyperlink ref="D44" r:id="rId23" xr:uid="{00000000-0004-0000-0000-000049000000}"/>
    <hyperlink ref="D66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0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7" r:id="rId36" location="thescottishnationalaccountsprogramme(snap)" xr:uid="{00000000-0004-0000-0000-00005E000000}"/>
    <hyperlink ref="D69" r:id="rId37" xr:uid="{00000000-0004-0000-0000-00005F000000}"/>
    <hyperlink ref="C69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0" r:id="rId39" xr:uid="{00000000-0004-0000-0000-000063000000}"/>
    <hyperlink ref="D61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4" r:id="rId47" xr:uid="{00000000-0004-0000-0000-000072000000}"/>
    <hyperlink ref="D7" r:id="rId48" xr:uid="{00000000-0004-0000-0000-000073000000}"/>
    <hyperlink ref="D53" r:id="rId49" xr:uid="{00000000-0004-0000-0000-000074000000}"/>
    <hyperlink ref="D5" r:id="rId50" xr:uid="{00000000-0004-0000-0000-000075000000}"/>
    <hyperlink ref="C79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4" r:id="rId55" xr:uid="{C4988921-2E24-4390-A3C9-361CEE63651F}"/>
    <hyperlink ref="C74" r:id="rId56" xr:uid="{CE0718F8-A335-45DA-B5B6-2421993AC8CB}"/>
    <hyperlink ref="D72" r:id="rId57" xr:uid="{00000000-0004-0000-0000-000057000000}"/>
    <hyperlink ref="C72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5" r:id="rId61" xr:uid="{C15CAB16-DAA4-4A78-A179-22DF9AF423CA}"/>
    <hyperlink ref="D50" r:id="rId62" xr:uid="{8B65AF1A-CD33-4F88-B1C9-E10EB9EE5FF4}"/>
    <hyperlink ref="C78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3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3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C15" r:id="rId79" xr:uid="{E75D3585-4283-4149-B12A-500F1C77C046}"/>
    <hyperlink ref="D78" r:id="rId80" xr:uid="{A67B8192-CA33-4287-8573-5F8945F7CDF9}"/>
    <hyperlink ref="D3" r:id="rId81" xr:uid="{DC015219-0BD9-4A0B-AAA2-E97E313B87A6}"/>
    <hyperlink ref="C3" r:id="rId82" xr:uid="{B41F83ED-1C07-4EE9-8443-D5574B6AAE3B}"/>
    <hyperlink ref="D80" r:id="rId83" xr:uid="{A4ADEDF4-32C7-4488-98D2-687C6E9BF5A8}"/>
    <hyperlink ref="D83" r:id="rId84" xr:uid="{DCF7F52D-E031-45FE-92A8-99FFA2843EDB}"/>
    <hyperlink ref="C81" r:id="rId85" xr:uid="{CCF6F9E7-8F70-4D1E-8597-F9646028F25D}"/>
    <hyperlink ref="C40" r:id="rId86" xr:uid="{11A5D28F-2D00-4B9D-9605-5F4934D79928}"/>
    <hyperlink ref="D28" r:id="rId87" xr:uid="{827D302C-F2CA-4368-96E2-7C5D378EBAE6}"/>
    <hyperlink ref="D29" r:id="rId88" xr:uid="{CE79BA0C-757C-4235-AD05-E6F068C48C54}"/>
    <hyperlink ref="C28" r:id="rId89" xr:uid="{BA76B832-6529-4B09-839B-7DA26362F7E2}"/>
    <hyperlink ref="C34" r:id="rId90" xr:uid="{ECC5282C-1FA2-4F19-91E4-CD4CFCB06235}"/>
    <hyperlink ref="C30" r:id="rId91" xr:uid="{46D15876-509D-4040-8ACA-A1265F19D3E1}"/>
    <hyperlink ref="C18" r:id="rId92" xr:uid="{AC152226-69FF-4698-8A05-D7FE289A723A}"/>
    <hyperlink ref="C10" r:id="rId93" xr:uid="{3000F582-61CB-4173-A59B-870C4FE2AB75}"/>
    <hyperlink ref="C51" r:id="rId94" xr:uid="{37CFE1F4-0E77-4820-B8D8-DF572D5ECBB2}"/>
    <hyperlink ref="D47" r:id="rId95" location="quarterlygrossdomesticproduct(gdp)" xr:uid="{74C8EEDC-6067-426A-AE0B-7402E4DFA196}"/>
    <hyperlink ref="C17" r:id="rId96" xr:uid="{EBBB8C92-CAE7-4603-AEA2-0D438D30DD02}"/>
    <hyperlink ref="D31" r:id="rId97" xr:uid="{47A29FD3-E1FE-4255-B416-F01539F6BDFE}"/>
    <hyperlink ref="C35" r:id="rId98" xr:uid="{B54C112E-597A-4409-B9BF-5C0D471D20C6}"/>
    <hyperlink ref="C38" r:id="rId99" xr:uid="{9629372E-78CB-4510-8C81-0128E1BFBF53}"/>
    <hyperlink ref="C27" r:id="rId100" xr:uid="{5238C2C1-4095-4C31-BF6E-25170A443699}"/>
    <hyperlink ref="D57" r:id="rId101" xr:uid="{B0D73686-B77C-4FE1-8404-4CC045E5C7F1}"/>
    <hyperlink ref="C57" r:id="rId102" xr:uid="{27A6FF43-926C-44C6-897E-8B125E5AD7FA}"/>
    <hyperlink ref="C55" r:id="rId103" xr:uid="{F58B7D0B-35FB-4A94-A1E6-AF8EB6FB21BF}"/>
    <hyperlink ref="C12" r:id="rId104" xr:uid="{00BB129D-D5A2-40B8-82DE-D729F07874E2}"/>
    <hyperlink ref="C22" r:id="rId105" xr:uid="{697F69A6-80B5-43A3-B48F-4C6250BA39A2}"/>
  </hyperlinks>
  <pageMargins left="0.7" right="0.7" top="0.75" bottom="0.75" header="0.51180555555555496" footer="0.51180555555555496"/>
  <pageSetup paperSize="9" firstPageNumber="0" orientation="portrait" horizontalDpi="300" verticalDpi="300" r:id="rId106"/>
  <tableParts count="1">
    <tablePart r:id="rId1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2022-11-07T15:13:44Z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