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ische\Documents\GitHub\ScottishEnergyStatsProcessing\Data Sources\Energy Bills\"/>
    </mc:Choice>
  </mc:AlternateContent>
  <xr:revisionPtr revIDLastSave="0" documentId="8_{C9A8A0C8-93C4-475C-B360-FF722A099FB6}" xr6:coauthVersionLast="47" xr6:coauthVersionMax="47" xr10:uidLastSave="{00000000-0000-0000-0000-000000000000}"/>
  <bookViews>
    <workbookView xWindow="-110" yWindow="-110" windowWidth="38620" windowHeight="21100" firstSheet="1" activeTab="1" xr2:uid="{C555B289-5F24-4911-822A-972CDD47AEDD}"/>
  </bookViews>
  <sheets>
    <sheet name="calc_new" sheetId="13" state="hidden" r:id="rId1"/>
    <sheet name="Cover sheet" sheetId="10" r:id="rId2"/>
    <sheet name="Contents" sheetId="15" r:id="rId3"/>
    <sheet name="Calculations" sheetId="3" state="hidden" r:id="rId4"/>
    <sheet name="2.3.2" sheetId="5" r:id="rId5"/>
    <sheet name="2.3.2 (Real terms)" sheetId="14" r:id="rId6"/>
    <sheet name="Methodology" sheetId="11" r:id="rId7"/>
    <sheet name="Table 2.3.2 15,000kWh" sheetId="12" state="hidden" r:id="rId8"/>
    <sheet name="Table 2.3.2 18,000kWh" sheetId="9" state="hidden" r:id="rId9"/>
  </sheets>
  <externalReferences>
    <externalReference r:id="rId10"/>
    <externalReference r:id="rId11"/>
  </externalReferences>
  <definedNames>
    <definedName name="INPUT_BOX" localSheetId="6">[1]Calculation!$C$1</definedName>
    <definedName name="INPUT_BOX">[2]Calculation!$C$1</definedName>
    <definedName name="_xlnm.Print_Area" localSheetId="4">'2.3.2'!$A$1:$G$14</definedName>
    <definedName name="_xlnm.Print_Area" localSheetId="7">'Table 2.3.2 15,000kWh'!$A$1:$K$67</definedName>
    <definedName name="_xlnm.Print_Area" localSheetId="8">'Table 2.3.2 18,000kWh'!$A$1:$J$53</definedName>
    <definedName name="t25Q2" localSheetId="6">#REF!</definedName>
    <definedName name="t25Q2">#REF!</definedName>
    <definedName name="table_25_Q2" localSheetId="6">#REF!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5" l="1"/>
  <c r="C14" i="5"/>
  <c r="D14" i="5" l="1"/>
  <c r="E14" i="5"/>
  <c r="F14" i="5"/>
  <c r="G14" i="5"/>
  <c r="H14" i="5"/>
  <c r="I14" i="5"/>
  <c r="B10" i="5"/>
  <c r="B11" i="5"/>
  <c r="B12" i="5"/>
  <c r="B13" i="5"/>
  <c r="D19" i="13"/>
  <c r="E19" i="13"/>
  <c r="F19" i="13"/>
  <c r="G19" i="13"/>
  <c r="H19" i="13"/>
  <c r="I19" i="13"/>
  <c r="J19" i="13"/>
  <c r="C19" i="13"/>
  <c r="C18" i="13"/>
  <c r="D13" i="13"/>
  <c r="E13" i="13"/>
  <c r="F13" i="13"/>
  <c r="G13" i="13"/>
  <c r="H13" i="13"/>
  <c r="I13" i="13"/>
  <c r="J13" i="13"/>
  <c r="C13" i="13"/>
  <c r="E12" i="13"/>
  <c r="D12" i="13"/>
  <c r="F12" i="13"/>
  <c r="G12" i="13"/>
  <c r="H12" i="13"/>
  <c r="I12" i="13"/>
  <c r="J12" i="13"/>
  <c r="C12" i="13"/>
  <c r="C13" i="5" l="1"/>
  <c r="D13" i="5"/>
  <c r="E13" i="5"/>
  <c r="F13" i="5"/>
  <c r="G13" i="5"/>
  <c r="H13" i="5"/>
  <c r="I13" i="5"/>
  <c r="B14" i="14"/>
  <c r="D18" i="13"/>
  <c r="C14" i="14" s="1"/>
  <c r="E18" i="13"/>
  <c r="D14" i="14" s="1"/>
  <c r="F18" i="13"/>
  <c r="E14" i="14" s="1"/>
  <c r="G18" i="13"/>
  <c r="F14" i="14" s="1"/>
  <c r="H18" i="13"/>
  <c r="G14" i="14" s="1"/>
  <c r="I18" i="13"/>
  <c r="H14" i="14" s="1"/>
  <c r="J18" i="13"/>
  <c r="I14" i="14" s="1"/>
  <c r="M30" i="3" l="1"/>
  <c r="N30" i="3"/>
  <c r="M32" i="3"/>
  <c r="N32" i="3"/>
  <c r="N55" i="3" l="1"/>
  <c r="M55" i="3"/>
  <c r="N54" i="3"/>
  <c r="N58" i="3" s="1"/>
  <c r="M54" i="3"/>
  <c r="M58" i="3" s="1"/>
  <c r="N53" i="3"/>
  <c r="M53" i="3"/>
  <c r="N56" i="3" l="1"/>
  <c r="M56" i="3"/>
  <c r="I12" i="5"/>
  <c r="H12" i="5"/>
  <c r="I11" i="5"/>
  <c r="H11" i="5"/>
  <c r="I10" i="5"/>
  <c r="H10" i="5"/>
  <c r="J17" i="13"/>
  <c r="I13" i="14" s="1"/>
  <c r="I17" i="13"/>
  <c r="H13" i="14" s="1"/>
  <c r="J16" i="13"/>
  <c r="I12" i="14" s="1"/>
  <c r="I16" i="13"/>
  <c r="H12" i="14" s="1"/>
  <c r="J15" i="13"/>
  <c r="I11" i="14" s="1"/>
  <c r="I15" i="13"/>
  <c r="H11" i="14" s="1"/>
  <c r="E12" i="5"/>
  <c r="D17" i="13"/>
  <c r="C13" i="14" s="1"/>
  <c r="G11" i="5"/>
  <c r="F11" i="5"/>
  <c r="E11" i="5"/>
  <c r="D11" i="5"/>
  <c r="C11" i="5"/>
  <c r="G10" i="5"/>
  <c r="F10" i="5"/>
  <c r="E10" i="5"/>
  <c r="D10" i="5"/>
  <c r="C10" i="5"/>
  <c r="G12" i="5"/>
  <c r="F12" i="5"/>
  <c r="D12" i="5"/>
  <c r="H17" i="13"/>
  <c r="G13" i="14" s="1"/>
  <c r="E17" i="13"/>
  <c r="D13" i="14" s="1"/>
  <c r="C17" i="13"/>
  <c r="B13" i="14" s="1"/>
  <c r="H16" i="13"/>
  <c r="G12" i="14" s="1"/>
  <c r="G16" i="13"/>
  <c r="F12" i="14" s="1"/>
  <c r="F16" i="13"/>
  <c r="E12" i="14" s="1"/>
  <c r="E16" i="13"/>
  <c r="D12" i="14" s="1"/>
  <c r="D16" i="13"/>
  <c r="C12" i="14" s="1"/>
  <c r="C16" i="13"/>
  <c r="B12" i="14" s="1"/>
  <c r="H15" i="13"/>
  <c r="G11" i="14" s="1"/>
  <c r="G15" i="13"/>
  <c r="F11" i="14" s="1"/>
  <c r="F15" i="13"/>
  <c r="E11" i="14" s="1"/>
  <c r="E15" i="13"/>
  <c r="D11" i="14" s="1"/>
  <c r="D15" i="13"/>
  <c r="C11" i="14" s="1"/>
  <c r="C15" i="13"/>
  <c r="B11" i="14" s="1"/>
  <c r="B55" i="12"/>
  <c r="B30" i="12"/>
  <c r="C20" i="13" l="1"/>
  <c r="C21" i="13"/>
  <c r="E20" i="13"/>
  <c r="E21" i="13"/>
  <c r="I20" i="13"/>
  <c r="I21" i="13"/>
  <c r="H21" i="13"/>
  <c r="H20" i="13"/>
  <c r="J20" i="13"/>
  <c r="J21" i="13"/>
  <c r="D20" i="13"/>
  <c r="D21" i="13"/>
  <c r="F17" i="13"/>
  <c r="E13" i="14" s="1"/>
  <c r="G17" i="13"/>
  <c r="F13" i="14" s="1"/>
  <c r="C12" i="5"/>
  <c r="F21" i="13" l="1"/>
  <c r="F20" i="13"/>
  <c r="G20" i="13"/>
  <c r="G21" i="13"/>
  <c r="D55" i="3" l="1"/>
  <c r="D32" i="3" l="1"/>
  <c r="D31" i="3"/>
  <c r="E31" i="3" l="1"/>
  <c r="G31" i="3"/>
  <c r="H31" i="3"/>
  <c r="J31" i="3"/>
  <c r="K31" i="3"/>
  <c r="G55" i="3" l="1"/>
  <c r="H55" i="3"/>
  <c r="J55" i="3"/>
  <c r="K55" i="3"/>
  <c r="E55" i="3"/>
  <c r="K30" i="3"/>
  <c r="K32" i="3"/>
  <c r="J32" i="3"/>
  <c r="J30" i="3"/>
  <c r="H30" i="3"/>
  <c r="H32" i="3"/>
  <c r="G32" i="3"/>
  <c r="G30" i="3"/>
  <c r="E30" i="3"/>
  <c r="E32" i="3"/>
  <c r="D30" i="3"/>
  <c r="D54" i="3" l="1"/>
  <c r="D58" i="3" s="1"/>
  <c r="K54" i="3"/>
  <c r="K56" i="3" s="1"/>
  <c r="E54" i="3"/>
  <c r="E58" i="3" s="1"/>
  <c r="G54" i="3"/>
  <c r="G56" i="3" s="1"/>
  <c r="H54" i="3"/>
  <c r="H56" i="3" s="1"/>
  <c r="J54" i="3"/>
  <c r="J58" i="3" s="1"/>
  <c r="H53" i="3"/>
  <c r="D52" i="3"/>
  <c r="E52" i="3"/>
  <c r="G52" i="3"/>
  <c r="H52" i="3"/>
  <c r="J52" i="3"/>
  <c r="K52" i="3"/>
  <c r="K51" i="3"/>
  <c r="J51" i="3"/>
  <c r="H51" i="3"/>
  <c r="G51" i="3"/>
  <c r="E51" i="3"/>
  <c r="D51" i="3"/>
  <c r="D50" i="3"/>
  <c r="E50" i="3"/>
  <c r="G50" i="3"/>
  <c r="H50" i="3"/>
  <c r="J50" i="3"/>
  <c r="K50" i="3"/>
  <c r="D49" i="3"/>
  <c r="E49" i="3"/>
  <c r="G49" i="3"/>
  <c r="H49" i="3"/>
  <c r="J49" i="3"/>
  <c r="K49" i="3"/>
  <c r="D48" i="3"/>
  <c r="E48" i="3"/>
  <c r="G48" i="3"/>
  <c r="H48" i="3"/>
  <c r="J48" i="3"/>
  <c r="K48" i="3"/>
  <c r="D47" i="3"/>
  <c r="E47" i="3"/>
  <c r="G47" i="3"/>
  <c r="H47" i="3"/>
  <c r="J47" i="3"/>
  <c r="K47" i="3"/>
  <c r="D44" i="3"/>
  <c r="D46" i="3"/>
  <c r="E46" i="3"/>
  <c r="G46" i="3"/>
  <c r="H46" i="3"/>
  <c r="J46" i="3"/>
  <c r="K46" i="3"/>
  <c r="D45" i="3"/>
  <c r="E45" i="3"/>
  <c r="G45" i="3"/>
  <c r="H45" i="3"/>
  <c r="J45" i="3"/>
  <c r="K45" i="3"/>
  <c r="E44" i="3"/>
  <c r="G44" i="3"/>
  <c r="H44" i="3"/>
  <c r="J44" i="3"/>
  <c r="K44" i="3"/>
  <c r="E43" i="3"/>
  <c r="E57" i="3" s="1"/>
  <c r="G43" i="3"/>
  <c r="G57" i="3" s="1"/>
  <c r="H43" i="3"/>
  <c r="H57" i="3" s="1"/>
  <c r="J43" i="3"/>
  <c r="J57" i="3" s="1"/>
  <c r="K43" i="3"/>
  <c r="K57" i="3" s="1"/>
  <c r="D43" i="3"/>
  <c r="D57" i="3" s="1"/>
  <c r="J42" i="3"/>
  <c r="E42" i="3"/>
  <c r="G42" i="3"/>
  <c r="H42" i="3"/>
  <c r="K42" i="3"/>
  <c r="D42" i="3"/>
  <c r="D35" i="3"/>
  <c r="E35" i="3"/>
  <c r="G35" i="3"/>
  <c r="H35" i="3"/>
  <c r="J35" i="3"/>
  <c r="K35" i="3"/>
  <c r="D36" i="3"/>
  <c r="E36" i="3"/>
  <c r="G36" i="3"/>
  <c r="H36" i="3"/>
  <c r="J36" i="3"/>
  <c r="K36" i="3"/>
  <c r="D37" i="3"/>
  <c r="E37" i="3"/>
  <c r="G37" i="3"/>
  <c r="H37" i="3"/>
  <c r="J37" i="3"/>
  <c r="K37" i="3"/>
  <c r="D38" i="3"/>
  <c r="E38" i="3"/>
  <c r="G38" i="3"/>
  <c r="H38" i="3"/>
  <c r="J38" i="3"/>
  <c r="K38" i="3"/>
  <c r="D39" i="3"/>
  <c r="E39" i="3"/>
  <c r="G39" i="3"/>
  <c r="H39" i="3"/>
  <c r="J39" i="3"/>
  <c r="K39" i="3"/>
  <c r="D40" i="3"/>
  <c r="E40" i="3"/>
  <c r="G40" i="3"/>
  <c r="H40" i="3"/>
  <c r="J40" i="3"/>
  <c r="K40" i="3"/>
  <c r="D41" i="3"/>
  <c r="E41" i="3"/>
  <c r="G41" i="3"/>
  <c r="H41" i="3"/>
  <c r="J41" i="3"/>
  <c r="K41" i="3"/>
  <c r="E34" i="3"/>
  <c r="G34" i="3"/>
  <c r="H34" i="3"/>
  <c r="J34" i="3"/>
  <c r="K34" i="3"/>
  <c r="D34" i="3"/>
  <c r="J53" i="3"/>
  <c r="K53" i="3"/>
  <c r="G53" i="3"/>
  <c r="E53" i="3"/>
  <c r="D53" i="3"/>
  <c r="K58" i="3" l="1"/>
  <c r="G58" i="3"/>
  <c r="E56" i="3"/>
  <c r="J56" i="3"/>
  <c r="H58" i="3"/>
  <c r="D56" i="3"/>
</calcChain>
</file>

<file path=xl/sharedStrings.xml><?xml version="1.0" encoding="utf-8"?>
<sst xmlns="http://schemas.openxmlformats.org/spreadsheetml/2006/main" count="185" uniqueCount="106">
  <si>
    <t>England &amp; Wales</t>
  </si>
  <si>
    <t>Scotland</t>
  </si>
  <si>
    <t>Standard Credit</t>
  </si>
  <si>
    <t>Direct Debit</t>
  </si>
  <si>
    <t xml:space="preserve">% Change </t>
  </si>
  <si>
    <t>Cash terms</t>
  </si>
  <si>
    <r>
      <t>Table 2.3.2 Average annual domestic gas bills</t>
    </r>
    <r>
      <rPr>
        <b/>
        <vertAlign val="superscript"/>
        <sz val="12"/>
        <rFont val="Arial"/>
        <family val="2"/>
      </rPr>
      <t>(1)(2)</t>
    </r>
    <r>
      <rPr>
        <b/>
        <sz val="12"/>
        <rFont val="Arial"/>
        <family val="2"/>
      </rPr>
      <t xml:space="preserve"> </t>
    </r>
  </si>
  <si>
    <r>
      <t>1998</t>
    </r>
    <r>
      <rPr>
        <vertAlign val="superscript"/>
        <sz val="9"/>
        <rFont val="Arial"/>
        <family val="2"/>
      </rPr>
      <t>(3)</t>
    </r>
  </si>
  <si>
    <r>
      <t>Real terms</t>
    </r>
    <r>
      <rPr>
        <b/>
        <vertAlign val="superscript"/>
        <sz val="9"/>
        <rFont val="Arial"/>
        <family val="2"/>
      </rPr>
      <t>(4)</t>
    </r>
  </si>
  <si>
    <t>Prepayment</t>
  </si>
  <si>
    <t>Great Britain</t>
  </si>
  <si>
    <t>Pounds</t>
  </si>
  <si>
    <t>Direct debit</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</si>
  <si>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</si>
  <si>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</si>
  <si>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</si>
  <si>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</si>
  <si>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</si>
  <si>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2007</t>
    </r>
    <r>
      <rPr>
        <vertAlign val="superscript"/>
        <sz val="9"/>
        <color indexed="10"/>
        <rFont val="Arial"/>
        <family val="2"/>
      </rPr>
      <t>(5)</t>
    </r>
  </si>
  <si>
    <t>Annual GDP</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</si>
  <si>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</si>
  <si>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2007-2013</t>
  </si>
  <si>
    <t>2010=100</t>
  </si>
  <si>
    <r>
      <t>Table 2.3.2 Average annual domestic gas bills for GB countries based on consumption of 15,000kWh/year</t>
    </r>
    <r>
      <rPr>
        <b/>
        <vertAlign val="superscript"/>
        <sz val="12"/>
        <rFont val="Arial"/>
        <family val="2"/>
      </rPr>
      <t>(1)</t>
    </r>
  </si>
  <si>
    <r>
      <t>1998</t>
    </r>
    <r>
      <rPr>
        <vertAlign val="superscript"/>
        <sz val="9"/>
        <rFont val="Arial"/>
        <family val="2"/>
      </rPr>
      <t>(2)</t>
    </r>
  </si>
  <si>
    <r>
      <t>Real terms</t>
    </r>
    <r>
      <rPr>
        <b/>
        <vertAlign val="superscript"/>
        <sz val="9"/>
        <rFont val="Arial"/>
        <family val="2"/>
      </rPr>
      <t>(3)</t>
    </r>
  </si>
  <si>
    <r>
      <t>2007</t>
    </r>
    <r>
      <rPr>
        <vertAlign val="superscript"/>
        <sz val="9"/>
        <rFont val="Arial"/>
        <family val="2"/>
      </rPr>
      <t>(4)</t>
    </r>
  </si>
  <si>
    <r>
      <t>Table 2.3.2 Average annual domestic gas bills</t>
    </r>
    <r>
      <rPr>
        <b/>
        <vertAlign val="superscript"/>
        <sz val="12"/>
        <rFont val="Arial"/>
        <family val="2"/>
      </rPr>
      <t>(1)(2)</t>
    </r>
    <r>
      <rPr>
        <b/>
        <sz val="12"/>
        <rFont val="Arial"/>
        <family val="2"/>
      </rPr>
      <t xml:space="preserve"> for GB countries</t>
    </r>
  </si>
  <si>
    <r>
      <t>2007</t>
    </r>
    <r>
      <rPr>
        <vertAlign val="superscript"/>
        <sz val="9"/>
        <rFont val="Arial"/>
        <family val="2"/>
      </rPr>
      <t>(5)</t>
    </r>
  </si>
  <si>
    <t>Notes for Table 2.3.2</t>
  </si>
  <si>
    <t>Return to Contents Page</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</si>
  <si>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</si>
  <si>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</si>
  <si>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</si>
  <si>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</si>
  <si>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</si>
  <si>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</si>
  <si>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</si>
  <si>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</si>
  <si>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Table 2.3.2: Average annual domestic gas bills for GB countries</t>
  </si>
  <si>
    <t>Return to Contents page</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</si>
  <si>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</si>
  <si>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</si>
  <si>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</si>
  <si>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Note: r's indicate revised data. An r in the date column indicates all data in the row has been revised.</t>
  </si>
  <si>
    <t>Note: p's indicate provisional data. A p in the date column indicates all data in the row is provisional.</t>
  </si>
  <si>
    <t>newsdesk@beis.gov.uk</t>
  </si>
  <si>
    <t>2018-2019</t>
  </si>
  <si>
    <t>2007-2019</t>
  </si>
  <si>
    <t>2009-2019</t>
  </si>
  <si>
    <t>energyprices.stats@beis.gov.uk</t>
  </si>
  <si>
    <t>GDP updated 20/03/2020</t>
  </si>
  <si>
    <t>Total</t>
  </si>
  <si>
    <t>All Payment Types</t>
  </si>
  <si>
    <t>2019-2020</t>
  </si>
  <si>
    <t>All bills are calculated using an annual consumption of 13,600 kWh.  Figures are inclusive of  VAT.</t>
  </si>
  <si>
    <t xml:space="preserve">An average annual consumption of 13,600 kWh for gas is used. </t>
  </si>
  <si>
    <t>From March 2020, annual bills are now calculated using fixed consumption of 13,600 kWh</t>
  </si>
  <si>
    <t>About this data</t>
  </si>
  <si>
    <t>Average annual domestic gas bills by countries in Great Britain</t>
  </si>
  <si>
    <t xml:space="preserve">Data in these tables shows annual gas bills for domestic consumers in Great Britain by country and payment type. </t>
  </si>
  <si>
    <t>GDP updated 18/3/2021</t>
  </si>
  <si>
    <r>
      <t>Bills are now based on</t>
    </r>
    <r>
      <rPr>
        <b/>
        <sz val="12"/>
        <rFont val="Arial"/>
        <family val="2"/>
      </rPr>
      <t xml:space="preserve"> fixed consumption levels </t>
    </r>
    <r>
      <rPr>
        <sz val="12"/>
        <rFont val="Arial"/>
        <family val="2"/>
      </rPr>
      <t>of 13,600 kWh per year for gas.</t>
    </r>
  </si>
  <si>
    <t>Year</t>
  </si>
  <si>
    <t>Standard credit: England &amp; Wales (pounds)</t>
  </si>
  <si>
    <t>Standard credit: Scotland (pounds)</t>
  </si>
  <si>
    <t>Direct debit: England &amp; Wales (pounds)</t>
  </si>
  <si>
    <t>Direct debit: Scotland (pounds)</t>
  </si>
  <si>
    <t>Prepayment: England &amp; Wales (pounds)</t>
  </si>
  <si>
    <t>Prepayment: Scotland (pounds)</t>
  </si>
  <si>
    <t>All Payment Types: England &amp; Wales (pounds)</t>
  </si>
  <si>
    <t>All Payment Types: Scotland (pounds)</t>
  </si>
  <si>
    <t>Figures in real terms</t>
  </si>
  <si>
    <t>Figures in cash terms</t>
  </si>
  <si>
    <t>Prior to 1998, average bills for England &amp; Wales and Scotland were all the same as the GB averages given in Table 2.3.1.</t>
  </si>
  <si>
    <t xml:space="preserve">Bills deflated to 2010 terms using the GDP (market prices) deflator. </t>
  </si>
  <si>
    <t xml:space="preserve">Further information on methodolgy can be found here. </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</si>
  <si>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</si>
  <si>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</si>
  <si>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</si>
  <si>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2.3.2 Average annual domestic gas bills in cash terms for GB countries based on consumption of 13,600kWh/year</t>
  </si>
  <si>
    <t>Table 2.3.2 Average annual domestic gas bills in real terms for GB countries based on consumption of 13,600kWh/year</t>
  </si>
  <si>
    <r>
      <t xml:space="preserve">Energy Prices </t>
    </r>
    <r>
      <rPr>
        <sz val="18"/>
        <rFont val="Arial"/>
        <family val="2"/>
      </rPr>
      <t>Domestic Prices</t>
    </r>
  </si>
  <si>
    <t>Quarterly Energy Prices Publication (opens in a new window)</t>
  </si>
  <si>
    <t>Annual domestic energy bills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</si>
  <si>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</si>
  <si>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</si>
  <si>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</si>
  <si>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</si>
  <si>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</si>
  <si>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</si>
  <si>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</si>
  <si>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r>
      <t xml:space="preserve">Publication date: </t>
    </r>
    <r>
      <rPr>
        <sz val="12"/>
        <rFont val="Arial"/>
        <family val="2"/>
      </rPr>
      <t>23/12/2021</t>
    </r>
  </si>
  <si>
    <r>
      <t xml:space="preserve">Next update: </t>
    </r>
    <r>
      <rPr>
        <sz val="12"/>
        <rFont val="Arial"/>
        <family val="2"/>
      </rPr>
      <t>31/03/2022</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</si>
  <si>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</si>
  <si>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r>
      <t xml:space="preserve">Note 2. </t>
    </r>
    <r>
      <rPr>
        <sz val="11"/>
        <rFont val="Arial"/>
        <family val="2"/>
      </rPr>
      <t>Home supplier denotes British Gas Trading.</t>
    </r>
  </si>
  <si>
    <r>
      <t xml:space="preserve">Note 3. </t>
    </r>
    <r>
      <rPr>
        <sz val="11"/>
        <rFont val="Arial"/>
        <family val="2"/>
      </rPr>
      <t>Non-home suppliers are all other suppliers.</t>
    </r>
  </si>
  <si>
    <r>
      <t xml:space="preserve">Note 4. </t>
    </r>
    <r>
      <rPr>
        <sz val="11"/>
        <rFont val="Arial"/>
        <family val="2"/>
      </rPr>
      <t>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r>
  </si>
  <si>
    <r>
      <t xml:space="preserve">Note 5. </t>
    </r>
    <r>
      <rPr>
        <sz val="11"/>
        <rFont val="Arial"/>
        <family val="2"/>
      </rPr>
      <t>Standard credit customers pay on receipt of their bill which is usually payment 3 months in arrears.</t>
    </r>
  </si>
  <si>
    <r>
      <t xml:space="preserve">Note 6. </t>
    </r>
    <r>
      <rPr>
        <sz val="11"/>
        <rFont val="Arial"/>
        <family val="2"/>
      </rPr>
      <t xml:space="preserve">Direct debit transfers an agreed or variable amount directly from the customer’s bank account to the energy supplier. </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</si>
  <si>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</si>
  <si>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</si>
  <si>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here</t>
  </si>
  <si>
    <t xml:space="preserve">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t>
  </si>
  <si>
    <r>
      <t xml:space="preserve">Data period: </t>
    </r>
    <r>
      <rPr>
        <sz val="12"/>
        <rFont val="Arial"/>
        <family val="2"/>
      </rPr>
      <t>Provisional annual data for 2021</t>
    </r>
  </si>
  <si>
    <t>Table 2.3.2: Average annual domestic gas bills in real terms for GB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</si>
</sst>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0.0"/>
    <numFmt numFmtId="165" formatCode="0\ \ "/>
    <numFmt numFmtId="166" formatCode="0\ "/>
    <numFmt numFmtId="167" formatCode="\+0.0\ ;\-0.0\ "/>
    <numFmt numFmtId="168" formatCode="\ \ \ \ \ 0"/>
    <numFmt numFmtId="169" formatCode="0\ \ \ "/>
    <numFmt numFmtId="170" formatCode="\ 0\r"/>
    <numFmt numFmtId="171" formatCode="_-[$€-2]* #,##0.00_-;\-[$€-2]* #,##0.00_-;_-[$€-2]* &quot;-&quot;??_-"/>
    <numFmt numFmtId="172" formatCode="dd\-mmm\-yyyy"/>
    <numFmt numFmtId="173" formatCode="\ 0\[\p\]"/>
  </numFmts>
  <fonts count="35">
    <font>
      <sz val="10"/>
      <name val="Arial"/>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vertAlign val="superscript"/>
      <sz val="9"/>
      <name val="Arial"/>
      <family val="2"/>
    </font>
    <font>
      <sz val="10"/>
      <name val="Times New Roman"/>
      <family val="1"/>
    </font>
    <font>
      <sz val="9"/>
      <color indexed="12"/>
      <name val="Arial"/>
      <family val="2"/>
    </font>
    <font>
      <sz val="10"/>
      <name val="Arial"/>
      <family val="2"/>
    </font>
    <font>
      <u/>
      <sz val="10"/>
      <color indexed="12"/>
      <name val="Arial"/>
      <family val="2"/>
    </font>
    <font>
      <sz val="12"/>
      <name val="Arial"/>
      <family val="2"/>
    </font>
    <font>
      <vertAlign val="superscript"/>
      <sz val="9"/>
      <color indexed="10"/>
      <name val="Arial"/>
      <family val="2"/>
    </font>
    <font>
      <sz val="9"/>
      <color indexed="10"/>
      <name val="Arial"/>
      <family val="2"/>
    </font>
    <font>
      <b/>
      <sz val="14"/>
      <name val="Arial"/>
      <family val="2"/>
    </font>
    <font>
      <sz val="12"/>
      <name val="MS Sans Serif"/>
      <family val="2"/>
    </font>
    <font>
      <sz val="8.5"/>
      <name val="Arial"/>
      <family val="2"/>
    </font>
    <font>
      <b/>
      <sz val="11"/>
      <name val="Arial"/>
      <family val="2"/>
    </font>
    <font>
      <sz val="11"/>
      <name val="Arial"/>
      <family val="2"/>
    </font>
    <font>
      <sz val="11"/>
      <name val="+mj-lt"/>
    </font>
    <font>
      <sz val="11"/>
      <color theme="1"/>
      <name val="Calibri"/>
      <family val="2"/>
      <scheme val="minor"/>
    </font>
    <font>
      <sz val="9"/>
      <color rgb="FFFF0000"/>
      <name val="Arial"/>
      <family val="2"/>
    </font>
    <font>
      <sz val="9"/>
      <color rgb="FF000000"/>
      <name val="Arial"/>
      <family val="2"/>
    </font>
    <font>
      <sz val="11"/>
      <name val="Calibri"/>
      <family val="2"/>
      <scheme val="minor"/>
    </font>
    <font>
      <sz val="9"/>
      <color rgb="FF0070C0"/>
      <name val="Arial"/>
      <family val="2"/>
    </font>
    <font>
      <sz val="10"/>
      <color theme="1"/>
      <name val="Arial"/>
      <family val="2"/>
    </font>
    <font>
      <sz val="12"/>
      <color theme="3"/>
      <name val="Arial"/>
      <family val="2"/>
    </font>
    <font>
      <b/>
      <sz val="18"/>
      <name val="Arial"/>
      <family val="2"/>
    </font>
    <font>
      <sz val="18"/>
      <name val="Arial"/>
      <family val="2"/>
    </font>
    <font>
      <sz val="10"/>
      <color theme="3"/>
      <name val="Arial"/>
      <family val="2"/>
    </font>
    <font>
      <sz val="12"/>
      <color theme="3"/>
      <name val="Calibri"/>
      <family val="2"/>
      <scheme val="minor"/>
    </font>
    <font>
      <b/>
      <sz val="12"/>
      <color theme="3"/>
      <name val="Arial"/>
      <family val="2"/>
    </font>
    <font>
      <b/>
      <sz val="12"/>
      <color theme="3"/>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thin">
        <color indexed="64"/>
      </top>
      <bottom/>
      <diagonal/>
    </border>
    <border>
      <left/>
      <right/>
      <top style="double">
        <color indexed="64"/>
      </top>
      <bottom style="thin">
        <color indexed="64"/>
      </bottom>
      <diagonal/>
    </border>
    <border>
      <left/>
      <right/>
      <top/>
      <bottom style="thick">
        <color theme="4"/>
      </bottom>
      <diagonal/>
    </border>
  </borders>
  <cellStyleXfs count="11">
    <xf numFmtId="0" fontId="0" fillId="0" borderId="0"/>
    <xf numFmtId="43" fontId="11" fillId="0" borderId="0" applyFont="0" applyFill="0" applyBorder="0" applyAlignment="0" applyProtection="0"/>
    <xf numFmtId="171" fontId="13" fillId="0" borderId="0" applyFont="0" applyFill="0" applyBorder="0" applyAlignment="0" applyProtection="0"/>
    <xf numFmtId="0" fontId="12" fillId="0" borderId="0" applyNumberFormat="0" applyFill="0" applyBorder="0" applyAlignment="0" applyProtection="0">
      <alignment vertical="top"/>
      <protection locked="0"/>
    </xf>
    <xf numFmtId="0" fontId="11" fillId="0" borderId="0"/>
    <xf numFmtId="0" fontId="22" fillId="0" borderId="0"/>
    <xf numFmtId="9" fontId="11" fillId="0" borderId="0" applyFont="0" applyFill="0" applyBorder="0" applyAlignment="0" applyProtection="0"/>
    <xf numFmtId="0" fontId="12" fillId="0" borderId="0" applyNumberFormat="0" applyFill="0" applyBorder="0" applyAlignment="0" applyProtection="0">
      <alignment vertical="top"/>
      <protection locked="0"/>
    </xf>
    <xf numFmtId="171" fontId="27" fillId="0" borderId="0"/>
    <xf numFmtId="0" fontId="11" fillId="0" borderId="0"/>
    <xf numFmtId="0" fontId="5" fillId="0" borderId="8" applyNumberFormat="0" applyFill="0" applyAlignment="0" applyProtection="0"/>
  </cellStyleXfs>
  <cellXfs count="198">
    <xf numFmtId="0" fontId="0" fillId="0" borderId="0" xfId="0"/>
    <xf numFmtId="0" fontId="0" fillId="0" borderId="1" xfId="0" applyBorder="1"/>
    <xf numFmtId="0" fontId="4" fillId="0" borderId="0" xfId="0" applyFont="1"/>
    <xf numFmtId="0" fontId="5" fillId="0" borderId="0" xfId="0" applyFont="1" applyAlignment="1">
      <alignment horizontal="center"/>
    </xf>
    <xf numFmtId="0" fontId="4" fillId="0" borderId="2" xfId="0" applyFont="1" applyBorder="1" applyAlignment="1">
      <alignment horizontal="right" wrapText="1"/>
    </xf>
    <xf numFmtId="0" fontId="4" fillId="0" borderId="3" xfId="0" applyFont="1" applyBorder="1" applyAlignment="1">
      <alignment horizontal="right" wrapText="1"/>
    </xf>
    <xf numFmtId="0" fontId="5" fillId="0" borderId="0" xfId="0" applyFont="1"/>
    <xf numFmtId="0" fontId="4" fillId="0" borderId="0" xfId="0" applyFont="1" applyAlignment="1">
      <alignment horizontal="right"/>
    </xf>
    <xf numFmtId="0" fontId="4" fillId="0" borderId="3" xfId="0" applyFont="1" applyBorder="1"/>
    <xf numFmtId="0" fontId="2" fillId="0" borderId="0" xfId="0" applyFont="1"/>
    <xf numFmtId="0" fontId="0" fillId="0" borderId="0" xfId="0" applyAlignment="1">
      <alignment horizontal="right"/>
    </xf>
    <xf numFmtId="0" fontId="4" fillId="0" borderId="4" xfId="0" applyFont="1" applyBorder="1" applyAlignment="1">
      <alignment horizontal="right"/>
    </xf>
    <xf numFmtId="0" fontId="6" fillId="0" borderId="0" xfId="0" applyFont="1"/>
    <xf numFmtId="49" fontId="8" fillId="0" borderId="0" xfId="0" applyNumberFormat="1" applyFont="1" applyAlignment="1">
      <alignment horizontal="left"/>
    </xf>
    <xf numFmtId="166" fontId="4" fillId="0" borderId="0" xfId="0" applyNumberFormat="1" applyFont="1" applyAlignment="1">
      <alignment horizontal="right"/>
    </xf>
    <xf numFmtId="167" fontId="4" fillId="0" borderId="3" xfId="0" applyNumberFormat="1" applyFont="1" applyBorder="1" applyAlignment="1">
      <alignment horizontal="right"/>
    </xf>
    <xf numFmtId="0" fontId="0" fillId="0" borderId="0" xfId="0" applyAlignment="1">
      <alignment horizontal="center"/>
    </xf>
    <xf numFmtId="0" fontId="4" fillId="0" borderId="4" xfId="0" applyFont="1" applyBorder="1" applyAlignment="1">
      <alignment horizontal="center"/>
    </xf>
    <xf numFmtId="0" fontId="4" fillId="0" borderId="0" xfId="0" applyFont="1" applyAlignment="1">
      <alignment horizontal="center"/>
    </xf>
    <xf numFmtId="168" fontId="4" fillId="0" borderId="0" xfId="0" applyNumberFormat="1" applyFont="1" applyAlignment="1">
      <alignment horizontal="center"/>
    </xf>
    <xf numFmtId="0" fontId="4" fillId="0" borderId="3" xfId="0" applyFont="1" applyBorder="1" applyAlignment="1">
      <alignment horizontal="center"/>
    </xf>
    <xf numFmtId="169" fontId="4" fillId="0" borderId="0" xfId="0" applyNumberFormat="1" applyFont="1" applyAlignment="1">
      <alignment horizontal="center"/>
    </xf>
    <xf numFmtId="164" fontId="9" fillId="0" borderId="0" xfId="0" applyNumberFormat="1" applyFont="1"/>
    <xf numFmtId="1" fontId="4" fillId="0" borderId="0" xfId="0" applyNumberFormat="1" applyFont="1"/>
    <xf numFmtId="167" fontId="4" fillId="0" borderId="1" xfId="0" applyNumberFormat="1" applyFont="1" applyBorder="1" applyAlignment="1">
      <alignment horizontal="right"/>
    </xf>
    <xf numFmtId="165" fontId="4" fillId="0" borderId="0" xfId="0" applyNumberFormat="1" applyFont="1" applyAlignment="1">
      <alignment horizontal="center"/>
    </xf>
    <xf numFmtId="0" fontId="10" fillId="0" borderId="0" xfId="0" applyFont="1" applyAlignment="1">
      <alignment horizontal="right"/>
    </xf>
    <xf numFmtId="0" fontId="11" fillId="0" borderId="1" xfId="0" applyFont="1" applyBorder="1"/>
    <xf numFmtId="0" fontId="5" fillId="0" borderId="0" xfId="0" applyFont="1" applyAlignment="1">
      <alignment horizontal="right"/>
    </xf>
    <xf numFmtId="166" fontId="0" fillId="0" borderId="0" xfId="0" applyNumberFormat="1"/>
    <xf numFmtId="166" fontId="4" fillId="0" borderId="0" xfId="0" applyNumberFormat="1" applyFont="1"/>
    <xf numFmtId="1" fontId="0" fillId="0" borderId="0" xfId="0" applyNumberFormat="1"/>
    <xf numFmtId="167" fontId="4" fillId="0" borderId="0" xfId="0" applyNumberFormat="1" applyFont="1" applyAlignment="1">
      <alignment horizontal="right"/>
    </xf>
    <xf numFmtId="0" fontId="11" fillId="0" borderId="0" xfId="4"/>
    <xf numFmtId="0" fontId="4" fillId="0" borderId="0" xfId="4" applyFont="1"/>
    <xf numFmtId="0" fontId="5" fillId="0" borderId="5" xfId="0" applyFont="1" applyBorder="1"/>
    <xf numFmtId="165" fontId="4" fillId="0" borderId="5" xfId="0" applyNumberFormat="1" applyFont="1" applyBorder="1" applyAlignment="1">
      <alignment horizontal="center"/>
    </xf>
    <xf numFmtId="0" fontId="4" fillId="0" borderId="5" xfId="0" applyFont="1" applyBorder="1" applyAlignment="1">
      <alignment horizontal="right"/>
    </xf>
    <xf numFmtId="166" fontId="4" fillId="0" borderId="5" xfId="0" applyNumberFormat="1" applyFont="1" applyBorder="1" applyAlignment="1">
      <alignment horizontal="right"/>
    </xf>
    <xf numFmtId="0" fontId="4" fillId="0" borderId="5" xfId="0" applyFont="1" applyBorder="1"/>
    <xf numFmtId="169" fontId="4" fillId="0" borderId="5" xfId="0" applyNumberFormat="1" applyFont="1" applyBorder="1" applyAlignment="1">
      <alignment horizontal="center"/>
    </xf>
    <xf numFmtId="1" fontId="4" fillId="0" borderId="5" xfId="0" applyNumberFormat="1" applyFont="1" applyBorder="1"/>
    <xf numFmtId="165" fontId="15" fillId="0" borderId="0" xfId="0" applyNumberFormat="1" applyFont="1" applyAlignment="1">
      <alignment horizontal="center"/>
    </xf>
    <xf numFmtId="170" fontId="4" fillId="0" borderId="5" xfId="0" applyNumberFormat="1" applyFont="1" applyBorder="1" applyAlignment="1">
      <alignment horizontal="right"/>
    </xf>
    <xf numFmtId="169" fontId="4" fillId="2" borderId="0" xfId="0" applyNumberFormat="1" applyFont="1" applyFill="1" applyAlignment="1">
      <alignment horizontal="right"/>
    </xf>
    <xf numFmtId="169" fontId="4" fillId="2" borderId="5" xfId="0" applyNumberFormat="1" applyFont="1" applyFill="1" applyBorder="1" applyAlignment="1">
      <alignment horizontal="right"/>
    </xf>
    <xf numFmtId="164" fontId="23" fillId="3" borderId="0" xfId="0" applyNumberFormat="1" applyFont="1" applyFill="1"/>
    <xf numFmtId="0" fontId="4" fillId="0" borderId="1" xfId="0" applyFont="1" applyBorder="1" applyAlignment="1">
      <alignment horizontal="center"/>
    </xf>
    <xf numFmtId="0" fontId="2" fillId="0" borderId="6" xfId="0" applyFont="1" applyBorder="1"/>
    <xf numFmtId="0" fontId="10" fillId="0" borderId="6" xfId="0" applyFont="1" applyBorder="1" applyAlignment="1">
      <alignment horizontal="center"/>
    </xf>
    <xf numFmtId="0" fontId="10" fillId="0" borderId="6" xfId="0" applyFont="1" applyBorder="1" applyAlignment="1">
      <alignment horizontal="right"/>
    </xf>
    <xf numFmtId="0" fontId="5" fillId="0" borderId="6" xfId="0" applyFont="1" applyBorder="1"/>
    <xf numFmtId="0" fontId="4" fillId="0" borderId="6" xfId="0" applyFont="1" applyBorder="1" applyAlignment="1">
      <alignment horizontal="center"/>
    </xf>
    <xf numFmtId="1" fontId="10" fillId="0" borderId="6" xfId="0" applyNumberFormat="1" applyFont="1" applyBorder="1" applyAlignment="1">
      <alignment horizontal="right"/>
    </xf>
    <xf numFmtId="0" fontId="11" fillId="0" borderId="0" xfId="0" applyFont="1"/>
    <xf numFmtId="167" fontId="4" fillId="3" borderId="0" xfId="0" applyNumberFormat="1" applyFont="1" applyFill="1" applyAlignment="1">
      <alignment horizontal="right"/>
    </xf>
    <xf numFmtId="167" fontId="4" fillId="3" borderId="1" xfId="0" applyNumberFormat="1" applyFont="1" applyFill="1" applyBorder="1" applyAlignment="1">
      <alignment horizontal="right"/>
    </xf>
    <xf numFmtId="0" fontId="11" fillId="3" borderId="0" xfId="0" applyFont="1" applyFill="1"/>
    <xf numFmtId="0" fontId="6" fillId="0" borderId="0" xfId="4" applyFont="1"/>
    <xf numFmtId="0" fontId="11" fillId="0" borderId="0" xfId="4" applyAlignment="1">
      <alignment horizontal="center"/>
    </xf>
    <xf numFmtId="0" fontId="11" fillId="0" borderId="1" xfId="4" applyBorder="1"/>
    <xf numFmtId="0" fontId="4" fillId="0" borderId="4" xfId="4" applyFont="1" applyBorder="1" applyAlignment="1">
      <alignment horizontal="center"/>
    </xf>
    <xf numFmtId="0" fontId="5" fillId="0" borderId="0" xfId="4" applyFont="1" applyAlignment="1">
      <alignment horizontal="center"/>
    </xf>
    <xf numFmtId="0" fontId="4" fillId="0" borderId="3" xfId="4" applyFont="1" applyBorder="1"/>
    <xf numFmtId="0" fontId="4" fillId="0" borderId="3" xfId="4" applyFont="1" applyBorder="1" applyAlignment="1">
      <alignment horizontal="center"/>
    </xf>
    <xf numFmtId="0" fontId="4" fillId="0" borderId="2" xfId="4" applyFont="1" applyBorder="1" applyAlignment="1">
      <alignment horizontal="right" wrapText="1"/>
    </xf>
    <xf numFmtId="0" fontId="4" fillId="0" borderId="3" xfId="4" applyFont="1" applyBorder="1" applyAlignment="1">
      <alignment horizontal="right" wrapText="1"/>
    </xf>
    <xf numFmtId="0" fontId="5" fillId="0" borderId="0" xfId="4" applyFont="1"/>
    <xf numFmtId="0" fontId="4" fillId="0" borderId="0" xfId="4" applyFont="1" applyAlignment="1">
      <alignment horizontal="center"/>
    </xf>
    <xf numFmtId="0" fontId="4" fillId="0" borderId="0" xfId="4" applyFont="1" applyAlignment="1">
      <alignment horizontal="right"/>
    </xf>
    <xf numFmtId="169" fontId="4" fillId="2" borderId="0" xfId="4" applyNumberFormat="1" applyFont="1" applyFill="1" applyAlignment="1">
      <alignment horizontal="right"/>
    </xf>
    <xf numFmtId="166" fontId="4" fillId="0" borderId="0" xfId="4" applyNumberFormat="1" applyFont="1" applyAlignment="1">
      <alignment horizontal="right"/>
    </xf>
    <xf numFmtId="166" fontId="11" fillId="0" borderId="0" xfId="4" applyNumberFormat="1"/>
    <xf numFmtId="0" fontId="5" fillId="0" borderId="5" xfId="4" applyFont="1" applyBorder="1"/>
    <xf numFmtId="169" fontId="4" fillId="2" borderId="5" xfId="4" applyNumberFormat="1" applyFont="1" applyFill="1" applyBorder="1" applyAlignment="1">
      <alignment horizontal="right"/>
    </xf>
    <xf numFmtId="166" fontId="4" fillId="0" borderId="5" xfId="4" applyNumberFormat="1" applyFont="1" applyBorder="1" applyAlignment="1">
      <alignment horizontal="right"/>
    </xf>
    <xf numFmtId="170" fontId="4" fillId="0" borderId="5" xfId="4" applyNumberFormat="1" applyFont="1" applyBorder="1" applyAlignment="1">
      <alignment horizontal="right"/>
    </xf>
    <xf numFmtId="166" fontId="4" fillId="0" borderId="0" xfId="4" applyNumberFormat="1" applyFont="1"/>
    <xf numFmtId="0" fontId="5" fillId="0" borderId="6" xfId="4" applyFont="1" applyBorder="1"/>
    <xf numFmtId="0" fontId="4" fillId="0" borderId="6" xfId="4" applyFont="1" applyBorder="1" applyAlignment="1">
      <alignment horizontal="center"/>
    </xf>
    <xf numFmtId="1" fontId="10" fillId="0" borderId="6" xfId="4" applyNumberFormat="1" applyFont="1" applyBorder="1" applyAlignment="1">
      <alignment horizontal="right"/>
    </xf>
    <xf numFmtId="0" fontId="2" fillId="0" borderId="6" xfId="4" applyFont="1" applyBorder="1"/>
    <xf numFmtId="0" fontId="10" fillId="0" borderId="6" xfId="4" applyFont="1" applyBorder="1" applyAlignment="1">
      <alignment horizontal="center"/>
    </xf>
    <xf numFmtId="0" fontId="10" fillId="0" borderId="6" xfId="4" applyFont="1" applyBorder="1" applyAlignment="1">
      <alignment horizontal="right"/>
    </xf>
    <xf numFmtId="0" fontId="5" fillId="0" borderId="3" xfId="4" applyFont="1" applyBorder="1"/>
    <xf numFmtId="167" fontId="4" fillId="0" borderId="3" xfId="4" applyNumberFormat="1" applyFont="1" applyBorder="1" applyAlignment="1">
      <alignment horizontal="right"/>
    </xf>
    <xf numFmtId="0" fontId="2" fillId="0" borderId="1" xfId="4" applyFont="1" applyBorder="1"/>
    <xf numFmtId="0" fontId="4" fillId="0" borderId="1" xfId="4" applyFont="1" applyBorder="1" applyAlignment="1">
      <alignment horizontal="center"/>
    </xf>
    <xf numFmtId="167" fontId="4" fillId="0" borderId="1" xfId="4" applyNumberFormat="1" applyFont="1" applyBorder="1" applyAlignment="1">
      <alignment horizontal="right"/>
    </xf>
    <xf numFmtId="0" fontId="12" fillId="0" borderId="0" xfId="3" applyAlignment="1" applyProtection="1"/>
    <xf numFmtId="164" fontId="23" fillId="3" borderId="5" xfId="0" applyNumberFormat="1" applyFont="1" applyFill="1" applyBorder="1"/>
    <xf numFmtId="0" fontId="4" fillId="0" borderId="6" xfId="0" applyFont="1" applyBorder="1"/>
    <xf numFmtId="0" fontId="4" fillId="0" borderId="6" xfId="0" applyFont="1" applyBorder="1" applyAlignment="1">
      <alignment horizontal="right"/>
    </xf>
    <xf numFmtId="0" fontId="4" fillId="3" borderId="6" xfId="0" applyFont="1" applyFill="1" applyBorder="1"/>
    <xf numFmtId="0" fontId="0" fillId="0" borderId="6" xfId="0" applyBorder="1"/>
    <xf numFmtId="166" fontId="4" fillId="5" borderId="0" xfId="0" applyNumberFormat="1" applyFont="1" applyFill="1" applyAlignment="1">
      <alignment horizontal="right"/>
    </xf>
    <xf numFmtId="166" fontId="23" fillId="5" borderId="0" xfId="0" applyNumberFormat="1" applyFont="1" applyFill="1" applyAlignment="1">
      <alignment horizontal="right"/>
    </xf>
    <xf numFmtId="166" fontId="23" fillId="0" borderId="0" xfId="0" applyNumberFormat="1" applyFont="1" applyAlignment="1">
      <alignment horizontal="right"/>
    </xf>
    <xf numFmtId="0" fontId="4" fillId="0" borderId="0" xfId="0" applyFont="1" applyAlignment="1">
      <alignment vertical="center" readingOrder="1"/>
    </xf>
    <xf numFmtId="0" fontId="24" fillId="0" borderId="0" xfId="0" applyFont="1"/>
    <xf numFmtId="0" fontId="18" fillId="0" borderId="0" xfId="0" applyFont="1"/>
    <xf numFmtId="0" fontId="18" fillId="0" borderId="0" xfId="0" applyFont="1" applyAlignment="1">
      <alignment vertical="center" readingOrder="1"/>
    </xf>
    <xf numFmtId="0" fontId="1" fillId="4" borderId="0" xfId="4" applyFont="1" applyFill="1"/>
    <xf numFmtId="0" fontId="11" fillId="4" borderId="0" xfId="4" applyFill="1"/>
    <xf numFmtId="0" fontId="25" fillId="4" borderId="0" xfId="5" applyFont="1" applyFill="1"/>
    <xf numFmtId="0" fontId="19" fillId="4" borderId="0" xfId="4" applyFont="1" applyFill="1"/>
    <xf numFmtId="0" fontId="20" fillId="4" borderId="0" xfId="4" applyFont="1" applyFill="1" applyAlignment="1">
      <alignment vertical="top" wrapText="1"/>
    </xf>
    <xf numFmtId="0" fontId="20" fillId="4" borderId="0" xfId="4" applyFont="1" applyFill="1" applyAlignment="1">
      <alignment vertical="top"/>
    </xf>
    <xf numFmtId="0" fontId="4" fillId="4" borderId="0" xfId="4" applyFont="1" applyFill="1"/>
    <xf numFmtId="0" fontId="1" fillId="4" borderId="0" xfId="5" applyFont="1" applyFill="1"/>
    <xf numFmtId="0" fontId="20" fillId="4" borderId="0" xfId="5" applyFont="1" applyFill="1" applyAlignment="1">
      <alignment wrapText="1"/>
    </xf>
    <xf numFmtId="0" fontId="25" fillId="4" borderId="0" xfId="5" applyFont="1" applyFill="1" applyAlignment="1">
      <alignment wrapText="1"/>
    </xf>
    <xf numFmtId="0" fontId="20" fillId="4" borderId="0" xfId="5" applyFont="1" applyFill="1" applyAlignment="1">
      <alignment vertical="center" wrapText="1" readingOrder="1"/>
    </xf>
    <xf numFmtId="0" fontId="25" fillId="4" borderId="0" xfId="5" applyFont="1" applyFill="1" applyAlignment="1">
      <alignment readingOrder="1"/>
    </xf>
    <xf numFmtId="1" fontId="26" fillId="0" borderId="6" xfId="0" applyNumberFormat="1" applyFont="1" applyBorder="1" applyAlignment="1">
      <alignment horizontal="right"/>
    </xf>
    <xf numFmtId="0" fontId="1" fillId="0" borderId="0" xfId="0" applyFont="1" applyAlignment="1">
      <alignment horizontal="left" vertical="top"/>
    </xf>
    <xf numFmtId="0" fontId="6" fillId="4" borderId="0" xfId="0" applyFont="1" applyFill="1" applyAlignment="1">
      <alignment vertical="center"/>
    </xf>
    <xf numFmtId="0" fontId="0" fillId="4" borderId="0" xfId="0" applyFill="1" applyAlignment="1">
      <alignment vertical="center"/>
    </xf>
    <xf numFmtId="0" fontId="17" fillId="4" borderId="0" xfId="0" applyFont="1" applyFill="1" applyAlignment="1">
      <alignment vertical="center"/>
    </xf>
    <xf numFmtId="172" fontId="6" fillId="4" borderId="0" xfId="0" applyNumberFormat="1" applyFont="1" applyFill="1" applyAlignment="1">
      <alignment horizontal="left" vertical="center"/>
    </xf>
    <xf numFmtId="0" fontId="6" fillId="4" borderId="0" xfId="0" applyFont="1" applyFill="1" applyAlignment="1">
      <alignment horizontal="left" vertical="center"/>
    </xf>
    <xf numFmtId="0" fontId="0" fillId="0" borderId="0" xfId="0" applyAlignment="1">
      <alignment horizontal="left" wrapText="1"/>
    </xf>
    <xf numFmtId="0" fontId="5" fillId="0" borderId="7" xfId="0" applyFont="1" applyBorder="1" applyAlignment="1">
      <alignment horizontal="center"/>
    </xf>
    <xf numFmtId="0" fontId="20" fillId="4" borderId="0" xfId="5" applyFont="1" applyFill="1"/>
    <xf numFmtId="0" fontId="16" fillId="4" borderId="0" xfId="0" applyFont="1" applyFill="1" applyAlignment="1">
      <alignment vertical="center"/>
    </xf>
    <xf numFmtId="0" fontId="1" fillId="4" borderId="0" xfId="0" applyFont="1" applyFill="1" applyAlignment="1">
      <alignment vertical="center"/>
    </xf>
    <xf numFmtId="0" fontId="28" fillId="0" borderId="0" xfId="3" applyFont="1" applyAlignment="1" applyProtection="1">
      <alignment horizontal="left" vertical="center"/>
    </xf>
    <xf numFmtId="0" fontId="4" fillId="0" borderId="0" xfId="0" applyFont="1" applyBorder="1"/>
    <xf numFmtId="166" fontId="4" fillId="0" borderId="0" xfId="0" applyNumberFormat="1" applyFont="1" applyBorder="1" applyAlignment="1">
      <alignment horizontal="right"/>
    </xf>
    <xf numFmtId="166" fontId="23" fillId="0" borderId="0" xfId="0" applyNumberFormat="1" applyFont="1" applyBorder="1" applyAlignment="1">
      <alignment horizontal="right"/>
    </xf>
    <xf numFmtId="0" fontId="6" fillId="0" borderId="0" xfId="0" applyFont="1" applyAlignment="1">
      <alignment horizontal="left"/>
    </xf>
    <xf numFmtId="0" fontId="6" fillId="0" borderId="0" xfId="0" applyFont="1" applyAlignment="1">
      <alignment horizontal="left" readingOrder="1"/>
    </xf>
    <xf numFmtId="0" fontId="1" fillId="0" borderId="0" xfId="0" applyFont="1" applyFill="1" applyAlignment="1">
      <alignment horizontal="left" vertical="top"/>
    </xf>
    <xf numFmtId="0" fontId="0" fillId="0" borderId="0" xfId="0" applyFill="1"/>
    <xf numFmtId="0" fontId="6" fillId="0" borderId="0" xfId="0" applyFont="1" applyFill="1" applyAlignment="1">
      <alignment horizontal="left"/>
    </xf>
    <xf numFmtId="0" fontId="6" fillId="0" borderId="0" xfId="0" applyFont="1" applyFill="1" applyAlignment="1">
      <alignment horizontal="left" readingOrder="1"/>
    </xf>
    <xf numFmtId="0" fontId="4" fillId="0" borderId="0" xfId="0" applyFont="1" applyFill="1" applyBorder="1"/>
    <xf numFmtId="0" fontId="4" fillId="0" borderId="0" xfId="0" applyFont="1" applyFill="1"/>
    <xf numFmtId="169" fontId="4" fillId="0" borderId="0" xfId="0" applyNumberFormat="1" applyFont="1" applyFill="1" applyBorder="1" applyAlignment="1">
      <alignment horizontal="right"/>
    </xf>
    <xf numFmtId="166" fontId="4" fillId="0" borderId="0" xfId="0" applyNumberFormat="1" applyFont="1" applyFill="1" applyBorder="1" applyAlignment="1">
      <alignment horizontal="right"/>
    </xf>
    <xf numFmtId="166" fontId="4" fillId="0" borderId="0" xfId="0" applyNumberFormat="1" applyFont="1" applyFill="1" applyAlignment="1">
      <alignment horizontal="right"/>
    </xf>
    <xf numFmtId="0" fontId="24" fillId="0" borderId="0" xfId="0" applyFont="1" applyFill="1"/>
    <xf numFmtId="0" fontId="0" fillId="0" borderId="0" xfId="0" applyFill="1" applyAlignment="1">
      <alignment horizontal="center"/>
    </xf>
    <xf numFmtId="166" fontId="0" fillId="0" borderId="0" xfId="0" applyNumberFormat="1" applyFill="1"/>
    <xf numFmtId="0" fontId="6" fillId="0" borderId="0" xfId="0" applyFont="1" applyFill="1" applyAlignment="1"/>
    <xf numFmtId="0" fontId="6" fillId="0" borderId="0" xfId="0" applyFont="1" applyAlignment="1"/>
    <xf numFmtId="0" fontId="1" fillId="0" borderId="0" xfId="10" applyFont="1" applyBorder="1" applyAlignment="1">
      <alignment horizontal="left"/>
    </xf>
    <xf numFmtId="0" fontId="2" fillId="0" borderId="0" xfId="4" applyFont="1" applyFill="1" applyAlignment="1">
      <alignment wrapText="1"/>
    </xf>
    <xf numFmtId="0" fontId="11" fillId="0" borderId="0" xfId="0" applyFont="1" applyFill="1" applyBorder="1"/>
    <xf numFmtId="0" fontId="11" fillId="0" borderId="0" xfId="0" applyFont="1" applyFill="1"/>
    <xf numFmtId="0" fontId="2" fillId="0" borderId="0" xfId="4" applyFont="1" applyAlignment="1">
      <alignment wrapText="1"/>
    </xf>
    <xf numFmtId="0" fontId="11" fillId="0" borderId="0" xfId="0" applyFont="1" applyBorder="1"/>
    <xf numFmtId="0" fontId="29" fillId="0" borderId="0" xfId="0" applyFont="1" applyFill="1" applyAlignment="1">
      <alignment vertical="center"/>
    </xf>
    <xf numFmtId="0" fontId="6" fillId="0" borderId="0" xfId="0" applyFont="1" applyFill="1" applyAlignment="1">
      <alignment vertical="center"/>
    </xf>
    <xf numFmtId="0" fontId="11" fillId="0" borderId="0" xfId="0" applyFont="1" applyFill="1" applyAlignment="1">
      <alignment vertical="center"/>
    </xf>
    <xf numFmtId="0" fontId="1" fillId="4" borderId="0" xfId="0" applyFont="1" applyFill="1" applyAlignment="1"/>
    <xf numFmtId="0" fontId="1" fillId="4" borderId="0" xfId="0" applyFont="1" applyFill="1"/>
    <xf numFmtId="0" fontId="28" fillId="0" borderId="0" xfId="7" applyFont="1" applyAlignment="1" applyProtection="1">
      <alignment horizontal="left" vertical="center"/>
    </xf>
    <xf numFmtId="0" fontId="6" fillId="0" borderId="0" xfId="0" applyFont="1" applyAlignment="1">
      <alignment vertical="center"/>
    </xf>
    <xf numFmtId="0" fontId="1" fillId="0" borderId="0" xfId="0" applyFont="1" applyFill="1" applyAlignment="1">
      <alignment vertical="center"/>
    </xf>
    <xf numFmtId="0" fontId="17" fillId="0" borderId="0" xfId="0" applyFont="1" applyFill="1" applyAlignment="1">
      <alignment vertical="center"/>
    </xf>
    <xf numFmtId="0" fontId="6" fillId="0" borderId="0" xfId="0" applyFont="1" applyFill="1" applyAlignment="1">
      <alignment horizontal="left" vertical="center"/>
    </xf>
    <xf numFmtId="0" fontId="28" fillId="0" borderId="0" xfId="3" applyFont="1" applyFill="1" applyAlignment="1" applyProtection="1">
      <alignment horizontal="left" vertical="center"/>
    </xf>
    <xf numFmtId="0" fontId="28" fillId="4" borderId="0" xfId="3" applyFont="1" applyFill="1" applyAlignment="1" applyProtection="1">
      <alignment horizontal="left" vertical="center"/>
    </xf>
    <xf numFmtId="0" fontId="28" fillId="4" borderId="0" xfId="3" applyFont="1" applyFill="1" applyAlignment="1" applyProtection="1">
      <alignment vertical="center"/>
    </xf>
    <xf numFmtId="173" fontId="4" fillId="0" borderId="0" xfId="0" applyNumberFormat="1" applyFont="1" applyFill="1" applyBorder="1" applyAlignment="1">
      <alignment horizontal="right"/>
    </xf>
    <xf numFmtId="0" fontId="21" fillId="4" borderId="0" xfId="5" applyFont="1" applyFill="1" applyAlignment="1">
      <alignment wrapText="1"/>
    </xf>
    <xf numFmtId="0" fontId="21" fillId="4" borderId="0" xfId="5" applyFont="1" applyFill="1" applyAlignment="1"/>
    <xf numFmtId="0" fontId="21" fillId="4" borderId="0" xfId="5" applyFont="1" applyFill="1" applyAlignment="1">
      <alignment readingOrder="1"/>
    </xf>
    <xf numFmtId="0" fontId="19" fillId="4" borderId="0" xfId="4" applyFont="1" applyFill="1" applyAlignment="1"/>
    <xf numFmtId="0" fontId="11" fillId="4" borderId="0" xfId="4" applyFill="1" applyAlignment="1"/>
    <xf numFmtId="0" fontId="25" fillId="4" borderId="0" xfId="5" applyFont="1" applyFill="1" applyAlignment="1"/>
    <xf numFmtId="0" fontId="28" fillId="4" borderId="0" xfId="3" applyFont="1" applyFill="1" applyAlignment="1" applyProtection="1"/>
    <xf numFmtId="0" fontId="32" fillId="4" borderId="0" xfId="5" applyFont="1" applyFill="1"/>
    <xf numFmtId="0" fontId="28" fillId="4" borderId="0" xfId="3" applyFont="1" applyFill="1" applyAlignment="1" applyProtection="1">
      <alignment vertical="center" readingOrder="1"/>
    </xf>
    <xf numFmtId="0" fontId="33" fillId="4" borderId="0" xfId="3" applyFont="1" applyFill="1" applyAlignment="1" applyProtection="1"/>
    <xf numFmtId="0" fontId="34" fillId="4" borderId="0" xfId="5" applyFont="1" applyFill="1"/>
    <xf numFmtId="0" fontId="28" fillId="0" borderId="0" xfId="3" quotePrefix="1" applyFont="1" applyFill="1" applyAlignment="1" applyProtection="1"/>
    <xf numFmtId="0" fontId="33" fillId="0" borderId="0" xfId="0" applyFont="1" applyFill="1" applyAlignment="1">
      <alignment horizontal="left" vertical="top"/>
    </xf>
    <xf numFmtId="0" fontId="31" fillId="0" borderId="0" xfId="0" applyFont="1" applyFill="1"/>
    <xf numFmtId="169" fontId="4" fillId="2" borderId="0" xfId="0" applyNumberFormat="1" applyFont="1" applyFill="1" applyBorder="1" applyAlignment="1">
      <alignment horizontal="center"/>
    </xf>
    <xf numFmtId="0" fontId="2" fillId="0" borderId="0" xfId="4" applyFont="1" applyFill="1" applyAlignment="1">
      <alignment horizontal="right" wrapText="1"/>
    </xf>
    <xf numFmtId="0" fontId="1" fillId="0" borderId="0" xfId="0" applyFont="1" applyAlignment="1">
      <alignment horizontal="left" vertical="center"/>
    </xf>
    <xf numFmtId="0" fontId="0" fillId="0" borderId="0" xfId="0" applyAlignment="1">
      <alignment vertical="center"/>
    </xf>
    <xf numFmtId="0" fontId="33" fillId="0" borderId="0" xfId="0" applyFont="1" applyAlignment="1">
      <alignment horizontal="left" vertical="center"/>
    </xf>
    <xf numFmtId="0" fontId="31" fillId="0" borderId="0" xfId="0" applyFont="1" applyAlignment="1">
      <alignment vertical="center"/>
    </xf>
    <xf numFmtId="0" fontId="2" fillId="0" borderId="0" xfId="4" applyFont="1" applyAlignment="1">
      <alignment horizontal="right" wrapText="1"/>
    </xf>
    <xf numFmtId="0" fontId="1" fillId="0" borderId="0" xfId="10" applyFont="1" applyFill="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5" fillId="0" borderId="7" xfId="0" applyFont="1" applyBorder="1" applyAlignment="1">
      <alignment horizontal="center"/>
    </xf>
    <xf numFmtId="0" fontId="5" fillId="0" borderId="3" xfId="0" applyFont="1" applyBorder="1" applyAlignment="1">
      <alignment horizontal="center"/>
    </xf>
    <xf numFmtId="0" fontId="1" fillId="0" borderId="0" xfId="4" applyFont="1" applyAlignment="1">
      <alignment horizontal="left" wrapText="1"/>
    </xf>
    <xf numFmtId="0" fontId="11" fillId="0" borderId="0" xfId="4" applyAlignment="1">
      <alignment horizontal="left" wrapText="1"/>
    </xf>
    <xf numFmtId="0" fontId="5" fillId="0" borderId="0" xfId="4" applyFont="1" applyAlignment="1">
      <alignment horizontal="right"/>
    </xf>
    <xf numFmtId="0" fontId="11" fillId="0" borderId="1" xfId="4" applyBorder="1"/>
    <xf numFmtId="0" fontId="5" fillId="0" borderId="7" xfId="4" applyFont="1" applyBorder="1" applyAlignment="1">
      <alignment horizontal="center"/>
    </xf>
    <xf numFmtId="0" fontId="5" fillId="0" borderId="3" xfId="4" applyFont="1" applyBorder="1" applyAlignment="1">
      <alignment horizontal="center"/>
    </xf>
  </cellXfs>
  <cellStyles count="11">
    <cellStyle name="Comma 2" xfId="1" xr:uid="{00000000-0005-0000-0000-000000000000}"/>
    <cellStyle name="Euro" xfId="2" xr:uid="{00000000-0005-0000-0000-000001000000}"/>
    <cellStyle name="Heading 1" xfId="10" builtinId="16" customBuiltin="1"/>
    <cellStyle name="Hyperlink" xfId="3" builtinId="8"/>
    <cellStyle name="Hyperlink 2" xfId="7" xr:uid="{BAA43A0D-AC3B-4E2A-AE7E-ABAA1524F870}"/>
    <cellStyle name="Normal" xfId="0" builtinId="0"/>
    <cellStyle name="Normal 2" xfId="4" xr:uid="{00000000-0005-0000-0000-000004000000}"/>
    <cellStyle name="Normal 2 3" xfId="9" xr:uid="{F036BC53-86EA-4242-8AA6-63B480B7F3E6}"/>
    <cellStyle name="Normal 3" xfId="5" xr:uid="{00000000-0005-0000-0000-000005000000}"/>
    <cellStyle name="Normal 6" xfId="8" xr:uid="{E474401E-E051-430B-8DA8-B47F1A517EBB}"/>
    <cellStyle name="Percent 2" xfId="6" xr:uid="{00000000-0005-0000-0000-000006000000}"/>
  </cellStyles>
  <dxfs count="22">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 "/>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 \ \ "/>
      <fill>
        <patternFill patternType="solid">
          <fgColor indexed="64"/>
          <bgColor indexed="9"/>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s>
  <tableStyles count="1" defaultTableStyle="TableStyleMedium9" defaultPivotStyle="PivotStyleLight16">
    <tableStyle name="Invisible" pivot="0" table="0" count="0" xr9:uid="{136F39A1-D056-4087-AC4D-B65ECEEE83F6}"/>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12</xdr:col>
      <xdr:colOff>355600</xdr:colOff>
      <xdr:row>0</xdr:row>
      <xdr:rowOff>69850</xdr:rowOff>
    </xdr:from>
    <xdr:to>
      <xdr:col>14</xdr:col>
      <xdr:colOff>58726</xdr:colOff>
      <xdr:row>3</xdr:row>
      <xdr:rowOff>121231</xdr:rowOff>
    </xdr:to>
    <xdr:pic>
      <xdr:nvPicPr>
        <xdr:cNvPr id="4" name="Picture 2">
          <a:extLst>
            <a:ext uri="{FF2B5EF4-FFF2-40B4-BE49-F238E27FC236}">
              <a16:creationId xmlns:a16="http://schemas.microsoft.com/office/drawing/2014/main" id="{E4D702CC-9843-487E-A004-808A061F6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62950" y="69850"/>
          <a:ext cx="935026" cy="8705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0</xdr:row>
      <xdr:rowOff>12700</xdr:rowOff>
    </xdr:from>
    <xdr:to>
      <xdr:col>12</xdr:col>
      <xdr:colOff>56912</xdr:colOff>
      <xdr:row>3</xdr:row>
      <xdr:rowOff>203074</xdr:rowOff>
    </xdr:to>
    <xdr:pic>
      <xdr:nvPicPr>
        <xdr:cNvPr id="5" name="Picture 4" descr="cid:image008.png@01D1E118.4F0CD200">
          <a:extLst>
            <a:ext uri="{FF2B5EF4-FFF2-40B4-BE49-F238E27FC236}">
              <a16:creationId xmlns:a16="http://schemas.microsoft.com/office/drawing/2014/main" id="{2A00ECF8-3363-43D3-9F50-7C5992BB8373}"/>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9500" y="1270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50691</xdr:colOff>
      <xdr:row>63</xdr:row>
      <xdr:rowOff>3060</xdr:rowOff>
    </xdr:from>
    <xdr:to>
      <xdr:col>9</xdr:col>
      <xdr:colOff>657638</xdr:colOff>
      <xdr:row>64</xdr:row>
      <xdr:rowOff>89251</xdr:rowOff>
    </xdr:to>
    <xdr:sp macro="" textlink="">
      <xdr:nvSpPr>
        <xdr:cNvPr id="2" name="TextBox 1">
          <a:hlinkClick xmlns:r="http://schemas.openxmlformats.org/officeDocument/2006/relationships" r:id="rId1"/>
          <a:extLst>
            <a:ext uri="{FF2B5EF4-FFF2-40B4-BE49-F238E27FC236}">
              <a16:creationId xmlns:a16="http://schemas.microsoft.com/office/drawing/2014/main" id="{7C7F93BF-CBFB-4DD3-A582-B80F5E53D0B7}"/>
            </a:ext>
          </a:extLst>
        </xdr:cNvPr>
        <xdr:cNvSpPr txBox="1"/>
      </xdr:nvSpPr>
      <xdr:spPr>
        <a:xfrm>
          <a:off x="50691" y="9461385"/>
          <a:ext cx="5283722" cy="2481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GB" sz="900" b="0" i="0" u="none">
              <a:ln>
                <a:noFill/>
              </a:ln>
              <a:solidFill>
                <a:srgbClr val="0000FF"/>
              </a:solidFill>
              <a:effectLst/>
              <a:latin typeface="Arial" panose="020B0604020202020204" pitchFamily="34" charset="0"/>
              <a:ea typeface="+mn-ea"/>
              <a:cs typeface="Arial" panose="020B0604020202020204" pitchFamily="34" charset="0"/>
            </a:rPr>
            <a:t>https://www.gov.uk/government/publications/domestic-energy-prices-data-sources-and-methodology</a:t>
          </a:r>
          <a:endParaRPr lang="en-GB" sz="900" u="none">
            <a:ln>
              <a:noFill/>
            </a:ln>
            <a:solidFill>
              <a:srgbClr val="0000FF"/>
            </a:solidFill>
            <a:effectLst/>
            <a:latin typeface="Arial" panose="020B0604020202020204" pitchFamily="34" charset="0"/>
            <a:cs typeface="Arial" panose="020B0604020202020204" pitchFamily="34" charset="0"/>
          </a:endParaRPr>
        </a:p>
        <a:p>
          <a:pPr>
            <a:lnSpc>
              <a:spcPts val="1200"/>
            </a:lnSpc>
          </a:pPr>
          <a:endParaRPr lang="en-GB" sz="1100">
            <a:ln>
              <a:noFill/>
            </a:ln>
          </a:endParaRPr>
        </a:p>
      </xdr:txBody>
    </xdr:sp>
    <xdr:clientData/>
  </xdr:twoCellAnchor>
  <xdr:twoCellAnchor>
    <xdr:from>
      <xdr:col>0</xdr:col>
      <xdr:colOff>0</xdr:colOff>
      <xdr:row>56</xdr:row>
      <xdr:rowOff>0</xdr:rowOff>
    </xdr:from>
    <xdr:to>
      <xdr:col>10</xdr:col>
      <xdr:colOff>280635</xdr:colOff>
      <xdr:row>63</xdr:row>
      <xdr:rowOff>54009</xdr:rowOff>
    </xdr:to>
    <xdr:sp macro="" textlink="">
      <xdr:nvSpPr>
        <xdr:cNvPr id="3" name="TextBox 2">
          <a:extLst>
            <a:ext uri="{FF2B5EF4-FFF2-40B4-BE49-F238E27FC236}">
              <a16:creationId xmlns:a16="http://schemas.microsoft.com/office/drawing/2014/main" id="{7FC40302-E26D-4FA9-8DF0-11609F3B65A8}"/>
            </a:ext>
          </a:extLst>
        </xdr:cNvPr>
        <xdr:cNvSpPr txBox="1"/>
      </xdr:nvSpPr>
      <xdr:spPr>
        <a:xfrm>
          <a:off x="0" y="8324850"/>
          <a:ext cx="5662260" cy="11874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900"/>
            </a:lnSpc>
          </a:pPr>
          <a:r>
            <a:rPr lang="en-GB" sz="850" b="0" i="0" u="none" strike="noStrike">
              <a:solidFill>
                <a:schemeClr val="dk1"/>
              </a:solidFill>
              <a:latin typeface="Arial" pitchFamily="34" charset="0"/>
              <a:ea typeface="+mn-ea"/>
              <a:cs typeface="Arial" pitchFamily="34" charset="0"/>
            </a:rPr>
            <a:t>(1) Bills up to (and including) 2006 relate to total bill received in the year, i.e. covering consumption from Q4 of the previous year to Q3 of the named year. </a:t>
          </a:r>
        </a:p>
        <a:p>
          <a:pPr algn="l">
            <a:lnSpc>
              <a:spcPts val="900"/>
            </a:lnSpc>
          </a:pPr>
          <a:r>
            <a:rPr lang="en-GB" sz="850" b="0" i="0" u="none" strike="noStrike">
              <a:solidFill>
                <a:schemeClr val="dk1"/>
              </a:solidFill>
              <a:latin typeface="Arial" pitchFamily="34" charset="0"/>
              <a:ea typeface="+mn-ea"/>
              <a:cs typeface="Arial" pitchFamily="34" charset="0"/>
            </a:rPr>
            <a:t>All bills are calculated using an annual consumption of 15,000 kWh.  Figures are inclusive of  VAT.</a:t>
          </a:r>
        </a:p>
        <a:p>
          <a:pPr algn="l">
            <a:lnSpc>
              <a:spcPts val="900"/>
            </a:lnSpc>
          </a:pPr>
          <a:r>
            <a:rPr lang="en-GB" sz="850" b="0" i="0" u="none" strike="noStrike">
              <a:solidFill>
                <a:schemeClr val="tx1"/>
              </a:solidFill>
              <a:latin typeface="Arial" pitchFamily="34" charset="0"/>
              <a:ea typeface="+mn-ea"/>
              <a:cs typeface="Arial" pitchFamily="34" charset="0"/>
            </a:rPr>
            <a:t>(2) Prior to 1998, average bills for England &amp; Wales and Scotland were all the same as the GB averages given in Table 2.3.1.</a:t>
          </a:r>
        </a:p>
        <a:p>
          <a:pPr algn="l">
            <a:lnSpc>
              <a:spcPts val="900"/>
            </a:lnSpc>
          </a:pPr>
          <a:r>
            <a:rPr lang="en-GB" sz="850" b="0" i="0" u="none" strike="noStrike">
              <a:solidFill>
                <a:schemeClr val="tx1"/>
              </a:solidFill>
              <a:latin typeface="Arial" pitchFamily="34" charset="0"/>
              <a:ea typeface="+mn-ea"/>
              <a:cs typeface="Arial" pitchFamily="34" charset="0"/>
            </a:rPr>
            <a:t>(3) Bills deflated to 2010 terms using the GDP (market prices) deflator. </a:t>
          </a:r>
        </a:p>
        <a:p>
          <a:pPr marL="0" marR="0" indent="0" algn="l" defTabSz="914400" eaLnBrk="1" fontAlgn="auto" latinLnBrk="0" hangingPunct="1">
            <a:lnSpc>
              <a:spcPts val="900"/>
            </a:lnSpc>
            <a:spcBef>
              <a:spcPts val="0"/>
            </a:spcBef>
            <a:spcAft>
              <a:spcPts val="0"/>
            </a:spcAft>
            <a:buClrTx/>
            <a:buSzTx/>
            <a:buFontTx/>
            <a:buNone/>
            <a:tabLst/>
            <a:defRPr/>
          </a:pPr>
          <a:r>
            <a:rPr lang="en-GB" sz="850" b="0" i="0" u="none" strike="noStrike">
              <a:solidFill>
                <a:schemeClr val="tx1"/>
              </a:solidFill>
              <a:latin typeface="Arial" pitchFamily="34" charset="0"/>
              <a:ea typeface="+mn-ea"/>
              <a:cs typeface="Arial" pitchFamily="34" charset="0"/>
            </a:rPr>
            <a:t>(4) Bills from 2007 on are subject to a change in methodology.  Bills relate to the calendar year, i.e. covering consumption from Q1 to Q4 of the named year. The assumed gas consumption pattern has also been altered to more accurately reflect real consumption patterns. More information can be found in the methodology note at: </a:t>
          </a:r>
        </a:p>
        <a:p>
          <a:pPr>
            <a:lnSpc>
              <a:spcPts val="600"/>
            </a:lnSpc>
          </a:pPr>
          <a:endParaRPr lang="en-GB" sz="850" b="0" i="0" u="none" strike="noStrike" baseline="0">
            <a:solidFill>
              <a:schemeClr val="dk1"/>
            </a:solidFill>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43</xdr:row>
      <xdr:rowOff>53976</xdr:rowOff>
    </xdr:from>
    <xdr:to>
      <xdr:col>10</xdr:col>
      <xdr:colOff>73686</xdr:colOff>
      <xdr:row>54</xdr:row>
      <xdr:rowOff>12723</xdr:rowOff>
    </xdr:to>
    <xdr:sp macro="" textlink="">
      <xdr:nvSpPr>
        <xdr:cNvPr id="2" name="Text Box 1">
          <a:hlinkClick xmlns:r="http://schemas.openxmlformats.org/officeDocument/2006/relationships" r:id="rId1"/>
          <a:extLst>
            <a:ext uri="{FF2B5EF4-FFF2-40B4-BE49-F238E27FC236}">
              <a16:creationId xmlns:a16="http://schemas.microsoft.com/office/drawing/2014/main" id="{E6162ABB-9DFD-474F-AAC8-A05F704881EC}"/>
            </a:ext>
          </a:extLst>
        </xdr:cNvPr>
        <xdr:cNvSpPr txBox="1">
          <a:spLocks noChangeArrowheads="1"/>
        </xdr:cNvSpPr>
      </xdr:nvSpPr>
      <xdr:spPr bwMode="auto">
        <a:xfrm>
          <a:off x="0" y="7445376"/>
          <a:ext cx="5391149" cy="1774824"/>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(1) Bills upto (and including) 2006 relate to total bill received in the year, i.e. covering consumption from</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Q4 of the previous year to Q3 of the named year.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Prior to 1998, average bills for England &amp; Wales and Scotland were all the same as the GB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averages given in Table 2.3.1.</a:t>
          </a:r>
        </a:p>
        <a:p>
          <a:pPr algn="l" rtl="0">
            <a:lnSpc>
              <a:spcPts val="9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(4) Bills deflated to 2005 terms using the GDP (market prices) deflator.</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(5) Bills from 2007 on are subject to a change in methodology.  Bills relate to the calendar year, i.e.</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covering consumption from Q1 to Q4 of the named year. The assumed gas consumption pattern has</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also been altered to more accurately reflect real consumption patterns. More information can be found </a:t>
          </a:r>
        </a:p>
        <a:p>
          <a:pPr lvl="0"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in the methodology note at: </a:t>
          </a:r>
        </a:p>
        <a:p>
          <a:pPr lvl="0" algn="l" rtl="0">
            <a:lnSpc>
              <a:spcPts val="800"/>
            </a:lnSpc>
            <a:spcBef>
              <a:spcPts val="0"/>
            </a:spcBef>
            <a:spcAft>
              <a:spcPts val="0"/>
            </a:spcAft>
            <a:defRPr sz="1000"/>
          </a:pPr>
          <a:r>
            <a:rPr lang="en-GB" sz="900" b="0" i="0" u="none" strike="noStrike" baseline="0">
              <a:solidFill>
                <a:sysClr val="windowText" lastClr="000000"/>
              </a:solidFill>
              <a:effectLst/>
              <a:latin typeface="Arial" pitchFamily="34" charset="0"/>
              <a:ea typeface="+mn-ea"/>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algn="l" rtl="0">
            <a:lnSpc>
              <a:spcPts val="900"/>
            </a:lnSpc>
            <a:spcBef>
              <a:spcPts val="0"/>
            </a:spcBef>
            <a:spcAft>
              <a:spcPts val="0"/>
            </a:spcAft>
            <a:defRPr sz="1000"/>
          </a:pPr>
          <a:endParaRPr lang="en-GB" sz="900" b="0" i="0" u="none" strike="noStrike" baseline="0">
            <a:solidFill>
              <a:sysClr val="windowText" lastClr="000000"/>
            </a:solidFill>
            <a:latin typeface="Arial" pitchFamily="34" charset="0"/>
            <a:cs typeface="Arial" pitchFamily="34" charset="0"/>
          </a:endParaRPr>
        </a:p>
        <a:p>
          <a:pPr algn="l" rtl="0">
            <a:lnSpc>
              <a:spcPts val="800"/>
            </a:lnSpc>
            <a:spcBef>
              <a:spcPts val="0"/>
            </a:spcBef>
            <a:spcAft>
              <a:spcPts val="0"/>
            </a:spcAft>
            <a:defRPr sz="1000"/>
          </a:pPr>
          <a:r>
            <a:rPr lang="en-GB" sz="900" b="0" i="0">
              <a:effectLst/>
              <a:latin typeface="Arial" pitchFamily="34" charset="0"/>
              <a:ea typeface="+mn-ea"/>
              <a:cs typeface="Arial" pitchFamily="34" charset="0"/>
            </a:rPr>
            <a:t>.</a:t>
          </a:r>
          <a:endParaRPr lang="en-GB" sz="900">
            <a:effectLst/>
            <a:latin typeface="Arial" pitchFamily="34" charset="0"/>
            <a:cs typeface="Arial" pitchFamily="34" charset="0"/>
          </a:endParaRPr>
        </a:p>
        <a:p>
          <a:pPr algn="l" rtl="0">
            <a:lnSpc>
              <a:spcPts val="700"/>
            </a:lnSpc>
            <a:defRPr sz="1000"/>
          </a:pPr>
          <a:endParaRPr lang="en-GB" sz="900" b="0" i="0" u="none" strike="noStrike" baseline="0">
            <a:solidFill>
              <a:sysClr val="windowText" lastClr="000000"/>
            </a:solidFill>
            <a:latin typeface="Arial"/>
            <a:cs typeface="Arial"/>
          </a:endParaRPr>
        </a:p>
        <a:p>
          <a:pPr algn="l" rtl="0">
            <a:lnSpc>
              <a:spcPts val="7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a:p>
          <a:pPr algn="l" rtl="0">
            <a:lnSpc>
              <a:spcPts val="600"/>
            </a:lnSpc>
            <a:defRPr sz="1000"/>
          </a:pPr>
          <a:endParaRPr lang="en-GB" sz="9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285AD-405F-454A-9859-F58E6F5F24F2}" name="Average_annual_domestic_gas_bills_in_cash_terms_for_GB_countries_based_on_consumption_of_13600kWh_year" displayName="Average_annual_domestic_gas_bills_in_cash_terms_for_GB_countries_based_on_consumption_of_13600kWh_year" ref="A9:I14" totalsRowShown="0" headerRowDxfId="21" dataDxfId="20" headerRowCellStyle="Normal 2">
  <autoFilter ref="A9:I14" xr:uid="{7D7285AD-405F-454A-9859-F58E6F5F24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79461581-ED69-4580-AA00-32F9515D6519}" name="Year" dataDxfId="19"/>
    <tableColumn id="2" xr3:uid="{645CF9D7-482D-4646-9D9B-F235AF073690}" name="Standard credit: England &amp; Wales (pounds)" dataDxfId="18">
      <calculatedColumnFormula>calc_new!C7</calculatedColumnFormula>
    </tableColumn>
    <tableColumn id="3" xr3:uid="{2F6AB5EA-BF0F-4F9C-BFA9-1C6FB2C45BB3}" name="Standard credit: Scotland (pounds)" dataDxfId="17">
      <calculatedColumnFormula>calc_new!D7</calculatedColumnFormula>
    </tableColumn>
    <tableColumn id="4" xr3:uid="{C5CE56B7-E309-4A78-92D2-1E6159190459}" name="Direct debit: England &amp; Wales (pounds)" dataDxfId="16">
      <calculatedColumnFormula>calc_new!E7</calculatedColumnFormula>
    </tableColumn>
    <tableColumn id="5" xr3:uid="{25EE3A90-E429-4416-BCDB-BE5BC5BEBC73}" name="Direct debit: Scotland (pounds)" dataDxfId="15">
      <calculatedColumnFormula>calc_new!F7</calculatedColumnFormula>
    </tableColumn>
    <tableColumn id="6" xr3:uid="{A3F2E7DC-B21B-4D13-8D0D-661A1F79B2BE}" name="Prepayment: England &amp; Wales (pounds)" dataDxfId="14">
      <calculatedColumnFormula>calc_new!G7</calculatedColumnFormula>
    </tableColumn>
    <tableColumn id="7" xr3:uid="{7C1317B9-7F1F-497D-8BB5-B8FB638EB164}" name="Prepayment: Scotland (pounds)" dataDxfId="13">
      <calculatedColumnFormula>calc_new!H7</calculatedColumnFormula>
    </tableColumn>
    <tableColumn id="8" xr3:uid="{EC52871C-4A56-45DE-8E78-BCFC466579DE}" name="All Payment Types: England &amp; Wales (pounds)" dataDxfId="12">
      <calculatedColumnFormula>calc_new!I7</calculatedColumnFormula>
    </tableColumn>
    <tableColumn id="9" xr3:uid="{E2DE5E98-7F3F-4943-8230-8D777BC362E4}" name="All Payment Types: Scotland (pounds)" dataDxfId="11">
      <calculatedColumnFormula>calc_new!J7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726A4-A6C0-4613-A223-178CC1594FAD}" name="Average_annual_domestic_gas_bills_in_real_terms_for_GB_countries_based_on_consumption_of_13600kWh_year" displayName="Average_annual_domestic_gas_bills_in_real_terms_for_GB_countries_based_on_consumption_of_13600kWh_year" ref="A10:I15" totalsRowShown="0" headerRowDxfId="10" dataDxfId="9" headerRowCellStyle="Normal 2">
  <autoFilter ref="A10:I15" xr:uid="{8C2726A4-A6C0-4613-A223-178CC1594F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AAF2E01-F221-4C44-A156-D541C64FE877}" name="Year" dataDxfId="8"/>
    <tableColumn id="2" xr3:uid="{BBD78D3A-E986-48AC-A93F-8DD4F24B19AE}" name="Standard credit: England &amp; Wales (pounds)" dataDxfId="7">
      <calculatedColumnFormula>calc_new!C15</calculatedColumnFormula>
    </tableColumn>
    <tableColumn id="3" xr3:uid="{A337EC15-4F1D-4D16-B0E5-711FF9690C21}" name="Standard credit: Scotland (pounds)" dataDxfId="6">
      <calculatedColumnFormula>calc_new!D15</calculatedColumnFormula>
    </tableColumn>
    <tableColumn id="4" xr3:uid="{935C6F90-1DF1-481B-8947-FF1E638F3DDA}" name="Direct debit: England &amp; Wales (pounds)" dataDxfId="5">
      <calculatedColumnFormula>calc_new!E15</calculatedColumnFormula>
    </tableColumn>
    <tableColumn id="5" xr3:uid="{03E3DC22-A47D-4C78-BA01-4FD1E1FA72FF}" name="Direct debit: Scotland (pounds)" dataDxfId="4">
      <calculatedColumnFormula>calc_new!F15</calculatedColumnFormula>
    </tableColumn>
    <tableColumn id="6" xr3:uid="{635DA78B-A2A0-4A4E-8DC9-C698980F1197}" name="Prepayment: England &amp; Wales (pounds)" dataDxfId="3">
      <calculatedColumnFormula>calc_new!G15</calculatedColumnFormula>
    </tableColumn>
    <tableColumn id="7" xr3:uid="{79784018-9973-4C84-9826-7E1DE264C220}" name="Prepayment: Scotland (pounds)" dataDxfId="2">
      <calculatedColumnFormula>calc_new!H15</calculatedColumnFormula>
    </tableColumn>
    <tableColumn id="8" xr3:uid="{813DCE48-FE5B-4E01-AAF1-E779C2C70A9F}" name="All Payment Types: England &amp; Wales (pounds)" dataDxfId="1">
      <calculatedColumnFormula>calc_new!I15</calculatedColumnFormula>
    </tableColumn>
    <tableColumn id="9" xr3:uid="{F969BDAF-2156-4859-A621-2EC65A8C950A}" name="All Payment Types: Scotland (pounds)" dataDxfId="0">
      <calculatedColumnFormula>calc_new!J15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uploads/system/uploads/attachment_data/file/338757/Annex_B.pdf" TargetMode="External"/><Relationship Id="rId1" Type="http://schemas.openxmlformats.org/officeDocument/2006/relationships/hyperlink" Target="https://www.gov.uk/government/statistical-data-sets/annual-domestic-energy-price-statistic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collections/quarterly-energy-prices"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ebarchive.nationalarchives.gov.uk/20130109092117/http:/decc.gov.uk/assets/decc/statistics/publications/trends/articles_issue/559-trendssep10-domestic-energy-bills-article.pdf" TargetMode="External"/><Relationship Id="rId1" Type="http://schemas.openxmlformats.org/officeDocument/2006/relationships/hyperlink" Target="https://www.gov.uk/government/collections/energy-trends-articl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B80DE-8996-466A-84E6-3D5D20286F1B}">
  <sheetPr>
    <tabColor rgb="FFFF0000"/>
  </sheetPr>
  <dimension ref="A1:O22"/>
  <sheetViews>
    <sheetView workbookViewId="0">
      <selection sqref="A1:H1"/>
    </sheetView>
  </sheetViews>
  <sheetFormatPr defaultRowHeight="12.5"/>
  <cols>
    <col min="1" max="1" width="3.36328125" customWidth="1"/>
    <col min="2" max="2" width="9.54296875" style="16" bestFit="1" customWidth="1"/>
    <col min="3" max="10" width="10.54296875" customWidth="1"/>
  </cols>
  <sheetData>
    <row r="1" spans="1:15" ht="19.5" customHeight="1">
      <c r="A1" s="188" t="s">
        <v>6</v>
      </c>
      <c r="B1" s="189"/>
      <c r="C1" s="189"/>
      <c r="D1" s="189"/>
      <c r="E1" s="189"/>
      <c r="F1" s="189"/>
      <c r="G1" s="189"/>
      <c r="H1" s="189"/>
      <c r="I1" s="121"/>
      <c r="J1" s="121"/>
    </row>
    <row r="2" spans="1:15" ht="13.5" customHeight="1">
      <c r="A2" s="12" t="s">
        <v>10</v>
      </c>
    </row>
    <row r="3" spans="1:15" ht="8.25" customHeight="1" thickBot="1">
      <c r="A3" s="1"/>
      <c r="E3" s="1"/>
      <c r="F3" s="1"/>
    </row>
    <row r="4" spans="1:15" s="2" customFormat="1" ht="13" thickTop="1">
      <c r="B4" s="17"/>
      <c r="C4" s="190" t="s">
        <v>2</v>
      </c>
      <c r="D4" s="190"/>
      <c r="E4" s="191" t="s">
        <v>3</v>
      </c>
      <c r="F4" s="191"/>
      <c r="G4" s="190" t="s">
        <v>9</v>
      </c>
      <c r="H4" s="190"/>
      <c r="I4" s="190" t="s">
        <v>52</v>
      </c>
      <c r="J4" s="190"/>
      <c r="L4"/>
      <c r="M4"/>
    </row>
    <row r="5" spans="1:15" s="2" customFormat="1" ht="23">
      <c r="B5" s="18"/>
      <c r="C5" s="4" t="s">
        <v>0</v>
      </c>
      <c r="D5" s="4" t="s">
        <v>1</v>
      </c>
      <c r="E5" s="5" t="s">
        <v>0</v>
      </c>
      <c r="F5" s="5" t="s">
        <v>1</v>
      </c>
      <c r="G5" s="5" t="s">
        <v>0</v>
      </c>
      <c r="H5" s="5" t="s">
        <v>1</v>
      </c>
      <c r="I5" s="5" t="s">
        <v>0</v>
      </c>
      <c r="J5" s="5" t="s">
        <v>1</v>
      </c>
      <c r="L5"/>
      <c r="M5"/>
    </row>
    <row r="6" spans="1:15" s="2" customFormat="1">
      <c r="A6" s="6" t="s">
        <v>5</v>
      </c>
      <c r="B6" s="18"/>
      <c r="C6" s="7"/>
      <c r="D6" s="7"/>
      <c r="E6" s="7"/>
      <c r="F6" s="7"/>
      <c r="G6" s="7"/>
      <c r="H6" s="7"/>
      <c r="I6" s="7"/>
      <c r="J6" s="7"/>
      <c r="L6"/>
      <c r="M6"/>
    </row>
    <row r="7" spans="1:15" s="2" customFormat="1" ht="14.15" customHeight="1">
      <c r="A7" s="6"/>
      <c r="B7" s="25">
        <v>2017</v>
      </c>
      <c r="C7" s="14">
        <v>638.4621330158609</v>
      </c>
      <c r="D7" s="14">
        <v>633.11993528441167</v>
      </c>
      <c r="E7" s="14">
        <v>561.18703032520466</v>
      </c>
      <c r="F7" s="14">
        <v>557.86906510641893</v>
      </c>
      <c r="G7" s="14">
        <v>582.65995686936992</v>
      </c>
      <c r="H7" s="14">
        <v>576.69559255598028</v>
      </c>
      <c r="I7" s="14">
        <v>581.38399508335658</v>
      </c>
      <c r="J7" s="14">
        <v>577.08555822075903</v>
      </c>
      <c r="L7" s="31"/>
      <c r="M7" s="23"/>
      <c r="N7" s="23"/>
      <c r="O7"/>
    </row>
    <row r="8" spans="1:15" s="2" customFormat="1" ht="14.15" customHeight="1">
      <c r="A8" s="6"/>
      <c r="B8" s="25">
        <v>2018</v>
      </c>
      <c r="C8" s="14">
        <v>659.19100545396213</v>
      </c>
      <c r="D8" s="14">
        <v>653.27991114129122</v>
      </c>
      <c r="E8" s="14">
        <v>580.22906206417588</v>
      </c>
      <c r="F8" s="14">
        <v>577.80503655915902</v>
      </c>
      <c r="G8" s="14">
        <v>575.2292914065273</v>
      </c>
      <c r="H8" s="14">
        <v>568.75882232555489</v>
      </c>
      <c r="I8" s="14">
        <v>594.01282530663696</v>
      </c>
      <c r="J8" s="14">
        <v>590.10637366728338</v>
      </c>
      <c r="L8" s="31"/>
      <c r="M8" s="23"/>
      <c r="N8" s="23"/>
      <c r="O8"/>
    </row>
    <row r="9" spans="1:15" s="2" customFormat="1" ht="14.15" customHeight="1">
      <c r="A9" s="6"/>
      <c r="B9" s="25">
        <v>2019</v>
      </c>
      <c r="C9" s="14">
        <v>659.50852242120789</v>
      </c>
      <c r="D9" s="14">
        <v>648.12935922576332</v>
      </c>
      <c r="E9" s="14">
        <v>591.65471020689711</v>
      </c>
      <c r="F9" s="14">
        <v>587.32243157100845</v>
      </c>
      <c r="G9" s="14">
        <v>630.55875600512957</v>
      </c>
      <c r="H9" s="14">
        <v>621.02647950505627</v>
      </c>
      <c r="I9" s="14">
        <v>609.62977143063745</v>
      </c>
      <c r="J9" s="14">
        <v>604.34292605711698</v>
      </c>
      <c r="L9" s="31"/>
      <c r="M9" s="23"/>
      <c r="N9" s="23"/>
      <c r="O9"/>
    </row>
    <row r="10" spans="1:15" s="2" customFormat="1" ht="14.15" customHeight="1">
      <c r="A10" s="6"/>
      <c r="B10" s="25">
        <v>2020</v>
      </c>
      <c r="C10" s="14">
        <v>606.51982752911897</v>
      </c>
      <c r="D10" s="14">
        <v>603.33917146569024</v>
      </c>
      <c r="E10" s="14">
        <v>539.08913567117793</v>
      </c>
      <c r="F10" s="14">
        <v>544.04638077330912</v>
      </c>
      <c r="G10" s="14">
        <v>584.78657776612351</v>
      </c>
      <c r="H10" s="14">
        <v>584.79860284514064</v>
      </c>
      <c r="I10" s="14">
        <v>556.57993000283284</v>
      </c>
      <c r="J10" s="14">
        <v>559.95246897297227</v>
      </c>
      <c r="L10" s="31"/>
      <c r="M10" s="23"/>
      <c r="N10" s="23"/>
      <c r="O10"/>
    </row>
    <row r="11" spans="1:15" s="2" customFormat="1" ht="14.15" customHeight="1">
      <c r="A11" s="6"/>
      <c r="B11" s="25">
        <v>2021</v>
      </c>
      <c r="C11" s="14">
        <v>632.69651244460977</v>
      </c>
      <c r="D11" s="14">
        <v>630.6393966410576</v>
      </c>
      <c r="E11" s="14">
        <v>564.30739205771317</v>
      </c>
      <c r="F11" s="14">
        <v>572.20528354787473</v>
      </c>
      <c r="G11" s="14">
        <v>559.30133672462682</v>
      </c>
      <c r="H11" s="14">
        <v>559.64865497712128</v>
      </c>
      <c r="I11" s="14">
        <v>574.77303070315122</v>
      </c>
      <c r="J11" s="14">
        <v>579.48658298655539</v>
      </c>
      <c r="L11" s="31"/>
      <c r="M11" s="23"/>
      <c r="N11" s="23"/>
      <c r="O11"/>
    </row>
    <row r="12" spans="1:15" s="2" customFormat="1" ht="12" customHeight="1">
      <c r="A12" s="51" t="s">
        <v>4</v>
      </c>
      <c r="B12" s="49"/>
      <c r="C12" s="53">
        <f>C11-C10</f>
        <v>26.176684915490796</v>
      </c>
      <c r="D12" s="53">
        <f>D11-D10</f>
        <v>27.300225175367359</v>
      </c>
      <c r="E12" s="53">
        <f>E11-E10</f>
        <v>25.218256386535245</v>
      </c>
      <c r="F12" s="53">
        <f t="shared" ref="F12:J12" si="0">F11-F10</f>
        <v>28.158902774565604</v>
      </c>
      <c r="G12" s="53">
        <f t="shared" si="0"/>
        <v>-25.485241041496693</v>
      </c>
      <c r="H12" s="53">
        <f t="shared" si="0"/>
        <v>-25.149947868019353</v>
      </c>
      <c r="I12" s="53">
        <f t="shared" si="0"/>
        <v>18.193100700318382</v>
      </c>
      <c r="J12" s="53">
        <f t="shared" si="0"/>
        <v>19.534114013583121</v>
      </c>
      <c r="K12" s="91"/>
      <c r="L12"/>
    </row>
    <row r="13" spans="1:15" s="2" customFormat="1" ht="11.5">
      <c r="A13" s="8"/>
      <c r="B13" s="8" t="s">
        <v>54</v>
      </c>
      <c r="C13" s="15">
        <f>(C11-C10)/C10*100</f>
        <v>4.3158828000942897</v>
      </c>
      <c r="D13" s="15">
        <f t="shared" ref="D13:J13" si="1">(D11-D10)/D10*100</f>
        <v>4.5248554157435183</v>
      </c>
      <c r="E13" s="15">
        <f t="shared" si="1"/>
        <v>4.6779381586197166</v>
      </c>
      <c r="F13" s="15">
        <f t="shared" si="1"/>
        <v>5.1758276076647096</v>
      </c>
      <c r="G13" s="15">
        <f t="shared" si="1"/>
        <v>-4.358041379617493</v>
      </c>
      <c r="H13" s="15">
        <f t="shared" si="1"/>
        <v>-4.3006169552493372</v>
      </c>
      <c r="I13" s="15">
        <f t="shared" si="1"/>
        <v>3.2687309979405441</v>
      </c>
      <c r="J13" s="15">
        <f t="shared" si="1"/>
        <v>3.4885307407272084</v>
      </c>
      <c r="K13" s="15"/>
      <c r="L13" s="15"/>
    </row>
    <row r="14" spans="1:15" s="2" customFormat="1" ht="13.5">
      <c r="A14" s="6" t="s">
        <v>8</v>
      </c>
      <c r="B14" s="18"/>
      <c r="C14" s="7"/>
      <c r="D14" s="7"/>
      <c r="E14" s="7"/>
      <c r="F14" s="7"/>
      <c r="G14" s="7"/>
      <c r="H14" s="7"/>
      <c r="I14" s="7"/>
      <c r="J14" s="7"/>
      <c r="K14" s="28" t="s">
        <v>19</v>
      </c>
      <c r="L14" s="54" t="s">
        <v>22</v>
      </c>
    </row>
    <row r="15" spans="1:15" s="2" customFormat="1" ht="13">
      <c r="A15" s="6"/>
      <c r="B15" s="25">
        <v>2017</v>
      </c>
      <c r="C15" s="23">
        <f t="shared" ref="C15:J18" si="2">(C7/$K15)*100</f>
        <v>568.03863031067749</v>
      </c>
      <c r="D15" s="23">
        <f t="shared" si="2"/>
        <v>563.28568643930487</v>
      </c>
      <c r="E15" s="23">
        <f t="shared" si="2"/>
        <v>499.28710814573361</v>
      </c>
      <c r="F15" s="23">
        <f t="shared" si="2"/>
        <v>496.33512036002935</v>
      </c>
      <c r="G15" s="23">
        <f t="shared" si="2"/>
        <v>518.3915329066715</v>
      </c>
      <c r="H15" s="23">
        <f t="shared" si="2"/>
        <v>513.0850485279534</v>
      </c>
      <c r="I15" s="23">
        <f t="shared" si="2"/>
        <v>517.25631196281984</v>
      </c>
      <c r="J15" s="23">
        <f t="shared" si="2"/>
        <v>513.43200029006141</v>
      </c>
      <c r="K15" s="46">
        <v>112.39766081871345</v>
      </c>
      <c r="L15" s="22"/>
      <c r="N15" s="23"/>
      <c r="O15" s="23"/>
    </row>
    <row r="16" spans="1:15" s="2" customFormat="1" ht="13">
      <c r="A16" s="6"/>
      <c r="B16" s="25">
        <v>2018</v>
      </c>
      <c r="C16" s="23">
        <f t="shared" si="2"/>
        <v>575.11052006442617</v>
      </c>
      <c r="D16" s="23">
        <f t="shared" si="2"/>
        <v>569.95339186306535</v>
      </c>
      <c r="E16" s="23">
        <f t="shared" si="2"/>
        <v>506.2202531274188</v>
      </c>
      <c r="F16" s="23">
        <f t="shared" si="2"/>
        <v>504.10541454906223</v>
      </c>
      <c r="G16" s="23">
        <f t="shared" si="2"/>
        <v>501.85820831896007</v>
      </c>
      <c r="H16" s="23">
        <f t="shared" si="2"/>
        <v>496.21305417178519</v>
      </c>
      <c r="I16" s="23">
        <f t="shared" si="2"/>
        <v>518.24588330323945</v>
      </c>
      <c r="J16" s="23">
        <f t="shared" si="2"/>
        <v>514.83770355666059</v>
      </c>
      <c r="K16" s="46">
        <v>114.61988304093566</v>
      </c>
      <c r="L16" s="22"/>
      <c r="N16" s="23"/>
      <c r="O16" s="23"/>
    </row>
    <row r="17" spans="1:15" s="2" customFormat="1" ht="13">
      <c r="A17" s="6"/>
      <c r="B17" s="25">
        <v>2019</v>
      </c>
      <c r="C17" s="23">
        <f t="shared" si="2"/>
        <v>563.87978667013283</v>
      </c>
      <c r="D17" s="23">
        <f t="shared" si="2"/>
        <v>554.15060213802758</v>
      </c>
      <c r="E17" s="23">
        <f t="shared" si="2"/>
        <v>505.86477722689705</v>
      </c>
      <c r="F17" s="23">
        <f t="shared" si="2"/>
        <v>502.16067899321229</v>
      </c>
      <c r="G17" s="23">
        <f t="shared" si="2"/>
        <v>539.1277363843858</v>
      </c>
      <c r="H17" s="23">
        <f t="shared" si="2"/>
        <v>530.97763997682307</v>
      </c>
      <c r="I17" s="23">
        <f t="shared" si="2"/>
        <v>521.2334545731951</v>
      </c>
      <c r="J17" s="23">
        <f t="shared" si="2"/>
        <v>516.71320177883501</v>
      </c>
      <c r="K17" s="46">
        <v>116.95906432748538</v>
      </c>
      <c r="L17" s="22"/>
      <c r="N17" s="23"/>
      <c r="O17" s="23"/>
    </row>
    <row r="18" spans="1:15" s="2" customFormat="1" ht="13">
      <c r="A18" s="6"/>
      <c r="B18" s="25">
        <v>2020</v>
      </c>
      <c r="C18" s="23">
        <f t="shared" si="2"/>
        <v>489.68314687195152</v>
      </c>
      <c r="D18" s="23">
        <f t="shared" si="2"/>
        <v>487.11519509269607</v>
      </c>
      <c r="E18" s="23">
        <f t="shared" si="2"/>
        <v>435.24193673168747</v>
      </c>
      <c r="F18" s="23">
        <f t="shared" si="2"/>
        <v>439.2442451002637</v>
      </c>
      <c r="G18" s="23">
        <f t="shared" si="2"/>
        <v>472.13647213412236</v>
      </c>
      <c r="H18" s="23">
        <f t="shared" si="2"/>
        <v>472.14618076732313</v>
      </c>
      <c r="I18" s="23">
        <f t="shared" si="2"/>
        <v>449.36339957735794</v>
      </c>
      <c r="J18" s="23">
        <f t="shared" si="2"/>
        <v>452.08627098384443</v>
      </c>
      <c r="K18" s="46">
        <v>123.85964912280703</v>
      </c>
      <c r="L18" s="22"/>
      <c r="N18" s="23"/>
      <c r="O18" s="23"/>
    </row>
    <row r="19" spans="1:15" s="2" customFormat="1" ht="13">
      <c r="A19" s="6"/>
      <c r="B19" s="25">
        <v>2021</v>
      </c>
      <c r="C19" s="23" t="e">
        <f>(C11/$K19)*100</f>
        <v>#DIV/0!</v>
      </c>
      <c r="D19" s="23" t="e">
        <f>(D11/$K19)*100</f>
        <v>#DIV/0!</v>
      </c>
      <c r="E19" s="23" t="e">
        <f t="shared" ref="E19:J19" si="3">(E11/$K19)*100</f>
        <v>#DIV/0!</v>
      </c>
      <c r="F19" s="23" t="e">
        <f t="shared" si="3"/>
        <v>#DIV/0!</v>
      </c>
      <c r="G19" s="23" t="e">
        <f t="shared" si="3"/>
        <v>#DIV/0!</v>
      </c>
      <c r="H19" s="23" t="e">
        <f t="shared" si="3"/>
        <v>#DIV/0!</v>
      </c>
      <c r="I19" s="23" t="e">
        <f t="shared" si="3"/>
        <v>#DIV/0!</v>
      </c>
      <c r="J19" s="23" t="e">
        <f t="shared" si="3"/>
        <v>#DIV/0!</v>
      </c>
      <c r="K19" s="46"/>
      <c r="L19" s="22"/>
      <c r="N19" s="23"/>
      <c r="O19" s="23"/>
    </row>
    <row r="20" spans="1:15" s="2" customFormat="1" ht="13">
      <c r="A20" s="48" t="s">
        <v>4</v>
      </c>
      <c r="B20" s="52"/>
      <c r="C20" s="114">
        <f>C18-C17</f>
        <v>-74.196639798181309</v>
      </c>
      <c r="D20" s="114">
        <f t="shared" ref="D20:J20" si="4">D18-D17</f>
        <v>-67.03540704533151</v>
      </c>
      <c r="E20" s="114">
        <f t="shared" si="4"/>
        <v>-70.622840495209573</v>
      </c>
      <c r="F20" s="114">
        <f t="shared" si="4"/>
        <v>-62.916433892948589</v>
      </c>
      <c r="G20" s="114">
        <f t="shared" si="4"/>
        <v>-66.991264250263441</v>
      </c>
      <c r="H20" s="114">
        <f t="shared" si="4"/>
        <v>-58.83145920949994</v>
      </c>
      <c r="I20" s="114">
        <f t="shared" si="4"/>
        <v>-71.870054995837165</v>
      </c>
      <c r="J20" s="114">
        <f t="shared" si="4"/>
        <v>-64.626930794990585</v>
      </c>
      <c r="K20" s="93"/>
      <c r="L20" s="94"/>
    </row>
    <row r="21" spans="1:15" ht="13" thickBot="1">
      <c r="A21" s="1"/>
      <c r="B21" s="8" t="s">
        <v>54</v>
      </c>
      <c r="C21" s="15">
        <f>(C18-C17)/C17*100</f>
        <v>-13.158237190294253</v>
      </c>
      <c r="D21" s="15">
        <f t="shared" ref="D21:J21" si="5">(D18-D17)/D17*100</f>
        <v>-12.096965479545641</v>
      </c>
      <c r="E21" s="15">
        <f t="shared" si="5"/>
        <v>-13.960813971345726</v>
      </c>
      <c r="F21" s="15">
        <f t="shared" si="5"/>
        <v>-12.529143862695596</v>
      </c>
      <c r="G21" s="15">
        <f t="shared" si="5"/>
        <v>-12.42586120675865</v>
      </c>
      <c r="H21" s="15">
        <f t="shared" si="5"/>
        <v>-11.079837413128715</v>
      </c>
      <c r="I21" s="15">
        <f t="shared" si="5"/>
        <v>-13.788457813915066</v>
      </c>
      <c r="J21" s="15">
        <f t="shared" si="5"/>
        <v>-12.507311710346503</v>
      </c>
      <c r="K21" s="56"/>
    </row>
    <row r="22" spans="1:15" ht="13" thickTop="1">
      <c r="K22" s="57" t="s">
        <v>61</v>
      </c>
    </row>
  </sheetData>
  <mergeCells count="5">
    <mergeCell ref="A1:H1"/>
    <mergeCell ref="C4:D4"/>
    <mergeCell ref="E4:F4"/>
    <mergeCell ref="G4:H4"/>
    <mergeCell ref="I4:J4"/>
  </mergeCell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P85"/>
  <sheetViews>
    <sheetView showGridLines="0" tabSelected="1" workbookViewId="0"/>
  </sheetViews>
  <sheetFormatPr defaultColWidth="8.81640625" defaultRowHeight="15" customHeight="1"/>
  <cols>
    <col min="3" max="3" width="9.7265625" customWidth="1"/>
    <col min="4" max="4" width="16.7265625" customWidth="1"/>
  </cols>
  <sheetData>
    <row r="1" spans="1:16" ht="24" customHeight="1">
      <c r="A1" s="152" t="s">
        <v>82</v>
      </c>
      <c r="B1" s="153"/>
      <c r="C1" s="153"/>
      <c r="D1" s="153"/>
      <c r="E1" s="153"/>
      <c r="F1" s="153"/>
      <c r="G1" s="153"/>
      <c r="H1" s="153"/>
      <c r="I1" s="153"/>
      <c r="J1" s="153"/>
      <c r="K1" s="153"/>
      <c r="L1" s="153"/>
      <c r="M1" s="154"/>
      <c r="N1" s="154"/>
      <c r="O1" s="154"/>
      <c r="P1" s="149"/>
    </row>
    <row r="2" spans="1:16" ht="24" customHeight="1">
      <c r="A2" s="124" t="s">
        <v>59</v>
      </c>
      <c r="B2" s="116"/>
      <c r="C2" s="116"/>
      <c r="D2" s="116"/>
      <c r="E2" s="116"/>
      <c r="F2" s="116"/>
      <c r="G2" s="116"/>
      <c r="H2" s="116"/>
      <c r="I2" s="116"/>
      <c r="J2" s="116"/>
      <c r="K2" s="116"/>
      <c r="L2" s="116"/>
      <c r="M2" s="117"/>
      <c r="N2" s="117"/>
      <c r="O2" s="117"/>
    </row>
    <row r="3" spans="1:16" ht="16.5" customHeight="1">
      <c r="A3" s="116"/>
      <c r="B3" s="116"/>
      <c r="C3" s="116"/>
      <c r="D3" s="116"/>
      <c r="E3" s="116"/>
      <c r="F3" s="116"/>
      <c r="G3" s="116"/>
      <c r="H3" s="116"/>
      <c r="I3" s="116"/>
      <c r="J3" s="116"/>
      <c r="K3" s="116"/>
      <c r="L3" s="116"/>
      <c r="M3" s="117"/>
      <c r="N3" s="117"/>
      <c r="O3" s="117"/>
    </row>
    <row r="4" spans="1:16" ht="28.5" customHeight="1">
      <c r="A4" s="155" t="s">
        <v>92</v>
      </c>
      <c r="B4" s="118"/>
      <c r="C4" s="118"/>
      <c r="D4" s="119"/>
      <c r="E4" s="116"/>
      <c r="F4" s="116"/>
      <c r="G4" s="116"/>
      <c r="H4" s="116"/>
      <c r="I4" s="116"/>
      <c r="J4" s="116"/>
      <c r="K4" s="116"/>
      <c r="L4" s="116"/>
      <c r="M4" s="117"/>
      <c r="N4" s="117"/>
      <c r="O4" s="117"/>
    </row>
    <row r="5" spans="1:16" ht="16.5" customHeight="1">
      <c r="A5" s="125" t="s">
        <v>104</v>
      </c>
      <c r="B5" s="118"/>
      <c r="C5" s="118"/>
      <c r="D5" s="120"/>
      <c r="E5" s="116"/>
      <c r="F5" s="116"/>
      <c r="G5" s="116"/>
      <c r="H5" s="116"/>
      <c r="I5" s="116"/>
      <c r="J5" s="116"/>
      <c r="K5" s="116"/>
      <c r="L5" s="116"/>
      <c r="M5" s="117"/>
      <c r="N5" s="117"/>
      <c r="O5" s="117"/>
    </row>
    <row r="6" spans="1:16" ht="16.5" customHeight="1">
      <c r="A6" s="125" t="s">
        <v>93</v>
      </c>
      <c r="B6" s="118"/>
      <c r="C6" s="118"/>
      <c r="D6" s="119"/>
      <c r="E6" s="116"/>
      <c r="F6" s="116"/>
      <c r="G6" s="116"/>
      <c r="H6" s="116"/>
      <c r="I6" s="116"/>
      <c r="J6" s="116"/>
      <c r="K6" s="116"/>
      <c r="L6" s="116"/>
      <c r="M6" s="117"/>
      <c r="N6" s="117"/>
      <c r="O6" s="117"/>
    </row>
    <row r="7" spans="1:16" ht="41" customHeight="1">
      <c r="A7" s="155" t="s">
        <v>58</v>
      </c>
      <c r="B7" s="116"/>
      <c r="C7" s="116"/>
      <c r="D7" s="116"/>
      <c r="E7" s="116"/>
      <c r="F7" s="116"/>
      <c r="G7" s="116"/>
      <c r="H7" s="116"/>
      <c r="I7" s="116"/>
      <c r="J7" s="116"/>
      <c r="K7" s="116"/>
      <c r="L7" s="116"/>
      <c r="M7" s="117"/>
      <c r="N7" s="117"/>
      <c r="O7" s="117"/>
    </row>
    <row r="8" spans="1:16" ht="16.5" customHeight="1">
      <c r="A8" s="116" t="s">
        <v>60</v>
      </c>
      <c r="B8" s="116"/>
      <c r="C8" s="116"/>
      <c r="D8" s="116"/>
      <c r="E8" s="116"/>
      <c r="F8" s="116"/>
      <c r="G8" s="116"/>
      <c r="H8" s="116"/>
      <c r="I8" s="116"/>
      <c r="J8" s="116"/>
      <c r="K8" s="116"/>
      <c r="L8" s="116"/>
      <c r="M8" s="117"/>
      <c r="N8" s="117"/>
      <c r="O8" s="117"/>
    </row>
    <row r="9" spans="1:16" ht="16.5" customHeight="1">
      <c r="A9" s="116" t="s">
        <v>36</v>
      </c>
      <c r="B9" s="116"/>
      <c r="C9" s="116"/>
      <c r="D9" s="116"/>
      <c r="E9" s="116"/>
      <c r="F9" s="116"/>
      <c r="G9" s="116"/>
      <c r="H9" s="116"/>
      <c r="I9" s="116"/>
      <c r="J9" s="116"/>
      <c r="K9" s="116"/>
      <c r="L9" s="116"/>
      <c r="M9" s="117"/>
      <c r="N9" s="117"/>
      <c r="O9" s="117"/>
    </row>
    <row r="10" spans="1:16" ht="16.5" customHeight="1">
      <c r="A10" s="116" t="s">
        <v>62</v>
      </c>
      <c r="B10" s="116"/>
      <c r="C10" s="116"/>
      <c r="D10" s="116"/>
      <c r="E10" s="116"/>
      <c r="F10" s="116"/>
      <c r="G10" s="116"/>
      <c r="H10" s="116"/>
      <c r="I10" s="116"/>
      <c r="J10" s="116"/>
      <c r="K10" s="116"/>
      <c r="L10" s="116"/>
      <c r="M10" s="116"/>
      <c r="N10" s="116"/>
      <c r="O10" s="116"/>
    </row>
    <row r="11" spans="1:16" ht="42.5" customHeight="1">
      <c r="A11" s="155" t="s">
        <v>37</v>
      </c>
      <c r="B11" s="116"/>
      <c r="C11" s="116"/>
      <c r="D11" s="116"/>
      <c r="E11" s="116"/>
      <c r="F11" s="116"/>
      <c r="G11" s="116"/>
      <c r="H11" s="116"/>
      <c r="I11" s="116"/>
      <c r="J11" s="116"/>
      <c r="K11" s="116"/>
      <c r="L11" s="116"/>
      <c r="M11" s="117"/>
      <c r="N11" s="117"/>
      <c r="O11" s="117"/>
    </row>
    <row r="12" spans="1:16" ht="16.5" customHeight="1">
      <c r="A12" s="163" t="s">
        <v>83</v>
      </c>
      <c r="B12" s="116"/>
      <c r="C12" s="116"/>
      <c r="D12" s="116"/>
      <c r="E12" s="116"/>
      <c r="F12" s="116"/>
      <c r="G12" s="116"/>
      <c r="H12" s="116"/>
      <c r="I12" s="116"/>
      <c r="J12" s="117"/>
      <c r="K12" s="117"/>
      <c r="L12" s="117"/>
    </row>
    <row r="13" spans="1:16" ht="16.5" customHeight="1">
      <c r="A13" s="163" t="s">
        <v>84</v>
      </c>
      <c r="B13" s="116"/>
      <c r="C13" s="116"/>
      <c r="D13" s="116"/>
      <c r="E13" s="116"/>
      <c r="F13" s="116"/>
      <c r="G13" s="116"/>
      <c r="H13" s="116"/>
      <c r="I13" s="116"/>
      <c r="J13" s="117"/>
      <c r="K13" s="117"/>
      <c r="L13" s="117"/>
    </row>
    <row r="14" spans="1:16" ht="16.5" customHeight="1">
      <c r="A14" s="163" t="s">
        <v>85</v>
      </c>
      <c r="B14" s="116"/>
      <c r="C14" s="116"/>
      <c r="D14" s="116"/>
      <c r="E14" s="116"/>
      <c r="F14" s="116"/>
      <c r="G14" s="116"/>
      <c r="H14" s="116"/>
      <c r="I14" s="116"/>
      <c r="J14" s="117"/>
      <c r="K14" s="117"/>
      <c r="L14" s="117"/>
    </row>
    <row r="15" spans="1:16" ht="16.5" customHeight="1">
      <c r="A15" s="163" t="s">
        <v>86</v>
      </c>
      <c r="B15" s="116"/>
      <c r="C15" s="116"/>
      <c r="D15" s="116"/>
      <c r="E15" s="116"/>
      <c r="F15" s="116"/>
      <c r="G15" s="116"/>
      <c r="H15" s="116"/>
      <c r="I15" s="116"/>
      <c r="J15" s="117"/>
      <c r="K15" s="117"/>
      <c r="L15" s="117"/>
    </row>
    <row r="16" spans="1:16" ht="16.5" customHeight="1">
      <c r="A16" s="164" t="s">
        <v>87</v>
      </c>
      <c r="B16" s="116"/>
      <c r="C16" s="116"/>
      <c r="D16" s="116"/>
      <c r="E16" s="116"/>
      <c r="F16" s="116"/>
      <c r="G16" s="116"/>
      <c r="H16" s="116"/>
      <c r="I16" s="116"/>
      <c r="J16" s="117"/>
      <c r="K16" s="117"/>
      <c r="L16" s="117"/>
    </row>
    <row r="17" spans="1:15" ht="33" customHeight="1">
      <c r="A17" s="156" t="s">
        <v>38</v>
      </c>
    </row>
    <row r="18" spans="1:15" ht="16.5" customHeight="1">
      <c r="A18" s="116" t="s">
        <v>88</v>
      </c>
    </row>
    <row r="19" spans="1:15" ht="16.5" customHeight="1">
      <c r="A19" s="116" t="s">
        <v>89</v>
      </c>
    </row>
    <row r="20" spans="1:15" ht="16.5" customHeight="1">
      <c r="A20" s="157" t="s">
        <v>50</v>
      </c>
    </row>
    <row r="21" spans="1:15" ht="16.5" customHeight="1">
      <c r="A21" s="158" t="s">
        <v>90</v>
      </c>
    </row>
    <row r="22" spans="1:15" ht="16.5" customHeight="1">
      <c r="A22" s="116" t="s">
        <v>91</v>
      </c>
    </row>
    <row r="23" spans="1:15" ht="16.5" customHeight="1">
      <c r="A23" s="126" t="s">
        <v>46</v>
      </c>
    </row>
    <row r="24" spans="1:15" ht="16" customHeight="1"/>
    <row r="25" spans="1:15" ht="16" customHeight="1">
      <c r="A25" s="117"/>
      <c r="B25" s="117"/>
      <c r="C25" s="117"/>
      <c r="D25" s="117"/>
      <c r="E25" s="117"/>
      <c r="F25" s="117"/>
      <c r="G25" s="117"/>
      <c r="H25" s="117"/>
      <c r="I25" s="117"/>
      <c r="J25" s="117"/>
      <c r="K25" s="117"/>
      <c r="L25" s="117"/>
      <c r="M25" s="117"/>
      <c r="N25" s="117"/>
      <c r="O25" s="117"/>
    </row>
    <row r="26" spans="1:15" ht="16" customHeight="1">
      <c r="A26" s="117"/>
      <c r="B26" s="117"/>
      <c r="C26" s="117"/>
      <c r="D26" s="117"/>
      <c r="E26" s="117"/>
      <c r="F26" s="117"/>
      <c r="G26" s="117"/>
      <c r="H26" s="117"/>
      <c r="I26" s="117"/>
      <c r="J26" s="117"/>
      <c r="K26" s="117"/>
      <c r="L26" s="117"/>
      <c r="M26" s="117"/>
      <c r="N26" s="117"/>
      <c r="O26" s="117"/>
    </row>
    <row r="27" spans="1:15" ht="16" customHeight="1"/>
    <row r="28" spans="1:15" ht="16" customHeight="1"/>
    <row r="29" spans="1:15" ht="16" customHeight="1"/>
    <row r="30" spans="1:15" ht="16" customHeight="1"/>
    <row r="31" spans="1:15" ht="16" customHeight="1"/>
    <row r="32" spans="1:15" ht="16" customHeight="1"/>
    <row r="33" ht="16" customHeight="1"/>
    <row r="34" ht="16" customHeight="1"/>
    <row r="35" ht="16" customHeight="1"/>
    <row r="36" ht="16" customHeight="1"/>
    <row r="37" ht="16" customHeight="1"/>
    <row r="38" ht="16" customHeight="1"/>
    <row r="39" ht="16" customHeight="1"/>
    <row r="40" ht="16" customHeight="1"/>
    <row r="41" ht="16" customHeight="1"/>
    <row r="42" ht="16" customHeight="1"/>
    <row r="43" ht="16" customHeight="1"/>
    <row r="44" ht="16" customHeight="1"/>
    <row r="45" ht="16" customHeight="1"/>
    <row r="46" ht="16" customHeight="1"/>
    <row r="47" ht="16" customHeight="1"/>
    <row r="48" ht="16" customHeight="1"/>
    <row r="49" ht="16" customHeight="1"/>
    <row r="50" ht="16" customHeight="1"/>
    <row r="51" ht="16" customHeight="1"/>
    <row r="52" ht="16" customHeight="1"/>
    <row r="53" ht="16" customHeight="1"/>
    <row r="54" ht="16" customHeight="1"/>
    <row r="55" ht="16" customHeight="1"/>
    <row r="56" ht="16" customHeight="1"/>
    <row r="57" ht="16" customHeight="1"/>
    <row r="58" ht="16" customHeight="1"/>
    <row r="59" ht="16" customHeight="1"/>
    <row r="60" ht="16" customHeight="1"/>
    <row r="61" ht="16" customHeight="1"/>
    <row r="62" ht="16" customHeight="1"/>
    <row r="63" ht="16" customHeight="1"/>
    <row r="64" ht="16" customHeight="1"/>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sheetData>
  <hyperlinks>
    <hyperlink ref="A13" r:id="rId1" xr:uid="{3FC7E51E-C696-4949-9D9F-A6FF707E2A07}"/>
    <hyperlink ref="A16" r:id="rId2" xr:uid="{A6C9ED83-42A8-4B29-8368-D79E9EDAE74C}"/>
    <hyperlink ref="A14" r:id="rId3" xr:uid="{DE9CE18C-AFD8-4E0F-9A6F-5B15B9742045}"/>
    <hyperlink ref="A15" r:id="rId4" xr:uid="{74F7D1FB-9033-408B-B77E-106EF796C32C}"/>
    <hyperlink ref="A12" r:id="rId5" xr:uid="{94310AEC-4901-4AA5-BEA7-4BAF4ED5D657}"/>
    <hyperlink ref="A20" r:id="rId6" xr:uid="{26B73ABA-9B62-470B-8ABD-0264A4D6C532}"/>
    <hyperlink ref="A23" r:id="rId7" xr:uid="{EB7F14E7-1927-4D21-A6BE-41FD9A40E5AD}"/>
  </hyperlinks>
  <pageMargins left="0.7" right="0.7" top="0.75" bottom="0.75" header="0.3" footer="0.3"/>
  <pageSetup paperSize="9"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DA84-D2FD-4F29-9DFA-520666880430}">
  <sheetPr>
    <tabColor theme="3"/>
  </sheetPr>
  <dimension ref="A1:K6"/>
  <sheetViews>
    <sheetView showGridLines="0" workbookViewId="0"/>
  </sheetViews>
  <sheetFormatPr defaultColWidth="8.7265625" defaultRowHeight="12.5"/>
  <cols>
    <col min="1" max="16384" width="8.7265625" style="133"/>
  </cols>
  <sheetData>
    <row r="1" spans="1:11" ht="15.5">
      <c r="A1" s="159" t="s">
        <v>32</v>
      </c>
      <c r="B1" s="160"/>
      <c r="C1" s="160"/>
      <c r="D1" s="161"/>
      <c r="E1" s="153"/>
      <c r="F1" s="153"/>
      <c r="G1" s="153"/>
      <c r="H1" s="153"/>
      <c r="I1" s="153"/>
      <c r="J1" s="153"/>
      <c r="K1" s="153"/>
    </row>
    <row r="2" spans="1:11" ht="15.5">
      <c r="A2" s="153" t="s">
        <v>33</v>
      </c>
      <c r="B2" s="153"/>
      <c r="C2" s="153"/>
      <c r="E2" s="153"/>
      <c r="F2" s="153"/>
      <c r="G2" s="153"/>
      <c r="H2" s="153"/>
      <c r="I2" s="153"/>
      <c r="J2" s="153"/>
      <c r="K2" s="153"/>
    </row>
    <row r="3" spans="1:11" ht="15.5">
      <c r="A3" s="162" t="s">
        <v>39</v>
      </c>
      <c r="B3" s="153"/>
      <c r="C3" s="153"/>
      <c r="D3" s="162"/>
      <c r="E3" s="153"/>
      <c r="F3" s="153"/>
      <c r="G3" s="153"/>
      <c r="H3" s="153"/>
      <c r="I3" s="153"/>
      <c r="J3" s="153"/>
      <c r="K3" s="153"/>
    </row>
    <row r="4" spans="1:11" ht="15.5">
      <c r="A4" s="162" t="s">
        <v>105</v>
      </c>
      <c r="B4" s="153"/>
      <c r="C4" s="153"/>
      <c r="D4" s="162"/>
      <c r="E4" s="153"/>
      <c r="F4" s="153"/>
      <c r="G4" s="153"/>
      <c r="H4" s="153"/>
      <c r="I4" s="153"/>
      <c r="J4" s="153"/>
      <c r="K4" s="153"/>
    </row>
    <row r="5" spans="1:11" ht="15.5">
      <c r="A5" s="153" t="s">
        <v>34</v>
      </c>
      <c r="B5" s="153"/>
      <c r="C5" s="153"/>
      <c r="E5" s="153"/>
      <c r="F5" s="153"/>
      <c r="G5" s="153"/>
      <c r="H5" s="153"/>
      <c r="I5" s="153"/>
      <c r="J5" s="153"/>
      <c r="K5" s="153"/>
    </row>
    <row r="6" spans="1:11" ht="15.5">
      <c r="A6" s="162" t="s">
        <v>35</v>
      </c>
      <c r="B6" s="161"/>
      <c r="C6" s="161"/>
      <c r="D6" s="162"/>
      <c r="E6" s="161"/>
      <c r="F6" s="161"/>
      <c r="G6" s="161"/>
      <c r="H6" s="161"/>
      <c r="I6" s="161"/>
      <c r="J6" s="161"/>
      <c r="K6" s="161"/>
    </row>
  </sheetData>
  <hyperlinks>
    <hyperlink ref="A3" location="'Table 2.3.2 Cash Terms'!A1" display="Table 2.3.2: Average annual domestic gas bills for GB countries" xr:uid="{00000000-0004-0000-0000-000001000000}"/>
    <hyperlink ref="A6" location="Methodology!A1" display="Methodology notes" xr:uid="{00000000-0004-0000-0000-000002000000}"/>
    <hyperlink ref="A4" location="'Table 2.3.2 Real Terms'!A1" display="Table 2.3.2: Average annual domestic gas bills in real terms for GB countries" xr:uid="{01500E83-5AFF-4C4F-B8C4-241FC0CD0E9C}"/>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A59"/>
  <sheetViews>
    <sheetView workbookViewId="0">
      <selection sqref="A1:K1"/>
    </sheetView>
  </sheetViews>
  <sheetFormatPr defaultRowHeight="12.5"/>
  <cols>
    <col min="1" max="1" width="3.36328125" customWidth="1"/>
    <col min="2" max="2" width="9.54296875" style="16" bestFit="1" customWidth="1"/>
    <col min="3" max="3" width="2" style="10" customWidth="1"/>
    <col min="4" max="5" width="10.54296875" customWidth="1"/>
    <col min="6" max="6" width="1.54296875" customWidth="1"/>
    <col min="7" max="8" width="10.54296875" customWidth="1"/>
    <col min="9" max="9" width="1.54296875" customWidth="1"/>
    <col min="10" max="11" width="10.54296875" customWidth="1"/>
    <col min="12" max="12" width="1.54296875" customWidth="1"/>
    <col min="13" max="14" width="10.54296875" customWidth="1"/>
  </cols>
  <sheetData>
    <row r="1" spans="1:27" ht="19.5" customHeight="1">
      <c r="A1" s="188" t="s">
        <v>6</v>
      </c>
      <c r="B1" s="189"/>
      <c r="C1" s="189"/>
      <c r="D1" s="189"/>
      <c r="E1" s="189"/>
      <c r="F1" s="189"/>
      <c r="G1" s="189"/>
      <c r="H1" s="189"/>
      <c r="I1" s="189"/>
      <c r="J1" s="189"/>
      <c r="K1" s="189"/>
      <c r="L1" s="121"/>
      <c r="M1" s="121"/>
      <c r="N1" s="121"/>
    </row>
    <row r="2" spans="1:27" ht="13.5" customHeight="1">
      <c r="A2" s="12" t="s">
        <v>10</v>
      </c>
    </row>
    <row r="3" spans="1:27" ht="8.25" customHeight="1" thickBot="1">
      <c r="A3" s="1"/>
      <c r="F3" s="1"/>
      <c r="G3" s="1"/>
      <c r="H3" s="1"/>
      <c r="I3" s="1"/>
    </row>
    <row r="4" spans="1:27" s="2" customFormat="1" ht="12" thickTop="1">
      <c r="B4" s="17"/>
      <c r="C4" s="11"/>
      <c r="D4" s="190" t="s">
        <v>2</v>
      </c>
      <c r="E4" s="190"/>
      <c r="F4" s="3"/>
      <c r="G4" s="191" t="s">
        <v>3</v>
      </c>
      <c r="H4" s="191"/>
      <c r="I4" s="3"/>
      <c r="J4" s="190" t="s">
        <v>9</v>
      </c>
      <c r="K4" s="190"/>
      <c r="L4" s="3"/>
      <c r="M4" s="190" t="s">
        <v>9</v>
      </c>
      <c r="N4" s="190"/>
    </row>
    <row r="5" spans="1:27" s="2" customFormat="1" ht="23">
      <c r="B5" s="18"/>
      <c r="C5" s="7"/>
      <c r="D5" s="4" t="s">
        <v>0</v>
      </c>
      <c r="E5" s="4" t="s">
        <v>1</v>
      </c>
      <c r="F5" s="5"/>
      <c r="G5" s="5" t="s">
        <v>0</v>
      </c>
      <c r="H5" s="5" t="s">
        <v>1</v>
      </c>
      <c r="I5" s="5"/>
      <c r="J5" s="5" t="s">
        <v>0</v>
      </c>
      <c r="K5" s="5" t="s">
        <v>1</v>
      </c>
      <c r="L5" s="5"/>
      <c r="M5" s="5" t="s">
        <v>0</v>
      </c>
      <c r="N5" s="5" t="s">
        <v>1</v>
      </c>
    </row>
    <row r="6" spans="1:27" s="2" customFormat="1" ht="11.5">
      <c r="A6" s="6" t="s">
        <v>5</v>
      </c>
      <c r="B6" s="18"/>
      <c r="C6" s="7"/>
      <c r="D6" s="7"/>
      <c r="E6" s="7"/>
      <c r="F6" s="7"/>
      <c r="G6" s="7"/>
      <c r="H6" s="7"/>
      <c r="I6" s="7"/>
      <c r="J6" s="7"/>
      <c r="K6" s="7"/>
      <c r="L6" s="7"/>
      <c r="M6" s="7"/>
      <c r="N6" s="7"/>
    </row>
    <row r="7" spans="1:27" s="2" customFormat="1" ht="13.5">
      <c r="A7" s="6"/>
      <c r="B7" s="19" t="s">
        <v>7</v>
      </c>
      <c r="C7" s="13"/>
      <c r="D7" s="14">
        <v>270.00302675424507</v>
      </c>
      <c r="E7" s="14">
        <v>268.2887218224721</v>
      </c>
      <c r="F7" s="14"/>
      <c r="G7" s="14">
        <v>236.78826803899531</v>
      </c>
      <c r="H7" s="14">
        <v>235.07860545387621</v>
      </c>
      <c r="I7" s="14"/>
      <c r="J7" s="14">
        <v>283.58481040353655</v>
      </c>
      <c r="K7" s="14">
        <v>283.58481040353655</v>
      </c>
      <c r="L7" s="14"/>
      <c r="M7" s="14"/>
      <c r="N7" s="14"/>
      <c r="P7"/>
    </row>
    <row r="8" spans="1:27" s="2" customFormat="1">
      <c r="A8" s="6"/>
      <c r="B8" s="21">
        <v>1999</v>
      </c>
      <c r="C8" s="7"/>
      <c r="D8" s="14">
        <v>260.57434962949367</v>
      </c>
      <c r="E8" s="14">
        <v>263.14580702715313</v>
      </c>
      <c r="F8" s="14"/>
      <c r="G8" s="14">
        <v>229.09478640595935</v>
      </c>
      <c r="H8" s="14">
        <v>229.4452672359088</v>
      </c>
      <c r="I8" s="14"/>
      <c r="J8" s="14">
        <v>272.44703839372994</v>
      </c>
      <c r="K8" s="14">
        <v>272.44703839372994</v>
      </c>
      <c r="L8" s="14"/>
      <c r="M8" s="14"/>
      <c r="N8" s="14"/>
      <c r="P8"/>
    </row>
    <row r="9" spans="1:27" s="2" customFormat="1">
      <c r="A9" s="6"/>
      <c r="B9" s="21"/>
      <c r="C9" s="7"/>
      <c r="D9" s="14"/>
      <c r="E9" s="14"/>
      <c r="F9" s="14"/>
      <c r="G9" s="14"/>
      <c r="H9" s="14"/>
      <c r="I9" s="14"/>
      <c r="J9" s="14"/>
      <c r="K9" s="14"/>
      <c r="L9" s="14"/>
      <c r="M9" s="14"/>
      <c r="N9" s="14"/>
      <c r="P9"/>
    </row>
    <row r="10" spans="1:27" s="2" customFormat="1">
      <c r="A10" s="6"/>
      <c r="B10" s="21">
        <v>2000</v>
      </c>
      <c r="C10" s="7"/>
      <c r="D10" s="14">
        <v>252.85997743651524</v>
      </c>
      <c r="E10" s="14">
        <v>254.57428236828821</v>
      </c>
      <c r="F10" s="14"/>
      <c r="G10" s="14">
        <v>225.67546123572114</v>
      </c>
      <c r="H10" s="14">
        <v>223.96579865060204</v>
      </c>
      <c r="I10" s="14"/>
      <c r="J10" s="14">
        <v>266.44977654229564</v>
      </c>
      <c r="K10" s="14">
        <v>265.59302484923359</v>
      </c>
      <c r="L10" s="14"/>
      <c r="M10" s="14"/>
      <c r="N10" s="14"/>
      <c r="P10"/>
      <c r="S10"/>
      <c r="T10"/>
      <c r="U10"/>
      <c r="V10"/>
      <c r="W10"/>
      <c r="X10"/>
      <c r="Y10"/>
      <c r="Z10"/>
      <c r="AA10"/>
    </row>
    <row r="11" spans="1:27" s="2" customFormat="1">
      <c r="A11" s="6"/>
      <c r="B11" s="21">
        <v>2001</v>
      </c>
      <c r="C11" s="7"/>
      <c r="D11" s="14">
        <v>251.14567250474224</v>
      </c>
      <c r="E11" s="14">
        <v>252.85997743651524</v>
      </c>
      <c r="F11" s="14"/>
      <c r="G11" s="14">
        <v>227.38512382084025</v>
      </c>
      <c r="H11" s="14">
        <v>224.82062994316161</v>
      </c>
      <c r="I11" s="14"/>
      <c r="J11" s="14">
        <v>264.73627315617159</v>
      </c>
      <c r="K11" s="14">
        <v>263.87952146310954</v>
      </c>
      <c r="L11" s="14"/>
      <c r="M11" s="14"/>
      <c r="N11" s="14"/>
      <c r="P11"/>
      <c r="S11"/>
      <c r="T11"/>
      <c r="U11"/>
      <c r="V11"/>
      <c r="W11"/>
      <c r="X11"/>
      <c r="Y11"/>
      <c r="Z11"/>
      <c r="AA11"/>
    </row>
    <row r="12" spans="1:27" s="2" customFormat="1">
      <c r="A12" s="6"/>
      <c r="B12" s="21">
        <v>2002</v>
      </c>
      <c r="C12" s="7"/>
      <c r="D12" s="14">
        <v>265.71726442481264</v>
      </c>
      <c r="E12" s="14">
        <v>266.57441689069913</v>
      </c>
      <c r="F12" s="14"/>
      <c r="G12" s="14">
        <v>240.20759320923349</v>
      </c>
      <c r="H12" s="14">
        <v>238.49793062411439</v>
      </c>
      <c r="I12" s="14"/>
      <c r="J12" s="14">
        <v>280.15780363128835</v>
      </c>
      <c r="K12" s="14">
        <v>280.15780363128835</v>
      </c>
      <c r="L12" s="14"/>
      <c r="M12" s="14"/>
      <c r="N12" s="14"/>
      <c r="P12"/>
      <c r="S12"/>
      <c r="T12"/>
      <c r="U12"/>
      <c r="V12"/>
      <c r="W12"/>
      <c r="X12"/>
      <c r="Y12"/>
      <c r="Z12"/>
      <c r="AA12"/>
    </row>
    <row r="13" spans="1:27" s="2" customFormat="1">
      <c r="A13" s="6"/>
      <c r="B13" s="21">
        <v>2003</v>
      </c>
      <c r="C13" s="7"/>
      <c r="D13" s="14">
        <v>274.28878908367756</v>
      </c>
      <c r="E13" s="14">
        <v>274.28878908367756</v>
      </c>
      <c r="F13" s="14"/>
      <c r="G13" s="14">
        <v>249.61073742738856</v>
      </c>
      <c r="H13" s="14">
        <v>248.75590613482899</v>
      </c>
      <c r="I13" s="14"/>
      <c r="J13" s="14">
        <v>287.86856886884675</v>
      </c>
      <c r="K13" s="14">
        <v>287.0118171757847</v>
      </c>
      <c r="L13" s="14"/>
      <c r="M13" s="14"/>
      <c r="N13" s="14"/>
      <c r="P13"/>
      <c r="S13"/>
      <c r="T13"/>
      <c r="U13"/>
      <c r="V13"/>
      <c r="W13"/>
      <c r="X13"/>
      <c r="Y13"/>
      <c r="Z13"/>
      <c r="AA13"/>
    </row>
    <row r="14" spans="1:27" s="2" customFormat="1">
      <c r="A14" s="6"/>
      <c r="B14" s="21">
        <v>2004</v>
      </c>
      <c r="C14" s="7"/>
      <c r="D14" s="14">
        <v>285.08891015384734</v>
      </c>
      <c r="E14" s="14">
        <v>284.35175903318498</v>
      </c>
      <c r="F14" s="14"/>
      <c r="G14" s="14">
        <v>263.98899976824015</v>
      </c>
      <c r="H14" s="14">
        <v>260.31322521023412</v>
      </c>
      <c r="I14" s="14"/>
      <c r="J14" s="14">
        <v>301.01113984041848</v>
      </c>
      <c r="K14" s="14">
        <v>300.61703406160996</v>
      </c>
      <c r="L14" s="14"/>
      <c r="M14" s="14"/>
      <c r="N14" s="14"/>
      <c r="P14"/>
      <c r="S14"/>
      <c r="T14"/>
      <c r="U14"/>
      <c r="V14"/>
      <c r="W14"/>
      <c r="X14"/>
      <c r="Y14"/>
      <c r="Z14"/>
      <c r="AA14"/>
    </row>
    <row r="15" spans="1:27" s="2" customFormat="1">
      <c r="A15" s="6"/>
      <c r="B15" s="25">
        <v>2005</v>
      </c>
      <c r="C15" s="7"/>
      <c r="D15" s="14">
        <v>330.74942201162077</v>
      </c>
      <c r="E15" s="14">
        <v>329.34369196756694</v>
      </c>
      <c r="F15" s="14"/>
      <c r="G15" s="14">
        <v>301.60157664086034</v>
      </c>
      <c r="H15" s="14">
        <v>296.90855284470842</v>
      </c>
      <c r="I15" s="14"/>
      <c r="J15" s="14">
        <v>343.2918358930304</v>
      </c>
      <c r="K15" s="14">
        <v>342.88916259729126</v>
      </c>
      <c r="L15" s="14"/>
      <c r="M15" s="14"/>
      <c r="N15" s="14"/>
      <c r="P15"/>
      <c r="S15"/>
      <c r="T15"/>
      <c r="U15"/>
      <c r="V15"/>
      <c r="W15"/>
      <c r="X15"/>
      <c r="Y15"/>
      <c r="Z15"/>
      <c r="AA15"/>
    </row>
    <row r="16" spans="1:27" s="2" customFormat="1">
      <c r="A16" s="35"/>
      <c r="B16" s="36">
        <v>2006</v>
      </c>
      <c r="C16" s="37"/>
      <c r="D16" s="38">
        <v>406.96741927824769</v>
      </c>
      <c r="E16" s="38">
        <v>402.24450919121307</v>
      </c>
      <c r="F16" s="38"/>
      <c r="G16" s="38">
        <v>363.21781620855268</v>
      </c>
      <c r="H16" s="38">
        <v>357.04593427627276</v>
      </c>
      <c r="I16" s="38"/>
      <c r="J16" s="38">
        <v>426.75658583113471</v>
      </c>
      <c r="K16" s="38">
        <v>429.04411285161035</v>
      </c>
      <c r="L16" s="38"/>
      <c r="M16" s="38"/>
      <c r="N16" s="38"/>
      <c r="O16" s="39"/>
      <c r="P16"/>
      <c r="S16"/>
      <c r="T16"/>
      <c r="U16"/>
      <c r="V16"/>
      <c r="W16"/>
      <c r="X16"/>
      <c r="Y16"/>
      <c r="Z16"/>
      <c r="AA16"/>
    </row>
    <row r="17" spans="1:27" s="2" customFormat="1" ht="13.5">
      <c r="A17" s="6"/>
      <c r="B17" s="42" t="s">
        <v>18</v>
      </c>
      <c r="D17" s="14">
        <v>460.3622419531153</v>
      </c>
      <c r="E17" s="14">
        <v>453.74515490522276</v>
      </c>
      <c r="F17" s="14"/>
      <c r="G17" s="14">
        <v>415.81411520040149</v>
      </c>
      <c r="H17" s="14">
        <v>402.56775970044094</v>
      </c>
      <c r="I17" s="14"/>
      <c r="J17" s="14">
        <v>490.83006119958242</v>
      </c>
      <c r="K17" s="14">
        <v>492.8455855667184</v>
      </c>
      <c r="L17" s="14"/>
      <c r="M17" s="14"/>
      <c r="N17" s="14"/>
      <c r="P17"/>
      <c r="S17"/>
      <c r="T17"/>
      <c r="U17"/>
      <c r="V17"/>
      <c r="W17"/>
      <c r="X17"/>
      <c r="Y17"/>
      <c r="Z17"/>
      <c r="AA17"/>
    </row>
    <row r="18" spans="1:27" s="2" customFormat="1">
      <c r="A18" s="6"/>
      <c r="B18" s="25">
        <v>2008</v>
      </c>
      <c r="D18" s="14">
        <v>536.02716742881557</v>
      </c>
      <c r="E18" s="14">
        <v>528.68284229647679</v>
      </c>
      <c r="F18" s="14"/>
      <c r="G18" s="14">
        <v>497.21301395167404</v>
      </c>
      <c r="H18" s="14">
        <v>475.64851873622484</v>
      </c>
      <c r="I18" s="14"/>
      <c r="J18" s="14">
        <v>557.16579224494126</v>
      </c>
      <c r="K18" s="14">
        <v>559.83057692264765</v>
      </c>
      <c r="L18" s="14"/>
      <c r="M18" s="14"/>
      <c r="N18" s="14"/>
      <c r="P18" s="31"/>
      <c r="Q18" s="23"/>
      <c r="R18" s="23"/>
      <c r="S18"/>
    </row>
    <row r="19" spans="1:27" s="2" customFormat="1">
      <c r="A19" s="6"/>
      <c r="B19" s="25">
        <v>2009</v>
      </c>
      <c r="D19" s="14">
        <v>607.44335025984174</v>
      </c>
      <c r="E19" s="14">
        <v>596.41383988910832</v>
      </c>
      <c r="F19" s="14"/>
      <c r="G19" s="14">
        <v>557.47455376889604</v>
      </c>
      <c r="H19" s="14">
        <v>541.24009584659473</v>
      </c>
      <c r="I19" s="14"/>
      <c r="J19" s="14">
        <v>635.91632199021171</v>
      </c>
      <c r="K19" s="14">
        <v>636.8840333808879</v>
      </c>
      <c r="L19" s="14"/>
      <c r="M19" s="14"/>
      <c r="N19" s="14"/>
      <c r="P19" s="31"/>
      <c r="Q19" s="23"/>
      <c r="R19" s="23"/>
      <c r="S19"/>
    </row>
    <row r="20" spans="1:27" s="2" customFormat="1">
      <c r="A20" s="6"/>
      <c r="B20" s="25">
        <v>2010</v>
      </c>
      <c r="D20" s="14">
        <v>586.31508138053402</v>
      </c>
      <c r="E20" s="14">
        <v>576.34223313001576</v>
      </c>
      <c r="F20" s="14"/>
      <c r="G20" s="14">
        <v>547.33536616846243</v>
      </c>
      <c r="H20" s="14">
        <v>534.97617958634555</v>
      </c>
      <c r="I20" s="14"/>
      <c r="J20" s="14">
        <v>584.45960658662227</v>
      </c>
      <c r="K20" s="14">
        <v>581.81922398314316</v>
      </c>
      <c r="L20" s="14"/>
      <c r="M20" s="14"/>
      <c r="N20" s="14"/>
      <c r="P20" s="31"/>
      <c r="Q20" s="23"/>
      <c r="R20" s="23"/>
      <c r="S20"/>
    </row>
    <row r="21" spans="1:27" s="2" customFormat="1">
      <c r="A21" s="6"/>
      <c r="B21" s="25">
        <v>2011</v>
      </c>
      <c r="D21" s="14">
        <v>643.79685524440833</v>
      </c>
      <c r="E21" s="14">
        <v>637.98439564588159</v>
      </c>
      <c r="F21" s="14"/>
      <c r="G21" s="14">
        <v>598.08349538607911</v>
      </c>
      <c r="H21" s="14">
        <v>588.59910875225773</v>
      </c>
      <c r="I21" s="14"/>
      <c r="J21" s="14">
        <v>638.30286649268646</v>
      </c>
      <c r="K21" s="14">
        <v>633.79161751023889</v>
      </c>
      <c r="L21" s="14"/>
      <c r="M21" s="14"/>
      <c r="N21" s="14"/>
      <c r="P21" s="31"/>
      <c r="Q21" s="23"/>
      <c r="R21" s="23"/>
      <c r="S21"/>
    </row>
    <row r="22" spans="1:27" s="2" customFormat="1">
      <c r="A22" s="6"/>
      <c r="B22" s="25">
        <v>2012</v>
      </c>
      <c r="D22" s="14">
        <v>720.40664205804683</v>
      </c>
      <c r="E22" s="14">
        <v>711.50631229532905</v>
      </c>
      <c r="F22" s="14"/>
      <c r="G22" s="14">
        <v>662.34347011058696</v>
      </c>
      <c r="H22" s="14">
        <v>652.52939041416596</v>
      </c>
      <c r="I22" s="14"/>
      <c r="J22" s="14">
        <v>710.50481711991984</v>
      </c>
      <c r="K22" s="14">
        <v>702.88329659230749</v>
      </c>
      <c r="L22" s="14"/>
      <c r="M22" s="14"/>
      <c r="N22" s="14"/>
      <c r="P22" s="31"/>
      <c r="Q22" s="23"/>
    </row>
    <row r="23" spans="1:27" s="2" customFormat="1">
      <c r="A23" s="6"/>
      <c r="B23" s="25">
        <v>2013</v>
      </c>
      <c r="D23" s="14">
        <v>767.79428413323978</v>
      </c>
      <c r="E23" s="14">
        <v>758.40835547286827</v>
      </c>
      <c r="F23" s="14"/>
      <c r="G23" s="14">
        <v>702.40140169854635</v>
      </c>
      <c r="H23" s="14">
        <v>690.09529095726487</v>
      </c>
      <c r="I23" s="14"/>
      <c r="J23" s="14">
        <v>759.13961898520949</v>
      </c>
      <c r="K23" s="14">
        <v>751.33858958591964</v>
      </c>
      <c r="L23" s="14"/>
      <c r="M23" s="14"/>
      <c r="N23" s="14"/>
      <c r="P23" s="31"/>
      <c r="Q23" s="23"/>
      <c r="R23" s="23"/>
      <c r="T23"/>
      <c r="U23"/>
    </row>
    <row r="24" spans="1:27" s="2" customFormat="1">
      <c r="A24" s="6"/>
      <c r="B24" s="25">
        <v>2014</v>
      </c>
      <c r="D24" s="14">
        <v>796.79230885640311</v>
      </c>
      <c r="E24" s="14">
        <v>788.85293592710809</v>
      </c>
      <c r="F24" s="14"/>
      <c r="G24" s="14">
        <v>721.10167311859254</v>
      </c>
      <c r="H24" s="14">
        <v>715.47290801574081</v>
      </c>
      <c r="I24" s="14"/>
      <c r="J24" s="14">
        <v>794.06518445092581</v>
      </c>
      <c r="K24" s="14">
        <v>782.44236201628337</v>
      </c>
      <c r="L24" s="14"/>
      <c r="M24" s="14"/>
      <c r="N24" s="14"/>
      <c r="P24" s="31"/>
      <c r="Q24" s="23"/>
      <c r="R24" s="23"/>
      <c r="S24"/>
    </row>
    <row r="25" spans="1:27" s="2" customFormat="1">
      <c r="A25" s="6"/>
      <c r="B25" s="25">
        <v>2015</v>
      </c>
      <c r="D25" s="96">
        <v>760.39701080395059</v>
      </c>
      <c r="E25" s="95">
        <v>753.3750743538759</v>
      </c>
      <c r="F25" s="95"/>
      <c r="G25" s="95">
        <v>680.31422634910768</v>
      </c>
      <c r="H25" s="95">
        <v>681.31231582534213</v>
      </c>
      <c r="I25" s="95"/>
      <c r="J25" s="95">
        <v>762.04323175170566</v>
      </c>
      <c r="K25" s="95">
        <v>751.22452643017368</v>
      </c>
      <c r="L25" s="95"/>
      <c r="M25" s="95"/>
      <c r="N25" s="95"/>
      <c r="P25" s="31"/>
      <c r="Q25" s="23"/>
      <c r="R25" s="23"/>
      <c r="S25"/>
    </row>
    <row r="26" spans="1:27" s="2" customFormat="1">
      <c r="A26" s="6"/>
      <c r="B26" s="25">
        <v>2016</v>
      </c>
      <c r="D26" s="14">
        <v>703.62941597977976</v>
      </c>
      <c r="E26" s="14">
        <v>697.15257597152561</v>
      </c>
      <c r="F26" s="14"/>
      <c r="G26" s="14">
        <v>613.65420070312666</v>
      </c>
      <c r="H26" s="14">
        <v>612.80838638691228</v>
      </c>
      <c r="I26" s="14"/>
      <c r="J26" s="14">
        <v>712.7111233132398</v>
      </c>
      <c r="K26" s="14">
        <v>704.08271969486157</v>
      </c>
      <c r="L26" s="14"/>
      <c r="M26" s="14"/>
      <c r="N26" s="14"/>
      <c r="P26" s="31"/>
      <c r="Q26" s="23"/>
      <c r="R26" s="23"/>
      <c r="S26"/>
    </row>
    <row r="27" spans="1:27" s="2" customFormat="1" ht="14.15" customHeight="1">
      <c r="A27" s="6"/>
      <c r="B27" s="25">
        <v>2017</v>
      </c>
      <c r="D27" s="14">
        <v>694</v>
      </c>
      <c r="E27" s="14">
        <v>688</v>
      </c>
      <c r="F27" s="14"/>
      <c r="G27" s="14">
        <v>608</v>
      </c>
      <c r="H27" s="14">
        <v>605</v>
      </c>
      <c r="I27" s="14"/>
      <c r="J27" s="14">
        <v>632</v>
      </c>
      <c r="K27" s="14">
        <v>626</v>
      </c>
      <c r="L27" s="14"/>
      <c r="M27" s="14">
        <v>629.96386467021159</v>
      </c>
      <c r="N27" s="14">
        <v>625.49438663186527</v>
      </c>
      <c r="P27" s="31"/>
      <c r="Q27" s="23"/>
      <c r="R27" s="23"/>
      <c r="S27"/>
    </row>
    <row r="28" spans="1:27" s="2" customFormat="1" ht="14.15" customHeight="1">
      <c r="A28" s="6"/>
      <c r="B28" s="25">
        <v>2018</v>
      </c>
      <c r="D28" s="14">
        <v>715.63885317915071</v>
      </c>
      <c r="E28" s="14">
        <v>709.24473721458935</v>
      </c>
      <c r="F28" s="14"/>
      <c r="G28" s="14">
        <v>631.67216846976714</v>
      </c>
      <c r="H28" s="14">
        <v>628.97489107236618</v>
      </c>
      <c r="I28" s="14"/>
      <c r="J28" s="14">
        <v>624.25377081956537</v>
      </c>
      <c r="K28" s="14">
        <v>617.15190720555165</v>
      </c>
      <c r="L28" s="14"/>
      <c r="M28" s="14">
        <v>646.03267087046891</v>
      </c>
      <c r="N28" s="14">
        <v>641.71322394437561</v>
      </c>
      <c r="P28" s="31"/>
      <c r="Q28" s="23"/>
      <c r="R28" s="23"/>
      <c r="S28"/>
    </row>
    <row r="29" spans="1:27" s="2" customFormat="1" ht="14.15" customHeight="1">
      <c r="A29" s="6"/>
      <c r="B29" s="25">
        <v>2019</v>
      </c>
      <c r="D29" s="14">
        <v>716.67829818467885</v>
      </c>
      <c r="E29" s="14">
        <v>705.46138588359781</v>
      </c>
      <c r="F29" s="14"/>
      <c r="G29" s="14">
        <v>643.44496246225231</v>
      </c>
      <c r="H29" s="14">
        <v>638.75047341495429</v>
      </c>
      <c r="I29" s="14"/>
      <c r="J29" s="14">
        <v>688.90596791077814</v>
      </c>
      <c r="K29" s="14">
        <v>678.09255391192255</v>
      </c>
      <c r="L29" s="14"/>
      <c r="M29" s="14">
        <v>663.3210420752082</v>
      </c>
      <c r="N29" s="14">
        <v>657.806371874668</v>
      </c>
      <c r="P29" s="31"/>
      <c r="Q29" s="23"/>
      <c r="R29" s="23"/>
      <c r="S29"/>
    </row>
    <row r="30" spans="1:27" s="2" customFormat="1" ht="12" customHeight="1">
      <c r="A30" s="51" t="s">
        <v>4</v>
      </c>
      <c r="B30" s="49"/>
      <c r="C30" s="50"/>
      <c r="D30" s="53">
        <f>D29-D28</f>
        <v>1.0394450055281368</v>
      </c>
      <c r="E30" s="53">
        <f>E29-E28</f>
        <v>-3.7833513309915361</v>
      </c>
      <c r="F30" s="53"/>
      <c r="G30" s="53">
        <f>G29-G28</f>
        <v>11.772793992485163</v>
      </c>
      <c r="H30" s="53">
        <f>H29-H28</f>
        <v>9.775582342588109</v>
      </c>
      <c r="I30" s="53"/>
      <c r="J30" s="53">
        <f>J29-J28</f>
        <v>64.65219709121277</v>
      </c>
      <c r="K30" s="53">
        <f>K29-K28</f>
        <v>60.940646706370899</v>
      </c>
      <c r="L30" s="53"/>
      <c r="M30" s="53">
        <f>M29-M28</f>
        <v>17.288371204739292</v>
      </c>
      <c r="N30" s="53">
        <f>N29-N28</f>
        <v>16.093147930292389</v>
      </c>
      <c r="O30" s="91"/>
      <c r="P30"/>
    </row>
    <row r="31" spans="1:27" s="2" customFormat="1" ht="12" customHeight="1">
      <c r="A31" s="6"/>
      <c r="B31" s="2" t="s">
        <v>49</v>
      </c>
      <c r="C31" s="32"/>
      <c r="D31" s="32">
        <f>(D29-D19)/D19*100</f>
        <v>17.982738287958945</v>
      </c>
      <c r="E31" s="32">
        <f t="shared" ref="E31:K31" si="0">(E29-E19)/E19*100</f>
        <v>18.283872489405141</v>
      </c>
      <c r="F31" s="32"/>
      <c r="G31" s="32">
        <f t="shared" si="0"/>
        <v>15.421404997257641</v>
      </c>
      <c r="H31" s="32">
        <f t="shared" si="0"/>
        <v>18.016103817259914</v>
      </c>
      <c r="I31" s="32"/>
      <c r="J31" s="32">
        <f t="shared" si="0"/>
        <v>8.332801673453833</v>
      </c>
      <c r="K31" s="32">
        <f t="shared" si="0"/>
        <v>6.4703334313909444</v>
      </c>
      <c r="L31" s="32"/>
      <c r="M31" s="32"/>
      <c r="N31" s="32"/>
      <c r="O31" s="32"/>
      <c r="P31" s="32"/>
    </row>
    <row r="32" spans="1:27" s="2" customFormat="1" ht="11.5">
      <c r="A32" s="8"/>
      <c r="B32" s="8" t="s">
        <v>47</v>
      </c>
      <c r="C32" s="15"/>
      <c r="D32" s="15">
        <f>(D29-D28)/D28*100</f>
        <v>0.14524714538772052</v>
      </c>
      <c r="E32" s="15">
        <f>(E29-E28)/E28*100</f>
        <v>-0.53343382509257087</v>
      </c>
      <c r="F32" s="15"/>
      <c r="G32" s="15">
        <f>(G29-G28)/G28*100</f>
        <v>1.8637506257407046</v>
      </c>
      <c r="H32" s="15">
        <f>(H29-H28)/H28*100</f>
        <v>1.5542086784929205</v>
      </c>
      <c r="I32" s="15"/>
      <c r="J32" s="15">
        <f>(J29-J28)/J28*100</f>
        <v>10.35671710982742</v>
      </c>
      <c r="K32" s="15">
        <f>(K29-K28)/K28*100</f>
        <v>9.8744970233193676</v>
      </c>
      <c r="L32" s="15"/>
      <c r="M32" s="15">
        <f>(M29-M28)/M28*100</f>
        <v>2.6760831122433513</v>
      </c>
      <c r="N32" s="15">
        <f>(N29-N28)/N28*100</f>
        <v>2.5078410931558675</v>
      </c>
      <c r="O32" s="15"/>
      <c r="P32" s="15"/>
    </row>
    <row r="33" spans="1:16" s="2" customFormat="1" ht="13.5">
      <c r="A33" s="6" t="s">
        <v>8</v>
      </c>
      <c r="B33" s="18"/>
      <c r="C33" s="7"/>
      <c r="D33" s="7"/>
      <c r="E33" s="7"/>
      <c r="F33" s="7"/>
      <c r="G33" s="7"/>
      <c r="H33" s="7"/>
      <c r="I33" s="7"/>
      <c r="J33" s="7"/>
      <c r="K33" s="7"/>
      <c r="L33" s="7"/>
      <c r="M33" s="7"/>
      <c r="N33" s="7"/>
      <c r="O33" s="28" t="s">
        <v>19</v>
      </c>
      <c r="P33" s="54" t="s">
        <v>22</v>
      </c>
    </row>
    <row r="34" spans="1:16" s="2" customFormat="1" ht="13.5">
      <c r="A34" s="6"/>
      <c r="B34" s="19" t="s">
        <v>7</v>
      </c>
      <c r="C34" s="13"/>
      <c r="D34" s="23">
        <f>(D7/$O34)*100</f>
        <v>344.39161575796561</v>
      </c>
      <c r="E34" s="23">
        <f>(E7/$O34)*100</f>
        <v>342.20500232458176</v>
      </c>
      <c r="F34" s="23"/>
      <c r="G34" s="23">
        <f>(G7/$O34)*100</f>
        <v>302.02585209055519</v>
      </c>
      <c r="H34" s="23">
        <f>(H7/$O34)*100</f>
        <v>299.84516001769924</v>
      </c>
      <c r="I34" s="23"/>
      <c r="J34" s="23">
        <f>(J7/$O34)*100</f>
        <v>361.715319392266</v>
      </c>
      <c r="K34" s="23">
        <f>(K7/$O34)*100</f>
        <v>361.715319392266</v>
      </c>
      <c r="L34" s="23"/>
      <c r="M34" s="23"/>
      <c r="N34" s="23"/>
      <c r="O34" s="46">
        <v>78.400000000000006</v>
      </c>
    </row>
    <row r="35" spans="1:16" s="2" customFormat="1" ht="13">
      <c r="A35" s="6"/>
      <c r="B35" s="21">
        <v>1999</v>
      </c>
      <c r="C35" s="7"/>
      <c r="D35" s="23">
        <f>(D8/$O35)*100</f>
        <v>329.38231529451861</v>
      </c>
      <c r="E35" s="23">
        <f>(E8/$O35)*100</f>
        <v>332.63279866913552</v>
      </c>
      <c r="F35" s="23"/>
      <c r="G35" s="23">
        <f>(G8/$O35)*100</f>
        <v>289.59017368974764</v>
      </c>
      <c r="H35" s="23">
        <f>(H8/$O35)*100</f>
        <v>290.033203433079</v>
      </c>
      <c r="I35" s="23"/>
      <c r="J35" s="23">
        <f>(J8/$O35)*100</f>
        <v>344.39013828053334</v>
      </c>
      <c r="K35" s="23">
        <f>(K8/$O35)*100</f>
        <v>344.39013828053334</v>
      </c>
      <c r="L35" s="23"/>
      <c r="M35" s="23"/>
      <c r="N35" s="23"/>
      <c r="O35" s="46">
        <v>79.11</v>
      </c>
      <c r="P35" s="22"/>
    </row>
    <row r="36" spans="1:16" s="2" customFormat="1" ht="13">
      <c r="A36" s="6"/>
      <c r="B36" s="21">
        <v>2000</v>
      </c>
      <c r="C36" s="7"/>
      <c r="D36" s="23">
        <f t="shared" ref="D36:E55" si="1">(D10/$O36)*100</f>
        <v>313.79992235854456</v>
      </c>
      <c r="E36" s="23">
        <f t="shared" si="1"/>
        <v>315.92737945928047</v>
      </c>
      <c r="F36" s="23"/>
      <c r="G36" s="23">
        <f t="shared" ref="G36:H55" si="2">(G10/$O36)*100</f>
        <v>280.06386353402968</v>
      </c>
      <c r="H36" s="23">
        <f t="shared" si="2"/>
        <v>277.94216759816584</v>
      </c>
      <c r="I36" s="23"/>
      <c r="J36" s="23">
        <f t="shared" ref="J36:K55" si="3">(J10/$O36)*100</f>
        <v>330.66490015176925</v>
      </c>
      <c r="K36" s="23">
        <f t="shared" si="3"/>
        <v>329.60166896157062</v>
      </c>
      <c r="L36" s="23"/>
      <c r="M36" s="23"/>
      <c r="N36" s="23"/>
      <c r="O36" s="46">
        <v>80.58</v>
      </c>
      <c r="P36" s="22"/>
    </row>
    <row r="37" spans="1:16" s="2" customFormat="1" ht="11.5">
      <c r="A37" s="6"/>
      <c r="B37" s="21">
        <v>2001</v>
      </c>
      <c r="C37" s="7"/>
      <c r="D37" s="23">
        <f t="shared" si="1"/>
        <v>308.57067515019321</v>
      </c>
      <c r="E37" s="23">
        <f t="shared" si="1"/>
        <v>310.67695962220819</v>
      </c>
      <c r="F37" s="23"/>
      <c r="G37" s="23">
        <f t="shared" si="2"/>
        <v>279.37722548327832</v>
      </c>
      <c r="H37" s="23">
        <f t="shared" si="2"/>
        <v>276.22635451918126</v>
      </c>
      <c r="I37" s="23"/>
      <c r="J37" s="23">
        <f t="shared" si="3"/>
        <v>325.26879611275535</v>
      </c>
      <c r="K37" s="23">
        <f t="shared" si="3"/>
        <v>324.21614628714775</v>
      </c>
      <c r="L37" s="23"/>
      <c r="M37" s="23"/>
      <c r="N37" s="23"/>
      <c r="O37" s="46">
        <v>81.39</v>
      </c>
    </row>
    <row r="38" spans="1:16" s="2" customFormat="1" ht="11.5">
      <c r="A38" s="6"/>
      <c r="B38" s="21">
        <v>2002</v>
      </c>
      <c r="C38" s="7"/>
      <c r="D38" s="23">
        <f t="shared" si="1"/>
        <v>319.71756037157098</v>
      </c>
      <c r="E38" s="23">
        <f t="shared" si="1"/>
        <v>320.74890734051149</v>
      </c>
      <c r="F38" s="23"/>
      <c r="G38" s="23">
        <f t="shared" si="2"/>
        <v>289.0236953546306</v>
      </c>
      <c r="H38" s="23">
        <f t="shared" si="2"/>
        <v>286.96658720264037</v>
      </c>
      <c r="I38" s="23"/>
      <c r="J38" s="23">
        <f t="shared" si="3"/>
        <v>337.09277298915697</v>
      </c>
      <c r="K38" s="23">
        <f t="shared" si="3"/>
        <v>337.09277298915697</v>
      </c>
      <c r="L38" s="23"/>
      <c r="M38" s="23"/>
      <c r="N38" s="23"/>
      <c r="O38" s="46">
        <v>83.11</v>
      </c>
    </row>
    <row r="39" spans="1:16" s="2" customFormat="1" ht="13">
      <c r="A39" s="6"/>
      <c r="B39" s="25">
        <v>2003</v>
      </c>
      <c r="C39" s="7"/>
      <c r="D39" s="23">
        <f t="shared" si="1"/>
        <v>322.76863860164457</v>
      </c>
      <c r="E39" s="23">
        <f t="shared" si="1"/>
        <v>322.76863860164457</v>
      </c>
      <c r="F39" s="23"/>
      <c r="G39" s="23">
        <f t="shared" si="2"/>
        <v>293.72880375075141</v>
      </c>
      <c r="H39" s="23">
        <f t="shared" si="2"/>
        <v>292.72288318996112</v>
      </c>
      <c r="I39" s="23"/>
      <c r="J39" s="23">
        <f t="shared" si="3"/>
        <v>338.7486101069037</v>
      </c>
      <c r="K39" s="23">
        <f t="shared" si="3"/>
        <v>337.74042971968072</v>
      </c>
      <c r="L39" s="23"/>
      <c r="M39" s="23"/>
      <c r="N39" s="23"/>
      <c r="O39" s="46">
        <v>84.98</v>
      </c>
      <c r="P39" s="22"/>
    </row>
    <row r="40" spans="1:16" s="2" customFormat="1" ht="13">
      <c r="A40" s="6"/>
      <c r="B40" s="21">
        <v>2004</v>
      </c>
      <c r="C40" s="7"/>
      <c r="D40" s="23">
        <f t="shared" si="1"/>
        <v>327.12439489827574</v>
      </c>
      <c r="E40" s="23">
        <f t="shared" si="1"/>
        <v>326.27855310749851</v>
      </c>
      <c r="F40" s="23"/>
      <c r="G40" s="23">
        <f t="shared" si="2"/>
        <v>302.91336749080909</v>
      </c>
      <c r="H40" s="23">
        <f t="shared" si="2"/>
        <v>298.695611256723</v>
      </c>
      <c r="I40" s="23"/>
      <c r="J40" s="23">
        <f t="shared" si="3"/>
        <v>345.39430848011301</v>
      </c>
      <c r="K40" s="23">
        <f t="shared" si="3"/>
        <v>344.94209301389549</v>
      </c>
      <c r="L40" s="23"/>
      <c r="M40" s="23"/>
      <c r="N40" s="23"/>
      <c r="O40" s="46">
        <v>87.15</v>
      </c>
      <c r="P40" s="22"/>
    </row>
    <row r="41" spans="1:16" s="2" customFormat="1" ht="13">
      <c r="A41" s="6"/>
      <c r="B41" s="21">
        <v>2005</v>
      </c>
      <c r="C41" s="26"/>
      <c r="D41" s="23">
        <f t="shared" si="1"/>
        <v>370.2557058229271</v>
      </c>
      <c r="E41" s="23">
        <f t="shared" si="1"/>
        <v>368.68206869760098</v>
      </c>
      <c r="F41" s="23"/>
      <c r="G41" s="23">
        <f t="shared" si="2"/>
        <v>337.62630319138066</v>
      </c>
      <c r="H41" s="23">
        <f t="shared" si="2"/>
        <v>332.37272231580477</v>
      </c>
      <c r="I41" s="23"/>
      <c r="J41" s="23">
        <f t="shared" si="3"/>
        <v>384.29624526254383</v>
      </c>
      <c r="K41" s="23">
        <f t="shared" si="3"/>
        <v>383.84547475348847</v>
      </c>
      <c r="L41" s="23"/>
      <c r="M41" s="23"/>
      <c r="N41" s="23"/>
      <c r="O41" s="46">
        <v>89.33</v>
      </c>
      <c r="P41" s="22"/>
    </row>
    <row r="42" spans="1:16" s="2" customFormat="1" ht="13">
      <c r="A42" s="35"/>
      <c r="B42" s="40">
        <v>2006</v>
      </c>
      <c r="C42" s="37"/>
      <c r="D42" s="41">
        <f t="shared" si="1"/>
        <v>443.27134220482264</v>
      </c>
      <c r="E42" s="41">
        <f t="shared" si="1"/>
        <v>438.12712034768879</v>
      </c>
      <c r="F42" s="41"/>
      <c r="G42" s="41">
        <f t="shared" si="2"/>
        <v>395.61901340654902</v>
      </c>
      <c r="H42" s="41">
        <f t="shared" si="2"/>
        <v>388.89656276688027</v>
      </c>
      <c r="I42" s="41"/>
      <c r="J42" s="41">
        <f t="shared" si="3"/>
        <v>464.82582053276838</v>
      </c>
      <c r="K42" s="41">
        <f t="shared" si="3"/>
        <v>467.31740861737319</v>
      </c>
      <c r="L42" s="41"/>
      <c r="M42" s="41"/>
      <c r="N42" s="41"/>
      <c r="O42" s="90">
        <v>91.81</v>
      </c>
      <c r="P42" s="22"/>
    </row>
    <row r="43" spans="1:16" s="2" customFormat="1" ht="14">
      <c r="A43" s="6"/>
      <c r="B43" s="42" t="s">
        <v>18</v>
      </c>
      <c r="D43" s="23">
        <f t="shared" si="1"/>
        <v>488.81104475803278</v>
      </c>
      <c r="E43" s="23">
        <f t="shared" si="1"/>
        <v>481.78504449482136</v>
      </c>
      <c r="F43" s="23"/>
      <c r="G43" s="23">
        <f t="shared" si="2"/>
        <v>441.50999702739585</v>
      </c>
      <c r="H43" s="23">
        <f t="shared" si="2"/>
        <v>427.44506232792617</v>
      </c>
      <c r="I43" s="23"/>
      <c r="J43" s="23">
        <f t="shared" si="3"/>
        <v>521.16167041790447</v>
      </c>
      <c r="K43" s="23">
        <f t="shared" si="3"/>
        <v>523.30174725708036</v>
      </c>
      <c r="L43" s="23"/>
      <c r="M43" s="23"/>
      <c r="N43" s="23"/>
      <c r="O43" s="46">
        <v>94.18</v>
      </c>
      <c r="P43" s="22"/>
    </row>
    <row r="44" spans="1:16" s="2" customFormat="1" ht="13">
      <c r="A44" s="6"/>
      <c r="B44" s="21">
        <v>2008</v>
      </c>
      <c r="D44" s="23">
        <f t="shared" si="1"/>
        <v>553.23270454000988</v>
      </c>
      <c r="E44" s="23">
        <f t="shared" si="1"/>
        <v>545.65263938123314</v>
      </c>
      <c r="F44" s="23"/>
      <c r="G44" s="23">
        <f t="shared" si="2"/>
        <v>513.17268443768603</v>
      </c>
      <c r="H44" s="23">
        <f t="shared" si="2"/>
        <v>490.91600653960666</v>
      </c>
      <c r="I44" s="23"/>
      <c r="J44" s="23">
        <f t="shared" si="3"/>
        <v>575.04984234177027</v>
      </c>
      <c r="K44" s="23">
        <f t="shared" si="3"/>
        <v>577.80016195959092</v>
      </c>
      <c r="L44" s="23"/>
      <c r="M44" s="23"/>
      <c r="N44" s="23"/>
      <c r="O44" s="46">
        <v>96.89</v>
      </c>
      <c r="P44" s="22"/>
    </row>
    <row r="45" spans="1:16" s="2" customFormat="1" ht="13">
      <c r="A45" s="6"/>
      <c r="B45" s="21">
        <v>2009</v>
      </c>
      <c r="D45" s="23">
        <f t="shared" si="1"/>
        <v>616.75637146902409</v>
      </c>
      <c r="E45" s="23">
        <f t="shared" si="1"/>
        <v>605.55776209676958</v>
      </c>
      <c r="F45" s="23"/>
      <c r="G45" s="23">
        <f t="shared" si="2"/>
        <v>566.02147808802533</v>
      </c>
      <c r="H45" s="23">
        <f t="shared" si="2"/>
        <v>549.53812148095722</v>
      </c>
      <c r="I45" s="23"/>
      <c r="J45" s="23">
        <f t="shared" si="3"/>
        <v>645.6658767288169</v>
      </c>
      <c r="K45" s="23">
        <f t="shared" si="3"/>
        <v>646.64842459223064</v>
      </c>
      <c r="L45" s="23"/>
      <c r="M45" s="23"/>
      <c r="N45" s="23"/>
      <c r="O45" s="46">
        <v>98.49</v>
      </c>
      <c r="P45" s="22"/>
    </row>
    <row r="46" spans="1:16" s="2" customFormat="1" ht="13">
      <c r="A46" s="6"/>
      <c r="B46" s="21">
        <v>2010</v>
      </c>
      <c r="D46" s="23">
        <f t="shared" si="1"/>
        <v>586.31508138053402</v>
      </c>
      <c r="E46" s="23">
        <f t="shared" si="1"/>
        <v>576.34223313001576</v>
      </c>
      <c r="F46" s="23"/>
      <c r="G46" s="23">
        <f t="shared" si="2"/>
        <v>547.33536616846243</v>
      </c>
      <c r="H46" s="23">
        <f t="shared" si="2"/>
        <v>534.97617958634555</v>
      </c>
      <c r="I46" s="23"/>
      <c r="J46" s="23">
        <f t="shared" si="3"/>
        <v>584.45960658662227</v>
      </c>
      <c r="K46" s="23">
        <f t="shared" si="3"/>
        <v>581.81922398314316</v>
      </c>
      <c r="L46" s="23"/>
      <c r="M46" s="23"/>
      <c r="N46" s="23"/>
      <c r="O46" s="46">
        <v>100</v>
      </c>
      <c r="P46" s="22"/>
    </row>
    <row r="47" spans="1:16" s="2" customFormat="1" ht="13">
      <c r="A47" s="6"/>
      <c r="B47" s="21">
        <v>2011</v>
      </c>
      <c r="D47" s="23">
        <f t="shared" si="1"/>
        <v>630.92596554724446</v>
      </c>
      <c r="E47" s="23">
        <f t="shared" si="1"/>
        <v>625.22970957064047</v>
      </c>
      <c r="F47" s="23"/>
      <c r="G47" s="23">
        <f t="shared" si="2"/>
        <v>586.12651449047337</v>
      </c>
      <c r="H47" s="23">
        <f t="shared" si="2"/>
        <v>576.83174123114236</v>
      </c>
      <c r="I47" s="23"/>
      <c r="J47" s="23">
        <f t="shared" si="3"/>
        <v>625.54181349734063</v>
      </c>
      <c r="K47" s="23">
        <f t="shared" si="3"/>
        <v>621.12075412606714</v>
      </c>
      <c r="L47" s="23"/>
      <c r="M47" s="23"/>
      <c r="N47" s="23"/>
      <c r="O47" s="46">
        <v>102.04</v>
      </c>
      <c r="P47" s="22"/>
    </row>
    <row r="48" spans="1:16" s="2" customFormat="1" ht="13">
      <c r="A48" s="6"/>
      <c r="B48" s="21">
        <v>2012</v>
      </c>
      <c r="D48" s="23">
        <f t="shared" si="1"/>
        <v>694.43478123968271</v>
      </c>
      <c r="E48" s="23">
        <f t="shared" si="1"/>
        <v>685.85532320737332</v>
      </c>
      <c r="F48" s="23"/>
      <c r="G48" s="23">
        <f t="shared" si="2"/>
        <v>638.46488346885189</v>
      </c>
      <c r="H48" s="23">
        <f t="shared" si="2"/>
        <v>629.00461771174662</v>
      </c>
      <c r="I48" s="23"/>
      <c r="J48" s="23">
        <f t="shared" si="3"/>
        <v>684.88993360316158</v>
      </c>
      <c r="K48" s="23">
        <f t="shared" si="3"/>
        <v>677.54318160045068</v>
      </c>
      <c r="L48" s="23"/>
      <c r="M48" s="23"/>
      <c r="N48" s="23"/>
      <c r="O48" s="46">
        <v>103.74</v>
      </c>
      <c r="P48" s="22"/>
    </row>
    <row r="49" spans="1:19" s="2" customFormat="1" ht="13">
      <c r="A49" s="6"/>
      <c r="B49" s="21">
        <v>2013</v>
      </c>
      <c r="D49" s="23">
        <f t="shared" si="1"/>
        <v>726.39005121403954</v>
      </c>
      <c r="E49" s="23">
        <f t="shared" si="1"/>
        <v>717.51027007839957</v>
      </c>
      <c r="F49" s="23"/>
      <c r="G49" s="23">
        <f t="shared" si="2"/>
        <v>664.52355884441477</v>
      </c>
      <c r="H49" s="23">
        <f t="shared" si="2"/>
        <v>652.88106996903014</v>
      </c>
      <c r="I49" s="23"/>
      <c r="J49" s="23">
        <f t="shared" si="3"/>
        <v>718.20209932375542</v>
      </c>
      <c r="K49" s="23">
        <f t="shared" si="3"/>
        <v>710.82174984476785</v>
      </c>
      <c r="L49" s="23"/>
      <c r="M49" s="23"/>
      <c r="N49" s="23"/>
      <c r="O49" s="46">
        <v>105.7</v>
      </c>
      <c r="P49" s="22"/>
    </row>
    <row r="50" spans="1:19" s="2" customFormat="1" ht="13">
      <c r="A50" s="6"/>
      <c r="B50" s="21">
        <v>2014</v>
      </c>
      <c r="D50" s="23">
        <f t="shared" si="1"/>
        <v>740.30689292613874</v>
      </c>
      <c r="E50" s="23">
        <f t="shared" si="1"/>
        <v>732.93035020636262</v>
      </c>
      <c r="F50" s="23"/>
      <c r="G50" s="23">
        <f t="shared" si="2"/>
        <v>669.98204322084223</v>
      </c>
      <c r="H50" s="23">
        <f t="shared" si="2"/>
        <v>664.75230699223346</v>
      </c>
      <c r="I50" s="23"/>
      <c r="J50" s="23">
        <f t="shared" si="3"/>
        <v>737.77309713920454</v>
      </c>
      <c r="K50" s="23">
        <f t="shared" si="3"/>
        <v>726.97422839011745</v>
      </c>
      <c r="L50" s="23"/>
      <c r="M50" s="23"/>
      <c r="N50" s="23"/>
      <c r="O50" s="46">
        <v>107.63</v>
      </c>
      <c r="P50" s="22"/>
    </row>
    <row r="51" spans="1:19" s="2" customFormat="1" ht="13">
      <c r="A51" s="6"/>
      <c r="B51" s="21">
        <v>2015</v>
      </c>
      <c r="D51" s="23">
        <f t="shared" si="1"/>
        <v>702.38039054493868</v>
      </c>
      <c r="E51" s="23">
        <f t="shared" si="1"/>
        <v>695.89421240890067</v>
      </c>
      <c r="F51" s="23"/>
      <c r="G51" s="23">
        <f t="shared" si="2"/>
        <v>628.40774648910735</v>
      </c>
      <c r="H51" s="23">
        <f t="shared" si="2"/>
        <v>629.32968393251633</v>
      </c>
      <c r="I51" s="23"/>
      <c r="J51" s="23">
        <f t="shared" si="3"/>
        <v>703.90100845345057</v>
      </c>
      <c r="K51" s="23">
        <f t="shared" si="3"/>
        <v>693.90774656398821</v>
      </c>
      <c r="L51" s="23"/>
      <c r="M51" s="23"/>
      <c r="N51" s="23"/>
      <c r="O51" s="46">
        <v>108.26</v>
      </c>
      <c r="P51" s="22"/>
    </row>
    <row r="52" spans="1:19" s="2" customFormat="1" ht="13">
      <c r="A52" s="6"/>
      <c r="B52" s="21">
        <v>2016</v>
      </c>
      <c r="D52" s="23">
        <f t="shared" si="1"/>
        <v>636.36557473074049</v>
      </c>
      <c r="E52" s="23">
        <f t="shared" si="1"/>
        <v>630.50789180747552</v>
      </c>
      <c r="F52" s="23"/>
      <c r="G52" s="23">
        <f t="shared" si="2"/>
        <v>554.991589674529</v>
      </c>
      <c r="H52" s="23">
        <f t="shared" si="2"/>
        <v>554.22663144335024</v>
      </c>
      <c r="I52" s="23"/>
      <c r="J52" s="23">
        <f t="shared" si="3"/>
        <v>644.57911125372152</v>
      </c>
      <c r="K52" s="23">
        <f t="shared" si="3"/>
        <v>636.77554462771241</v>
      </c>
      <c r="L52" s="23"/>
      <c r="M52" s="23"/>
      <c r="N52" s="23"/>
      <c r="O52" s="46">
        <v>110.57</v>
      </c>
      <c r="P52" s="22"/>
    </row>
    <row r="53" spans="1:19" s="2" customFormat="1" ht="13">
      <c r="A53" s="6"/>
      <c r="B53" s="25">
        <v>2017</v>
      </c>
      <c r="D53" s="23">
        <f t="shared" si="1"/>
        <v>616.01278182140959</v>
      </c>
      <c r="E53" s="23">
        <f t="shared" si="1"/>
        <v>610.6870229007634</v>
      </c>
      <c r="F53" s="23"/>
      <c r="G53" s="23">
        <f t="shared" si="2"/>
        <v>539.67690395881414</v>
      </c>
      <c r="H53" s="23">
        <f t="shared" si="2"/>
        <v>537.01402449849104</v>
      </c>
      <c r="I53" s="23"/>
      <c r="J53" s="23">
        <f t="shared" si="3"/>
        <v>560.97993964139891</v>
      </c>
      <c r="K53" s="23">
        <f t="shared" si="3"/>
        <v>555.65418072075272</v>
      </c>
      <c r="L53" s="23"/>
      <c r="M53" s="23">
        <f t="shared" ref="M53:N53" si="4">(M27/$O53)*100</f>
        <v>559.17261199202164</v>
      </c>
      <c r="N53" s="23">
        <f t="shared" si="4"/>
        <v>555.20538490312913</v>
      </c>
      <c r="O53" s="46">
        <v>112.66</v>
      </c>
      <c r="P53" s="22"/>
      <c r="R53" s="23"/>
      <c r="S53" s="23"/>
    </row>
    <row r="54" spans="1:19" s="2" customFormat="1" ht="13">
      <c r="A54" s="6"/>
      <c r="B54" s="25">
        <v>2018</v>
      </c>
      <c r="D54" s="23">
        <f t="shared" si="1"/>
        <v>621.91609731393999</v>
      </c>
      <c r="E54" s="23">
        <f t="shared" si="1"/>
        <v>616.35937882557516</v>
      </c>
      <c r="F54" s="23"/>
      <c r="G54" s="23">
        <f t="shared" si="2"/>
        <v>548.94600544865489</v>
      </c>
      <c r="H54" s="23">
        <f t="shared" si="2"/>
        <v>546.60197364418718</v>
      </c>
      <c r="I54" s="23"/>
      <c r="J54" s="23">
        <f t="shared" si="3"/>
        <v>542.49914905671801</v>
      </c>
      <c r="K54" s="23">
        <f t="shared" si="3"/>
        <v>536.32737221304569</v>
      </c>
      <c r="L54" s="23"/>
      <c r="M54" s="23">
        <f t="shared" ref="M54:N54" si="5">(M28/$O54)*100</f>
        <v>561.42580244239934</v>
      </c>
      <c r="N54" s="23">
        <f t="shared" si="5"/>
        <v>557.67204653200281</v>
      </c>
      <c r="O54" s="46">
        <v>115.07</v>
      </c>
      <c r="P54" s="22"/>
      <c r="R54" s="23"/>
      <c r="S54" s="23"/>
    </row>
    <row r="55" spans="1:19" s="2" customFormat="1" ht="13">
      <c r="A55" s="6"/>
      <c r="B55" s="25">
        <v>2019</v>
      </c>
      <c r="D55" s="23">
        <f>(D29/$O55)*100</f>
        <v>611.39592064893259</v>
      </c>
      <c r="E55" s="23">
        <f t="shared" si="1"/>
        <v>601.82680931888569</v>
      </c>
      <c r="F55" s="23"/>
      <c r="G55" s="23">
        <f t="shared" si="2"/>
        <v>548.92080059908915</v>
      </c>
      <c r="H55" s="23">
        <f t="shared" si="2"/>
        <v>544.91594729137887</v>
      </c>
      <c r="I55" s="23"/>
      <c r="J55" s="23">
        <f t="shared" si="3"/>
        <v>587.70343619755852</v>
      </c>
      <c r="K55" s="23">
        <f t="shared" si="3"/>
        <v>578.4785479542079</v>
      </c>
      <c r="L55" s="23"/>
      <c r="M55" s="23">
        <f t="shared" ref="M55:N55" si="6">(M29/$O55)*100</f>
        <v>565.87701934414622</v>
      </c>
      <c r="N55" s="23">
        <f t="shared" si="6"/>
        <v>561.17247216743567</v>
      </c>
      <c r="O55" s="46">
        <v>117.22</v>
      </c>
      <c r="P55" s="22"/>
      <c r="R55" s="23"/>
      <c r="S55" s="23"/>
    </row>
    <row r="56" spans="1:19" s="2" customFormat="1" ht="13">
      <c r="A56" s="48" t="s">
        <v>4</v>
      </c>
      <c r="B56" s="52"/>
      <c r="C56" s="92"/>
      <c r="D56" s="114">
        <f>D55-D54</f>
        <v>-10.520176665007398</v>
      </c>
      <c r="E56" s="114">
        <f>E55-E54</f>
        <v>-14.53256950668947</v>
      </c>
      <c r="F56" s="114"/>
      <c r="G56" s="114">
        <f>G55-G54</f>
        <v>-2.5204849565739096E-2</v>
      </c>
      <c r="H56" s="114">
        <f>H55-H54</f>
        <v>-1.6860263528083124</v>
      </c>
      <c r="I56" s="114"/>
      <c r="J56" s="114">
        <f>J55-J54</f>
        <v>45.204287140840506</v>
      </c>
      <c r="K56" s="114">
        <f>K55-K54</f>
        <v>42.151175741162206</v>
      </c>
      <c r="L56" s="114"/>
      <c r="M56" s="114">
        <f>M55-M54</f>
        <v>4.451216901746875</v>
      </c>
      <c r="N56" s="114">
        <f>N55-N54</f>
        <v>3.5004256354328618</v>
      </c>
      <c r="O56" s="93"/>
      <c r="P56" s="94"/>
    </row>
    <row r="57" spans="1:19" s="2" customFormat="1" ht="13">
      <c r="A57" s="9"/>
      <c r="B57" s="2" t="s">
        <v>48</v>
      </c>
      <c r="C57" s="32"/>
      <c r="D57" s="32">
        <f>(D55-D43)/D43*100</f>
        <v>25.078172272392241</v>
      </c>
      <c r="E57" s="32">
        <f>(E55-E43)/E43*100</f>
        <v>24.91604216356173</v>
      </c>
      <c r="F57" s="32"/>
      <c r="G57" s="32">
        <f>(G55-G43)/G43*100</f>
        <v>24.328056962440289</v>
      </c>
      <c r="H57" s="32">
        <f>(H55-H43)/H43*100</f>
        <v>27.482101284242162</v>
      </c>
      <c r="I57" s="32"/>
      <c r="J57" s="32">
        <f>(J55-J43)/J43*100</f>
        <v>12.767970009439896</v>
      </c>
      <c r="K57" s="32">
        <f>(K55-K43)/K43*100</f>
        <v>10.543974100285403</v>
      </c>
      <c r="L57" s="32"/>
      <c r="M57" s="32"/>
      <c r="N57" s="32"/>
      <c r="O57" s="55"/>
      <c r="P57"/>
    </row>
    <row r="58" spans="1:19" ht="13" thickBot="1">
      <c r="A58" s="1"/>
      <c r="B58" s="8" t="s">
        <v>47</v>
      </c>
      <c r="C58" s="15"/>
      <c r="D58" s="15">
        <f>(D55-D54)/D54*100</f>
        <v>-1.6915749102562412</v>
      </c>
      <c r="E58" s="15">
        <f>(E55-E54)/E54*100</f>
        <v>-2.357807799465979</v>
      </c>
      <c r="F58" s="15"/>
      <c r="G58" s="15">
        <f>(G55-G54)/G54*100</f>
        <v>-4.5914988570030877E-3</v>
      </c>
      <c r="H58" s="15">
        <f>(H55-H54)/H54*100</f>
        <v>-0.30845595773604689</v>
      </c>
      <c r="I58" s="15"/>
      <c r="J58" s="15">
        <f>(J55-J54)/J54*100</f>
        <v>8.3326005615751519</v>
      </c>
      <c r="K58" s="15">
        <f>(K55-K54)/K54*100</f>
        <v>7.8592251533301321</v>
      </c>
      <c r="L58" s="15"/>
      <c r="M58" s="15">
        <f>(M55-M54)/M54*100</f>
        <v>0.79284152641052807</v>
      </c>
      <c r="N58" s="15">
        <f>(N55-N54)/N54*100</f>
        <v>0.6276853317646045</v>
      </c>
      <c r="O58" s="56"/>
    </row>
    <row r="59" spans="1:19" ht="13" thickTop="1">
      <c r="O59" s="57" t="s">
        <v>51</v>
      </c>
    </row>
  </sheetData>
  <mergeCells count="5">
    <mergeCell ref="A1:K1"/>
    <mergeCell ref="D4:E4"/>
    <mergeCell ref="G4:H4"/>
    <mergeCell ref="J4:K4"/>
    <mergeCell ref="M4:N4"/>
  </mergeCells>
  <phoneticPr fontId="0" type="noConversion"/>
  <pageMargins left="0.75" right="0.75" top="1" bottom="1" header="0.5" footer="0.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W18"/>
  <sheetViews>
    <sheetView showGridLines="0" zoomScaleNormal="100" workbookViewId="0"/>
  </sheetViews>
  <sheetFormatPr defaultColWidth="16.453125" defaultRowHeight="12.5"/>
  <cols>
    <col min="1" max="1" width="14.6328125" style="16" customWidth="1"/>
    <col min="2" max="9" width="14.6328125" customWidth="1"/>
  </cols>
  <sheetData>
    <row r="1" spans="1:23" s="183" customFormat="1" ht="18" customHeight="1">
      <c r="A1" s="146" t="s">
        <v>80</v>
      </c>
      <c r="B1" s="182"/>
      <c r="C1" s="182"/>
      <c r="D1" s="182"/>
      <c r="E1" s="182"/>
      <c r="F1" s="182"/>
      <c r="G1" s="182"/>
    </row>
    <row r="2" spans="1:23" s="183" customFormat="1" ht="18" customHeight="1">
      <c r="A2" s="130" t="s">
        <v>73</v>
      </c>
      <c r="B2" s="182"/>
      <c r="C2" s="182"/>
      <c r="D2" s="182"/>
      <c r="E2" s="182"/>
      <c r="F2" s="182"/>
      <c r="G2" s="182"/>
    </row>
    <row r="3" spans="1:23" s="183" customFormat="1" ht="18" customHeight="1">
      <c r="A3" s="130" t="s">
        <v>55</v>
      </c>
      <c r="B3" s="182"/>
      <c r="C3" s="182"/>
      <c r="D3" s="182"/>
      <c r="E3" s="182"/>
      <c r="F3" s="182"/>
      <c r="G3" s="182"/>
    </row>
    <row r="4" spans="1:23" s="183" customFormat="1" ht="18" customHeight="1">
      <c r="A4" s="130" t="s">
        <v>74</v>
      </c>
      <c r="B4" s="182"/>
      <c r="C4" s="182"/>
      <c r="D4" s="182"/>
      <c r="E4" s="182"/>
      <c r="F4" s="182"/>
      <c r="G4" s="182"/>
    </row>
    <row r="5" spans="1:23" s="185" customFormat="1" ht="18" customHeight="1">
      <c r="A5" s="177" t="s">
        <v>76</v>
      </c>
      <c r="B5" s="184"/>
      <c r="C5" s="184"/>
      <c r="D5" s="184"/>
      <c r="E5" s="184"/>
      <c r="F5" s="184"/>
      <c r="G5" s="184"/>
    </row>
    <row r="6" spans="1:23" s="183" customFormat="1" ht="18" customHeight="1">
      <c r="A6" s="130" t="s">
        <v>77</v>
      </c>
      <c r="B6" s="182"/>
      <c r="C6" s="182"/>
      <c r="D6" s="182"/>
      <c r="E6" s="182"/>
      <c r="F6" s="182"/>
      <c r="G6" s="182"/>
    </row>
    <row r="7" spans="1:23" s="183" customFormat="1" ht="18" customHeight="1">
      <c r="A7" s="131" t="s">
        <v>78</v>
      </c>
      <c r="B7" s="182"/>
      <c r="C7" s="182"/>
      <c r="D7" s="182"/>
      <c r="E7" s="182"/>
      <c r="F7" s="182"/>
      <c r="G7" s="182"/>
    </row>
    <row r="8" spans="1:23" s="183" customFormat="1" ht="18" customHeight="1">
      <c r="A8" s="145" t="s">
        <v>79</v>
      </c>
      <c r="B8" s="182"/>
      <c r="C8" s="182"/>
      <c r="D8" s="182"/>
      <c r="E8" s="182"/>
      <c r="F8" s="182"/>
      <c r="G8" s="182"/>
    </row>
    <row r="9" spans="1:23" s="54" customFormat="1" ht="64" customHeight="1">
      <c r="A9" s="150" t="s">
        <v>63</v>
      </c>
      <c r="B9" s="186" t="s">
        <v>64</v>
      </c>
      <c r="C9" s="186" t="s">
        <v>65</v>
      </c>
      <c r="D9" s="186" t="s">
        <v>66</v>
      </c>
      <c r="E9" s="186" t="s">
        <v>67</v>
      </c>
      <c r="F9" s="186" t="s">
        <v>68</v>
      </c>
      <c r="G9" s="186" t="s">
        <v>69</v>
      </c>
      <c r="H9" s="186" t="s">
        <v>70</v>
      </c>
      <c r="I9" s="186" t="s">
        <v>71</v>
      </c>
      <c r="J9" s="151"/>
      <c r="K9" s="151"/>
    </row>
    <row r="10" spans="1:23" s="2" customFormat="1" ht="11.15" customHeight="1">
      <c r="A10" s="180">
        <v>2017</v>
      </c>
      <c r="B10" s="128">
        <f>calc_new!C7</f>
        <v>638.4621330158609</v>
      </c>
      <c r="C10" s="128">
        <f>calc_new!D7</f>
        <v>633.11993528441167</v>
      </c>
      <c r="D10" s="128">
        <f>calc_new!E7</f>
        <v>561.18703032520466</v>
      </c>
      <c r="E10" s="128">
        <f>calc_new!F7</f>
        <v>557.86906510641893</v>
      </c>
      <c r="F10" s="128">
        <f>calc_new!G7</f>
        <v>582.65995686936992</v>
      </c>
      <c r="G10" s="128">
        <f>calc_new!H7</f>
        <v>576.69559255598028</v>
      </c>
      <c r="H10" s="128">
        <f>calc_new!I7</f>
        <v>581.38399508335658</v>
      </c>
      <c r="I10" s="128">
        <f>calc_new!J7</f>
        <v>577.08555822075903</v>
      </c>
      <c r="J10" s="129"/>
      <c r="K10" s="129"/>
      <c r="L10" s="97"/>
      <c r="M10" s="97"/>
      <c r="N10" s="97"/>
      <c r="O10" s="97"/>
      <c r="P10" s="29"/>
      <c r="Q10" s="29"/>
      <c r="R10" s="29"/>
      <c r="S10" s="29"/>
      <c r="T10" s="29"/>
      <c r="U10" s="29"/>
      <c r="V10" s="29"/>
      <c r="W10" s="29"/>
    </row>
    <row r="11" spans="1:23" s="2" customFormat="1" ht="11.15" customHeight="1">
      <c r="A11" s="180">
        <v>2018</v>
      </c>
      <c r="B11" s="128">
        <f>calc_new!C8</f>
        <v>659.19100545396213</v>
      </c>
      <c r="C11" s="128">
        <f>calc_new!D8</f>
        <v>653.27991114129122</v>
      </c>
      <c r="D11" s="128">
        <f>calc_new!E8</f>
        <v>580.22906206417588</v>
      </c>
      <c r="E11" s="128">
        <f>calc_new!F8</f>
        <v>577.80503655915902</v>
      </c>
      <c r="F11" s="128">
        <f>calc_new!G8</f>
        <v>575.2292914065273</v>
      </c>
      <c r="G11" s="128">
        <f>calc_new!H8</f>
        <v>568.75882232555489</v>
      </c>
      <c r="H11" s="128">
        <f>calc_new!I8</f>
        <v>594.01282530663696</v>
      </c>
      <c r="I11" s="128">
        <f>calc_new!J8</f>
        <v>590.10637366728338</v>
      </c>
      <c r="J11" s="129"/>
      <c r="K11" s="129"/>
      <c r="L11" s="97"/>
      <c r="M11" s="97"/>
      <c r="N11" s="97"/>
      <c r="O11" s="97"/>
      <c r="P11" s="97"/>
      <c r="Q11" s="97"/>
      <c r="R11" s="29"/>
      <c r="S11" s="29"/>
      <c r="T11" s="29"/>
      <c r="U11" s="29"/>
      <c r="V11" s="29"/>
      <c r="W11" s="29"/>
    </row>
    <row r="12" spans="1:23" s="2" customFormat="1" ht="11.15" customHeight="1">
      <c r="A12" s="180">
        <v>2019</v>
      </c>
      <c r="B12" s="128">
        <f>calc_new!C9</f>
        <v>659.50852242120789</v>
      </c>
      <c r="C12" s="128">
        <f>calc_new!D9</f>
        <v>648.12935922576332</v>
      </c>
      <c r="D12" s="128">
        <f>calc_new!E9</f>
        <v>591.65471020689711</v>
      </c>
      <c r="E12" s="128">
        <f>calc_new!F9</f>
        <v>587.32243157100845</v>
      </c>
      <c r="F12" s="128">
        <f>calc_new!G9</f>
        <v>630.55875600512957</v>
      </c>
      <c r="G12" s="128">
        <f>calc_new!H9</f>
        <v>621.02647950505627</v>
      </c>
      <c r="H12" s="128">
        <f>calc_new!I9</f>
        <v>609.62977143063745</v>
      </c>
      <c r="I12" s="128">
        <f>calc_new!J9</f>
        <v>604.34292605711698</v>
      </c>
      <c r="J12" s="129"/>
      <c r="K12" s="129"/>
      <c r="L12" s="97"/>
      <c r="M12" s="97"/>
      <c r="N12" s="97"/>
      <c r="O12" s="97"/>
      <c r="P12" s="97"/>
      <c r="Q12" s="97"/>
      <c r="R12" s="29"/>
      <c r="S12" s="29"/>
      <c r="T12" s="29"/>
      <c r="U12" s="29"/>
      <c r="V12" s="29"/>
      <c r="W12" s="29"/>
    </row>
    <row r="13" spans="1:23" s="2" customFormat="1">
      <c r="A13" s="180">
        <v>2020</v>
      </c>
      <c r="B13" s="128">
        <f>calc_new!C10</f>
        <v>606.51982752911897</v>
      </c>
      <c r="C13" s="128">
        <f>calc_new!D10</f>
        <v>603.33917146569024</v>
      </c>
      <c r="D13" s="128">
        <f>calc_new!E10</f>
        <v>539.08913567117793</v>
      </c>
      <c r="E13" s="128">
        <f>calc_new!F10</f>
        <v>544.04638077330912</v>
      </c>
      <c r="F13" s="128">
        <f>calc_new!G10</f>
        <v>584.78657776612351</v>
      </c>
      <c r="G13" s="128">
        <f>calc_new!H10</f>
        <v>584.79860284514064</v>
      </c>
      <c r="H13" s="128">
        <f>calc_new!I10</f>
        <v>556.57993000283284</v>
      </c>
      <c r="I13" s="128">
        <f>calc_new!J10</f>
        <v>559.95246897297227</v>
      </c>
      <c r="J13" s="129"/>
      <c r="K13" s="129"/>
      <c r="L13" s="97"/>
      <c r="M13" s="97"/>
      <c r="N13" s="97"/>
      <c r="O13" s="97"/>
      <c r="P13" s="97"/>
      <c r="Q13" s="97"/>
      <c r="R13" s="29"/>
      <c r="S13" s="29"/>
      <c r="T13" s="29"/>
      <c r="U13" s="29"/>
      <c r="V13" s="29"/>
      <c r="W13" s="29"/>
    </row>
    <row r="14" spans="1:23">
      <c r="A14" s="180">
        <v>2021</v>
      </c>
      <c r="B14" s="128">
        <f>calc_new!C11</f>
        <v>632.69651244460977</v>
      </c>
      <c r="C14" s="128">
        <f>calc_new!D11</f>
        <v>630.6393966410576</v>
      </c>
      <c r="D14" s="128">
        <f>calc_new!E11</f>
        <v>564.30739205771317</v>
      </c>
      <c r="E14" s="128">
        <f>calc_new!F11</f>
        <v>572.20528354787473</v>
      </c>
      <c r="F14" s="128">
        <f>calc_new!G11</f>
        <v>559.30133672462682</v>
      </c>
      <c r="G14" s="128">
        <f>calc_new!H11</f>
        <v>559.64865497712128</v>
      </c>
      <c r="H14" s="128">
        <f>calc_new!I11</f>
        <v>574.77303070315122</v>
      </c>
      <c r="I14" s="128">
        <f>calc_new!J11</f>
        <v>579.48658298655539</v>
      </c>
      <c r="J14" s="127"/>
      <c r="K14" s="127"/>
      <c r="L14" s="2"/>
      <c r="M14" s="99"/>
      <c r="N14" s="2"/>
      <c r="O14" s="2"/>
      <c r="P14" s="2"/>
    </row>
    <row r="18" spans="2:9">
      <c r="B18" s="29"/>
      <c r="C18" s="29"/>
      <c r="D18" s="29"/>
      <c r="E18" s="29"/>
      <c r="F18" s="29"/>
      <c r="G18" s="29"/>
      <c r="H18" s="29"/>
      <c r="I18" s="29"/>
    </row>
  </sheetData>
  <phoneticPr fontId="0" type="noConversion"/>
  <hyperlinks>
    <hyperlink ref="A5" r:id="rId1" xr:uid="{C3CB5956-16FD-4F7C-8D58-E1690B500036}"/>
  </hyperlinks>
  <printOptions horizontalCentered="1"/>
  <pageMargins left="0.78740157480314965" right="0.78740157480314965" top="0.78740157480314965" bottom="0.78740157480314965" header="0.51181102362204722" footer="0.51181102362204722"/>
  <pageSetup paperSize="9" scale="97"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689C-21DE-4EAA-BAC7-B6D9B213C0A4}">
  <sheetPr>
    <tabColor theme="4"/>
  </sheetPr>
  <dimension ref="A1:P19"/>
  <sheetViews>
    <sheetView showGridLines="0" zoomScaleNormal="100" workbookViewId="0"/>
  </sheetViews>
  <sheetFormatPr defaultColWidth="19.1796875" defaultRowHeight="12.5"/>
  <cols>
    <col min="1" max="1" width="14.6328125" style="142" customWidth="1"/>
    <col min="2" max="9" width="14.6328125" style="133" customWidth="1"/>
    <col min="10" max="16384" width="19.1796875" style="133"/>
  </cols>
  <sheetData>
    <row r="1" spans="1:16" ht="18" customHeight="1">
      <c r="A1" s="187" t="s">
        <v>81</v>
      </c>
      <c r="B1" s="132"/>
      <c r="C1" s="132"/>
      <c r="D1" s="132"/>
      <c r="E1" s="132"/>
      <c r="F1" s="132"/>
      <c r="G1" s="132"/>
    </row>
    <row r="2" spans="1:16" ht="18" customHeight="1">
      <c r="A2" s="134" t="s">
        <v>72</v>
      </c>
      <c r="B2" s="132"/>
      <c r="C2" s="132"/>
      <c r="D2" s="132"/>
      <c r="E2" s="132"/>
      <c r="F2" s="132"/>
      <c r="G2" s="132"/>
    </row>
    <row r="3" spans="1:16" ht="18" customHeight="1">
      <c r="A3" s="134" t="s">
        <v>55</v>
      </c>
      <c r="B3" s="132"/>
      <c r="C3" s="132"/>
      <c r="D3" s="132"/>
      <c r="E3" s="132"/>
      <c r="F3" s="132"/>
      <c r="G3" s="132"/>
    </row>
    <row r="4" spans="1:16" ht="18" customHeight="1">
      <c r="A4" s="134" t="s">
        <v>74</v>
      </c>
      <c r="B4" s="132"/>
      <c r="C4" s="132"/>
      <c r="D4" s="132"/>
      <c r="E4" s="132"/>
      <c r="F4" s="132"/>
      <c r="G4" s="132"/>
    </row>
    <row r="5" spans="1:16" ht="18" customHeight="1">
      <c r="A5" s="134" t="s">
        <v>75</v>
      </c>
      <c r="B5" s="132"/>
      <c r="C5" s="132"/>
      <c r="D5" s="132"/>
      <c r="E5" s="132"/>
      <c r="F5" s="132"/>
      <c r="G5" s="132"/>
    </row>
    <row r="6" spans="1:16" s="179" customFormat="1" ht="18" customHeight="1">
      <c r="A6" s="177" t="s">
        <v>76</v>
      </c>
      <c r="B6" s="178"/>
      <c r="C6" s="178"/>
      <c r="D6" s="178"/>
      <c r="E6" s="178"/>
      <c r="F6" s="178"/>
      <c r="G6" s="178"/>
    </row>
    <row r="7" spans="1:16" ht="18" customHeight="1">
      <c r="A7" s="134" t="s">
        <v>77</v>
      </c>
      <c r="B7" s="132"/>
      <c r="C7" s="132"/>
      <c r="D7" s="132"/>
      <c r="E7" s="132"/>
      <c r="F7" s="132"/>
      <c r="G7" s="132"/>
    </row>
    <row r="8" spans="1:16" ht="18" customHeight="1">
      <c r="A8" s="135" t="s">
        <v>78</v>
      </c>
      <c r="B8" s="132"/>
      <c r="C8" s="132"/>
      <c r="D8" s="132"/>
      <c r="E8" s="132"/>
      <c r="F8" s="132"/>
      <c r="G8" s="132"/>
    </row>
    <row r="9" spans="1:16" ht="18" customHeight="1">
      <c r="A9" s="144" t="s">
        <v>79</v>
      </c>
      <c r="B9" s="132"/>
      <c r="C9" s="132"/>
      <c r="D9" s="132"/>
      <c r="E9" s="132"/>
      <c r="F9" s="132"/>
      <c r="G9" s="132"/>
    </row>
    <row r="10" spans="1:16" s="149" customFormat="1" ht="64" customHeight="1">
      <c r="A10" s="147" t="s">
        <v>63</v>
      </c>
      <c r="B10" s="181" t="s">
        <v>64</v>
      </c>
      <c r="C10" s="181" t="s">
        <v>65</v>
      </c>
      <c r="D10" s="181" t="s">
        <v>66</v>
      </c>
      <c r="E10" s="181" t="s">
        <v>67</v>
      </c>
      <c r="F10" s="181" t="s">
        <v>68</v>
      </c>
      <c r="G10" s="181" t="s">
        <v>69</v>
      </c>
      <c r="H10" s="181" t="s">
        <v>70</v>
      </c>
      <c r="I10" s="181" t="s">
        <v>71</v>
      </c>
      <c r="J10" s="148"/>
      <c r="K10" s="148"/>
    </row>
    <row r="11" spans="1:16" s="137" customFormat="1" ht="11.5">
      <c r="A11" s="138">
        <v>2017</v>
      </c>
      <c r="B11" s="139">
        <f>calc_new!C15</f>
        <v>568.03863031067749</v>
      </c>
      <c r="C11" s="139">
        <f>calc_new!D15</f>
        <v>563.28568643930487</v>
      </c>
      <c r="D11" s="139">
        <f>calc_new!E15</f>
        <v>499.28710814573361</v>
      </c>
      <c r="E11" s="139">
        <f>calc_new!F15</f>
        <v>496.33512036002935</v>
      </c>
      <c r="F11" s="139">
        <f>calc_new!G15</f>
        <v>518.3915329066715</v>
      </c>
      <c r="G11" s="139">
        <f>calc_new!H15</f>
        <v>513.0850485279534</v>
      </c>
      <c r="H11" s="139">
        <f>calc_new!I15</f>
        <v>517.25631196281984</v>
      </c>
      <c r="I11" s="139">
        <f>calc_new!J15</f>
        <v>513.43200029006141</v>
      </c>
      <c r="J11" s="139"/>
      <c r="K11" s="139"/>
      <c r="L11" s="140"/>
      <c r="M11" s="140"/>
      <c r="N11" s="140"/>
      <c r="O11" s="140"/>
    </row>
    <row r="12" spans="1:16" s="137" customFormat="1" ht="11.5">
      <c r="A12" s="138">
        <v>2018</v>
      </c>
      <c r="B12" s="139">
        <f>calc_new!C16</f>
        <v>575.11052006442617</v>
      </c>
      <c r="C12" s="139">
        <f>calc_new!D16</f>
        <v>569.95339186306535</v>
      </c>
      <c r="D12" s="139">
        <f>calc_new!E16</f>
        <v>506.2202531274188</v>
      </c>
      <c r="E12" s="139">
        <f>calc_new!F16</f>
        <v>504.10541454906223</v>
      </c>
      <c r="F12" s="139">
        <f>calc_new!G16</f>
        <v>501.85820831896007</v>
      </c>
      <c r="G12" s="139">
        <f>calc_new!H16</f>
        <v>496.21305417178519</v>
      </c>
      <c r="H12" s="139">
        <f>calc_new!I16</f>
        <v>518.24588330323945</v>
      </c>
      <c r="I12" s="139">
        <f>calc_new!J16</f>
        <v>514.83770355666059</v>
      </c>
      <c r="J12" s="139"/>
      <c r="K12" s="139"/>
      <c r="L12" s="140"/>
      <c r="M12" s="140"/>
      <c r="N12" s="140"/>
      <c r="O12" s="140"/>
    </row>
    <row r="13" spans="1:16" s="137" customFormat="1" ht="11.5">
      <c r="A13" s="138">
        <v>2019</v>
      </c>
      <c r="B13" s="139">
        <f>calc_new!C17</f>
        <v>563.87978667013283</v>
      </c>
      <c r="C13" s="139">
        <f>calc_new!D17</f>
        <v>554.15060213802758</v>
      </c>
      <c r="D13" s="139">
        <f>calc_new!E17</f>
        <v>505.86477722689705</v>
      </c>
      <c r="E13" s="139">
        <f>calc_new!F17</f>
        <v>502.16067899321229</v>
      </c>
      <c r="F13" s="139">
        <f>calc_new!G17</f>
        <v>539.1277363843858</v>
      </c>
      <c r="G13" s="139">
        <f>calc_new!H17</f>
        <v>530.97763997682307</v>
      </c>
      <c r="H13" s="139">
        <f>calc_new!I17</f>
        <v>521.2334545731951</v>
      </c>
      <c r="I13" s="139">
        <f>calc_new!J17</f>
        <v>516.71320177883501</v>
      </c>
      <c r="J13" s="139"/>
      <c r="K13" s="139"/>
      <c r="L13" s="140"/>
      <c r="M13" s="140"/>
      <c r="N13" s="140"/>
      <c r="O13" s="140"/>
    </row>
    <row r="14" spans="1:16" s="137" customFormat="1" ht="11.5">
      <c r="A14" s="138">
        <v>2020</v>
      </c>
      <c r="B14" s="139">
        <f>calc_new!C18</f>
        <v>489.68314687195152</v>
      </c>
      <c r="C14" s="139">
        <f>calc_new!D18</f>
        <v>487.11519509269607</v>
      </c>
      <c r="D14" s="139">
        <f>calc_new!E18</f>
        <v>435.24193673168747</v>
      </c>
      <c r="E14" s="139">
        <f>calc_new!F18</f>
        <v>439.2442451002637</v>
      </c>
      <c r="F14" s="139">
        <f>calc_new!G18</f>
        <v>472.13647213412236</v>
      </c>
      <c r="G14" s="139">
        <f>calc_new!H18</f>
        <v>472.14618076732313</v>
      </c>
      <c r="H14" s="139">
        <f>calc_new!I18</f>
        <v>449.36339957735794</v>
      </c>
      <c r="I14" s="139">
        <f>calc_new!J18</f>
        <v>452.08627098384443</v>
      </c>
      <c r="J14" s="139"/>
      <c r="K14" s="139"/>
      <c r="L14" s="140"/>
      <c r="M14" s="140"/>
      <c r="N14" s="140"/>
      <c r="O14" s="140"/>
    </row>
    <row r="15" spans="1:16">
      <c r="A15" s="165"/>
      <c r="B15" s="139"/>
      <c r="C15" s="139"/>
      <c r="D15" s="139"/>
      <c r="E15" s="139"/>
      <c r="F15" s="139"/>
      <c r="G15" s="139"/>
      <c r="H15" s="139"/>
      <c r="I15" s="139"/>
      <c r="J15" s="136"/>
      <c r="K15" s="136"/>
      <c r="L15" s="137"/>
      <c r="M15" s="141"/>
      <c r="N15" s="137"/>
      <c r="O15" s="137"/>
      <c r="P15" s="137"/>
    </row>
    <row r="19" spans="2:9">
      <c r="B19" s="143"/>
      <c r="C19" s="143"/>
      <c r="D19" s="143"/>
      <c r="E19" s="143"/>
      <c r="F19" s="143"/>
      <c r="G19" s="143"/>
      <c r="H19" s="143"/>
      <c r="I19" s="143"/>
    </row>
  </sheetData>
  <hyperlinks>
    <hyperlink ref="A6" r:id="rId1" xr:uid="{E4DF0809-956A-4CFE-9B0F-A8B3D45A1D17}"/>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24"/>
  <sheetViews>
    <sheetView showGridLines="0" workbookViewId="0"/>
  </sheetViews>
  <sheetFormatPr defaultColWidth="8.81640625" defaultRowHeight="14.5"/>
  <cols>
    <col min="1" max="1" width="152.08984375" style="104" customWidth="1"/>
    <col min="2" max="16384" width="8.81640625" style="104"/>
  </cols>
  <sheetData>
    <row r="1" spans="1:17" ht="18" customHeight="1">
      <c r="A1" s="102" t="s">
        <v>29</v>
      </c>
      <c r="B1" s="103"/>
      <c r="C1" s="103"/>
      <c r="D1" s="103"/>
      <c r="E1" s="103"/>
      <c r="F1" s="103"/>
      <c r="G1" s="103"/>
      <c r="H1" s="103"/>
      <c r="I1" s="103"/>
      <c r="J1" s="103"/>
      <c r="K1" s="103"/>
      <c r="L1" s="103"/>
      <c r="M1" s="103"/>
      <c r="N1" s="103"/>
      <c r="O1" s="103"/>
      <c r="P1" s="103"/>
      <c r="Q1" s="103"/>
    </row>
    <row r="2" spans="1:17" s="171" customFormat="1" ht="27.5" customHeight="1">
      <c r="A2" s="169" t="s">
        <v>13</v>
      </c>
      <c r="B2" s="170"/>
      <c r="C2" s="170"/>
      <c r="D2" s="170"/>
      <c r="E2" s="170"/>
      <c r="F2" s="170"/>
      <c r="G2" s="170"/>
      <c r="H2" s="170"/>
      <c r="I2" s="170"/>
      <c r="J2" s="170"/>
      <c r="K2" s="170"/>
      <c r="L2" s="170"/>
      <c r="M2" s="170"/>
      <c r="N2" s="170"/>
      <c r="O2" s="170"/>
      <c r="P2" s="170"/>
      <c r="Q2" s="170"/>
    </row>
    <row r="3" spans="1:17" ht="43.4" customHeight="1">
      <c r="A3" s="106" t="s">
        <v>14</v>
      </c>
      <c r="B3" s="106"/>
      <c r="C3" s="106"/>
      <c r="D3" s="106"/>
      <c r="E3" s="106"/>
      <c r="F3" s="106"/>
      <c r="G3" s="106"/>
      <c r="H3" s="106"/>
      <c r="I3" s="106"/>
      <c r="J3" s="106"/>
      <c r="K3" s="106"/>
      <c r="L3" s="106"/>
      <c r="M3" s="106"/>
      <c r="N3" s="106"/>
      <c r="O3" s="106"/>
      <c r="P3" s="106"/>
      <c r="Q3" s="106"/>
    </row>
    <row r="4" spans="1:17">
      <c r="A4" s="107" t="s">
        <v>41</v>
      </c>
      <c r="B4" s="107"/>
      <c r="C4" s="107"/>
      <c r="D4" s="107"/>
      <c r="E4" s="107"/>
      <c r="F4" s="107"/>
      <c r="G4" s="107"/>
      <c r="H4" s="107"/>
      <c r="I4" s="107"/>
      <c r="J4" s="107"/>
      <c r="K4" s="107"/>
      <c r="L4" s="107"/>
      <c r="M4" s="107"/>
      <c r="N4" s="107"/>
      <c r="O4" s="107"/>
      <c r="P4" s="107"/>
      <c r="Q4" s="107"/>
    </row>
    <row r="5" spans="1:17" ht="29" customHeight="1">
      <c r="A5" s="105" t="s">
        <v>15</v>
      </c>
      <c r="B5" s="108"/>
      <c r="C5" s="108"/>
      <c r="D5" s="108"/>
      <c r="E5" s="108"/>
      <c r="F5" s="108"/>
      <c r="G5" s="108"/>
      <c r="H5" s="108"/>
      <c r="I5" s="108"/>
      <c r="J5" s="108"/>
      <c r="K5" s="108"/>
      <c r="L5" s="103"/>
      <c r="M5" s="103"/>
      <c r="N5" s="103"/>
      <c r="O5" s="103"/>
      <c r="P5" s="103"/>
      <c r="Q5" s="103"/>
    </row>
    <row r="6" spans="1:17" ht="46.4" customHeight="1">
      <c r="A6" s="106" t="s">
        <v>20</v>
      </c>
      <c r="B6" s="106"/>
      <c r="C6" s="106"/>
      <c r="D6" s="106"/>
      <c r="E6" s="106"/>
      <c r="F6" s="106"/>
      <c r="G6" s="106"/>
      <c r="H6" s="106"/>
      <c r="I6" s="106"/>
      <c r="J6" s="106"/>
      <c r="K6" s="106"/>
      <c r="L6" s="106"/>
      <c r="M6" s="106"/>
      <c r="N6" s="106"/>
      <c r="O6" s="106"/>
      <c r="P6" s="106"/>
      <c r="Q6" s="106"/>
    </row>
    <row r="7" spans="1:17" ht="23.25" customHeight="1">
      <c r="A7" s="105" t="s">
        <v>16</v>
      </c>
      <c r="B7" s="103"/>
      <c r="C7" s="103"/>
      <c r="D7" s="103"/>
      <c r="E7" s="103"/>
      <c r="F7" s="103"/>
      <c r="G7" s="103"/>
      <c r="H7" s="103"/>
      <c r="I7" s="103"/>
      <c r="J7" s="103"/>
      <c r="K7" s="103"/>
      <c r="L7" s="103"/>
      <c r="M7" s="103"/>
      <c r="N7" s="103"/>
      <c r="O7" s="103"/>
      <c r="P7" s="103"/>
      <c r="Q7" s="103"/>
    </row>
    <row r="8" spans="1:17">
      <c r="A8" s="106" t="s">
        <v>56</v>
      </c>
      <c r="B8" s="106"/>
      <c r="C8" s="106"/>
      <c r="D8" s="106"/>
      <c r="E8" s="106"/>
      <c r="F8" s="106"/>
      <c r="G8" s="106"/>
      <c r="H8" s="106"/>
      <c r="I8" s="106"/>
      <c r="J8" s="106"/>
      <c r="K8" s="106"/>
      <c r="L8" s="106"/>
      <c r="M8" s="106"/>
      <c r="N8" s="106"/>
      <c r="O8" s="106"/>
      <c r="P8" s="106"/>
      <c r="Q8" s="106"/>
    </row>
    <row r="9" spans="1:17" ht="27.5" customHeight="1">
      <c r="A9" s="169" t="s">
        <v>17</v>
      </c>
    </row>
    <row r="10" spans="1:17" ht="29.15" customHeight="1">
      <c r="A10" s="166" t="s">
        <v>94</v>
      </c>
    </row>
    <row r="11" spans="1:17">
      <c r="A11" s="167" t="s">
        <v>95</v>
      </c>
    </row>
    <row r="12" spans="1:17">
      <c r="A12" s="167" t="s">
        <v>96</v>
      </c>
    </row>
    <row r="13" spans="1:17" ht="44.15" customHeight="1">
      <c r="A13" s="166" t="s">
        <v>97</v>
      </c>
    </row>
    <row r="14" spans="1:17">
      <c r="A14" s="168" t="s">
        <v>98</v>
      </c>
    </row>
    <row r="15" spans="1:17">
      <c r="A15" s="168" t="s">
        <v>99</v>
      </c>
    </row>
    <row r="16" spans="1:17">
      <c r="A16" s="168" t="s">
        <v>100</v>
      </c>
    </row>
    <row r="17" spans="1:5" ht="29.25" customHeight="1">
      <c r="A17" s="109" t="s">
        <v>31</v>
      </c>
    </row>
    <row r="18" spans="1:5" ht="31.4" customHeight="1">
      <c r="A18" s="110" t="s">
        <v>42</v>
      </c>
    </row>
    <row r="19" spans="1:5" s="111" customFormat="1" ht="45" customHeight="1">
      <c r="A19" s="110" t="s">
        <v>43</v>
      </c>
    </row>
    <row r="20" spans="1:5" s="173" customFormat="1" ht="15.5">
      <c r="A20" s="172" t="s">
        <v>101</v>
      </c>
    </row>
    <row r="21" spans="1:5" ht="42">
      <c r="A21" s="112" t="s">
        <v>103</v>
      </c>
    </row>
    <row r="22" spans="1:5" ht="15" customHeight="1">
      <c r="A22" s="174" t="s">
        <v>102</v>
      </c>
      <c r="B22" s="113"/>
      <c r="C22" s="113"/>
      <c r="D22" s="113"/>
      <c r="E22" s="113"/>
    </row>
    <row r="23" spans="1:5">
      <c r="A23" s="123" t="s">
        <v>57</v>
      </c>
    </row>
    <row r="24" spans="1:5" s="176" customFormat="1" ht="15.5">
      <c r="A24" s="175" t="s">
        <v>40</v>
      </c>
    </row>
  </sheetData>
  <hyperlinks>
    <hyperlink ref="A22" r:id="rId1" xr:uid="{00000000-0004-0000-0400-000000000000}"/>
    <hyperlink ref="A24" location="Contents!A1" display="Return to Contents page" xr:uid="{00000000-0004-0000-0400-000001000000}"/>
    <hyperlink ref="A20" r:id="rId2" xr:uid="{2ABE3E10-BCD7-41F3-AA50-91885EE71248}"/>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E9D95-2E4D-47C7-9F07-BA64011730D1}">
  <sheetPr>
    <tabColor theme="4" tint="0.39997558519241921"/>
    <pageSetUpPr fitToPage="1"/>
  </sheetPr>
  <dimension ref="A1:AA70"/>
  <sheetViews>
    <sheetView showGridLines="0" workbookViewId="0">
      <selection sqref="A1:J1"/>
    </sheetView>
  </sheetViews>
  <sheetFormatPr defaultRowHeight="12.5"/>
  <cols>
    <col min="1" max="1" width="3.36328125" customWidth="1"/>
    <col min="2" max="2" width="10.7265625" style="16" customWidth="1"/>
    <col min="3" max="4" width="10.54296875" customWidth="1"/>
    <col min="5" max="5" width="1.54296875" customWidth="1"/>
    <col min="6" max="7" width="10.54296875" customWidth="1"/>
    <col min="8" max="8" width="1.54296875" customWidth="1"/>
    <col min="9" max="10" width="10.54296875" customWidth="1"/>
    <col min="11" max="11" width="1.54296875" customWidth="1"/>
    <col min="12" max="13" width="10.54296875" customWidth="1"/>
    <col min="14" max="19" width="8.81640625" customWidth="1"/>
  </cols>
  <sheetData>
    <row r="1" spans="1:13" ht="18" customHeight="1">
      <c r="A1" s="115" t="s">
        <v>23</v>
      </c>
      <c r="B1" s="115"/>
      <c r="C1" s="115"/>
      <c r="D1" s="115"/>
      <c r="E1" s="115"/>
      <c r="F1" s="115"/>
      <c r="G1" s="115"/>
      <c r="H1" s="115"/>
      <c r="I1" s="115"/>
      <c r="J1" s="115"/>
    </row>
    <row r="2" spans="1:13" ht="18" customHeight="1">
      <c r="A2" s="115"/>
      <c r="B2" s="115"/>
      <c r="C2" s="115"/>
      <c r="D2" s="115"/>
      <c r="E2" s="115"/>
      <c r="F2" s="115"/>
      <c r="G2" s="115"/>
      <c r="H2" s="115"/>
      <c r="I2" s="115"/>
      <c r="J2" s="115"/>
    </row>
    <row r="3" spans="1:13" ht="18" customHeight="1" thickBot="1">
      <c r="A3" s="1"/>
      <c r="E3" s="1"/>
      <c r="F3" s="1"/>
      <c r="G3" s="1"/>
      <c r="H3" s="1"/>
      <c r="M3" s="28" t="s">
        <v>11</v>
      </c>
    </row>
    <row r="4" spans="1:13" s="2" customFormat="1" ht="12" thickTop="1">
      <c r="B4" s="17"/>
      <c r="C4" s="190" t="s">
        <v>2</v>
      </c>
      <c r="D4" s="190"/>
      <c r="E4" s="3"/>
      <c r="F4" s="191" t="s">
        <v>12</v>
      </c>
      <c r="G4" s="191"/>
      <c r="H4" s="3"/>
      <c r="I4" s="190" t="s">
        <v>9</v>
      </c>
      <c r="J4" s="190"/>
      <c r="K4" s="122"/>
      <c r="L4" s="190" t="s">
        <v>53</v>
      </c>
      <c r="M4" s="190"/>
    </row>
    <row r="5" spans="1:13" s="2" customFormat="1" ht="23">
      <c r="A5" s="8"/>
      <c r="B5" s="20"/>
      <c r="C5" s="4" t="s">
        <v>0</v>
      </c>
      <c r="D5" s="4" t="s">
        <v>1</v>
      </c>
      <c r="E5" s="5"/>
      <c r="F5" s="5" t="s">
        <v>0</v>
      </c>
      <c r="G5" s="5" t="s">
        <v>1</v>
      </c>
      <c r="H5" s="5"/>
      <c r="I5" s="5" t="s">
        <v>0</v>
      </c>
      <c r="J5" s="5" t="s">
        <v>1</v>
      </c>
      <c r="K5" s="5"/>
      <c r="L5" s="5" t="s">
        <v>0</v>
      </c>
      <c r="M5" s="5" t="s">
        <v>1</v>
      </c>
    </row>
    <row r="6" spans="1:13" s="2" customFormat="1" ht="11.5">
      <c r="A6" s="6" t="s">
        <v>5</v>
      </c>
      <c r="B6" s="18"/>
      <c r="C6" s="7"/>
      <c r="D6" s="7"/>
      <c r="E6" s="7"/>
      <c r="F6" s="7"/>
      <c r="G6" s="7"/>
      <c r="H6" s="7"/>
      <c r="I6" s="7"/>
      <c r="J6" s="7"/>
      <c r="K6" s="7"/>
      <c r="L6" s="7"/>
      <c r="M6" s="7"/>
    </row>
    <row r="7" spans="1:13" s="2" customFormat="1" ht="13.5">
      <c r="A7" s="6"/>
      <c r="B7" s="44" t="s">
        <v>24</v>
      </c>
      <c r="C7" s="14">
        <v>270</v>
      </c>
      <c r="D7" s="14">
        <v>268</v>
      </c>
      <c r="E7" s="14"/>
      <c r="F7" s="14">
        <v>237</v>
      </c>
      <c r="G7" s="14">
        <v>235</v>
      </c>
      <c r="H7" s="14"/>
      <c r="I7" s="14">
        <v>284</v>
      </c>
      <c r="J7" s="14">
        <v>284</v>
      </c>
      <c r="K7" s="14"/>
      <c r="L7" s="14"/>
      <c r="M7" s="14"/>
    </row>
    <row r="8" spans="1:13" s="2" customFormat="1" ht="11.15" customHeight="1">
      <c r="A8" s="6"/>
      <c r="B8" s="44">
        <v>1999</v>
      </c>
      <c r="C8" s="14">
        <v>261</v>
      </c>
      <c r="D8" s="14">
        <v>263</v>
      </c>
      <c r="E8" s="14"/>
      <c r="F8" s="14">
        <v>229</v>
      </c>
      <c r="G8" s="14">
        <v>229</v>
      </c>
      <c r="H8" s="14"/>
      <c r="I8" s="14">
        <v>272</v>
      </c>
      <c r="J8" s="14">
        <v>272</v>
      </c>
      <c r="K8" s="14"/>
      <c r="L8" s="14"/>
      <c r="M8" s="14"/>
    </row>
    <row r="9" spans="1:13" s="2" customFormat="1" ht="11.15" customHeight="1">
      <c r="A9" s="6"/>
      <c r="B9" s="44">
        <v>2000</v>
      </c>
      <c r="C9" s="14">
        <v>253</v>
      </c>
      <c r="D9" s="14">
        <v>255</v>
      </c>
      <c r="E9" s="14"/>
      <c r="F9" s="14">
        <v>226</v>
      </c>
      <c r="G9" s="14">
        <v>224</v>
      </c>
      <c r="H9" s="14"/>
      <c r="I9" s="14">
        <v>266</v>
      </c>
      <c r="J9" s="14">
        <v>266</v>
      </c>
      <c r="K9" s="14"/>
      <c r="L9" s="14"/>
      <c r="M9" s="14"/>
    </row>
    <row r="10" spans="1:13" s="2" customFormat="1" ht="11.15" customHeight="1">
      <c r="A10" s="6"/>
      <c r="B10" s="44">
        <v>2001</v>
      </c>
      <c r="C10" s="14">
        <v>251</v>
      </c>
      <c r="D10" s="14">
        <v>253</v>
      </c>
      <c r="E10" s="14"/>
      <c r="F10" s="14">
        <v>227</v>
      </c>
      <c r="G10" s="14">
        <v>225</v>
      </c>
      <c r="H10" s="14"/>
      <c r="I10" s="14">
        <v>265</v>
      </c>
      <c r="J10" s="14">
        <v>264</v>
      </c>
      <c r="K10" s="14"/>
      <c r="L10" s="14"/>
      <c r="M10" s="14"/>
    </row>
    <row r="11" spans="1:13" s="2" customFormat="1" ht="11.15" customHeight="1">
      <c r="A11" s="6"/>
      <c r="B11" s="44">
        <v>2002</v>
      </c>
      <c r="C11" s="14">
        <v>266</v>
      </c>
      <c r="D11" s="14">
        <v>267</v>
      </c>
      <c r="E11" s="14"/>
      <c r="F11" s="14">
        <v>240</v>
      </c>
      <c r="G11" s="14">
        <v>238</v>
      </c>
      <c r="H11" s="14"/>
      <c r="I11" s="14">
        <v>280</v>
      </c>
      <c r="J11" s="14">
        <v>280</v>
      </c>
      <c r="K11" s="14"/>
      <c r="L11" s="14"/>
      <c r="M11" s="14"/>
    </row>
    <row r="12" spans="1:13" s="2" customFormat="1" ht="11.15" customHeight="1">
      <c r="A12" s="6"/>
      <c r="B12" s="44">
        <v>2003</v>
      </c>
      <c r="C12" s="14">
        <v>274</v>
      </c>
      <c r="D12" s="14">
        <v>274</v>
      </c>
      <c r="E12" s="14"/>
      <c r="F12" s="14">
        <v>250</v>
      </c>
      <c r="G12" s="14">
        <v>249</v>
      </c>
      <c r="H12" s="14"/>
      <c r="I12" s="14">
        <v>288</v>
      </c>
      <c r="J12" s="14">
        <v>287</v>
      </c>
      <c r="K12" s="14"/>
      <c r="L12" s="14"/>
      <c r="M12" s="14"/>
    </row>
    <row r="13" spans="1:13" s="2" customFormat="1" ht="11.15" customHeight="1">
      <c r="A13" s="6"/>
      <c r="B13" s="44">
        <v>2004</v>
      </c>
      <c r="C13" s="14">
        <v>285</v>
      </c>
      <c r="D13" s="14">
        <v>284</v>
      </c>
      <c r="E13" s="14"/>
      <c r="F13" s="14">
        <v>264</v>
      </c>
      <c r="G13" s="14">
        <v>260</v>
      </c>
      <c r="H13" s="14"/>
      <c r="I13" s="14">
        <v>301</v>
      </c>
      <c r="J13" s="14">
        <v>301</v>
      </c>
      <c r="K13" s="14"/>
      <c r="L13" s="14"/>
      <c r="M13" s="14"/>
    </row>
    <row r="14" spans="1:13" s="2" customFormat="1" ht="11.15" customHeight="1">
      <c r="A14" s="6"/>
      <c r="B14" s="44">
        <v>2005</v>
      </c>
      <c r="C14" s="14">
        <v>331</v>
      </c>
      <c r="D14" s="14">
        <v>329</v>
      </c>
      <c r="E14" s="14"/>
      <c r="F14" s="14">
        <v>302</v>
      </c>
      <c r="G14" s="14">
        <v>297</v>
      </c>
      <c r="H14" s="14"/>
      <c r="I14" s="14">
        <v>343</v>
      </c>
      <c r="J14" s="14">
        <v>343</v>
      </c>
      <c r="K14" s="14"/>
      <c r="L14" s="14"/>
      <c r="M14" s="14"/>
    </row>
    <row r="15" spans="1:13" s="2" customFormat="1" ht="11.15" customHeight="1">
      <c r="A15" s="35"/>
      <c r="B15" s="45">
        <v>2006</v>
      </c>
      <c r="C15" s="38">
        <v>407</v>
      </c>
      <c r="D15" s="38">
        <v>402</v>
      </c>
      <c r="E15" s="43"/>
      <c r="F15" s="38">
        <v>363</v>
      </c>
      <c r="G15" s="38">
        <v>357</v>
      </c>
      <c r="H15" s="38"/>
      <c r="I15" s="38">
        <v>427</v>
      </c>
      <c r="J15" s="38">
        <v>429</v>
      </c>
      <c r="K15" s="38"/>
      <c r="L15" s="38"/>
      <c r="M15" s="38"/>
    </row>
    <row r="16" spans="1:13" s="2" customFormat="1" ht="13.5">
      <c r="A16" s="6"/>
      <c r="B16" s="44" t="s">
        <v>26</v>
      </c>
      <c r="C16" s="14">
        <v>460</v>
      </c>
      <c r="D16" s="14">
        <v>454</v>
      </c>
      <c r="E16" s="14"/>
      <c r="F16" s="14">
        <v>416</v>
      </c>
      <c r="G16" s="14">
        <v>403</v>
      </c>
      <c r="H16" s="14"/>
      <c r="I16" s="14">
        <v>491</v>
      </c>
      <c r="J16" s="14">
        <v>493</v>
      </c>
      <c r="K16" s="14"/>
      <c r="L16" s="14"/>
      <c r="M16" s="14"/>
    </row>
    <row r="17" spans="1:27" s="2" customFormat="1" ht="11.15" customHeight="1">
      <c r="A17" s="6"/>
      <c r="B17" s="44">
        <v>2008</v>
      </c>
      <c r="C17" s="14">
        <v>536</v>
      </c>
      <c r="D17" s="14">
        <v>529</v>
      </c>
      <c r="E17" s="14"/>
      <c r="F17" s="14">
        <v>497</v>
      </c>
      <c r="G17" s="14">
        <v>476</v>
      </c>
      <c r="H17" s="14"/>
      <c r="I17" s="14">
        <v>557</v>
      </c>
      <c r="J17" s="14">
        <v>560</v>
      </c>
      <c r="K17" s="14"/>
      <c r="L17" s="14"/>
      <c r="M17" s="14"/>
      <c r="N17" s="30"/>
      <c r="O17" s="30"/>
      <c r="P17" s="30"/>
      <c r="Q17" s="30"/>
      <c r="R17" s="30"/>
      <c r="S17" s="30"/>
      <c r="T17" s="30"/>
      <c r="U17" s="30"/>
    </row>
    <row r="18" spans="1:27" s="2" customFormat="1" ht="11.15" customHeight="1">
      <c r="A18" s="6"/>
      <c r="B18" s="44">
        <v>2009</v>
      </c>
      <c r="C18" s="14">
        <v>607</v>
      </c>
      <c r="D18" s="14">
        <v>596</v>
      </c>
      <c r="E18" s="14"/>
      <c r="F18" s="14">
        <v>557</v>
      </c>
      <c r="G18" s="14">
        <v>541</v>
      </c>
      <c r="H18" s="14"/>
      <c r="I18" s="14">
        <v>636</v>
      </c>
      <c r="J18" s="14">
        <v>637</v>
      </c>
      <c r="K18" s="14"/>
      <c r="L18" s="14"/>
      <c r="M18" s="14"/>
      <c r="N18" s="30"/>
      <c r="O18" s="30"/>
      <c r="P18" s="30"/>
      <c r="Q18" s="30"/>
      <c r="R18" s="30"/>
      <c r="S18" s="30"/>
      <c r="T18" s="30"/>
      <c r="U18" s="30"/>
    </row>
    <row r="19" spans="1:27" s="2" customFormat="1" ht="11.15" customHeight="1">
      <c r="A19" s="6"/>
      <c r="B19" s="44">
        <v>2010</v>
      </c>
      <c r="C19" s="14">
        <v>586</v>
      </c>
      <c r="D19" s="14">
        <v>576</v>
      </c>
      <c r="E19" s="14"/>
      <c r="F19" s="14">
        <v>547</v>
      </c>
      <c r="G19" s="14">
        <v>535</v>
      </c>
      <c r="H19" s="14"/>
      <c r="I19" s="14">
        <v>584</v>
      </c>
      <c r="J19" s="14">
        <v>582</v>
      </c>
      <c r="K19" s="14"/>
      <c r="L19" s="14"/>
      <c r="M19" s="14"/>
      <c r="N19" s="30"/>
      <c r="O19" s="30"/>
      <c r="P19" s="30"/>
      <c r="Q19" s="30"/>
      <c r="R19" s="30"/>
      <c r="S19" s="30"/>
      <c r="T19" s="30"/>
      <c r="U19" s="30"/>
    </row>
    <row r="20" spans="1:27" s="2" customFormat="1" ht="11.15" customHeight="1">
      <c r="A20" s="6"/>
      <c r="B20" s="44">
        <v>2011</v>
      </c>
      <c r="C20" s="14">
        <v>644</v>
      </c>
      <c r="D20" s="14">
        <v>638</v>
      </c>
      <c r="E20" s="14"/>
      <c r="F20" s="14">
        <v>598</v>
      </c>
      <c r="G20" s="14">
        <v>589</v>
      </c>
      <c r="H20" s="14"/>
      <c r="I20" s="14">
        <v>638</v>
      </c>
      <c r="J20" s="14">
        <v>634</v>
      </c>
      <c r="K20" s="14"/>
      <c r="L20" s="14"/>
      <c r="M20" s="14"/>
      <c r="N20" s="30"/>
      <c r="O20" s="30"/>
      <c r="P20" s="30"/>
      <c r="Q20" s="30"/>
      <c r="R20" s="30"/>
      <c r="S20" s="30"/>
      <c r="T20" s="30"/>
      <c r="U20" s="30"/>
    </row>
    <row r="21" spans="1:27" s="2" customFormat="1" ht="11.15" customHeight="1">
      <c r="A21" s="6"/>
      <c r="B21" s="44">
        <v>2012</v>
      </c>
      <c r="C21" s="14">
        <v>720</v>
      </c>
      <c r="D21" s="14">
        <v>712</v>
      </c>
      <c r="E21" s="14"/>
      <c r="F21" s="14">
        <v>662</v>
      </c>
      <c r="G21" s="14">
        <v>653</v>
      </c>
      <c r="H21" s="14"/>
      <c r="I21" s="14">
        <v>711</v>
      </c>
      <c r="J21" s="14">
        <v>703</v>
      </c>
      <c r="K21" s="14"/>
      <c r="L21" s="14"/>
      <c r="M21" s="14"/>
      <c r="N21" s="30"/>
      <c r="O21" s="30"/>
      <c r="P21" s="30"/>
      <c r="Q21" s="30"/>
      <c r="R21" s="30"/>
      <c r="S21" s="30"/>
      <c r="T21" s="30"/>
      <c r="U21" s="30"/>
      <c r="V21" s="30"/>
    </row>
    <row r="22" spans="1:27" s="2" customFormat="1" ht="11.15" customHeight="1">
      <c r="A22" s="6"/>
      <c r="B22" s="44">
        <v>2013</v>
      </c>
      <c r="C22" s="14">
        <v>768</v>
      </c>
      <c r="D22" s="14">
        <v>758</v>
      </c>
      <c r="E22" s="14"/>
      <c r="F22" s="14">
        <v>702</v>
      </c>
      <c r="G22" s="14">
        <v>690</v>
      </c>
      <c r="H22" s="14"/>
      <c r="I22" s="14">
        <v>759</v>
      </c>
      <c r="J22" s="14">
        <v>751</v>
      </c>
      <c r="K22" s="14"/>
      <c r="L22" s="14"/>
      <c r="M22" s="14"/>
      <c r="N22" s="30"/>
      <c r="O22"/>
      <c r="P22" s="29"/>
      <c r="Q22" s="29"/>
      <c r="R22" s="29"/>
      <c r="S22" s="29"/>
      <c r="T22" s="29"/>
      <c r="U22" s="29"/>
      <c r="V22" s="29"/>
      <c r="W22" s="29"/>
      <c r="X22" s="29"/>
      <c r="Y22" s="29"/>
      <c r="Z22" s="29"/>
      <c r="AA22" s="29"/>
    </row>
    <row r="23" spans="1:27" s="2" customFormat="1" ht="11.15" customHeight="1">
      <c r="A23" s="6"/>
      <c r="B23" s="44">
        <v>2014</v>
      </c>
      <c r="C23" s="14">
        <v>797</v>
      </c>
      <c r="D23" s="14">
        <v>789</v>
      </c>
      <c r="E23" s="14"/>
      <c r="F23" s="14">
        <v>721</v>
      </c>
      <c r="G23" s="14">
        <v>715</v>
      </c>
      <c r="H23" s="14"/>
      <c r="I23" s="14">
        <v>794</v>
      </c>
      <c r="J23" s="14">
        <v>782</v>
      </c>
      <c r="K23" s="14"/>
      <c r="L23" s="14"/>
      <c r="M23" s="14"/>
      <c r="N23" s="30"/>
      <c r="O23"/>
      <c r="P23" s="29"/>
      <c r="Q23" s="29"/>
      <c r="R23" s="29"/>
      <c r="S23" s="29"/>
      <c r="T23" s="29"/>
      <c r="U23" s="29"/>
      <c r="V23" s="29"/>
      <c r="W23" s="29"/>
      <c r="X23" s="29"/>
      <c r="Y23" s="29"/>
      <c r="Z23" s="29"/>
      <c r="AA23" s="29"/>
    </row>
    <row r="24" spans="1:27" s="2" customFormat="1" ht="11.15" customHeight="1">
      <c r="A24" s="6"/>
      <c r="B24" s="44">
        <v>2015</v>
      </c>
      <c r="C24" s="14">
        <v>760</v>
      </c>
      <c r="D24" s="14">
        <v>753</v>
      </c>
      <c r="E24" s="14"/>
      <c r="F24" s="14">
        <v>680</v>
      </c>
      <c r="G24" s="14">
        <v>681</v>
      </c>
      <c r="H24" s="14"/>
      <c r="I24" s="14">
        <v>762</v>
      </c>
      <c r="J24" s="14">
        <v>751</v>
      </c>
      <c r="K24" s="14"/>
      <c r="L24" s="14"/>
      <c r="M24" s="14"/>
      <c r="N24" s="14"/>
      <c r="O24" s="14"/>
      <c r="P24" s="14"/>
      <c r="Q24" s="14"/>
      <c r="R24" s="14"/>
      <c r="S24" s="14"/>
      <c r="T24" s="29"/>
      <c r="U24" s="29"/>
      <c r="V24" s="29"/>
      <c r="W24" s="29"/>
      <c r="X24" s="29"/>
      <c r="Y24" s="29"/>
      <c r="Z24" s="29"/>
      <c r="AA24" s="29"/>
    </row>
    <row r="25" spans="1:27" s="2" customFormat="1" ht="11.15" customHeight="1">
      <c r="A25" s="6"/>
      <c r="B25" s="44">
        <v>2016</v>
      </c>
      <c r="C25" s="14">
        <v>704</v>
      </c>
      <c r="D25" s="14">
        <v>697</v>
      </c>
      <c r="E25" s="14"/>
      <c r="F25" s="14">
        <v>614</v>
      </c>
      <c r="G25" s="14">
        <v>613</v>
      </c>
      <c r="H25" s="14"/>
      <c r="I25" s="14">
        <v>713</v>
      </c>
      <c r="J25" s="14">
        <v>704</v>
      </c>
      <c r="K25" s="14"/>
      <c r="L25" s="14"/>
      <c r="M25" s="14"/>
      <c r="N25" s="97"/>
      <c r="O25" s="97"/>
      <c r="P25" s="97"/>
      <c r="Q25" s="97"/>
      <c r="R25" s="97"/>
      <c r="S25" s="97"/>
      <c r="T25" s="29"/>
      <c r="U25" s="29"/>
      <c r="V25" s="29"/>
      <c r="W25" s="29"/>
      <c r="X25" s="29"/>
      <c r="Y25" s="29"/>
      <c r="Z25" s="29"/>
      <c r="AA25" s="29"/>
    </row>
    <row r="26" spans="1:27" s="2" customFormat="1" ht="11.15" customHeight="1">
      <c r="A26" s="6"/>
      <c r="B26" s="44">
        <v>2017</v>
      </c>
      <c r="C26" s="14">
        <v>694</v>
      </c>
      <c r="D26" s="14">
        <v>688</v>
      </c>
      <c r="E26" s="14"/>
      <c r="F26" s="14">
        <v>608</v>
      </c>
      <c r="G26" s="14">
        <v>605</v>
      </c>
      <c r="H26" s="14"/>
      <c r="I26" s="14">
        <v>632</v>
      </c>
      <c r="J26" s="14">
        <v>626</v>
      </c>
      <c r="K26" s="14"/>
      <c r="L26" s="14">
        <v>632</v>
      </c>
      <c r="M26" s="14">
        <v>626</v>
      </c>
      <c r="N26" s="97"/>
      <c r="O26" s="97"/>
      <c r="P26" s="97"/>
      <c r="Q26" s="97"/>
      <c r="R26" s="97"/>
      <c r="S26" s="97"/>
      <c r="T26" s="29"/>
      <c r="U26" s="29"/>
      <c r="V26" s="29"/>
      <c r="W26" s="29"/>
      <c r="X26" s="29"/>
      <c r="Y26" s="29"/>
      <c r="Z26" s="29"/>
      <c r="AA26" s="29"/>
    </row>
    <row r="27" spans="1:27" s="2" customFormat="1" ht="11.15" customHeight="1">
      <c r="A27" s="6"/>
      <c r="B27" s="44">
        <v>2018</v>
      </c>
      <c r="C27" s="14">
        <v>715.63885317915071</v>
      </c>
      <c r="D27" s="14">
        <v>709.24473721458935</v>
      </c>
      <c r="E27" s="14"/>
      <c r="F27" s="14">
        <v>631.67216846976714</v>
      </c>
      <c r="G27" s="14">
        <v>628.97489107236618</v>
      </c>
      <c r="H27" s="14"/>
      <c r="I27" s="14">
        <v>624.25377081956537</v>
      </c>
      <c r="J27" s="14">
        <v>617.15190720555165</v>
      </c>
      <c r="K27" s="14"/>
      <c r="L27" s="14">
        <v>624.25377081956537</v>
      </c>
      <c r="M27" s="14">
        <v>617.15190720555165</v>
      </c>
      <c r="N27" s="97"/>
      <c r="O27" s="97"/>
      <c r="P27" s="97"/>
      <c r="Q27" s="97"/>
      <c r="R27" s="97"/>
      <c r="S27" s="97"/>
      <c r="T27" s="97"/>
      <c r="U27" s="97"/>
      <c r="V27" s="29"/>
      <c r="W27" s="29"/>
      <c r="X27" s="29"/>
      <c r="Y27" s="29"/>
      <c r="Z27" s="29"/>
      <c r="AA27" s="29"/>
    </row>
    <row r="28" spans="1:27" s="2" customFormat="1" ht="11.15" customHeight="1">
      <c r="A28" s="6"/>
      <c r="B28" s="44">
        <v>2019</v>
      </c>
      <c r="C28" s="14">
        <v>716.67829818467885</v>
      </c>
      <c r="D28" s="14">
        <v>705.46138588359781</v>
      </c>
      <c r="E28" s="14"/>
      <c r="F28" s="14">
        <v>643.44496246225231</v>
      </c>
      <c r="G28" s="14">
        <v>638.75047341495429</v>
      </c>
      <c r="H28" s="14"/>
      <c r="I28" s="14">
        <v>688.90596791077814</v>
      </c>
      <c r="J28" s="14">
        <v>678.09255391192255</v>
      </c>
      <c r="K28" s="14"/>
      <c r="L28" s="14">
        <v>688.90596791077814</v>
      </c>
      <c r="M28" s="14">
        <v>678.09255391192255</v>
      </c>
      <c r="N28" s="97"/>
      <c r="O28" s="97"/>
      <c r="P28" s="97"/>
      <c r="Q28" s="97"/>
      <c r="R28" s="97"/>
      <c r="S28" s="97"/>
      <c r="T28" s="97"/>
      <c r="U28" s="97"/>
      <c r="V28" s="29"/>
      <c r="W28" s="29"/>
      <c r="X28" s="29"/>
      <c r="Y28" s="29"/>
      <c r="Z28" s="29"/>
      <c r="AA28" s="29"/>
    </row>
    <row r="29" spans="1:27" s="2" customFormat="1" ht="11.5">
      <c r="A29" s="51" t="s">
        <v>4</v>
      </c>
      <c r="B29" s="52"/>
      <c r="C29" s="53"/>
      <c r="D29" s="53"/>
      <c r="E29" s="53"/>
      <c r="F29" s="53"/>
      <c r="G29" s="53"/>
      <c r="H29" s="53"/>
      <c r="I29" s="53"/>
      <c r="J29" s="53"/>
      <c r="K29" s="53"/>
      <c r="L29" s="53"/>
      <c r="M29" s="53"/>
    </row>
    <row r="30" spans="1:27" s="2" customFormat="1">
      <c r="A30" s="8"/>
      <c r="B30" s="20" t="str">
        <f>Calculations!B32</f>
        <v>2018-2019</v>
      </c>
      <c r="C30" s="15">
        <v>0.14524714538772052</v>
      </c>
      <c r="D30" s="15">
        <v>-0.53343382509257087</v>
      </c>
      <c r="E30" s="15"/>
      <c r="F30" s="15">
        <v>1.8637506257407046</v>
      </c>
      <c r="G30" s="15">
        <v>1.5542086784929205</v>
      </c>
      <c r="H30" s="15"/>
      <c r="I30" s="15">
        <v>10.35671710982742</v>
      </c>
      <c r="J30" s="15">
        <v>9.8744970233193676</v>
      </c>
      <c r="K30" s="15"/>
      <c r="L30" s="15">
        <v>10.35671710982742</v>
      </c>
      <c r="M30" s="15">
        <v>9.8744970233193676</v>
      </c>
      <c r="N30" s="29"/>
      <c r="O30" s="29"/>
      <c r="P30" s="29"/>
      <c r="Q30" s="29"/>
      <c r="R30" s="29"/>
      <c r="S30" s="29"/>
    </row>
    <row r="31" spans="1:27" s="2" customFormat="1" ht="13.5">
      <c r="A31" s="6" t="s">
        <v>25</v>
      </c>
      <c r="B31" s="18"/>
      <c r="C31" s="7"/>
      <c r="D31" s="7"/>
      <c r="E31" s="7"/>
      <c r="F31" s="7"/>
      <c r="G31" s="7"/>
      <c r="H31" s="7"/>
      <c r="I31" s="7"/>
      <c r="J31" s="7"/>
      <c r="K31" s="7"/>
      <c r="L31" s="7"/>
      <c r="M31" s="7"/>
    </row>
    <row r="32" spans="1:27" s="2" customFormat="1" ht="13.5">
      <c r="A32" s="6"/>
      <c r="B32" s="44" t="s">
        <v>24</v>
      </c>
      <c r="C32" s="14">
        <v>345</v>
      </c>
      <c r="D32" s="14">
        <v>343</v>
      </c>
      <c r="E32" s="14"/>
      <c r="F32" s="14">
        <v>303</v>
      </c>
      <c r="G32" s="14">
        <v>300</v>
      </c>
      <c r="H32" s="14"/>
      <c r="I32" s="14">
        <v>362</v>
      </c>
      <c r="J32" s="14">
        <v>362</v>
      </c>
      <c r="K32" s="14"/>
      <c r="L32" s="14"/>
      <c r="M32" s="14"/>
    </row>
    <row r="33" spans="1:13" s="2" customFormat="1" ht="11.15" customHeight="1">
      <c r="A33" s="6"/>
      <c r="B33" s="44">
        <v>1999</v>
      </c>
      <c r="C33" s="14">
        <v>330</v>
      </c>
      <c r="D33" s="14">
        <v>334</v>
      </c>
      <c r="E33" s="14"/>
      <c r="F33" s="14">
        <v>290</v>
      </c>
      <c r="G33" s="14">
        <v>291</v>
      </c>
      <c r="H33" s="14"/>
      <c r="I33" s="14">
        <v>345</v>
      </c>
      <c r="J33" s="14">
        <v>345</v>
      </c>
      <c r="K33" s="14"/>
      <c r="L33" s="14"/>
      <c r="M33" s="14"/>
    </row>
    <row r="34" spans="1:13" s="2" customFormat="1" ht="11.15" customHeight="1">
      <c r="A34" s="6"/>
      <c r="B34" s="44">
        <v>2000</v>
      </c>
      <c r="C34" s="14">
        <v>314</v>
      </c>
      <c r="D34" s="14">
        <v>316</v>
      </c>
      <c r="E34" s="14"/>
      <c r="F34" s="14">
        <v>280</v>
      </c>
      <c r="G34" s="14">
        <v>278</v>
      </c>
      <c r="H34" s="14"/>
      <c r="I34" s="14">
        <v>331</v>
      </c>
      <c r="J34" s="14">
        <v>330</v>
      </c>
      <c r="K34" s="14"/>
      <c r="L34" s="14"/>
      <c r="M34" s="14"/>
    </row>
    <row r="35" spans="1:13" s="2" customFormat="1" ht="11.15" customHeight="1">
      <c r="A35" s="6"/>
      <c r="B35" s="44">
        <v>2001</v>
      </c>
      <c r="C35" s="14">
        <v>309</v>
      </c>
      <c r="D35" s="14">
        <v>311</v>
      </c>
      <c r="E35" s="14"/>
      <c r="F35" s="14">
        <v>280</v>
      </c>
      <c r="G35" s="14">
        <v>277</v>
      </c>
      <c r="H35" s="14"/>
      <c r="I35" s="14">
        <v>326</v>
      </c>
      <c r="J35" s="14">
        <v>325</v>
      </c>
      <c r="K35" s="14"/>
      <c r="L35" s="14"/>
      <c r="M35" s="14"/>
    </row>
    <row r="36" spans="1:13" s="2" customFormat="1" ht="11.15" customHeight="1">
      <c r="A36" s="6"/>
      <c r="B36" s="44">
        <v>2002</v>
      </c>
      <c r="C36" s="14">
        <v>320</v>
      </c>
      <c r="D36" s="14">
        <v>321</v>
      </c>
      <c r="E36" s="14"/>
      <c r="F36" s="14">
        <v>290</v>
      </c>
      <c r="G36" s="14">
        <v>287</v>
      </c>
      <c r="H36" s="14"/>
      <c r="I36" s="14">
        <v>338</v>
      </c>
      <c r="J36" s="14">
        <v>338</v>
      </c>
      <c r="K36" s="14"/>
      <c r="L36" s="14"/>
      <c r="M36" s="14"/>
    </row>
    <row r="37" spans="1:13" s="2" customFormat="1" ht="11.15" customHeight="1">
      <c r="A37" s="6"/>
      <c r="B37" s="44">
        <v>2003</v>
      </c>
      <c r="C37" s="14">
        <v>323</v>
      </c>
      <c r="D37" s="14">
        <v>323</v>
      </c>
      <c r="E37" s="14"/>
      <c r="F37" s="14">
        <v>294</v>
      </c>
      <c r="G37" s="14">
        <v>293</v>
      </c>
      <c r="H37" s="14"/>
      <c r="I37" s="14">
        <v>339</v>
      </c>
      <c r="J37" s="14">
        <v>338</v>
      </c>
      <c r="K37" s="14"/>
      <c r="L37" s="14"/>
      <c r="M37" s="14"/>
    </row>
    <row r="38" spans="1:13" s="2" customFormat="1" ht="11.15" customHeight="1">
      <c r="A38" s="6"/>
      <c r="B38" s="44">
        <v>2004</v>
      </c>
      <c r="C38" s="14">
        <v>327</v>
      </c>
      <c r="D38" s="14">
        <v>327</v>
      </c>
      <c r="E38" s="14"/>
      <c r="F38" s="14">
        <v>303</v>
      </c>
      <c r="G38" s="14">
        <v>299</v>
      </c>
      <c r="H38" s="14"/>
      <c r="I38" s="14">
        <v>346</v>
      </c>
      <c r="J38" s="14">
        <v>345</v>
      </c>
      <c r="K38" s="14"/>
      <c r="L38" s="14"/>
      <c r="M38" s="14"/>
    </row>
    <row r="39" spans="1:13" s="2" customFormat="1" ht="11.15" customHeight="1">
      <c r="A39" s="6"/>
      <c r="B39" s="44">
        <v>2005</v>
      </c>
      <c r="C39" s="14">
        <v>370</v>
      </c>
      <c r="D39" s="14">
        <v>369</v>
      </c>
      <c r="E39" s="14"/>
      <c r="F39" s="14">
        <v>338</v>
      </c>
      <c r="G39" s="14">
        <v>333</v>
      </c>
      <c r="H39" s="14"/>
      <c r="I39" s="14">
        <v>384</v>
      </c>
      <c r="J39" s="14">
        <v>384</v>
      </c>
      <c r="K39" s="14"/>
      <c r="L39" s="14"/>
      <c r="M39" s="14"/>
    </row>
    <row r="40" spans="1:13" s="2" customFormat="1" ht="11.15" customHeight="1">
      <c r="A40" s="35"/>
      <c r="B40" s="45">
        <v>2006</v>
      </c>
      <c r="C40" s="38">
        <v>443</v>
      </c>
      <c r="D40" s="38">
        <v>438</v>
      </c>
      <c r="E40" s="38"/>
      <c r="F40" s="38">
        <v>395</v>
      </c>
      <c r="G40" s="38">
        <v>389</v>
      </c>
      <c r="H40" s="38"/>
      <c r="I40" s="38">
        <v>464</v>
      </c>
      <c r="J40" s="38">
        <v>467</v>
      </c>
      <c r="K40" s="38"/>
      <c r="L40" s="38"/>
      <c r="M40" s="38"/>
    </row>
    <row r="41" spans="1:13" s="2" customFormat="1" ht="13.5">
      <c r="A41" s="6"/>
      <c r="B41" s="44" t="s">
        <v>26</v>
      </c>
      <c r="C41" s="14">
        <v>488</v>
      </c>
      <c r="D41" s="14">
        <v>481</v>
      </c>
      <c r="E41" s="14"/>
      <c r="F41" s="14">
        <v>441</v>
      </c>
      <c r="G41" s="14">
        <v>427</v>
      </c>
      <c r="H41" s="14"/>
      <c r="I41" s="14">
        <v>521</v>
      </c>
      <c r="J41" s="14">
        <v>523</v>
      </c>
      <c r="K41" s="14"/>
      <c r="L41" s="14"/>
      <c r="M41" s="14"/>
    </row>
    <row r="42" spans="1:13" s="2" customFormat="1" ht="11.15" customHeight="1">
      <c r="A42" s="6"/>
      <c r="B42" s="44">
        <v>2008</v>
      </c>
      <c r="C42" s="14">
        <v>553</v>
      </c>
      <c r="D42" s="14">
        <v>545</v>
      </c>
      <c r="E42" s="14"/>
      <c r="F42" s="14">
        <v>513</v>
      </c>
      <c r="G42" s="14">
        <v>491</v>
      </c>
      <c r="H42" s="14"/>
      <c r="I42" s="14">
        <v>575</v>
      </c>
      <c r="J42" s="14">
        <v>578</v>
      </c>
      <c r="K42" s="14"/>
      <c r="L42" s="14"/>
      <c r="M42" s="14"/>
    </row>
    <row r="43" spans="1:13" s="2" customFormat="1" ht="11.15" customHeight="1">
      <c r="A43" s="6"/>
      <c r="B43" s="44">
        <v>2009</v>
      </c>
      <c r="C43" s="14">
        <v>617</v>
      </c>
      <c r="D43" s="14">
        <v>606</v>
      </c>
      <c r="E43" s="14"/>
      <c r="F43" s="14">
        <v>566</v>
      </c>
      <c r="G43" s="14">
        <v>550</v>
      </c>
      <c r="H43" s="14"/>
      <c r="I43" s="14">
        <v>646</v>
      </c>
      <c r="J43" s="14">
        <v>647</v>
      </c>
      <c r="K43" s="14"/>
      <c r="L43" s="14"/>
      <c r="M43" s="14"/>
    </row>
    <row r="44" spans="1:13" s="2" customFormat="1" ht="11.15" customHeight="1">
      <c r="A44" s="6"/>
      <c r="B44" s="44">
        <v>2010</v>
      </c>
      <c r="C44" s="14">
        <v>586</v>
      </c>
      <c r="D44" s="14">
        <v>576</v>
      </c>
      <c r="E44" s="14"/>
      <c r="F44" s="14">
        <v>547</v>
      </c>
      <c r="G44" s="14">
        <v>535</v>
      </c>
      <c r="H44" s="14"/>
      <c r="I44" s="14">
        <v>584</v>
      </c>
      <c r="J44" s="14">
        <v>582</v>
      </c>
      <c r="K44" s="14"/>
      <c r="L44" s="14"/>
      <c r="M44" s="14"/>
    </row>
    <row r="45" spans="1:13" s="2" customFormat="1" ht="11.15" customHeight="1">
      <c r="A45" s="6"/>
      <c r="B45" s="44">
        <v>2011</v>
      </c>
      <c r="C45" s="14">
        <v>632</v>
      </c>
      <c r="D45" s="14">
        <v>626</v>
      </c>
      <c r="E45" s="14"/>
      <c r="F45" s="14">
        <v>587</v>
      </c>
      <c r="G45" s="14">
        <v>578</v>
      </c>
      <c r="H45" s="14"/>
      <c r="I45" s="14">
        <v>626</v>
      </c>
      <c r="J45" s="14">
        <v>622</v>
      </c>
      <c r="K45" s="14"/>
      <c r="L45" s="14"/>
      <c r="M45" s="14"/>
    </row>
    <row r="46" spans="1:13" s="2" customFormat="1" ht="11.15" customHeight="1">
      <c r="A46" s="6"/>
      <c r="B46" s="44">
        <v>2012</v>
      </c>
      <c r="C46" s="14">
        <v>696</v>
      </c>
      <c r="D46" s="14">
        <v>687</v>
      </c>
      <c r="E46" s="14"/>
      <c r="F46" s="14">
        <v>640</v>
      </c>
      <c r="G46" s="14">
        <v>630</v>
      </c>
      <c r="H46" s="14"/>
      <c r="I46" s="14">
        <v>686</v>
      </c>
      <c r="J46" s="14">
        <v>679</v>
      </c>
      <c r="K46" s="14"/>
      <c r="L46" s="14"/>
      <c r="M46" s="14"/>
    </row>
    <row r="47" spans="1:13" s="2" customFormat="1" ht="11.15" customHeight="1">
      <c r="A47" s="6"/>
      <c r="B47" s="44">
        <v>2013</v>
      </c>
      <c r="C47" s="14">
        <v>728</v>
      </c>
      <c r="D47" s="14">
        <v>719</v>
      </c>
      <c r="E47" s="14"/>
      <c r="F47" s="14">
        <v>666</v>
      </c>
      <c r="G47" s="14">
        <v>654</v>
      </c>
      <c r="H47" s="14"/>
      <c r="I47" s="14">
        <v>720</v>
      </c>
      <c r="J47" s="14">
        <v>713</v>
      </c>
      <c r="K47" s="14"/>
      <c r="L47" s="14"/>
      <c r="M47" s="14"/>
    </row>
    <row r="48" spans="1:13" s="2" customFormat="1" ht="11.15" customHeight="1">
      <c r="A48" s="6"/>
      <c r="B48" s="44">
        <v>2014</v>
      </c>
      <c r="C48" s="14">
        <v>743</v>
      </c>
      <c r="D48" s="14">
        <v>736</v>
      </c>
      <c r="E48" s="14"/>
      <c r="F48" s="14">
        <v>672</v>
      </c>
      <c r="G48" s="14">
        <v>667</v>
      </c>
      <c r="H48" s="14"/>
      <c r="I48" s="14">
        <v>740</v>
      </c>
      <c r="J48" s="14">
        <v>730</v>
      </c>
      <c r="K48" s="14"/>
      <c r="L48" s="14"/>
      <c r="M48" s="14"/>
    </row>
    <row r="49" spans="1:20" s="2" customFormat="1" ht="11.15" customHeight="1">
      <c r="A49" s="6"/>
      <c r="B49" s="44">
        <v>2015</v>
      </c>
      <c r="C49" s="14">
        <v>706</v>
      </c>
      <c r="D49" s="14">
        <v>699</v>
      </c>
      <c r="E49" s="14"/>
      <c r="F49" s="14">
        <v>632</v>
      </c>
      <c r="G49" s="14">
        <v>633</v>
      </c>
      <c r="H49" s="14"/>
      <c r="I49" s="14">
        <v>707</v>
      </c>
      <c r="J49" s="14">
        <v>697</v>
      </c>
      <c r="K49" s="14"/>
      <c r="L49" s="14"/>
      <c r="M49" s="14"/>
      <c r="N49" s="14"/>
      <c r="O49" s="14"/>
      <c r="P49" s="14"/>
      <c r="Q49" s="14"/>
      <c r="R49" s="14"/>
      <c r="S49" s="14"/>
    </row>
    <row r="50" spans="1:20" s="2" customFormat="1" ht="11.15" customHeight="1">
      <c r="A50" s="6"/>
      <c r="B50" s="44">
        <v>2016</v>
      </c>
      <c r="C50" s="14">
        <v>640</v>
      </c>
      <c r="D50" s="14">
        <v>634</v>
      </c>
      <c r="E50" s="14"/>
      <c r="F50" s="14">
        <v>558</v>
      </c>
      <c r="G50" s="14">
        <v>557</v>
      </c>
      <c r="H50" s="14"/>
      <c r="I50" s="14">
        <v>648</v>
      </c>
      <c r="J50" s="14">
        <v>640</v>
      </c>
      <c r="K50" s="14"/>
      <c r="L50" s="14"/>
      <c r="M50" s="14"/>
      <c r="N50" s="14"/>
      <c r="O50" s="14"/>
      <c r="P50" s="14"/>
      <c r="Q50" s="14"/>
      <c r="R50" s="14"/>
      <c r="S50" s="14"/>
    </row>
    <row r="51" spans="1:20" s="2" customFormat="1" ht="11.15" customHeight="1">
      <c r="A51" s="6"/>
      <c r="B51" s="44">
        <v>2017</v>
      </c>
      <c r="C51" s="14">
        <v>619</v>
      </c>
      <c r="D51" s="14">
        <v>613</v>
      </c>
      <c r="E51" s="14"/>
      <c r="F51" s="14">
        <v>542</v>
      </c>
      <c r="G51" s="14">
        <v>539</v>
      </c>
      <c r="H51" s="14"/>
      <c r="I51" s="14">
        <v>563</v>
      </c>
      <c r="J51" s="14">
        <v>558</v>
      </c>
      <c r="K51" s="14"/>
      <c r="L51" s="14">
        <v>563</v>
      </c>
      <c r="M51" s="14">
        <v>558</v>
      </c>
      <c r="N51" s="14"/>
      <c r="O51" s="14"/>
      <c r="P51" s="14"/>
      <c r="Q51" s="14"/>
      <c r="R51" s="14"/>
      <c r="S51" s="14"/>
    </row>
    <row r="52" spans="1:20" s="2" customFormat="1" ht="11.15" customHeight="1">
      <c r="A52" s="6"/>
      <c r="B52" s="44">
        <v>2018</v>
      </c>
      <c r="C52" s="14">
        <v>626</v>
      </c>
      <c r="D52" s="14">
        <v>620</v>
      </c>
      <c r="E52" s="14"/>
      <c r="F52" s="14">
        <v>553</v>
      </c>
      <c r="G52" s="14">
        <v>550</v>
      </c>
      <c r="H52" s="14"/>
      <c r="I52" s="14">
        <v>546</v>
      </c>
      <c r="J52" s="14">
        <v>540</v>
      </c>
      <c r="K52" s="14"/>
      <c r="L52" s="14">
        <v>546</v>
      </c>
      <c r="M52" s="14">
        <v>540</v>
      </c>
      <c r="N52" s="14"/>
      <c r="O52" s="14"/>
      <c r="P52" s="14"/>
      <c r="Q52" s="14"/>
      <c r="R52" s="14"/>
      <c r="S52" s="14"/>
    </row>
    <row r="53" spans="1:20" s="2" customFormat="1" ht="11.15" customHeight="1">
      <c r="A53" s="6"/>
      <c r="B53" s="44">
        <v>2019</v>
      </c>
      <c r="C53" s="14">
        <v>611.39592064893259</v>
      </c>
      <c r="D53" s="14">
        <v>601.82680931888569</v>
      </c>
      <c r="E53" s="14"/>
      <c r="F53" s="14">
        <v>548.92080059908915</v>
      </c>
      <c r="G53" s="14">
        <v>544.91594729137887</v>
      </c>
      <c r="H53" s="14"/>
      <c r="I53" s="14">
        <v>587.70343619755852</v>
      </c>
      <c r="J53" s="14">
        <v>578.4785479542079</v>
      </c>
      <c r="K53" s="14"/>
      <c r="L53" s="14">
        <v>587.70343619755852</v>
      </c>
      <c r="M53" s="14">
        <v>578.4785479542079</v>
      </c>
      <c r="N53" s="14"/>
      <c r="O53" s="14"/>
      <c r="P53" s="14"/>
      <c r="Q53" s="14"/>
      <c r="R53" s="14"/>
      <c r="S53" s="14"/>
    </row>
    <row r="54" spans="1:20" s="2" customFormat="1" ht="13">
      <c r="A54" s="48" t="s">
        <v>4</v>
      </c>
      <c r="B54" s="49"/>
      <c r="C54" s="50"/>
      <c r="D54" s="50"/>
      <c r="E54" s="50"/>
      <c r="F54" s="50"/>
      <c r="G54" s="50"/>
      <c r="H54" s="50"/>
      <c r="I54" s="50"/>
      <c r="J54" s="50"/>
      <c r="K54" s="50"/>
      <c r="L54" s="50"/>
      <c r="M54" s="50"/>
    </row>
    <row r="55" spans="1:20" ht="13" thickBot="1">
      <c r="A55" s="27"/>
      <c r="B55" s="47" t="str">
        <f>Calculations!B58</f>
        <v>2018-2019</v>
      </c>
      <c r="C55" s="24">
        <v>-2.1187428301734341</v>
      </c>
      <c r="D55" s="24">
        <v>-2.7820808167621185</v>
      </c>
      <c r="E55" s="24"/>
      <c r="F55" s="24">
        <v>-0.43908966736810717</v>
      </c>
      <c r="G55" s="24">
        <v>-0.74163378011487646</v>
      </c>
      <c r="H55" s="24"/>
      <c r="I55" s="24">
        <v>7.86187578291183</v>
      </c>
      <c r="J55" s="24">
        <v>7.3905572765884591</v>
      </c>
      <c r="K55" s="24"/>
      <c r="L55" s="24">
        <v>7.86187578291183</v>
      </c>
      <c r="M55" s="24">
        <v>7.3905572765884591</v>
      </c>
      <c r="N55" s="2"/>
      <c r="O55" s="2"/>
      <c r="P55" s="2"/>
      <c r="Q55" s="2"/>
      <c r="R55" s="2"/>
      <c r="S55" s="2"/>
      <c r="T55" s="2"/>
    </row>
    <row r="56" spans="1:20" ht="13" thickTop="1">
      <c r="M56" s="2"/>
      <c r="N56" s="2"/>
      <c r="O56" s="2"/>
      <c r="P56" s="2"/>
      <c r="Q56" s="99"/>
      <c r="R56" s="2"/>
      <c r="S56" s="2"/>
      <c r="T56" s="2"/>
    </row>
    <row r="57" spans="1:20">
      <c r="M57" s="2"/>
      <c r="N57" s="2"/>
      <c r="O57" s="2"/>
      <c r="P57" s="2"/>
      <c r="Q57" s="2"/>
      <c r="R57" s="2"/>
      <c r="S57" s="2"/>
      <c r="T57" s="2"/>
    </row>
    <row r="58" spans="1:20">
      <c r="Q58" s="2"/>
    </row>
    <row r="59" spans="1:20">
      <c r="Q59" s="2"/>
    </row>
    <row r="60" spans="1:20">
      <c r="Q60" s="2"/>
    </row>
    <row r="61" spans="1:20">
      <c r="Q61" s="2"/>
    </row>
    <row r="62" spans="1:20">
      <c r="Q62" s="2"/>
    </row>
    <row r="63" spans="1:20">
      <c r="Q63" s="2"/>
    </row>
    <row r="64" spans="1:20">
      <c r="Q64" s="2"/>
    </row>
    <row r="65" spans="1:17" ht="15" customHeight="1">
      <c r="Q65" s="2"/>
    </row>
    <row r="66" spans="1:17">
      <c r="A66" s="100" t="s">
        <v>44</v>
      </c>
      <c r="B66" s="2"/>
      <c r="C66" s="2"/>
      <c r="D66" s="2"/>
      <c r="E66" s="2"/>
      <c r="F66" s="2"/>
      <c r="G66" s="2"/>
      <c r="H66" s="2"/>
      <c r="I66" s="2"/>
      <c r="J66" s="2"/>
      <c r="K66" s="2"/>
      <c r="L66" s="2"/>
      <c r="M66" s="2"/>
      <c r="N66" s="2"/>
      <c r="O66" s="2"/>
      <c r="P66" s="2"/>
      <c r="Q66" s="2"/>
    </row>
    <row r="67" spans="1:17">
      <c r="A67" s="101" t="s">
        <v>45</v>
      </c>
      <c r="B67" s="98"/>
      <c r="C67" s="98"/>
      <c r="D67" s="98"/>
      <c r="E67" s="98"/>
      <c r="F67" s="98"/>
      <c r="G67" s="98"/>
      <c r="H67" s="98"/>
      <c r="I67" s="98"/>
      <c r="J67" s="98"/>
      <c r="K67" s="98"/>
      <c r="L67" s="98"/>
      <c r="M67" s="98"/>
      <c r="N67" s="98"/>
      <c r="O67" s="98"/>
      <c r="P67" s="98"/>
      <c r="Q67" s="98"/>
    </row>
    <row r="70" spans="1:17">
      <c r="A70" s="89" t="s">
        <v>30</v>
      </c>
    </row>
  </sheetData>
  <mergeCells count="4">
    <mergeCell ref="C4:D4"/>
    <mergeCell ref="F4:G4"/>
    <mergeCell ref="I4:J4"/>
    <mergeCell ref="L4:M4"/>
  </mergeCells>
  <hyperlinks>
    <hyperlink ref="A70" location="Contents!A1" display="Return to Contents Page" xr:uid="{7ABAB3D4-7AC0-47A8-AFA0-B00C26D5E419}"/>
  </hyperlinks>
  <printOptions horizontalCentered="1"/>
  <pageMargins left="0.78740157480314965" right="0.78740157480314965" top="0.78740157480314965" bottom="0.78740157480314965" header="0.51181102362204722" footer="0.51181102362204722"/>
  <pageSetup paperSize="9" scale="97"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53"/>
  <sheetViews>
    <sheetView showGridLines="0" workbookViewId="0">
      <selection sqref="A1:J1"/>
    </sheetView>
  </sheetViews>
  <sheetFormatPr defaultColWidth="9.08984375" defaultRowHeight="12.5"/>
  <cols>
    <col min="1" max="1" width="3.36328125" style="33" customWidth="1"/>
    <col min="2" max="2" width="8.36328125" style="59" customWidth="1"/>
    <col min="3" max="4" width="10.54296875" style="33" customWidth="1"/>
    <col min="5" max="5" width="1.54296875" style="33" customWidth="1"/>
    <col min="6" max="7" width="10.54296875" style="33" customWidth="1"/>
    <col min="8" max="8" width="1.54296875" style="33" customWidth="1"/>
    <col min="9" max="10" width="10.54296875" style="33" customWidth="1"/>
    <col min="11" max="16384" width="9.08984375" style="33"/>
  </cols>
  <sheetData>
    <row r="1" spans="1:12" ht="19.5" customHeight="1">
      <c r="A1" s="192" t="s">
        <v>27</v>
      </c>
      <c r="B1" s="193"/>
      <c r="C1" s="193"/>
      <c r="D1" s="193"/>
      <c r="E1" s="193"/>
      <c r="F1" s="193"/>
      <c r="G1" s="193"/>
      <c r="H1" s="193"/>
      <c r="I1" s="193"/>
      <c r="J1" s="193"/>
    </row>
    <row r="2" spans="1:12" ht="9.75" customHeight="1">
      <c r="A2" s="58"/>
      <c r="J2" s="194" t="s">
        <v>11</v>
      </c>
    </row>
    <row r="3" spans="1:12" ht="8.25" customHeight="1" thickBot="1">
      <c r="A3" s="60"/>
      <c r="E3" s="60"/>
      <c r="F3" s="60"/>
      <c r="G3" s="60"/>
      <c r="H3" s="60"/>
      <c r="J3" s="195"/>
    </row>
    <row r="4" spans="1:12" s="34" customFormat="1" ht="12" thickTop="1">
      <c r="B4" s="61"/>
      <c r="C4" s="196" t="s">
        <v>2</v>
      </c>
      <c r="D4" s="196"/>
      <c r="E4" s="62"/>
      <c r="F4" s="197" t="s">
        <v>12</v>
      </c>
      <c r="G4" s="197"/>
      <c r="H4" s="62"/>
      <c r="I4" s="196" t="s">
        <v>9</v>
      </c>
      <c r="J4" s="196"/>
    </row>
    <row r="5" spans="1:12" s="34" customFormat="1" ht="23">
      <c r="A5" s="63"/>
      <c r="B5" s="64"/>
      <c r="C5" s="65" t="s">
        <v>0</v>
      </c>
      <c r="D5" s="65" t="s">
        <v>1</v>
      </c>
      <c r="E5" s="66"/>
      <c r="F5" s="66" t="s">
        <v>0</v>
      </c>
      <c r="G5" s="66" t="s">
        <v>1</v>
      </c>
      <c r="H5" s="66"/>
      <c r="I5" s="66" t="s">
        <v>0</v>
      </c>
      <c r="J5" s="66" t="s">
        <v>1</v>
      </c>
    </row>
    <row r="6" spans="1:12" s="34" customFormat="1" ht="11.5">
      <c r="A6" s="67" t="s">
        <v>5</v>
      </c>
      <c r="B6" s="68"/>
      <c r="C6" s="69"/>
      <c r="D6" s="69"/>
      <c r="E6" s="69"/>
      <c r="F6" s="69"/>
      <c r="G6" s="69"/>
      <c r="H6" s="69"/>
      <c r="I6" s="69"/>
      <c r="J6" s="69"/>
    </row>
    <row r="7" spans="1:12" s="34" customFormat="1" ht="13.5">
      <c r="A7" s="67"/>
      <c r="B7" s="70" t="s">
        <v>7</v>
      </c>
      <c r="C7" s="71">
        <v>315</v>
      </c>
      <c r="D7" s="71">
        <v>313</v>
      </c>
      <c r="E7" s="71"/>
      <c r="F7" s="71">
        <v>277</v>
      </c>
      <c r="G7" s="71">
        <v>275</v>
      </c>
      <c r="H7" s="71"/>
      <c r="I7" s="71">
        <v>331</v>
      </c>
      <c r="J7" s="71">
        <v>331</v>
      </c>
      <c r="L7" s="33"/>
    </row>
    <row r="8" spans="1:12" s="34" customFormat="1">
      <c r="A8" s="67"/>
      <c r="B8" s="70">
        <v>1999</v>
      </c>
      <c r="C8" s="71">
        <v>304</v>
      </c>
      <c r="D8" s="71">
        <v>307</v>
      </c>
      <c r="E8" s="71"/>
      <c r="F8" s="71">
        <v>268</v>
      </c>
      <c r="G8" s="71">
        <v>268</v>
      </c>
      <c r="H8" s="71"/>
      <c r="I8" s="71">
        <v>318</v>
      </c>
      <c r="J8" s="71">
        <v>318</v>
      </c>
      <c r="L8" s="33"/>
    </row>
    <row r="9" spans="1:12" s="34" customFormat="1">
      <c r="A9" s="67"/>
      <c r="B9" s="70">
        <v>2000</v>
      </c>
      <c r="C9" s="71">
        <v>295</v>
      </c>
      <c r="D9" s="71">
        <v>297</v>
      </c>
      <c r="E9" s="71"/>
      <c r="F9" s="71">
        <v>264</v>
      </c>
      <c r="G9" s="71">
        <v>262</v>
      </c>
      <c r="H9" s="71"/>
      <c r="I9" s="71">
        <v>311</v>
      </c>
      <c r="J9" s="71">
        <v>310</v>
      </c>
      <c r="L9" s="33"/>
    </row>
    <row r="10" spans="1:12" s="34" customFormat="1">
      <c r="A10" s="67"/>
      <c r="B10" s="70">
        <v>2001</v>
      </c>
      <c r="C10" s="71">
        <v>293</v>
      </c>
      <c r="D10" s="71">
        <v>295</v>
      </c>
      <c r="E10" s="71"/>
      <c r="F10" s="71">
        <v>266</v>
      </c>
      <c r="G10" s="71">
        <v>263</v>
      </c>
      <c r="H10" s="71"/>
      <c r="I10" s="71">
        <v>309</v>
      </c>
      <c r="J10" s="71">
        <v>308</v>
      </c>
      <c r="L10" s="33"/>
    </row>
    <row r="11" spans="1:12" s="34" customFormat="1">
      <c r="A11" s="67"/>
      <c r="B11" s="70">
        <v>2002</v>
      </c>
      <c r="C11" s="71">
        <v>310</v>
      </c>
      <c r="D11" s="71">
        <v>311</v>
      </c>
      <c r="E11" s="71"/>
      <c r="F11" s="71">
        <v>281</v>
      </c>
      <c r="G11" s="71">
        <v>279</v>
      </c>
      <c r="H11" s="71"/>
      <c r="I11" s="71">
        <v>327</v>
      </c>
      <c r="J11" s="71">
        <v>327</v>
      </c>
      <c r="L11" s="33"/>
    </row>
    <row r="12" spans="1:12" s="34" customFormat="1">
      <c r="A12" s="67"/>
      <c r="B12" s="70">
        <v>2003</v>
      </c>
      <c r="C12" s="71">
        <v>320</v>
      </c>
      <c r="D12" s="71">
        <v>320</v>
      </c>
      <c r="E12" s="71"/>
      <c r="F12" s="71">
        <v>292</v>
      </c>
      <c r="G12" s="71">
        <v>291</v>
      </c>
      <c r="H12" s="71"/>
      <c r="I12" s="71">
        <v>336</v>
      </c>
      <c r="J12" s="71">
        <v>335</v>
      </c>
      <c r="L12" s="33"/>
    </row>
    <row r="13" spans="1:12" s="34" customFormat="1">
      <c r="A13" s="67"/>
      <c r="B13" s="70">
        <v>2004</v>
      </c>
      <c r="C13" s="71">
        <v>333</v>
      </c>
      <c r="D13" s="71">
        <v>332</v>
      </c>
      <c r="E13" s="71"/>
      <c r="F13" s="71">
        <v>309</v>
      </c>
      <c r="G13" s="71">
        <v>305</v>
      </c>
      <c r="H13" s="71"/>
      <c r="I13" s="71">
        <v>351</v>
      </c>
      <c r="J13" s="71">
        <v>351</v>
      </c>
      <c r="L13" s="33"/>
    </row>
    <row r="14" spans="1:12" s="34" customFormat="1">
      <c r="A14" s="67"/>
      <c r="B14" s="70">
        <v>2005</v>
      </c>
      <c r="C14" s="71">
        <v>386</v>
      </c>
      <c r="D14" s="71">
        <v>384</v>
      </c>
      <c r="E14" s="71"/>
      <c r="F14" s="71">
        <v>353</v>
      </c>
      <c r="G14" s="71">
        <v>347</v>
      </c>
      <c r="H14" s="71"/>
      <c r="I14" s="71">
        <v>401</v>
      </c>
      <c r="J14" s="71">
        <v>400</v>
      </c>
      <c r="L14" s="72"/>
    </row>
    <row r="15" spans="1:12" s="34" customFormat="1">
      <c r="A15" s="73"/>
      <c r="B15" s="74">
        <v>2006</v>
      </c>
      <c r="C15" s="75">
        <v>475</v>
      </c>
      <c r="D15" s="75">
        <v>469</v>
      </c>
      <c r="E15" s="76"/>
      <c r="F15" s="75">
        <v>425</v>
      </c>
      <c r="G15" s="75">
        <v>418</v>
      </c>
      <c r="H15" s="75"/>
      <c r="I15" s="75">
        <v>498</v>
      </c>
      <c r="J15" s="75">
        <v>501</v>
      </c>
      <c r="L15" s="72"/>
    </row>
    <row r="16" spans="1:12" s="34" customFormat="1" ht="13.5">
      <c r="A16" s="67"/>
      <c r="B16" s="70" t="s">
        <v>28</v>
      </c>
      <c r="C16" s="71">
        <v>537</v>
      </c>
      <c r="D16" s="71">
        <v>529</v>
      </c>
      <c r="E16" s="71"/>
      <c r="F16" s="71">
        <v>486</v>
      </c>
      <c r="G16" s="71">
        <v>471</v>
      </c>
      <c r="H16" s="71"/>
      <c r="I16" s="71">
        <v>573</v>
      </c>
      <c r="J16" s="71">
        <v>575</v>
      </c>
      <c r="L16" s="33"/>
    </row>
    <row r="17" spans="1:27" s="34" customFormat="1" ht="11.5">
      <c r="A17" s="67"/>
      <c r="B17" s="70">
        <v>2008</v>
      </c>
      <c r="C17" s="71">
        <v>625</v>
      </c>
      <c r="D17" s="71">
        <v>617</v>
      </c>
      <c r="E17" s="71"/>
      <c r="F17" s="71">
        <v>582</v>
      </c>
      <c r="G17" s="71">
        <v>556</v>
      </c>
      <c r="H17" s="71"/>
      <c r="I17" s="71">
        <v>650</v>
      </c>
      <c r="J17" s="71">
        <v>653</v>
      </c>
      <c r="K17" s="77"/>
      <c r="L17" s="77"/>
      <c r="M17" s="77"/>
      <c r="N17" s="77"/>
      <c r="O17" s="77"/>
      <c r="P17" s="77"/>
      <c r="Q17" s="77"/>
      <c r="R17" s="77"/>
      <c r="S17" s="77"/>
      <c r="T17" s="77"/>
      <c r="U17" s="77"/>
    </row>
    <row r="18" spans="1:27" s="34" customFormat="1" ht="11.5">
      <c r="A18" s="67"/>
      <c r="B18" s="70">
        <v>2009</v>
      </c>
      <c r="C18" s="71">
        <v>708</v>
      </c>
      <c r="D18" s="71">
        <v>699</v>
      </c>
      <c r="E18" s="71"/>
      <c r="F18" s="71">
        <v>653</v>
      </c>
      <c r="G18" s="71">
        <v>638</v>
      </c>
      <c r="H18" s="71"/>
      <c r="I18" s="71">
        <v>739</v>
      </c>
      <c r="J18" s="71">
        <v>744</v>
      </c>
      <c r="K18" s="77"/>
      <c r="L18" s="77"/>
      <c r="M18" s="77"/>
      <c r="N18" s="77"/>
      <c r="O18" s="77"/>
      <c r="P18" s="77"/>
      <c r="Q18" s="77"/>
      <c r="R18" s="77"/>
      <c r="S18" s="77"/>
      <c r="T18" s="77"/>
      <c r="U18" s="77"/>
    </row>
    <row r="19" spans="1:27" s="34" customFormat="1" ht="12" customHeight="1">
      <c r="A19" s="67"/>
      <c r="B19" s="70">
        <v>2010</v>
      </c>
      <c r="C19" s="71">
        <v>682</v>
      </c>
      <c r="D19" s="71">
        <v>673</v>
      </c>
      <c r="E19" s="71"/>
      <c r="F19" s="71">
        <v>640</v>
      </c>
      <c r="G19" s="71">
        <v>628</v>
      </c>
      <c r="H19" s="71"/>
      <c r="I19" s="71">
        <v>683</v>
      </c>
      <c r="J19" s="71">
        <v>680</v>
      </c>
      <c r="K19" s="77"/>
      <c r="L19" s="77"/>
      <c r="M19" s="77"/>
      <c r="N19" s="77"/>
      <c r="O19" s="77"/>
      <c r="P19" s="77"/>
      <c r="Q19" s="77"/>
      <c r="R19" s="77"/>
      <c r="S19" s="77"/>
      <c r="T19" s="77"/>
      <c r="U19" s="77"/>
    </row>
    <row r="20" spans="1:27" s="34" customFormat="1" ht="11.5">
      <c r="A20" s="67"/>
      <c r="B20" s="70">
        <v>2011</v>
      </c>
      <c r="C20" s="71">
        <v>749</v>
      </c>
      <c r="D20" s="71">
        <v>743</v>
      </c>
      <c r="E20" s="71"/>
      <c r="F20" s="71">
        <v>698</v>
      </c>
      <c r="G20" s="71">
        <v>687</v>
      </c>
      <c r="H20" s="71"/>
      <c r="I20" s="71">
        <v>744</v>
      </c>
      <c r="J20" s="71">
        <v>737</v>
      </c>
      <c r="K20" s="77"/>
      <c r="L20" s="77"/>
      <c r="M20" s="77"/>
      <c r="N20" s="77"/>
      <c r="O20" s="77"/>
      <c r="P20" s="77"/>
      <c r="Q20" s="77"/>
      <c r="R20" s="77"/>
      <c r="S20" s="77"/>
      <c r="T20" s="77"/>
      <c r="U20" s="77"/>
    </row>
    <row r="21" spans="1:27" s="34" customFormat="1" ht="11.5">
      <c r="A21" s="67"/>
      <c r="B21" s="70">
        <v>2012</v>
      </c>
      <c r="C21" s="71">
        <v>839</v>
      </c>
      <c r="D21" s="71">
        <v>830</v>
      </c>
      <c r="E21" s="71"/>
      <c r="F21" s="71">
        <v>774</v>
      </c>
      <c r="G21" s="71">
        <v>763</v>
      </c>
      <c r="H21" s="71"/>
      <c r="I21" s="71">
        <v>829</v>
      </c>
      <c r="J21" s="71">
        <v>819</v>
      </c>
      <c r="K21" s="77"/>
      <c r="L21" s="77"/>
      <c r="M21" s="77"/>
      <c r="N21" s="77"/>
      <c r="O21" s="77"/>
      <c r="P21" s="77"/>
      <c r="Q21" s="77"/>
      <c r="R21" s="77"/>
      <c r="S21" s="77"/>
      <c r="T21" s="77"/>
      <c r="U21" s="77"/>
      <c r="V21" s="77"/>
    </row>
    <row r="22" spans="1:27" s="34" customFormat="1" ht="10.5" customHeight="1">
      <c r="A22" s="67"/>
      <c r="B22" s="70">
        <v>2013</v>
      </c>
      <c r="C22" s="71">
        <v>901</v>
      </c>
      <c r="D22" s="71">
        <v>890</v>
      </c>
      <c r="E22" s="71"/>
      <c r="F22" s="71">
        <v>825</v>
      </c>
      <c r="G22" s="71">
        <v>810</v>
      </c>
      <c r="H22" s="71"/>
      <c r="I22" s="71">
        <v>891</v>
      </c>
      <c r="J22" s="71">
        <v>881</v>
      </c>
      <c r="K22" s="71"/>
      <c r="L22" s="71"/>
      <c r="M22" s="71"/>
      <c r="N22" s="77"/>
      <c r="O22" s="33"/>
      <c r="P22" s="72"/>
      <c r="Q22" s="72"/>
      <c r="R22" s="72"/>
      <c r="S22" s="72"/>
      <c r="T22" s="72"/>
      <c r="U22" s="72"/>
      <c r="V22" s="72"/>
      <c r="W22" s="72"/>
      <c r="X22" s="72"/>
      <c r="Y22" s="72"/>
      <c r="Z22" s="72"/>
      <c r="AA22" s="72"/>
    </row>
    <row r="23" spans="1:27" s="34" customFormat="1">
      <c r="A23" s="78" t="s">
        <v>4</v>
      </c>
      <c r="B23" s="79"/>
      <c r="C23" s="80"/>
      <c r="D23" s="80"/>
      <c r="E23" s="80"/>
      <c r="F23" s="80"/>
      <c r="G23" s="80"/>
      <c r="H23" s="80"/>
      <c r="I23" s="80"/>
      <c r="J23" s="80"/>
      <c r="L23" s="33"/>
    </row>
    <row r="24" spans="1:27" s="34" customFormat="1">
      <c r="A24" s="84"/>
      <c r="B24" s="64" t="s">
        <v>21</v>
      </c>
      <c r="C24" s="85">
        <v>67.783985102420857</v>
      </c>
      <c r="D24" s="85">
        <v>68.241965973534974</v>
      </c>
      <c r="E24" s="85"/>
      <c r="F24" s="85">
        <v>69.753086419753089</v>
      </c>
      <c r="G24" s="85">
        <v>71.974522292993626</v>
      </c>
      <c r="H24" s="85"/>
      <c r="I24" s="85">
        <v>55.497382198952884</v>
      </c>
      <c r="J24" s="85">
        <v>53.217391304347828</v>
      </c>
      <c r="L24" s="33"/>
    </row>
    <row r="25" spans="1:27" s="34" customFormat="1" ht="13.5">
      <c r="A25" s="67" t="s">
        <v>8</v>
      </c>
      <c r="B25" s="68"/>
      <c r="C25" s="69"/>
      <c r="D25" s="69"/>
      <c r="E25" s="69"/>
      <c r="F25" s="69"/>
      <c r="G25" s="69"/>
      <c r="H25" s="69"/>
      <c r="I25" s="69"/>
      <c r="J25" s="69"/>
      <c r="L25" s="33"/>
    </row>
    <row r="26" spans="1:27" s="34" customFormat="1" ht="13.5">
      <c r="A26" s="67"/>
      <c r="B26" s="70" t="s">
        <v>7</v>
      </c>
      <c r="C26" s="71">
        <v>415</v>
      </c>
      <c r="D26" s="71">
        <v>412</v>
      </c>
      <c r="E26" s="71"/>
      <c r="F26" s="71">
        <v>365</v>
      </c>
      <c r="G26" s="71">
        <v>362</v>
      </c>
      <c r="H26" s="71"/>
      <c r="I26" s="71">
        <v>436</v>
      </c>
      <c r="J26" s="71">
        <v>436</v>
      </c>
      <c r="L26" s="33"/>
    </row>
    <row r="27" spans="1:27" s="34" customFormat="1">
      <c r="A27" s="67"/>
      <c r="B27" s="70">
        <v>1999</v>
      </c>
      <c r="C27" s="71">
        <v>392</v>
      </c>
      <c r="D27" s="71">
        <v>396</v>
      </c>
      <c r="E27" s="71"/>
      <c r="F27" s="71">
        <v>345</v>
      </c>
      <c r="G27" s="71">
        <v>346</v>
      </c>
      <c r="H27" s="71"/>
      <c r="I27" s="71">
        <v>410</v>
      </c>
      <c r="J27" s="71">
        <v>410</v>
      </c>
      <c r="L27" s="33"/>
    </row>
    <row r="28" spans="1:27" s="34" customFormat="1">
      <c r="A28" s="67"/>
      <c r="B28" s="70">
        <v>2000</v>
      </c>
      <c r="C28" s="71">
        <v>377</v>
      </c>
      <c r="D28" s="71">
        <v>380</v>
      </c>
      <c r="E28" s="71"/>
      <c r="F28" s="71">
        <v>338</v>
      </c>
      <c r="G28" s="71">
        <v>335</v>
      </c>
      <c r="H28" s="71"/>
      <c r="I28" s="71">
        <v>398</v>
      </c>
      <c r="J28" s="71">
        <v>396</v>
      </c>
      <c r="L28" s="33"/>
    </row>
    <row r="29" spans="1:27" s="34" customFormat="1">
      <c r="A29" s="67"/>
      <c r="B29" s="70">
        <v>2001</v>
      </c>
      <c r="C29" s="71">
        <v>366</v>
      </c>
      <c r="D29" s="71">
        <v>369</v>
      </c>
      <c r="E29" s="71"/>
      <c r="F29" s="71">
        <v>333</v>
      </c>
      <c r="G29" s="71">
        <v>329</v>
      </c>
      <c r="H29" s="71"/>
      <c r="I29" s="71">
        <v>386</v>
      </c>
      <c r="J29" s="71">
        <v>385</v>
      </c>
      <c r="L29" s="33"/>
    </row>
    <row r="30" spans="1:27" s="34" customFormat="1">
      <c r="A30" s="67"/>
      <c r="B30" s="70">
        <v>2002</v>
      </c>
      <c r="C30" s="71">
        <v>379</v>
      </c>
      <c r="D30" s="71">
        <v>380</v>
      </c>
      <c r="E30" s="71"/>
      <c r="F30" s="71">
        <v>343</v>
      </c>
      <c r="G30" s="71">
        <v>341</v>
      </c>
      <c r="H30" s="71"/>
      <c r="I30" s="71">
        <v>399</v>
      </c>
      <c r="J30" s="71">
        <v>399</v>
      </c>
      <c r="L30" s="33"/>
    </row>
    <row r="31" spans="1:27" s="34" customFormat="1">
      <c r="A31" s="67"/>
      <c r="B31" s="70">
        <v>2003</v>
      </c>
      <c r="C31" s="71">
        <v>382</v>
      </c>
      <c r="D31" s="71">
        <v>382</v>
      </c>
      <c r="E31" s="71"/>
      <c r="F31" s="71">
        <v>349</v>
      </c>
      <c r="G31" s="71">
        <v>348</v>
      </c>
      <c r="H31" s="71"/>
      <c r="I31" s="71">
        <v>401</v>
      </c>
      <c r="J31" s="71">
        <v>400</v>
      </c>
      <c r="L31" s="33"/>
    </row>
    <row r="32" spans="1:27" s="34" customFormat="1">
      <c r="A32" s="67"/>
      <c r="B32" s="70">
        <v>2004</v>
      </c>
      <c r="C32" s="71">
        <v>388</v>
      </c>
      <c r="D32" s="71">
        <v>387</v>
      </c>
      <c r="E32" s="71"/>
      <c r="F32" s="71">
        <v>360</v>
      </c>
      <c r="G32" s="71">
        <v>355</v>
      </c>
      <c r="H32" s="71"/>
      <c r="I32" s="71">
        <v>410</v>
      </c>
      <c r="J32" s="71">
        <v>409</v>
      </c>
      <c r="L32" s="33"/>
    </row>
    <row r="33" spans="1:20" s="34" customFormat="1">
      <c r="A33" s="67"/>
      <c r="B33" s="70">
        <v>2005</v>
      </c>
      <c r="C33" s="71">
        <v>441</v>
      </c>
      <c r="D33" s="71">
        <v>440</v>
      </c>
      <c r="E33" s="71"/>
      <c r="F33" s="71">
        <v>404</v>
      </c>
      <c r="G33" s="71">
        <v>397</v>
      </c>
      <c r="H33" s="71"/>
      <c r="I33" s="71">
        <v>458</v>
      </c>
      <c r="J33" s="71">
        <v>458</v>
      </c>
      <c r="L33" s="33"/>
    </row>
    <row r="34" spans="1:20" s="34" customFormat="1">
      <c r="A34" s="73"/>
      <c r="B34" s="74">
        <v>2006</v>
      </c>
      <c r="C34" s="75">
        <v>528</v>
      </c>
      <c r="D34" s="75">
        <v>522</v>
      </c>
      <c r="E34" s="75"/>
      <c r="F34" s="75">
        <v>473</v>
      </c>
      <c r="G34" s="75">
        <v>465</v>
      </c>
      <c r="H34" s="75"/>
      <c r="I34" s="75">
        <v>554</v>
      </c>
      <c r="J34" s="75">
        <v>557</v>
      </c>
      <c r="L34" s="33"/>
    </row>
    <row r="35" spans="1:20" s="34" customFormat="1" ht="13.5">
      <c r="A35" s="67"/>
      <c r="B35" s="70" t="s">
        <v>28</v>
      </c>
      <c r="C35" s="71">
        <v>584</v>
      </c>
      <c r="D35" s="71">
        <v>576</v>
      </c>
      <c r="E35" s="71"/>
      <c r="F35" s="71">
        <v>529</v>
      </c>
      <c r="G35" s="71">
        <v>512</v>
      </c>
      <c r="H35" s="71"/>
      <c r="I35" s="71">
        <v>623</v>
      </c>
      <c r="J35" s="71">
        <v>626</v>
      </c>
      <c r="L35" s="33"/>
    </row>
    <row r="36" spans="1:20" s="34" customFormat="1">
      <c r="A36" s="67"/>
      <c r="B36" s="70">
        <v>2008</v>
      </c>
      <c r="C36" s="71">
        <v>659</v>
      </c>
      <c r="D36" s="71">
        <v>650</v>
      </c>
      <c r="E36" s="71"/>
      <c r="F36" s="71">
        <v>613</v>
      </c>
      <c r="G36" s="71">
        <v>586</v>
      </c>
      <c r="H36" s="71"/>
      <c r="I36" s="71">
        <v>685</v>
      </c>
      <c r="J36" s="71">
        <v>689</v>
      </c>
      <c r="L36" s="33"/>
    </row>
    <row r="37" spans="1:20" s="34" customFormat="1">
      <c r="A37" s="67"/>
      <c r="B37" s="70">
        <v>2009</v>
      </c>
      <c r="C37" s="71">
        <v>730</v>
      </c>
      <c r="D37" s="71">
        <v>721</v>
      </c>
      <c r="E37" s="71"/>
      <c r="F37" s="71">
        <v>673</v>
      </c>
      <c r="G37" s="71">
        <v>657</v>
      </c>
      <c r="H37" s="71"/>
      <c r="I37" s="71">
        <v>762</v>
      </c>
      <c r="J37" s="71">
        <v>767</v>
      </c>
      <c r="L37" s="33"/>
    </row>
    <row r="38" spans="1:20" s="34" customFormat="1" ht="12" customHeight="1">
      <c r="A38" s="67"/>
      <c r="B38" s="70">
        <v>2010</v>
      </c>
      <c r="C38" s="71">
        <v>682</v>
      </c>
      <c r="D38" s="71">
        <v>673</v>
      </c>
      <c r="E38" s="71"/>
      <c r="F38" s="71">
        <v>640</v>
      </c>
      <c r="G38" s="71">
        <v>628</v>
      </c>
      <c r="H38" s="71"/>
      <c r="I38" s="71">
        <v>683</v>
      </c>
      <c r="J38" s="71">
        <v>680</v>
      </c>
      <c r="L38" s="33"/>
    </row>
    <row r="39" spans="1:20" s="34" customFormat="1">
      <c r="A39" s="67"/>
      <c r="B39" s="70">
        <v>2011</v>
      </c>
      <c r="C39" s="71">
        <v>733</v>
      </c>
      <c r="D39" s="71">
        <v>727</v>
      </c>
      <c r="E39" s="71"/>
      <c r="F39" s="71">
        <v>682</v>
      </c>
      <c r="G39" s="71">
        <v>672</v>
      </c>
      <c r="H39" s="71"/>
      <c r="I39" s="71">
        <v>727</v>
      </c>
      <c r="J39" s="71">
        <v>721</v>
      </c>
      <c r="L39" s="33"/>
    </row>
    <row r="40" spans="1:20" s="34" customFormat="1">
      <c r="A40" s="67"/>
      <c r="B40" s="70">
        <v>2012</v>
      </c>
      <c r="C40" s="71">
        <v>806</v>
      </c>
      <c r="D40" s="71">
        <v>798</v>
      </c>
      <c r="E40" s="71"/>
      <c r="F40" s="71">
        <v>743</v>
      </c>
      <c r="G40" s="71">
        <v>733</v>
      </c>
      <c r="H40" s="71"/>
      <c r="I40" s="71">
        <v>796</v>
      </c>
      <c r="J40" s="71">
        <v>787</v>
      </c>
      <c r="L40" s="33"/>
    </row>
    <row r="41" spans="1:20" s="34" customFormat="1">
      <c r="A41" s="67"/>
      <c r="B41" s="70">
        <v>2013</v>
      </c>
      <c r="C41" s="71">
        <v>852</v>
      </c>
      <c r="D41" s="71">
        <v>841</v>
      </c>
      <c r="E41" s="71"/>
      <c r="F41" s="71">
        <v>779</v>
      </c>
      <c r="G41" s="71">
        <v>766</v>
      </c>
      <c r="H41" s="71"/>
      <c r="I41" s="71">
        <v>842</v>
      </c>
      <c r="J41" s="71">
        <v>833</v>
      </c>
      <c r="L41" s="33"/>
    </row>
    <row r="42" spans="1:20" s="34" customFormat="1" ht="13">
      <c r="A42" s="81" t="s">
        <v>4</v>
      </c>
      <c r="B42" s="82"/>
      <c r="C42" s="83"/>
      <c r="D42" s="83"/>
      <c r="E42" s="83"/>
      <c r="F42" s="83"/>
      <c r="G42" s="83"/>
      <c r="H42" s="83"/>
      <c r="I42" s="83"/>
      <c r="J42" s="83"/>
      <c r="L42" s="33"/>
    </row>
    <row r="43" spans="1:20" s="34" customFormat="1" ht="13.5" thickBot="1">
      <c r="A43" s="86"/>
      <c r="B43" s="87" t="s">
        <v>21</v>
      </c>
      <c r="C43" s="88">
        <v>45.890410958904113</v>
      </c>
      <c r="D43" s="88">
        <v>46.006944444444443</v>
      </c>
      <c r="E43" s="88"/>
      <c r="F43" s="88">
        <v>47.258979206049148</v>
      </c>
      <c r="G43" s="88">
        <v>49.609375</v>
      </c>
      <c r="H43" s="88"/>
      <c r="I43" s="88">
        <v>35.152487961476723</v>
      </c>
      <c r="J43" s="88">
        <v>33.067092651757193</v>
      </c>
      <c r="L43" s="33"/>
    </row>
    <row r="44" spans="1:20" ht="13" thickTop="1">
      <c r="M44" s="34"/>
      <c r="N44" s="34"/>
      <c r="O44" s="34"/>
      <c r="P44" s="34"/>
      <c r="Q44" s="34"/>
      <c r="R44" s="34"/>
      <c r="S44" s="34"/>
      <c r="T44" s="34"/>
    </row>
    <row r="45" spans="1:20">
      <c r="M45" s="34"/>
      <c r="N45" s="34"/>
      <c r="O45" s="34"/>
      <c r="P45" s="34"/>
      <c r="Q45" s="34"/>
      <c r="R45" s="34"/>
      <c r="S45" s="34"/>
      <c r="T45" s="34"/>
    </row>
    <row r="53" ht="15" customHeight="1"/>
  </sheetData>
  <mergeCells count="5">
    <mergeCell ref="A1:J1"/>
    <mergeCell ref="J2:J3"/>
    <mergeCell ref="C4:D4"/>
    <mergeCell ref="F4:G4"/>
    <mergeCell ref="I4:J4"/>
  </mergeCells>
  <pageMargins left="0.78740157480314965" right="0.78740157480314965" top="0.78740157480314965" bottom="0.78740157480314965" header="0.51181102362204722" footer="0.51181102362204722"/>
  <pageSetup paperSize="9" orientation="portrait" horizontalDpi="4294967292" r:id="rId1"/>
  <headerFooter alignWithMargins="0">
    <oddFooter>&amp;C21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calc_new</vt:lpstr>
      <vt:lpstr>Cover sheet</vt:lpstr>
      <vt:lpstr>Contents</vt:lpstr>
      <vt:lpstr>Calculations</vt:lpstr>
      <vt:lpstr>2.3.2</vt:lpstr>
      <vt:lpstr>2.3.2 (Real terms)</vt:lpstr>
      <vt:lpstr>Methodology</vt:lpstr>
      <vt:lpstr>Table 2.3.2 15,000kWh</vt:lpstr>
      <vt:lpstr>Table 2.3.2 18,000kWh</vt:lpstr>
      <vt:lpstr>'2.3.2'!Print_Area</vt:lpstr>
      <vt:lpstr>'Table 2.3.2 15,000kWh'!Print_Area</vt:lpstr>
      <vt:lpstr>'Table 2.3.2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Iain Scherr</cp:lastModifiedBy>
  <cp:lastPrinted>2017-12-14T14:40:32Z</cp:lastPrinted>
  <dcterms:created xsi:type="dcterms:W3CDTF">2001-04-18T12:39:26Z</dcterms:created>
  <dcterms:modified xsi:type="dcterms:W3CDTF">2022-01-17T13:25:39Z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2019-12-11T15:36:59Z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d0b7eae3-eed8-4e9e-be5e-0000108a453a</vt:lpwstr>
  </property>
  <property fmtid="{D5CDD505-2E9C-101B-9397-08002B2CF9AE}" pid="8" name="MSIP_Label_ba62f585-b40f-4ab9-bafe-39150f03d124_ContentBits">
    <vt:lpwstr>0</vt:lpwstr>
  </property>
</Properties>
</file>