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enve\OneDrive\Desktop\DATA ANALYTICS - ENTRI\assignment\Module 1 - Asignment\"/>
    </mc:Choice>
  </mc:AlternateContent>
  <xr:revisionPtr revIDLastSave="0" documentId="13_ncr:1_{F3772318-DA43-496B-9E1E-DBE8F8D0C326}" xr6:coauthVersionLast="47" xr6:coauthVersionMax="47" xr10:uidLastSave="{00000000-0000-0000-0000-000000000000}"/>
  <bookViews>
    <workbookView xWindow="-120" yWindow="-120" windowWidth="29040" windowHeight="15720" activeTab="6" xr2:uid="{00000000-000D-0000-FFFF-FFFF00000000}"/>
  </bookViews>
  <sheets>
    <sheet name="Raw_Dataset" sheetId="2" r:id="rId1"/>
    <sheet name="STEP_1" sheetId="4" r:id="rId2"/>
    <sheet name="STEP_2" sheetId="6" r:id="rId3"/>
    <sheet name="STEP_3" sheetId="7" r:id="rId4"/>
    <sheet name="STEP_4" sheetId="8" r:id="rId5"/>
    <sheet name="STEP_5" sheetId="9" r:id="rId6"/>
    <sheet name="STEP_6 - Final Date" sheetId="10" r:id="rId7"/>
  </sheets>
  <definedNames>
    <definedName name="_xlnm._FilterDatabase" localSheetId="1" hidden="1">STEP_1!$A$3:$G$3</definedName>
    <definedName name="_xlnm._FilterDatabase" localSheetId="2" hidden="1">STEP_2!$A$3:$G$3</definedName>
    <definedName name="_xlnm._FilterDatabase" localSheetId="3" hidden="1">STEP_3!$A$3:$F$3</definedName>
    <definedName name="_xlnm._FilterDatabase" localSheetId="4" hidden="1">STEP_4!$A$3:$F$3</definedName>
    <definedName name="_xlnm._FilterDatabase" localSheetId="5" hidden="1">STEP_5!$A$3:$F$3</definedName>
    <definedName name="_xlnm._FilterDatabase" localSheetId="6" hidden="1">'STEP_6 - Final Date'!$A$3:$I$3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rIR6213FxEpgZ/k1UDjxyMHI45/G9Bc960XOAAH4UN4="/>
    </ext>
  </extLst>
</workbook>
</file>

<file path=xl/calcChain.xml><?xml version="1.0" encoding="utf-8"?>
<calcChain xmlns="http://schemas.openxmlformats.org/spreadsheetml/2006/main">
  <c r="L33" i="6" l="1"/>
  <c r="L34" i="6"/>
  <c r="L35" i="6"/>
  <c r="L36" i="6"/>
  <c r="L32" i="6"/>
  <c r="L27" i="6"/>
  <c r="L26" i="6"/>
  <c r="L25" i="6"/>
  <c r="L24" i="6"/>
  <c r="L23" i="6"/>
  <c r="L22" i="6"/>
  <c r="L21" i="6"/>
  <c r="L20" i="6"/>
  <c r="L19" i="6"/>
  <c r="L18" i="6"/>
  <c r="L17" i="6"/>
  <c r="L16" i="6"/>
  <c r="L15" i="6"/>
  <c r="L14" i="6"/>
  <c r="L13" i="6"/>
  <c r="L12" i="6"/>
  <c r="L11" i="6"/>
  <c r="L10" i="6"/>
  <c r="L9" i="6"/>
  <c r="L8" i="6"/>
  <c r="L7"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4" i="6"/>
  <c r="M8" i="4"/>
  <c r="M9" i="4"/>
  <c r="M10" i="4"/>
  <c r="M11" i="4"/>
  <c r="M12" i="4"/>
  <c r="M13" i="4"/>
  <c r="M14" i="4"/>
  <c r="M15" i="4"/>
  <c r="M16" i="4"/>
  <c r="M17" i="4"/>
  <c r="M18" i="4"/>
  <c r="M19" i="4"/>
  <c r="M20" i="4"/>
  <c r="M21" i="4"/>
  <c r="M22" i="4"/>
  <c r="M23" i="4"/>
  <c r="M24" i="4"/>
  <c r="M25" i="4"/>
  <c r="M26" i="4"/>
  <c r="M27" i="4"/>
  <c r="M7" i="4"/>
  <c r="F18" i="6"/>
  <c r="L20" i="4"/>
  <c r="K3" i="4"/>
  <c r="K2" i="4"/>
  <c r="J4" i="9"/>
  <c r="J5" i="9"/>
  <c r="J6" i="9"/>
  <c r="J7" i="9"/>
  <c r="J8" i="9"/>
  <c r="J9" i="9"/>
  <c r="J10" i="9"/>
  <c r="J11" i="9"/>
  <c r="J12" i="9"/>
  <c r="J13" i="9"/>
  <c r="J14" i="9"/>
  <c r="J15" i="9"/>
  <c r="J16" i="9"/>
  <c r="J17" i="9"/>
  <c r="J18" i="9"/>
  <c r="J19" i="9"/>
  <c r="J20" i="9"/>
  <c r="J21" i="9"/>
  <c r="J22" i="9"/>
  <c r="J23" i="9"/>
  <c r="J24" i="9"/>
  <c r="J25" i="9"/>
  <c r="J26" i="9"/>
  <c r="J27" i="9"/>
  <c r="J28" i="9"/>
  <c r="J29" i="9"/>
  <c r="J30" i="9"/>
  <c r="J31" i="9"/>
  <c r="J32" i="9"/>
  <c r="J33" i="9"/>
  <c r="J34" i="9"/>
  <c r="G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4" i="8"/>
  <c r="H34" i="8"/>
  <c r="G34" i="8"/>
  <c r="H33" i="8"/>
  <c r="G33" i="8"/>
  <c r="H32" i="8"/>
  <c r="G32" i="8"/>
  <c r="H31" i="8"/>
  <c r="G31" i="8"/>
  <c r="H30" i="8"/>
  <c r="G30" i="8"/>
  <c r="H29" i="8"/>
  <c r="G29" i="8"/>
  <c r="H28" i="8"/>
  <c r="G28" i="8"/>
  <c r="H27" i="8"/>
  <c r="G27" i="8"/>
  <c r="H26" i="8"/>
  <c r="G26" i="8"/>
  <c r="H25" i="8"/>
  <c r="G25" i="8"/>
  <c r="H24" i="8"/>
  <c r="G24" i="8"/>
  <c r="H23" i="8"/>
  <c r="G23" i="8"/>
  <c r="H22" i="8"/>
  <c r="G22" i="8"/>
  <c r="H21" i="8"/>
  <c r="G21" i="8"/>
  <c r="H20" i="8"/>
  <c r="G20" i="8"/>
  <c r="H19" i="8"/>
  <c r="G19" i="8"/>
  <c r="H18" i="8"/>
  <c r="G18" i="8"/>
  <c r="H17" i="8"/>
  <c r="G17" i="8"/>
  <c r="H16" i="8"/>
  <c r="G16" i="8"/>
  <c r="H15" i="8"/>
  <c r="G15" i="8"/>
  <c r="H14" i="8"/>
  <c r="G14" i="8"/>
  <c r="H13" i="8"/>
  <c r="G13" i="8"/>
  <c r="H12" i="8"/>
  <c r="G12" i="8"/>
  <c r="H11" i="8"/>
  <c r="G11" i="8"/>
  <c r="H10" i="8"/>
  <c r="G10" i="8"/>
  <c r="H9" i="8"/>
  <c r="G9" i="8"/>
  <c r="H8" i="8"/>
  <c r="G8" i="8"/>
  <c r="H7" i="8"/>
  <c r="G7" i="8"/>
  <c r="H6" i="8"/>
  <c r="G6" i="8"/>
  <c r="H5" i="8"/>
  <c r="G5" i="8"/>
  <c r="H4" i="8"/>
  <c r="G5" i="7"/>
  <c r="H5" i="7"/>
  <c r="G6" i="7"/>
  <c r="H6" i="7"/>
  <c r="G7" i="7"/>
  <c r="H7" i="7"/>
  <c r="G8" i="7"/>
  <c r="H8" i="7"/>
  <c r="G9" i="7"/>
  <c r="H9" i="7"/>
  <c r="G10" i="7"/>
  <c r="H10" i="7"/>
  <c r="G11" i="7"/>
  <c r="H11" i="7"/>
  <c r="G12" i="7"/>
  <c r="H12" i="7"/>
  <c r="G13" i="7"/>
  <c r="H13" i="7"/>
  <c r="G14" i="7"/>
  <c r="H14" i="7"/>
  <c r="G15" i="7"/>
  <c r="H15" i="7"/>
  <c r="G16" i="7"/>
  <c r="H16" i="7"/>
  <c r="G17" i="7"/>
  <c r="H17" i="7"/>
  <c r="G18" i="7"/>
  <c r="H18" i="7"/>
  <c r="G19" i="7"/>
  <c r="H19" i="7"/>
  <c r="G20" i="7"/>
  <c r="H20" i="7"/>
  <c r="G21" i="7"/>
  <c r="H21" i="7"/>
  <c r="G22" i="7"/>
  <c r="H22" i="7"/>
  <c r="G23" i="7"/>
  <c r="H23" i="7"/>
  <c r="G24" i="7"/>
  <c r="H24" i="7"/>
  <c r="G25" i="7"/>
  <c r="H25" i="7"/>
  <c r="G26" i="7"/>
  <c r="H26" i="7"/>
  <c r="G27" i="7"/>
  <c r="H27" i="7"/>
  <c r="G28" i="7"/>
  <c r="H28" i="7"/>
  <c r="G29" i="7"/>
  <c r="H29" i="7"/>
  <c r="G30" i="7"/>
  <c r="H30" i="7"/>
  <c r="G31" i="7"/>
  <c r="H31" i="7"/>
  <c r="G32" i="7"/>
  <c r="H32" i="7"/>
  <c r="G33" i="7"/>
  <c r="H33" i="7"/>
  <c r="G34" i="7"/>
  <c r="H34" i="7"/>
  <c r="H4" i="7"/>
  <c r="G4" i="7"/>
  <c r="F5" i="6"/>
  <c r="F6" i="6"/>
  <c r="F7" i="6"/>
  <c r="F8" i="6"/>
  <c r="F10" i="6"/>
  <c r="F11" i="6"/>
  <c r="F12" i="6"/>
  <c r="F13" i="6"/>
  <c r="F14" i="6"/>
  <c r="F15" i="6"/>
  <c r="F16" i="6"/>
  <c r="F17" i="6"/>
  <c r="F19" i="6"/>
  <c r="F20" i="6"/>
  <c r="F21" i="6"/>
  <c r="F22" i="6"/>
  <c r="F24" i="6"/>
  <c r="F25" i="6"/>
  <c r="F26" i="6"/>
  <c r="F27" i="6"/>
  <c r="F28" i="6"/>
  <c r="F30" i="6"/>
  <c r="F31" i="6"/>
  <c r="F32" i="6"/>
  <c r="F33" i="6"/>
  <c r="F34" i="6"/>
  <c r="F35" i="6"/>
  <c r="F36" i="6"/>
  <c r="F37" i="6"/>
  <c r="F4" i="6"/>
  <c r="K27" i="6"/>
  <c r="K26" i="6"/>
  <c r="K25" i="6"/>
  <c r="K24" i="6"/>
  <c r="K23" i="6"/>
  <c r="K22" i="6"/>
  <c r="K21" i="6"/>
  <c r="K19" i="6"/>
  <c r="F29" i="6" s="1"/>
  <c r="K18" i="6"/>
  <c r="K17" i="6"/>
  <c r="K16" i="6"/>
  <c r="K15" i="6"/>
  <c r="K14" i="6"/>
  <c r="K13" i="6"/>
  <c r="K12" i="6"/>
  <c r="F9" i="6" s="1"/>
  <c r="K11" i="6"/>
  <c r="K10" i="6"/>
  <c r="K9" i="6"/>
  <c r="K8" i="6"/>
  <c r="K7" i="6"/>
  <c r="G4" i="4"/>
  <c r="G5"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G36" i="4"/>
  <c r="G37" i="4"/>
  <c r="L8" i="4"/>
  <c r="L9" i="4"/>
  <c r="L10" i="4"/>
  <c r="L11" i="4"/>
  <c r="L12" i="4"/>
  <c r="L13" i="4"/>
  <c r="L14" i="4"/>
  <c r="L15" i="4"/>
  <c r="L16" i="4"/>
  <c r="L17" i="4"/>
  <c r="L18" i="4"/>
  <c r="L19" i="4"/>
  <c r="L21" i="4"/>
  <c r="L22" i="4"/>
  <c r="L23" i="4"/>
  <c r="L24" i="4"/>
  <c r="L25" i="4"/>
  <c r="L26" i="4"/>
  <c r="L27" i="4"/>
  <c r="L7" i="4"/>
  <c r="N25" i="4" l="1"/>
  <c r="N16" i="4"/>
  <c r="N22" i="4"/>
  <c r="N14" i="4"/>
  <c r="N15" i="4"/>
  <c r="N21" i="4"/>
  <c r="N13" i="4"/>
  <c r="N9" i="4"/>
  <c r="N24" i="4"/>
  <c r="N7" i="4"/>
  <c r="N20" i="4"/>
  <c r="N12" i="4"/>
  <c r="N17" i="4"/>
  <c r="N8" i="4"/>
  <c r="N23" i="4"/>
  <c r="N27" i="4"/>
  <c r="N19" i="4"/>
  <c r="N11" i="4"/>
  <c r="N26" i="4"/>
  <c r="N18" i="4"/>
  <c r="N10" i="4"/>
  <c r="M15" i="6"/>
  <c r="M16" i="6"/>
  <c r="M22" i="6"/>
  <c r="M23" i="6"/>
  <c r="M24" i="6"/>
  <c r="M18" i="6"/>
  <c r="M21" i="6"/>
  <c r="M25" i="6"/>
  <c r="M26" i="6"/>
  <c r="M7" i="6"/>
  <c r="M11" i="6"/>
  <c r="M27" i="6"/>
  <c r="M10" i="6"/>
  <c r="M12" i="6"/>
  <c r="M9" i="6"/>
  <c r="M13" i="6"/>
  <c r="M14" i="6"/>
  <c r="M19" i="6"/>
  <c r="M20" i="6"/>
  <c r="K20" i="6" s="1"/>
  <c r="F23" i="6" s="1"/>
  <c r="M8" i="6"/>
  <c r="M17" i="6"/>
</calcChain>
</file>

<file path=xl/sharedStrings.xml><?xml version="1.0" encoding="utf-8"?>
<sst xmlns="http://schemas.openxmlformats.org/spreadsheetml/2006/main" count="1185" uniqueCount="190">
  <si>
    <t>Product ID</t>
  </si>
  <si>
    <t>Product Name</t>
  </si>
  <si>
    <t>Brand Name</t>
  </si>
  <si>
    <t>Price ($)</t>
  </si>
  <si>
    <t>Quantity</t>
  </si>
  <si>
    <t>Category</t>
  </si>
  <si>
    <t>28-JAN-US</t>
  </si>
  <si>
    <t>laptop</t>
  </si>
  <si>
    <t>Dell</t>
  </si>
  <si>
    <t>Electronics</t>
  </si>
  <si>
    <t>15-FEB-US</t>
  </si>
  <si>
    <t>Sneakers</t>
  </si>
  <si>
    <t>Nike</t>
  </si>
  <si>
    <t>Fashion</t>
  </si>
  <si>
    <t>03-MAR-US</t>
  </si>
  <si>
    <t>Coffee Maker</t>
  </si>
  <si>
    <t>Keurig</t>
  </si>
  <si>
    <t>Kitchen</t>
  </si>
  <si>
    <t>11-APR-US</t>
  </si>
  <si>
    <t>smartphone</t>
  </si>
  <si>
    <t>Samsung</t>
  </si>
  <si>
    <t>22-MAY-US</t>
  </si>
  <si>
    <t>Backpack</t>
  </si>
  <si>
    <t>North Face</t>
  </si>
  <si>
    <t>07-JUN-UK</t>
  </si>
  <si>
    <t>Headphones</t>
  </si>
  <si>
    <t>Sony</t>
  </si>
  <si>
    <t>Electroni</t>
  </si>
  <si>
    <t>19-JUL-UK</t>
  </si>
  <si>
    <t>T-shirt</t>
  </si>
  <si>
    <t>Adidas</t>
  </si>
  <si>
    <t>23-AUG-UK</t>
  </si>
  <si>
    <t>Blender</t>
  </si>
  <si>
    <t>Ninja</t>
  </si>
  <si>
    <t>05-SEP-UK</t>
  </si>
  <si>
    <t>Tablet</t>
  </si>
  <si>
    <t>Apple</t>
  </si>
  <si>
    <t>14-OCT-UK</t>
  </si>
  <si>
    <t>Hiking Boots</t>
  </si>
  <si>
    <t>Timberland</t>
  </si>
  <si>
    <t>Outdoor</t>
  </si>
  <si>
    <t>17-JUN-IN</t>
  </si>
  <si>
    <t>Laptop</t>
  </si>
  <si>
    <t>HP</t>
  </si>
  <si>
    <t>25-NOV-AU</t>
  </si>
  <si>
    <t>08-DEC-DE</t>
  </si>
  <si>
    <t>Nespresso</t>
  </si>
  <si>
    <t>18-FEB-CA</t>
  </si>
  <si>
    <t>Smartwatch</t>
  </si>
  <si>
    <t>Fitbit</t>
  </si>
  <si>
    <t>16-APR-ES</t>
  </si>
  <si>
    <t>headphones</t>
  </si>
  <si>
    <t>Bose</t>
  </si>
  <si>
    <t>21-AUG-CA</t>
  </si>
  <si>
    <t>Laptop Bag</t>
  </si>
  <si>
    <t>Samsonite</t>
  </si>
  <si>
    <t>Accessories</t>
  </si>
  <si>
    <t>20-AUG-CN</t>
  </si>
  <si>
    <t>Huawei</t>
  </si>
  <si>
    <t>27-JAN-IT</t>
  </si>
  <si>
    <t>Asus</t>
  </si>
  <si>
    <t>01-MAR-UK</t>
  </si>
  <si>
    <t>Sunglasses</t>
  </si>
  <si>
    <t>Oakley</t>
  </si>
  <si>
    <t>14-AUG-US</t>
  </si>
  <si>
    <t>Camping Tent</t>
  </si>
  <si>
    <t>Coleman</t>
  </si>
  <si>
    <t>14-MAY-RU</t>
  </si>
  <si>
    <t>Camera</t>
  </si>
  <si>
    <t>Nikon</t>
  </si>
  <si>
    <t>09-JAN-CA</t>
  </si>
  <si>
    <t>Microwave</t>
  </si>
  <si>
    <t>Panasonic</t>
  </si>
  <si>
    <t>19-JUL-BR</t>
  </si>
  <si>
    <t>Fitness Tracker</t>
  </si>
  <si>
    <t>Xiaomi</t>
  </si>
  <si>
    <t>29-SEP-CA</t>
  </si>
  <si>
    <t>Smartphone</t>
  </si>
  <si>
    <t>Google</t>
  </si>
  <si>
    <t>03-JUN-CA</t>
  </si>
  <si>
    <t>Ray-Ban</t>
  </si>
  <si>
    <t>11-JUL-CA</t>
  </si>
  <si>
    <t>Vitamix</t>
  </si>
  <si>
    <t>07-MAR-CA</t>
  </si>
  <si>
    <t>Dress</t>
  </si>
  <si>
    <t>Zara</t>
  </si>
  <si>
    <t>13-APR-CA</t>
  </si>
  <si>
    <t>Toaster</t>
  </si>
  <si>
    <t>Hamilton</t>
  </si>
  <si>
    <t>24-MAY-CA</t>
  </si>
  <si>
    <t>Garmin</t>
  </si>
  <si>
    <t>02-DEC-CA</t>
  </si>
  <si>
    <t>Jeans</t>
  </si>
  <si>
    <t>Levi's</t>
  </si>
  <si>
    <t>09-JUL-FR</t>
  </si>
  <si>
    <t>Watch</t>
  </si>
  <si>
    <t>Casio</t>
  </si>
  <si>
    <t>Product</t>
  </si>
  <si>
    <t>Count</t>
  </si>
  <si>
    <t>Product Price Mean</t>
  </si>
  <si>
    <t>Category Price Mean</t>
  </si>
  <si>
    <t>PRICE $</t>
  </si>
  <si>
    <t>Country</t>
  </si>
  <si>
    <t>Price $</t>
  </si>
  <si>
    <t>Handling Missing Value</t>
  </si>
  <si>
    <t>Removed Duplicate Value and Correcting Inconsistent Data</t>
  </si>
  <si>
    <t>Manufacturing Date</t>
  </si>
  <si>
    <t>Product Brand</t>
  </si>
  <si>
    <t>Splitting and Merging Data</t>
  </si>
  <si>
    <t>28-JAN</t>
  </si>
  <si>
    <t>15-FEB</t>
  </si>
  <si>
    <t>03-MAR</t>
  </si>
  <si>
    <t>11-APR</t>
  </si>
  <si>
    <t>22-MAY</t>
  </si>
  <si>
    <t>07-JUN</t>
  </si>
  <si>
    <t>19-JUL</t>
  </si>
  <si>
    <t>23-AUG</t>
  </si>
  <si>
    <t>05-SEP</t>
  </si>
  <si>
    <t>14-OCT</t>
  </si>
  <si>
    <t>17-JUN</t>
  </si>
  <si>
    <t>25-NOV</t>
  </si>
  <si>
    <t>08-DEC</t>
  </si>
  <si>
    <t>18-FEB</t>
  </si>
  <si>
    <t>16-APR</t>
  </si>
  <si>
    <t>21-AUG</t>
  </si>
  <si>
    <t>20-AUG</t>
  </si>
  <si>
    <t>27-JAN</t>
  </si>
  <si>
    <t>01-MAR</t>
  </si>
  <si>
    <t>14-AUG</t>
  </si>
  <si>
    <t>14-MAY</t>
  </si>
  <si>
    <t>09-JAN</t>
  </si>
  <si>
    <t>29-SEP</t>
  </si>
  <si>
    <t>03-JUN</t>
  </si>
  <si>
    <t>11-JUL</t>
  </si>
  <si>
    <t>07-MAR</t>
  </si>
  <si>
    <t>13-APR</t>
  </si>
  <si>
    <t>24-MAY</t>
  </si>
  <si>
    <t>02-DEC</t>
  </si>
  <si>
    <t>09-JUL</t>
  </si>
  <si>
    <t>US</t>
  </si>
  <si>
    <t>Dell Laptop</t>
  </si>
  <si>
    <t>Nike Sneakers</t>
  </si>
  <si>
    <t>Keurig Coffee Maker</t>
  </si>
  <si>
    <t>Samsung Smartphone</t>
  </si>
  <si>
    <t>North Face Backpack</t>
  </si>
  <si>
    <t>UK</t>
  </si>
  <si>
    <t>Sony Headphones</t>
  </si>
  <si>
    <t>Adidas T-shirt</t>
  </si>
  <si>
    <t>Ninja Blender</t>
  </si>
  <si>
    <t>Apple Tablet</t>
  </si>
  <si>
    <t>Timberland Hiking Boots</t>
  </si>
  <si>
    <t>IN</t>
  </si>
  <si>
    <t>HP Laptop</t>
  </si>
  <si>
    <t>AU</t>
  </si>
  <si>
    <t>Adidas Sneakers</t>
  </si>
  <si>
    <t>DE</t>
  </si>
  <si>
    <t>Nespresso Coffee Maker</t>
  </si>
  <si>
    <t>CA</t>
  </si>
  <si>
    <t>Fitbit Smartwatch</t>
  </si>
  <si>
    <t>ES</t>
  </si>
  <si>
    <t>Bose headphones</t>
  </si>
  <si>
    <t>Samsonite Laptop Bag</t>
  </si>
  <si>
    <t>CN</t>
  </si>
  <si>
    <t>Huawei Smartwatch</t>
  </si>
  <si>
    <t>IT</t>
  </si>
  <si>
    <t>Asus Laptop</t>
  </si>
  <si>
    <t>Oakley Sunglasses</t>
  </si>
  <si>
    <t>Coleman Camping Tent</t>
  </si>
  <si>
    <t>RU</t>
  </si>
  <si>
    <t>Nikon Camera</t>
  </si>
  <si>
    <t>Panasonic Microwave</t>
  </si>
  <si>
    <t>BR</t>
  </si>
  <si>
    <t>Xiaomi Fitness Tracker</t>
  </si>
  <si>
    <t>Google Smartphone</t>
  </si>
  <si>
    <t>Ray-Ban Sunglasses</t>
  </si>
  <si>
    <t>Vitamix Blender</t>
  </si>
  <si>
    <t>Zara Dress</t>
  </si>
  <si>
    <t>Hamilton Toaster</t>
  </si>
  <si>
    <t>Garmin Fitness Tracker</t>
  </si>
  <si>
    <t>Levi's Jeans</t>
  </si>
  <si>
    <t>FR</t>
  </si>
  <si>
    <t>Casio Watch</t>
  </si>
  <si>
    <t>Date Formate</t>
  </si>
  <si>
    <t>Number Formatting</t>
  </si>
  <si>
    <t>Conditional Formatting</t>
  </si>
  <si>
    <t>Missing Value columns with count</t>
  </si>
  <si>
    <t>Blank Column</t>
  </si>
  <si>
    <t>Product count</t>
  </si>
  <si>
    <r>
      <t xml:space="preserve">
</t>
    </r>
    <r>
      <rPr>
        <b/>
        <i/>
        <sz val="10"/>
        <color rgb="FF000000"/>
        <rFont val="Arial"/>
        <family val="2"/>
        <scheme val="minor"/>
      </rPr>
      <t>Strategy used for solving missing values</t>
    </r>
    <r>
      <rPr>
        <i/>
        <sz val="10"/>
        <color rgb="FF000000"/>
        <rFont val="Arial"/>
        <family val="2"/>
        <scheme val="minor"/>
      </rPr>
      <t xml:space="preserve">
Using vlookup added category missing value and price.
for price column one value was still missing for Camping Tent Price
for that i found that Camping tent is in Category Outdoor. Outdoor has 3 products so i took the average price of Outdoor Category.
i used IFERROR formula in the AVERAGE Formula in Product mean column. because of there is no price value for Camping tent it will show error. the error will replace with Category based AVERAGE price.</t>
    </r>
  </si>
  <si>
    <r>
      <rPr>
        <b/>
        <i/>
        <sz val="10"/>
        <color rgb="FF000000"/>
        <rFont val="Arial"/>
        <family val="2"/>
        <scheme val="minor"/>
      </rPr>
      <t>Strategy used for solving missing values</t>
    </r>
    <r>
      <rPr>
        <i/>
        <sz val="10"/>
        <color rgb="FF000000"/>
        <rFont val="Arial"/>
        <family val="2"/>
        <scheme val="minor"/>
      </rPr>
      <t xml:space="preserve">
first i checked which all columns has missing values, for that i created a column named "Blank Column"
used a IF Formula
and found that 2 Columns has missing value 
then i checked number of missing value in each column
also i created a table  contains Product price mean and category price mean and number od products
then proceed to step 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</si>
</sst>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10" x14ac:knownFonts="1">
    <font>
      <sz val="10"/>
      <color rgb="FF000000"/>
      <name val="Arial"/>
      <scheme val="minor"/>
    </font>
    <font>
      <sz val="10"/>
      <color theme="1"/>
      <name val="Arial"/>
    </font>
    <font>
      <b/>
      <sz val="10"/>
      <color theme="1"/>
      <name val="Arial"/>
    </font>
    <font>
      <sz val="10"/>
      <color theme="1"/>
      <name val="Arial"/>
      <family val="2"/>
    </font>
    <font>
      <b/>
      <sz val="10"/>
      <color rgb="FF000000"/>
      <name val="Arial"/>
      <family val="2"/>
      <scheme val="minor"/>
    </font>
    <font>
      <sz val="10"/>
      <color rgb="FF000000"/>
      <name val="Arial"/>
      <family val="2"/>
      <scheme val="minor"/>
    </font>
    <font>
      <b/>
      <sz val="10"/>
      <color theme="1"/>
      <name val="Arial"/>
      <family val="2"/>
    </font>
    <font>
      <b/>
      <sz val="18"/>
      <color rgb="FF000000"/>
      <name val="Arial"/>
      <family val="2"/>
      <scheme val="minor"/>
    </font>
    <font>
      <i/>
      <sz val="10"/>
      <color rgb="FF000000"/>
      <name val="Arial"/>
      <family val="2"/>
      <scheme val="minor"/>
    </font>
    <font>
      <b/>
      <i/>
      <sz val="10"/>
      <color rgb="FF000000"/>
      <name val="Arial"/>
      <family val="2"/>
      <scheme val="minor"/>
    </font>
  </fonts>
  <fills count="8">
    <fill>
      <patternFill patternType="none"/>
    </fill>
    <fill>
      <patternFill patternType="gray125"/>
    </fill>
    <fill>
      <patternFill patternType="solid">
        <fgColor rgb="FF4DD0E1"/>
        <bgColor rgb="FF4DD0E1"/>
      </patternFill>
    </fill>
    <fill>
      <patternFill patternType="solid">
        <fgColor rgb="FFE0F7FA"/>
        <bgColor rgb="FFE0F7FA"/>
      </patternFill>
    </fill>
    <fill>
      <patternFill patternType="solid">
        <fgColor rgb="FFFFFF00"/>
        <bgColor indexed="64"/>
      </patternFill>
    </fill>
    <fill>
      <patternFill patternType="solid">
        <fgColor theme="6"/>
        <bgColor rgb="FF4DD0E1"/>
      </patternFill>
    </fill>
    <fill>
      <patternFill patternType="solid">
        <fgColor theme="9" tint="0.79998168889431442"/>
        <bgColor indexed="64"/>
      </patternFill>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1" fillId="0" borderId="0" xfId="0" applyFont="1"/>
    <xf numFmtId="0" fontId="2" fillId="2" borderId="0" xfId="0" applyFont="1" applyFill="1" applyAlignment="1">
      <alignment horizontal="center"/>
    </xf>
    <xf numFmtId="0" fontId="1" fillId="3" borderId="0" xfId="0" applyFont="1" applyFill="1"/>
    <xf numFmtId="0" fontId="4" fillId="0" borderId="0" xfId="0" applyFont="1" applyAlignment="1">
      <alignment horizontal="center" vertical="center"/>
    </xf>
    <xf numFmtId="0" fontId="5" fillId="0" borderId="0" xfId="0" applyFont="1"/>
    <xf numFmtId="0" fontId="0" fillId="4" borderId="0" xfId="0" applyFill="1"/>
    <xf numFmtId="0" fontId="6" fillId="2" borderId="0" xfId="0" applyFont="1" applyFill="1" applyAlignment="1">
      <alignment horizontal="center"/>
    </xf>
    <xf numFmtId="164" fontId="0" fillId="0" borderId="0" xfId="0" applyNumberFormat="1"/>
    <xf numFmtId="0" fontId="2" fillId="5" borderId="0" xfId="0" applyFont="1" applyFill="1" applyAlignment="1">
      <alignment horizontal="center"/>
    </xf>
    <xf numFmtId="49" fontId="2" fillId="2" borderId="0" xfId="0" applyNumberFormat="1" applyFont="1" applyFill="1" applyAlignment="1">
      <alignment horizontal="center"/>
    </xf>
    <xf numFmtId="49" fontId="1" fillId="0" borderId="0" xfId="0" applyNumberFormat="1" applyFont="1"/>
    <xf numFmtId="49" fontId="1" fillId="3" borderId="0" xfId="0" applyNumberFormat="1" applyFont="1" applyFill="1"/>
    <xf numFmtId="49" fontId="0" fillId="0" borderId="0" xfId="0" applyNumberFormat="1"/>
    <xf numFmtId="49" fontId="4" fillId="0" borderId="0" xfId="0" applyNumberFormat="1" applyFont="1" applyAlignment="1">
      <alignment horizontal="center" vertical="center"/>
    </xf>
    <xf numFmtId="49" fontId="5" fillId="0" borderId="0" xfId="0" applyNumberFormat="1" applyFont="1"/>
    <xf numFmtId="49" fontId="3" fillId="0" borderId="0" xfId="0" applyNumberFormat="1" applyFont="1"/>
    <xf numFmtId="14" fontId="0" fillId="0" borderId="0" xfId="0" applyNumberFormat="1"/>
    <xf numFmtId="0" fontId="6" fillId="5" borderId="0" xfId="0" applyFont="1" applyFill="1" applyAlignment="1">
      <alignment horizontal="center"/>
    </xf>
    <xf numFmtId="0" fontId="7" fillId="0" borderId="0" xfId="0" applyFont="1"/>
    <xf numFmtId="165" fontId="0" fillId="0" borderId="0" xfId="0" applyNumberFormat="1"/>
    <xf numFmtId="165" fontId="2" fillId="2" borderId="0" xfId="0" applyNumberFormat="1" applyFont="1" applyFill="1" applyAlignment="1">
      <alignment horizontal="center"/>
    </xf>
    <xf numFmtId="165" fontId="1" fillId="0" borderId="0" xfId="0" applyNumberFormat="1" applyFont="1"/>
    <xf numFmtId="165" fontId="1" fillId="3" borderId="0" xfId="0" applyNumberFormat="1" applyFont="1" applyFill="1"/>
    <xf numFmtId="14" fontId="1" fillId="0" borderId="0" xfId="0" applyNumberFormat="1" applyFont="1"/>
    <xf numFmtId="14" fontId="6" fillId="2" borderId="0" xfId="0" applyNumberFormat="1" applyFont="1" applyFill="1" applyAlignment="1">
      <alignment horizontal="center"/>
    </xf>
    <xf numFmtId="14" fontId="1" fillId="3" borderId="0" xfId="0" applyNumberFormat="1" applyFont="1" applyFill="1"/>
    <xf numFmtId="14" fontId="6" fillId="5" borderId="0" xfId="0" applyNumberFormat="1" applyFont="1" applyFill="1" applyAlignment="1">
      <alignment horizontal="center"/>
    </xf>
    <xf numFmtId="0" fontId="1" fillId="6" borderId="0" xfId="0" applyFont="1" applyFill="1"/>
    <xf numFmtId="49" fontId="1" fillId="6" borderId="0" xfId="0" applyNumberFormat="1" applyFont="1" applyFill="1"/>
    <xf numFmtId="165" fontId="1" fillId="6" borderId="0" xfId="0" applyNumberFormat="1" applyFont="1" applyFill="1"/>
    <xf numFmtId="14" fontId="1" fillId="6" borderId="0" xfId="0" applyNumberFormat="1" applyFont="1" applyFill="1"/>
    <xf numFmtId="0" fontId="3" fillId="0" borderId="0" xfId="0" applyFont="1"/>
    <xf numFmtId="0" fontId="4" fillId="0" borderId="0" xfId="0" applyFont="1"/>
    <xf numFmtId="0" fontId="4" fillId="4" borderId="0" xfId="0" applyFont="1" applyFill="1"/>
    <xf numFmtId="0" fontId="0" fillId="7" borderId="0" xfId="0" applyFill="1"/>
    <xf numFmtId="0" fontId="8" fillId="0" borderId="1" xfId="0" applyFont="1" applyBorder="1" applyAlignment="1">
      <alignment horizontal="left" vertical="top" wrapText="1"/>
    </xf>
  </cellXfs>
  <cellStyles count="1">
    <cellStyle name="Normal" xfId="0" builtinId="0"/>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tint="0.499984740745262"/>
    <outlinePr summaryBelow="0" summaryRight="0"/>
  </sheetPr>
  <dimension ref="A1:F1000"/>
  <sheetViews>
    <sheetView workbookViewId="0">
      <selection activeCell="I29" sqref="I29"/>
    </sheetView>
  </sheetViews>
  <sheetFormatPr defaultColWidth="12.5703125" defaultRowHeight="15" customHeight="1" x14ac:dyDescent="0.2"/>
  <cols>
    <col min="1" max="6" width="12.5703125" customWidth="1"/>
  </cols>
  <sheetData>
    <row r="1" spans="1:6" ht="15.75" customHeight="1" x14ac:dyDescent="0.2">
      <c r="A1" s="2" t="s">
        <v>0</v>
      </c>
      <c r="B1" s="2" t="s">
        <v>1</v>
      </c>
      <c r="C1" s="2" t="s">
        <v>2</v>
      </c>
      <c r="D1" s="2" t="s">
        <v>3</v>
      </c>
      <c r="E1" s="2" t="s">
        <v>4</v>
      </c>
      <c r="F1" s="2" t="s">
        <v>5</v>
      </c>
    </row>
    <row r="2" spans="1:6" ht="15.75" customHeight="1" x14ac:dyDescent="0.2">
      <c r="A2" s="1" t="s">
        <v>6</v>
      </c>
      <c r="B2" s="1" t="s">
        <v>7</v>
      </c>
      <c r="C2" s="1" t="s">
        <v>8</v>
      </c>
      <c r="D2" s="1">
        <v>1000</v>
      </c>
      <c r="E2" s="1">
        <v>30</v>
      </c>
      <c r="F2" s="1" t="s">
        <v>9</v>
      </c>
    </row>
    <row r="3" spans="1:6" ht="15.75" customHeight="1" x14ac:dyDescent="0.2">
      <c r="A3" s="3" t="s">
        <v>10</v>
      </c>
      <c r="B3" s="3" t="s">
        <v>11</v>
      </c>
      <c r="C3" s="3" t="s">
        <v>12</v>
      </c>
      <c r="D3" s="3">
        <v>80</v>
      </c>
      <c r="E3" s="3">
        <v>15</v>
      </c>
      <c r="F3" s="3" t="s">
        <v>13</v>
      </c>
    </row>
    <row r="4" spans="1:6" ht="15.75" customHeight="1" x14ac:dyDescent="0.2">
      <c r="A4" s="1" t="s">
        <v>14</v>
      </c>
      <c r="B4" s="1" t="s">
        <v>15</v>
      </c>
      <c r="C4" s="1" t="s">
        <v>16</v>
      </c>
      <c r="D4" s="1">
        <v>130</v>
      </c>
      <c r="E4" s="1">
        <v>40</v>
      </c>
      <c r="F4" s="1" t="s">
        <v>17</v>
      </c>
    </row>
    <row r="5" spans="1:6" ht="15.75" customHeight="1" x14ac:dyDescent="0.2">
      <c r="A5" s="3" t="s">
        <v>18</v>
      </c>
      <c r="B5" s="3" t="s">
        <v>19</v>
      </c>
      <c r="C5" s="3" t="s">
        <v>20</v>
      </c>
      <c r="D5" s="3">
        <v>900</v>
      </c>
      <c r="E5" s="3">
        <v>25</v>
      </c>
      <c r="F5" s="3" t="s">
        <v>9</v>
      </c>
    </row>
    <row r="6" spans="1:6" ht="15.75" customHeight="1" x14ac:dyDescent="0.2">
      <c r="A6" s="1" t="s">
        <v>21</v>
      </c>
      <c r="B6" s="1" t="s">
        <v>22</v>
      </c>
      <c r="C6" s="1" t="s">
        <v>23</v>
      </c>
      <c r="D6" s="1">
        <v>70</v>
      </c>
      <c r="E6" s="1">
        <v>20</v>
      </c>
      <c r="F6" s="1"/>
    </row>
    <row r="7" spans="1:6" ht="15.75" customHeight="1" x14ac:dyDescent="0.2">
      <c r="A7" s="3" t="s">
        <v>24</v>
      </c>
      <c r="B7" s="3" t="s">
        <v>25</v>
      </c>
      <c r="C7" s="3" t="s">
        <v>26</v>
      </c>
      <c r="D7" s="3"/>
      <c r="E7" s="3">
        <v>45</v>
      </c>
      <c r="F7" s="3" t="s">
        <v>27</v>
      </c>
    </row>
    <row r="8" spans="1:6" ht="15.75" customHeight="1" x14ac:dyDescent="0.2">
      <c r="A8" s="1" t="s">
        <v>28</v>
      </c>
      <c r="B8" s="1" t="s">
        <v>29</v>
      </c>
      <c r="C8" s="1" t="s">
        <v>30</v>
      </c>
      <c r="D8" s="1">
        <v>30</v>
      </c>
      <c r="E8" s="1">
        <v>5</v>
      </c>
      <c r="F8" s="1" t="s">
        <v>13</v>
      </c>
    </row>
    <row r="9" spans="1:6" ht="15.75" customHeight="1" x14ac:dyDescent="0.2">
      <c r="A9" s="3" t="s">
        <v>31</v>
      </c>
      <c r="B9" s="3" t="s">
        <v>32</v>
      </c>
      <c r="C9" s="3" t="s">
        <v>33</v>
      </c>
      <c r="D9" s="3">
        <v>90</v>
      </c>
      <c r="E9" s="3">
        <v>35</v>
      </c>
      <c r="F9" s="3" t="s">
        <v>17</v>
      </c>
    </row>
    <row r="10" spans="1:6" ht="15.75" customHeight="1" x14ac:dyDescent="0.2">
      <c r="A10" s="1" t="s">
        <v>34</v>
      </c>
      <c r="B10" s="1" t="s">
        <v>35</v>
      </c>
      <c r="C10" s="1" t="s">
        <v>36</v>
      </c>
      <c r="D10" s="1">
        <v>500</v>
      </c>
      <c r="E10" s="1">
        <v>50</v>
      </c>
      <c r="F10" s="1" t="s">
        <v>9</v>
      </c>
    </row>
    <row r="11" spans="1:6" ht="15.75" customHeight="1" x14ac:dyDescent="0.2">
      <c r="A11" s="3" t="s">
        <v>37</v>
      </c>
      <c r="B11" s="3" t="s">
        <v>38</v>
      </c>
      <c r="C11" s="3" t="s">
        <v>39</v>
      </c>
      <c r="D11" s="3">
        <v>130</v>
      </c>
      <c r="E11" s="3">
        <v>10</v>
      </c>
      <c r="F11" s="3" t="s">
        <v>40</v>
      </c>
    </row>
    <row r="12" spans="1:6" ht="15.75" customHeight="1" x14ac:dyDescent="0.2">
      <c r="A12" s="1" t="s">
        <v>41</v>
      </c>
      <c r="B12" s="1" t="s">
        <v>42</v>
      </c>
      <c r="C12" s="1" t="s">
        <v>43</v>
      </c>
      <c r="D12" s="1">
        <v>950</v>
      </c>
      <c r="E12" s="1">
        <v>25</v>
      </c>
      <c r="F12" s="1" t="s">
        <v>9</v>
      </c>
    </row>
    <row r="13" spans="1:6" ht="15.75" customHeight="1" x14ac:dyDescent="0.2">
      <c r="A13" s="3" t="s">
        <v>44</v>
      </c>
      <c r="B13" s="3" t="s">
        <v>11</v>
      </c>
      <c r="C13" s="3" t="s">
        <v>30</v>
      </c>
      <c r="D13" s="3">
        <v>90</v>
      </c>
      <c r="E13" s="3">
        <v>40</v>
      </c>
      <c r="F13" s="3"/>
    </row>
    <row r="14" spans="1:6" ht="15.75" customHeight="1" x14ac:dyDescent="0.2">
      <c r="A14" s="1" t="s">
        <v>45</v>
      </c>
      <c r="B14" s="1" t="s">
        <v>15</v>
      </c>
      <c r="C14" s="1" t="s">
        <v>46</v>
      </c>
      <c r="D14" s="1">
        <v>120</v>
      </c>
      <c r="E14" s="1">
        <v>35</v>
      </c>
      <c r="F14" s="1"/>
    </row>
    <row r="15" spans="1:6" ht="15.75" customHeight="1" x14ac:dyDescent="0.2">
      <c r="A15" s="3" t="s">
        <v>47</v>
      </c>
      <c r="B15" s="3" t="s">
        <v>48</v>
      </c>
      <c r="C15" s="3" t="s">
        <v>49</v>
      </c>
      <c r="D15" s="3">
        <v>150</v>
      </c>
      <c r="E15" s="3">
        <v>15</v>
      </c>
      <c r="F15" s="3" t="s">
        <v>27</v>
      </c>
    </row>
    <row r="16" spans="1:6" ht="15.75" customHeight="1" x14ac:dyDescent="0.2">
      <c r="A16" s="1" t="s">
        <v>50</v>
      </c>
      <c r="B16" s="1" t="s">
        <v>51</v>
      </c>
      <c r="C16" s="1" t="s">
        <v>52</v>
      </c>
      <c r="D16" s="1">
        <v>250</v>
      </c>
      <c r="E16" s="1">
        <v>20</v>
      </c>
      <c r="F16" s="1" t="s">
        <v>27</v>
      </c>
    </row>
    <row r="17" spans="1:6" ht="15.75" customHeight="1" x14ac:dyDescent="0.2">
      <c r="A17" s="3" t="s">
        <v>53</v>
      </c>
      <c r="B17" s="3" t="s">
        <v>54</v>
      </c>
      <c r="C17" s="3" t="s">
        <v>55</v>
      </c>
      <c r="D17" s="3">
        <v>50</v>
      </c>
      <c r="E17" s="3">
        <v>35</v>
      </c>
      <c r="F17" s="3" t="s">
        <v>56</v>
      </c>
    </row>
    <row r="18" spans="1:6" ht="15.75" customHeight="1" x14ac:dyDescent="0.2">
      <c r="A18" s="1" t="s">
        <v>57</v>
      </c>
      <c r="B18" s="1" t="s">
        <v>48</v>
      </c>
      <c r="C18" s="1" t="s">
        <v>58</v>
      </c>
      <c r="D18" s="1">
        <v>160</v>
      </c>
      <c r="E18" s="1">
        <v>15</v>
      </c>
      <c r="F18" s="1" t="s">
        <v>27</v>
      </c>
    </row>
    <row r="19" spans="1:6" ht="15.75" customHeight="1" x14ac:dyDescent="0.2">
      <c r="A19" s="3" t="s">
        <v>59</v>
      </c>
      <c r="B19" s="3" t="s">
        <v>7</v>
      </c>
      <c r="C19" s="3" t="s">
        <v>60</v>
      </c>
      <c r="D19" s="3">
        <v>980</v>
      </c>
      <c r="E19" s="3">
        <v>10</v>
      </c>
      <c r="F19" s="3" t="s">
        <v>9</v>
      </c>
    </row>
    <row r="20" spans="1:6" ht="15.75" customHeight="1" x14ac:dyDescent="0.2">
      <c r="A20" s="1" t="s">
        <v>61</v>
      </c>
      <c r="B20" s="1" t="s">
        <v>62</v>
      </c>
      <c r="C20" s="1" t="s">
        <v>63</v>
      </c>
      <c r="D20" s="1">
        <v>150</v>
      </c>
      <c r="E20" s="1">
        <v>15</v>
      </c>
      <c r="F20" s="1" t="s">
        <v>13</v>
      </c>
    </row>
    <row r="21" spans="1:6" ht="15.75" customHeight="1" x14ac:dyDescent="0.2">
      <c r="A21" s="3" t="s">
        <v>64</v>
      </c>
      <c r="B21" s="3" t="s">
        <v>65</v>
      </c>
      <c r="C21" s="3" t="s">
        <v>66</v>
      </c>
      <c r="D21" s="3"/>
      <c r="E21" s="3">
        <v>10</v>
      </c>
      <c r="F21" s="3" t="s">
        <v>40</v>
      </c>
    </row>
    <row r="22" spans="1:6" ht="15.75" customHeight="1" x14ac:dyDescent="0.2">
      <c r="A22" s="1" t="s">
        <v>67</v>
      </c>
      <c r="B22" s="1" t="s">
        <v>68</v>
      </c>
      <c r="C22" s="1" t="s">
        <v>69</v>
      </c>
      <c r="D22" s="1">
        <v>700</v>
      </c>
      <c r="E22" s="1">
        <v>50</v>
      </c>
      <c r="F22" s="1" t="s">
        <v>9</v>
      </c>
    </row>
    <row r="23" spans="1:6" ht="15.75" customHeight="1" x14ac:dyDescent="0.2">
      <c r="A23" s="3" t="s">
        <v>70</v>
      </c>
      <c r="B23" s="3" t="s">
        <v>71</v>
      </c>
      <c r="C23" s="3" t="s">
        <v>72</v>
      </c>
      <c r="D23" s="3">
        <v>80</v>
      </c>
      <c r="E23" s="3">
        <v>20</v>
      </c>
      <c r="F23" s="3" t="s">
        <v>17</v>
      </c>
    </row>
    <row r="24" spans="1:6" ht="15.75" customHeight="1" x14ac:dyDescent="0.2">
      <c r="A24" s="1" t="s">
        <v>73</v>
      </c>
      <c r="B24" s="1" t="s">
        <v>74</v>
      </c>
      <c r="C24" s="1" t="s">
        <v>75</v>
      </c>
      <c r="D24" s="1">
        <v>150</v>
      </c>
      <c r="E24" s="1">
        <v>30</v>
      </c>
      <c r="F24" s="1"/>
    </row>
    <row r="25" spans="1:6" ht="15.75" customHeight="1" x14ac:dyDescent="0.2">
      <c r="A25" s="3" t="s">
        <v>53</v>
      </c>
      <c r="B25" s="3" t="s">
        <v>54</v>
      </c>
      <c r="C25" s="3" t="s">
        <v>55</v>
      </c>
      <c r="D25" s="3">
        <v>50</v>
      </c>
      <c r="E25" s="3">
        <v>35</v>
      </c>
      <c r="F25" s="3" t="s">
        <v>56</v>
      </c>
    </row>
    <row r="26" spans="1:6" ht="15.75" customHeight="1" x14ac:dyDescent="0.2">
      <c r="A26" s="1" t="s">
        <v>76</v>
      </c>
      <c r="B26" s="1" t="s">
        <v>77</v>
      </c>
      <c r="C26" s="1" t="s">
        <v>78</v>
      </c>
      <c r="D26" s="1">
        <v>800</v>
      </c>
      <c r="E26" s="1">
        <v>45</v>
      </c>
      <c r="F26" s="1" t="s">
        <v>9</v>
      </c>
    </row>
    <row r="27" spans="1:6" ht="15.75" customHeight="1" x14ac:dyDescent="0.2">
      <c r="A27" s="3" t="s">
        <v>79</v>
      </c>
      <c r="B27" s="3" t="s">
        <v>62</v>
      </c>
      <c r="C27" s="3" t="s">
        <v>80</v>
      </c>
      <c r="D27" s="3"/>
      <c r="E27" s="3">
        <v>25</v>
      </c>
      <c r="F27" s="3" t="s">
        <v>13</v>
      </c>
    </row>
    <row r="28" spans="1:6" ht="15.75" customHeight="1" x14ac:dyDescent="0.2">
      <c r="A28" s="1" t="s">
        <v>81</v>
      </c>
      <c r="B28" s="1" t="s">
        <v>32</v>
      </c>
      <c r="C28" s="1" t="s">
        <v>82</v>
      </c>
      <c r="D28" s="1">
        <v>400</v>
      </c>
      <c r="E28" s="1">
        <v>40</v>
      </c>
      <c r="F28" s="1" t="s">
        <v>17</v>
      </c>
    </row>
    <row r="29" spans="1:6" ht="15.75" customHeight="1" x14ac:dyDescent="0.2">
      <c r="A29" s="3" t="s">
        <v>50</v>
      </c>
      <c r="B29" s="3" t="s">
        <v>51</v>
      </c>
      <c r="C29" s="3" t="s">
        <v>52</v>
      </c>
      <c r="D29" s="3">
        <v>250</v>
      </c>
      <c r="E29" s="3">
        <v>20</v>
      </c>
      <c r="F29" s="3" t="s">
        <v>27</v>
      </c>
    </row>
    <row r="30" spans="1:6" ht="15.75" customHeight="1" x14ac:dyDescent="0.2">
      <c r="A30" s="1" t="s">
        <v>83</v>
      </c>
      <c r="B30" s="1" t="s">
        <v>84</v>
      </c>
      <c r="C30" s="1" t="s">
        <v>85</v>
      </c>
      <c r="D30" s="1">
        <v>60</v>
      </c>
      <c r="E30" s="1">
        <v>30</v>
      </c>
      <c r="F30" s="1" t="s">
        <v>13</v>
      </c>
    </row>
    <row r="31" spans="1:6" ht="15.75" customHeight="1" x14ac:dyDescent="0.2">
      <c r="A31" s="3" t="s">
        <v>86</v>
      </c>
      <c r="B31" s="3" t="s">
        <v>87</v>
      </c>
      <c r="C31" s="3" t="s">
        <v>88</v>
      </c>
      <c r="D31" s="3">
        <v>40</v>
      </c>
      <c r="E31" s="3">
        <v>10</v>
      </c>
      <c r="F31" s="3" t="s">
        <v>17</v>
      </c>
    </row>
    <row r="32" spans="1:6" ht="15.75" customHeight="1" x14ac:dyDescent="0.2">
      <c r="A32" s="1" t="s">
        <v>89</v>
      </c>
      <c r="B32" s="1" t="s">
        <v>74</v>
      </c>
      <c r="C32" s="1" t="s">
        <v>90</v>
      </c>
      <c r="D32" s="1">
        <v>130</v>
      </c>
      <c r="E32" s="1">
        <v>5</v>
      </c>
      <c r="F32" s="1" t="s">
        <v>9</v>
      </c>
    </row>
    <row r="33" spans="1:6" ht="15.75" customHeight="1" x14ac:dyDescent="0.2">
      <c r="A33" s="3" t="s">
        <v>91</v>
      </c>
      <c r="B33" s="3" t="s">
        <v>92</v>
      </c>
      <c r="C33" s="3" t="s">
        <v>93</v>
      </c>
      <c r="D33" s="3">
        <v>50</v>
      </c>
      <c r="E33" s="3">
        <v>50</v>
      </c>
      <c r="F33" s="3" t="s">
        <v>13</v>
      </c>
    </row>
    <row r="34" spans="1:6" ht="15.75" customHeight="1" x14ac:dyDescent="0.2">
      <c r="A34" s="1" t="s">
        <v>41</v>
      </c>
      <c r="B34" s="1" t="s">
        <v>42</v>
      </c>
      <c r="C34" s="1" t="s">
        <v>43</v>
      </c>
      <c r="D34" s="1">
        <v>950</v>
      </c>
      <c r="E34" s="1">
        <v>25</v>
      </c>
      <c r="F34" s="1" t="s">
        <v>9</v>
      </c>
    </row>
    <row r="35" spans="1:6" ht="15.75" customHeight="1" x14ac:dyDescent="0.2">
      <c r="A35" s="3" t="s">
        <v>94</v>
      </c>
      <c r="B35" s="3" t="s">
        <v>95</v>
      </c>
      <c r="C35" s="3" t="s">
        <v>96</v>
      </c>
      <c r="D35" s="3">
        <v>100</v>
      </c>
      <c r="E35" s="3">
        <v>20</v>
      </c>
      <c r="F35" s="3" t="s">
        <v>56</v>
      </c>
    </row>
    <row r="36" spans="1:6" ht="15.75" customHeight="1" x14ac:dyDescent="0.2"/>
    <row r="37" spans="1:6" ht="15.75" customHeight="1" x14ac:dyDescent="0.2"/>
    <row r="38" spans="1:6" ht="15.75" customHeight="1" x14ac:dyDescent="0.2"/>
    <row r="39" spans="1:6" ht="15.75" customHeight="1" x14ac:dyDescent="0.2"/>
    <row r="40" spans="1:6" ht="15.75" customHeight="1" x14ac:dyDescent="0.2"/>
    <row r="41" spans="1:6" ht="15.75" customHeight="1" x14ac:dyDescent="0.2"/>
    <row r="42" spans="1:6" ht="15.75" customHeight="1" x14ac:dyDescent="0.2"/>
    <row r="43" spans="1:6" ht="15.75" customHeight="1" x14ac:dyDescent="0.2"/>
    <row r="44" spans="1:6" ht="15.75" customHeight="1" x14ac:dyDescent="0.2"/>
    <row r="45" spans="1:6" ht="15.75" customHeight="1" x14ac:dyDescent="0.2"/>
    <row r="46" spans="1:6" ht="15.75" customHeight="1" x14ac:dyDescent="0.2"/>
    <row r="47" spans="1:6" ht="15.75" customHeight="1" x14ac:dyDescent="0.2"/>
    <row r="48" spans="1:6"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BD9903-269F-4605-8D32-2E1DBBF7366D}">
  <sheetPr>
    <tabColor theme="7" tint="0.79998168889431442"/>
    <outlinePr summaryBelow="0" summaryRight="0"/>
  </sheetPr>
  <dimension ref="A1:T1002"/>
  <sheetViews>
    <sheetView workbookViewId="0">
      <selection activeCell="J20" sqref="J20"/>
    </sheetView>
  </sheetViews>
  <sheetFormatPr defaultColWidth="12.5703125" defaultRowHeight="15" customHeight="1" x14ac:dyDescent="0.2"/>
  <cols>
    <col min="1" max="6" width="12.5703125" customWidth="1"/>
    <col min="7" max="7" width="19.28515625" bestFit="1" customWidth="1"/>
    <col min="8" max="8" width="3" customWidth="1"/>
    <col min="11" max="11" width="17.5703125" bestFit="1" customWidth="1"/>
    <col min="12" max="12" width="19.140625" bestFit="1" customWidth="1"/>
    <col min="13" max="13" width="19.140625" customWidth="1"/>
    <col min="14" max="14" width="20.28515625" bestFit="1" customWidth="1"/>
    <col min="15" max="15" width="8" customWidth="1"/>
    <col min="16" max="16" width="20.28515625" bestFit="1" customWidth="1"/>
  </cols>
  <sheetData>
    <row r="1" spans="1:20" ht="23.25" x14ac:dyDescent="0.35">
      <c r="A1" s="19" t="s">
        <v>104</v>
      </c>
      <c r="J1" s="33" t="s">
        <v>185</v>
      </c>
    </row>
    <row r="2" spans="1:20" ht="15" customHeight="1" x14ac:dyDescent="0.2">
      <c r="J2" s="34" t="s">
        <v>5</v>
      </c>
      <c r="K2" s="34">
        <f>COUNTBLANK(F4:F37)</f>
        <v>4</v>
      </c>
      <c r="P2" s="36" t="s">
        <v>189</v>
      </c>
      <c r="Q2" s="36"/>
      <c r="R2" s="36"/>
      <c r="S2" s="36"/>
      <c r="T2" s="36"/>
    </row>
    <row r="3" spans="1:20" ht="15.75" customHeight="1" x14ac:dyDescent="0.2">
      <c r="A3" s="2" t="s">
        <v>0</v>
      </c>
      <c r="B3" s="2" t="s">
        <v>1</v>
      </c>
      <c r="C3" s="2" t="s">
        <v>2</v>
      </c>
      <c r="D3" s="2" t="s">
        <v>3</v>
      </c>
      <c r="E3" s="2" t="s">
        <v>4</v>
      </c>
      <c r="F3" s="2" t="s">
        <v>5</v>
      </c>
      <c r="G3" s="18" t="s">
        <v>186</v>
      </c>
      <c r="J3" s="34" t="s">
        <v>3</v>
      </c>
      <c r="K3" s="34">
        <f>COUNTBLANK(D4:D37)</f>
        <v>3</v>
      </c>
      <c r="P3" s="36"/>
      <c r="Q3" s="36"/>
      <c r="R3" s="36"/>
      <c r="S3" s="36"/>
      <c r="T3" s="36"/>
    </row>
    <row r="4" spans="1:20" ht="15.75" customHeight="1" x14ac:dyDescent="0.2">
      <c r="A4" s="1" t="s">
        <v>6</v>
      </c>
      <c r="B4" s="1" t="s">
        <v>7</v>
      </c>
      <c r="C4" s="1" t="s">
        <v>8</v>
      </c>
      <c r="D4" s="1">
        <v>1000</v>
      </c>
      <c r="E4" s="1">
        <v>30</v>
      </c>
      <c r="F4" s="1" t="s">
        <v>9</v>
      </c>
      <c r="G4" s="1" t="str">
        <f>IF(ISBLANK(B4),$B$3,IF(ISBLANK(C4),$C$3,IF(ISBLANK(D4),$D$3,IF(ISBLANK(E4),$E$3,IF(ISBLANK(F4),$F$3," ")))))</f>
        <v xml:space="preserve"> </v>
      </c>
      <c r="P4" s="36"/>
      <c r="Q4" s="36"/>
      <c r="R4" s="36"/>
      <c r="S4" s="36"/>
      <c r="T4" s="36"/>
    </row>
    <row r="5" spans="1:20" ht="15.75" customHeight="1" x14ac:dyDescent="0.2">
      <c r="A5" s="3" t="s">
        <v>10</v>
      </c>
      <c r="B5" s="3" t="s">
        <v>11</v>
      </c>
      <c r="C5" s="3" t="s">
        <v>12</v>
      </c>
      <c r="D5" s="3">
        <v>80</v>
      </c>
      <c r="E5" s="3">
        <v>15</v>
      </c>
      <c r="F5" s="3" t="s">
        <v>13</v>
      </c>
      <c r="G5" s="3" t="str">
        <f t="shared" ref="G5:G37" si="0">IF(ISBLANK(B5),$B$3,IF(ISBLANK(C5),$C$3,IF(ISBLANK(D5),$D$3,IF(ISBLANK(E5),$E$3,IF(ISBLANK(F5),$F$3," ")))))</f>
        <v xml:space="preserve"> </v>
      </c>
      <c r="P5" s="36"/>
      <c r="Q5" s="36"/>
      <c r="R5" s="36"/>
      <c r="S5" s="36"/>
      <c r="T5" s="36"/>
    </row>
    <row r="6" spans="1:20" ht="15.75" customHeight="1" x14ac:dyDescent="0.2">
      <c r="A6" s="1" t="s">
        <v>14</v>
      </c>
      <c r="B6" s="1" t="s">
        <v>15</v>
      </c>
      <c r="C6" s="1" t="s">
        <v>16</v>
      </c>
      <c r="D6" s="1">
        <v>130</v>
      </c>
      <c r="E6" s="1">
        <v>40</v>
      </c>
      <c r="F6" s="1" t="s">
        <v>17</v>
      </c>
      <c r="G6" s="1" t="str">
        <f t="shared" si="0"/>
        <v xml:space="preserve"> </v>
      </c>
      <c r="J6" s="4" t="s">
        <v>5</v>
      </c>
      <c r="K6" s="4" t="s">
        <v>97</v>
      </c>
      <c r="L6" s="4" t="s">
        <v>99</v>
      </c>
      <c r="M6" s="4" t="s">
        <v>187</v>
      </c>
      <c r="N6" s="4" t="s">
        <v>100</v>
      </c>
      <c r="O6" s="4"/>
      <c r="P6" s="36"/>
      <c r="Q6" s="36"/>
      <c r="R6" s="36"/>
      <c r="S6" s="36"/>
      <c r="T6" s="36"/>
    </row>
    <row r="7" spans="1:20" ht="15.75" customHeight="1" x14ac:dyDescent="0.2">
      <c r="A7" s="3" t="s">
        <v>18</v>
      </c>
      <c r="B7" s="3" t="s">
        <v>19</v>
      </c>
      <c r="C7" s="3" t="s">
        <v>20</v>
      </c>
      <c r="D7" s="3">
        <v>900</v>
      </c>
      <c r="E7" s="3">
        <v>25</v>
      </c>
      <c r="F7" s="3" t="s">
        <v>9</v>
      </c>
      <c r="G7" s="3" t="str">
        <f t="shared" si="0"/>
        <v xml:space="preserve"> </v>
      </c>
      <c r="J7" s="5" t="s">
        <v>9</v>
      </c>
      <c r="K7" t="s">
        <v>7</v>
      </c>
      <c r="L7">
        <f>IFERROR(AVERAGEIF($B$4:$B$37,K7,$D$4:$D$37),0)</f>
        <v>970</v>
      </c>
      <c r="M7">
        <f>IFERROR(COUNTIF($B$4:$B$37,K7),0)</f>
        <v>4</v>
      </c>
      <c r="N7" s="8">
        <f>IFERROR(AVERAGEIF($F$4:$F$37,J7,$D$4:$D$37),0)</f>
        <v>767.77777777777783</v>
      </c>
      <c r="O7" s="8"/>
      <c r="P7" s="36"/>
      <c r="Q7" s="36"/>
      <c r="R7" s="36"/>
      <c r="S7" s="36"/>
      <c r="T7" s="36"/>
    </row>
    <row r="8" spans="1:20" ht="15.75" customHeight="1" x14ac:dyDescent="0.2">
      <c r="A8" s="1" t="s">
        <v>21</v>
      </c>
      <c r="B8" s="1" t="s">
        <v>22</v>
      </c>
      <c r="C8" s="1" t="s">
        <v>23</v>
      </c>
      <c r="D8" s="1">
        <v>70</v>
      </c>
      <c r="E8" s="1">
        <v>20</v>
      </c>
      <c r="F8" s="1"/>
      <c r="G8" s="1" t="str">
        <f t="shared" si="0"/>
        <v>Category</v>
      </c>
      <c r="J8" s="5" t="s">
        <v>13</v>
      </c>
      <c r="K8" t="s">
        <v>11</v>
      </c>
      <c r="L8">
        <f t="shared" ref="L8:L27" si="1">IFERROR(AVERAGEIF($B$4:$B$37,K8,$D$4:$D$37),0)</f>
        <v>85</v>
      </c>
      <c r="M8">
        <f t="shared" ref="M8:M27" si="2">IFERROR(COUNTIF($B$4:$B$37,K8),0)</f>
        <v>2</v>
      </c>
      <c r="N8" s="8">
        <f t="shared" ref="N8:N27" si="3">IFERROR(AVERAGEIF($F$4:$F$37,J8,$D$4:$D$37),0)</f>
        <v>74</v>
      </c>
      <c r="O8" s="8"/>
      <c r="P8" s="36"/>
      <c r="Q8" s="36"/>
      <c r="R8" s="36"/>
      <c r="S8" s="36"/>
      <c r="T8" s="36"/>
    </row>
    <row r="9" spans="1:20" ht="15.75" customHeight="1" x14ac:dyDescent="0.2">
      <c r="A9" s="3" t="s">
        <v>24</v>
      </c>
      <c r="B9" s="3" t="s">
        <v>25</v>
      </c>
      <c r="C9" s="3" t="s">
        <v>26</v>
      </c>
      <c r="D9" s="3"/>
      <c r="E9" s="3">
        <v>45</v>
      </c>
      <c r="F9" s="3" t="s">
        <v>27</v>
      </c>
      <c r="G9" s="3" t="str">
        <f t="shared" si="0"/>
        <v>Price ($)</v>
      </c>
      <c r="J9" s="5" t="s">
        <v>17</v>
      </c>
      <c r="K9" t="s">
        <v>15</v>
      </c>
      <c r="L9">
        <f t="shared" si="1"/>
        <v>125</v>
      </c>
      <c r="M9">
        <f t="shared" si="2"/>
        <v>2</v>
      </c>
      <c r="N9" s="8">
        <f t="shared" si="3"/>
        <v>148</v>
      </c>
      <c r="O9" s="8"/>
      <c r="P9" s="36"/>
      <c r="Q9" s="36"/>
      <c r="R9" s="36"/>
      <c r="S9" s="36"/>
      <c r="T9" s="36"/>
    </row>
    <row r="10" spans="1:20" ht="15.75" customHeight="1" x14ac:dyDescent="0.2">
      <c r="A10" s="1" t="s">
        <v>28</v>
      </c>
      <c r="B10" s="1" t="s">
        <v>29</v>
      </c>
      <c r="C10" s="1" t="s">
        <v>30</v>
      </c>
      <c r="D10" s="1">
        <v>30</v>
      </c>
      <c r="E10" s="1">
        <v>5</v>
      </c>
      <c r="F10" s="1" t="s">
        <v>13</v>
      </c>
      <c r="G10" s="1" t="str">
        <f t="shared" si="0"/>
        <v xml:space="preserve"> </v>
      </c>
      <c r="J10" s="5" t="s">
        <v>9</v>
      </c>
      <c r="K10" t="s">
        <v>19</v>
      </c>
      <c r="L10">
        <f t="shared" si="1"/>
        <v>850</v>
      </c>
      <c r="M10">
        <f t="shared" si="2"/>
        <v>2</v>
      </c>
      <c r="N10" s="8">
        <f t="shared" si="3"/>
        <v>767.77777777777783</v>
      </c>
      <c r="O10" s="8"/>
      <c r="P10" s="36"/>
      <c r="Q10" s="36"/>
      <c r="R10" s="36"/>
      <c r="S10" s="36"/>
      <c r="T10" s="36"/>
    </row>
    <row r="11" spans="1:20" ht="15.75" customHeight="1" x14ac:dyDescent="0.2">
      <c r="A11" s="3" t="s">
        <v>31</v>
      </c>
      <c r="B11" s="3" t="s">
        <v>32</v>
      </c>
      <c r="C11" s="3" t="s">
        <v>33</v>
      </c>
      <c r="D11" s="3">
        <v>90</v>
      </c>
      <c r="E11" s="3">
        <v>35</v>
      </c>
      <c r="F11" s="3" t="s">
        <v>17</v>
      </c>
      <c r="G11" s="3" t="str">
        <f t="shared" si="0"/>
        <v xml:space="preserve"> </v>
      </c>
      <c r="J11" s="5" t="s">
        <v>40</v>
      </c>
      <c r="K11" s="5" t="s">
        <v>22</v>
      </c>
      <c r="L11">
        <f t="shared" si="1"/>
        <v>70</v>
      </c>
      <c r="M11">
        <f t="shared" si="2"/>
        <v>1</v>
      </c>
      <c r="N11" s="8">
        <f t="shared" si="3"/>
        <v>130</v>
      </c>
      <c r="O11" s="8"/>
      <c r="P11" s="36"/>
      <c r="Q11" s="36"/>
      <c r="R11" s="36"/>
      <c r="S11" s="36"/>
      <c r="T11" s="36"/>
    </row>
    <row r="12" spans="1:20" ht="15.75" customHeight="1" x14ac:dyDescent="0.2">
      <c r="A12" s="1" t="s">
        <v>34</v>
      </c>
      <c r="B12" s="1" t="s">
        <v>35</v>
      </c>
      <c r="C12" s="1" t="s">
        <v>36</v>
      </c>
      <c r="D12" s="1">
        <v>500</v>
      </c>
      <c r="E12" s="1">
        <v>50</v>
      </c>
      <c r="F12" s="1" t="s">
        <v>9</v>
      </c>
      <c r="G12" s="1" t="str">
        <f t="shared" si="0"/>
        <v xml:space="preserve"> </v>
      </c>
      <c r="J12" s="5" t="s">
        <v>9</v>
      </c>
      <c r="K12" t="s">
        <v>25</v>
      </c>
      <c r="L12">
        <f t="shared" si="1"/>
        <v>250</v>
      </c>
      <c r="M12">
        <f t="shared" si="2"/>
        <v>3</v>
      </c>
      <c r="N12" s="8">
        <f t="shared" si="3"/>
        <v>767.77777777777783</v>
      </c>
      <c r="O12" s="8"/>
      <c r="P12" s="36"/>
      <c r="Q12" s="36"/>
      <c r="R12" s="36"/>
      <c r="S12" s="36"/>
      <c r="T12" s="36"/>
    </row>
    <row r="13" spans="1:20" ht="15.75" customHeight="1" x14ac:dyDescent="0.2">
      <c r="A13" s="3" t="s">
        <v>37</v>
      </c>
      <c r="B13" s="3" t="s">
        <v>38</v>
      </c>
      <c r="C13" s="3" t="s">
        <v>39</v>
      </c>
      <c r="D13" s="3">
        <v>130</v>
      </c>
      <c r="E13" s="3">
        <v>10</v>
      </c>
      <c r="F13" s="3" t="s">
        <v>40</v>
      </c>
      <c r="G13" s="3" t="str">
        <f t="shared" si="0"/>
        <v xml:space="preserve"> </v>
      </c>
      <c r="J13" s="5" t="s">
        <v>13</v>
      </c>
      <c r="K13" t="s">
        <v>29</v>
      </c>
      <c r="L13">
        <f t="shared" si="1"/>
        <v>30</v>
      </c>
      <c r="M13">
        <f t="shared" si="2"/>
        <v>1</v>
      </c>
      <c r="N13" s="8">
        <f t="shared" si="3"/>
        <v>74</v>
      </c>
      <c r="O13" s="8"/>
      <c r="P13" s="36"/>
      <c r="Q13" s="36"/>
      <c r="R13" s="36"/>
      <c r="S13" s="36"/>
      <c r="T13" s="36"/>
    </row>
    <row r="14" spans="1:20" ht="15.75" customHeight="1" x14ac:dyDescent="0.2">
      <c r="A14" s="1" t="s">
        <v>41</v>
      </c>
      <c r="B14" s="1" t="s">
        <v>42</v>
      </c>
      <c r="C14" s="1" t="s">
        <v>43</v>
      </c>
      <c r="D14" s="1">
        <v>950</v>
      </c>
      <c r="E14" s="1">
        <v>25</v>
      </c>
      <c r="F14" s="1" t="s">
        <v>9</v>
      </c>
      <c r="G14" s="1" t="str">
        <f t="shared" si="0"/>
        <v xml:space="preserve"> </v>
      </c>
      <c r="J14" s="5" t="s">
        <v>17</v>
      </c>
      <c r="K14" t="s">
        <v>32</v>
      </c>
      <c r="L14">
        <f t="shared" si="1"/>
        <v>245</v>
      </c>
      <c r="M14">
        <f t="shared" si="2"/>
        <v>2</v>
      </c>
      <c r="N14" s="8">
        <f t="shared" si="3"/>
        <v>148</v>
      </c>
      <c r="O14" s="8"/>
    </row>
    <row r="15" spans="1:20" ht="15.75" customHeight="1" x14ac:dyDescent="0.2">
      <c r="A15" s="3" t="s">
        <v>44</v>
      </c>
      <c r="B15" s="3" t="s">
        <v>11</v>
      </c>
      <c r="C15" s="3" t="s">
        <v>30</v>
      </c>
      <c r="D15" s="3">
        <v>90</v>
      </c>
      <c r="E15" s="3">
        <v>40</v>
      </c>
      <c r="F15" s="3"/>
      <c r="G15" s="3" t="str">
        <f t="shared" si="0"/>
        <v>Category</v>
      </c>
      <c r="J15" s="5" t="s">
        <v>9</v>
      </c>
      <c r="K15" t="s">
        <v>35</v>
      </c>
      <c r="L15">
        <f t="shared" si="1"/>
        <v>500</v>
      </c>
      <c r="M15">
        <f t="shared" si="2"/>
        <v>1</v>
      </c>
      <c r="N15" s="8">
        <f t="shared" si="3"/>
        <v>767.77777777777783</v>
      </c>
      <c r="O15" s="8"/>
    </row>
    <row r="16" spans="1:20" ht="15.75" customHeight="1" x14ac:dyDescent="0.2">
      <c r="A16" s="1" t="s">
        <v>45</v>
      </c>
      <c r="B16" s="1" t="s">
        <v>15</v>
      </c>
      <c r="C16" s="1" t="s">
        <v>46</v>
      </c>
      <c r="D16" s="1">
        <v>120</v>
      </c>
      <c r="E16" s="1">
        <v>35</v>
      </c>
      <c r="F16" s="1"/>
      <c r="G16" s="1" t="str">
        <f t="shared" si="0"/>
        <v>Category</v>
      </c>
      <c r="J16" s="5" t="s">
        <v>40</v>
      </c>
      <c r="K16" t="s">
        <v>38</v>
      </c>
      <c r="L16">
        <f t="shared" si="1"/>
        <v>130</v>
      </c>
      <c r="M16">
        <f t="shared" si="2"/>
        <v>1</v>
      </c>
      <c r="N16" s="8">
        <f t="shared" si="3"/>
        <v>130</v>
      </c>
      <c r="O16" s="8"/>
    </row>
    <row r="17" spans="1:15" ht="15.75" customHeight="1" x14ac:dyDescent="0.2">
      <c r="A17" s="3" t="s">
        <v>47</v>
      </c>
      <c r="B17" s="3" t="s">
        <v>48</v>
      </c>
      <c r="C17" s="3" t="s">
        <v>49</v>
      </c>
      <c r="D17" s="3">
        <v>150</v>
      </c>
      <c r="E17" s="3">
        <v>15</v>
      </c>
      <c r="F17" s="3" t="s">
        <v>27</v>
      </c>
      <c r="G17" s="3" t="str">
        <f t="shared" si="0"/>
        <v xml:space="preserve"> </v>
      </c>
      <c r="J17" s="5" t="s">
        <v>9</v>
      </c>
      <c r="K17" t="s">
        <v>48</v>
      </c>
      <c r="L17">
        <f t="shared" si="1"/>
        <v>155</v>
      </c>
      <c r="M17">
        <f t="shared" si="2"/>
        <v>2</v>
      </c>
      <c r="N17" s="8">
        <f t="shared" si="3"/>
        <v>767.77777777777783</v>
      </c>
      <c r="O17" s="8"/>
    </row>
    <row r="18" spans="1:15" ht="15.75" customHeight="1" x14ac:dyDescent="0.2">
      <c r="A18" s="1" t="s">
        <v>50</v>
      </c>
      <c r="B18" s="1" t="s">
        <v>51</v>
      </c>
      <c r="C18" s="1" t="s">
        <v>52</v>
      </c>
      <c r="D18" s="1">
        <v>250</v>
      </c>
      <c r="E18" s="1">
        <v>20</v>
      </c>
      <c r="F18" s="1" t="s">
        <v>27</v>
      </c>
      <c r="G18" s="1" t="str">
        <f t="shared" si="0"/>
        <v xml:space="preserve"> </v>
      </c>
      <c r="J18" s="5" t="s">
        <v>56</v>
      </c>
      <c r="K18" t="s">
        <v>54</v>
      </c>
      <c r="L18">
        <f t="shared" si="1"/>
        <v>50</v>
      </c>
      <c r="M18">
        <f t="shared" si="2"/>
        <v>2</v>
      </c>
      <c r="N18" s="8">
        <f t="shared" si="3"/>
        <v>66.666666666666671</v>
      </c>
      <c r="O18" s="8"/>
    </row>
    <row r="19" spans="1:15" ht="15.75" customHeight="1" x14ac:dyDescent="0.2">
      <c r="A19" s="3" t="s">
        <v>53</v>
      </c>
      <c r="B19" s="3" t="s">
        <v>54</v>
      </c>
      <c r="C19" s="3" t="s">
        <v>55</v>
      </c>
      <c r="D19" s="3">
        <v>50</v>
      </c>
      <c r="E19" s="3">
        <v>35</v>
      </c>
      <c r="F19" s="3" t="s">
        <v>56</v>
      </c>
      <c r="G19" s="3" t="str">
        <f t="shared" si="0"/>
        <v xml:space="preserve"> </v>
      </c>
      <c r="J19" s="5" t="s">
        <v>13</v>
      </c>
      <c r="K19" t="s">
        <v>62</v>
      </c>
      <c r="L19">
        <f t="shared" si="1"/>
        <v>150</v>
      </c>
      <c r="M19">
        <f t="shared" si="2"/>
        <v>2</v>
      </c>
      <c r="N19" s="8">
        <f t="shared" si="3"/>
        <v>74</v>
      </c>
      <c r="O19" s="8"/>
    </row>
    <row r="20" spans="1:15" ht="15.75" customHeight="1" x14ac:dyDescent="0.2">
      <c r="A20" s="1" t="s">
        <v>57</v>
      </c>
      <c r="B20" s="1" t="s">
        <v>48</v>
      </c>
      <c r="C20" s="1" t="s">
        <v>58</v>
      </c>
      <c r="D20" s="1">
        <v>160</v>
      </c>
      <c r="E20" s="1">
        <v>15</v>
      </c>
      <c r="F20" s="1" t="s">
        <v>27</v>
      </c>
      <c r="G20" s="1" t="str">
        <f t="shared" si="0"/>
        <v xml:space="preserve"> </v>
      </c>
      <c r="J20" s="5" t="s">
        <v>40</v>
      </c>
      <c r="K20" t="s">
        <v>65</v>
      </c>
      <c r="L20" s="6" t="e">
        <f>AVERAGEIF($B$4:$B$37,K20,$D$4:$D$37)</f>
        <v>#DIV/0!</v>
      </c>
      <c r="M20">
        <f t="shared" si="2"/>
        <v>1</v>
      </c>
      <c r="N20" s="8">
        <f t="shared" si="3"/>
        <v>130</v>
      </c>
      <c r="O20" s="8"/>
    </row>
    <row r="21" spans="1:15" ht="15.75" customHeight="1" x14ac:dyDescent="0.2">
      <c r="A21" s="3" t="s">
        <v>59</v>
      </c>
      <c r="B21" s="3" t="s">
        <v>7</v>
      </c>
      <c r="C21" s="3" t="s">
        <v>60</v>
      </c>
      <c r="D21" s="3">
        <v>980</v>
      </c>
      <c r="E21" s="3">
        <v>10</v>
      </c>
      <c r="F21" s="3" t="s">
        <v>9</v>
      </c>
      <c r="G21" s="3" t="str">
        <f t="shared" si="0"/>
        <v xml:space="preserve"> </v>
      </c>
      <c r="J21" s="5" t="s">
        <v>9</v>
      </c>
      <c r="K21" t="s">
        <v>68</v>
      </c>
      <c r="L21">
        <f t="shared" si="1"/>
        <v>700</v>
      </c>
      <c r="M21">
        <f t="shared" si="2"/>
        <v>1</v>
      </c>
      <c r="N21" s="8">
        <f t="shared" si="3"/>
        <v>767.77777777777783</v>
      </c>
      <c r="O21" s="8"/>
    </row>
    <row r="22" spans="1:15" ht="15.75" customHeight="1" x14ac:dyDescent="0.2">
      <c r="A22" s="1" t="s">
        <v>61</v>
      </c>
      <c r="B22" s="1" t="s">
        <v>62</v>
      </c>
      <c r="C22" s="1" t="s">
        <v>63</v>
      </c>
      <c r="D22" s="1">
        <v>150</v>
      </c>
      <c r="E22" s="1">
        <v>15</v>
      </c>
      <c r="F22" s="1" t="s">
        <v>13</v>
      </c>
      <c r="G22" s="1" t="str">
        <f t="shared" si="0"/>
        <v xml:space="preserve"> </v>
      </c>
      <c r="J22" s="5" t="s">
        <v>17</v>
      </c>
      <c r="K22" t="s">
        <v>71</v>
      </c>
      <c r="L22">
        <f t="shared" si="1"/>
        <v>80</v>
      </c>
      <c r="M22">
        <f t="shared" si="2"/>
        <v>1</v>
      </c>
      <c r="N22" s="8">
        <f t="shared" si="3"/>
        <v>148</v>
      </c>
      <c r="O22" s="8"/>
    </row>
    <row r="23" spans="1:15" ht="15.75" customHeight="1" x14ac:dyDescent="0.2">
      <c r="A23" s="3" t="s">
        <v>64</v>
      </c>
      <c r="B23" s="3" t="s">
        <v>65</v>
      </c>
      <c r="C23" s="3" t="s">
        <v>66</v>
      </c>
      <c r="D23" s="3"/>
      <c r="E23" s="3">
        <v>10</v>
      </c>
      <c r="F23" s="3" t="s">
        <v>40</v>
      </c>
      <c r="G23" s="3" t="str">
        <f t="shared" si="0"/>
        <v>Price ($)</v>
      </c>
      <c r="J23" s="5" t="s">
        <v>9</v>
      </c>
      <c r="K23" t="s">
        <v>74</v>
      </c>
      <c r="L23">
        <f t="shared" si="1"/>
        <v>140</v>
      </c>
      <c r="M23">
        <f t="shared" si="2"/>
        <v>2</v>
      </c>
      <c r="N23" s="8">
        <f t="shared" si="3"/>
        <v>767.77777777777783</v>
      </c>
      <c r="O23" s="8"/>
    </row>
    <row r="24" spans="1:15" ht="15.75" customHeight="1" x14ac:dyDescent="0.2">
      <c r="A24" s="1" t="s">
        <v>67</v>
      </c>
      <c r="B24" s="1" t="s">
        <v>68</v>
      </c>
      <c r="C24" s="1" t="s">
        <v>69</v>
      </c>
      <c r="D24" s="1">
        <v>700</v>
      </c>
      <c r="E24" s="1">
        <v>50</v>
      </c>
      <c r="F24" s="1" t="s">
        <v>9</v>
      </c>
      <c r="G24" s="1" t="str">
        <f t="shared" si="0"/>
        <v xml:space="preserve"> </v>
      </c>
      <c r="J24" s="5" t="s">
        <v>13</v>
      </c>
      <c r="K24" t="s">
        <v>84</v>
      </c>
      <c r="L24">
        <f t="shared" si="1"/>
        <v>60</v>
      </c>
      <c r="M24">
        <f t="shared" si="2"/>
        <v>1</v>
      </c>
      <c r="N24" s="8">
        <f t="shared" si="3"/>
        <v>74</v>
      </c>
      <c r="O24" s="8"/>
    </row>
    <row r="25" spans="1:15" ht="15.75" customHeight="1" x14ac:dyDescent="0.2">
      <c r="A25" s="3" t="s">
        <v>70</v>
      </c>
      <c r="B25" s="3" t="s">
        <v>71</v>
      </c>
      <c r="C25" s="3" t="s">
        <v>72</v>
      </c>
      <c r="D25" s="3">
        <v>80</v>
      </c>
      <c r="E25" s="3">
        <v>20</v>
      </c>
      <c r="F25" s="3" t="s">
        <v>17</v>
      </c>
      <c r="G25" s="3" t="str">
        <f t="shared" si="0"/>
        <v xml:space="preserve"> </v>
      </c>
      <c r="J25" s="5" t="s">
        <v>17</v>
      </c>
      <c r="K25" t="s">
        <v>87</v>
      </c>
      <c r="L25">
        <f t="shared" si="1"/>
        <v>40</v>
      </c>
      <c r="M25">
        <f t="shared" si="2"/>
        <v>1</v>
      </c>
      <c r="N25" s="8">
        <f t="shared" si="3"/>
        <v>148</v>
      </c>
      <c r="O25" s="8"/>
    </row>
    <row r="26" spans="1:15" ht="15.75" customHeight="1" x14ac:dyDescent="0.2">
      <c r="A26" s="1" t="s">
        <v>73</v>
      </c>
      <c r="B26" s="1" t="s">
        <v>74</v>
      </c>
      <c r="C26" s="1" t="s">
        <v>75</v>
      </c>
      <c r="D26" s="1">
        <v>150</v>
      </c>
      <c r="E26" s="1">
        <v>30</v>
      </c>
      <c r="F26" s="1"/>
      <c r="G26" s="1" t="str">
        <f t="shared" si="0"/>
        <v>Category</v>
      </c>
      <c r="J26" s="5" t="s">
        <v>13</v>
      </c>
      <c r="K26" t="s">
        <v>92</v>
      </c>
      <c r="L26">
        <f t="shared" si="1"/>
        <v>50</v>
      </c>
      <c r="M26">
        <f t="shared" si="2"/>
        <v>1</v>
      </c>
      <c r="N26" s="8">
        <f t="shared" si="3"/>
        <v>74</v>
      </c>
      <c r="O26" s="8"/>
    </row>
    <row r="27" spans="1:15" ht="15.75" customHeight="1" x14ac:dyDescent="0.2">
      <c r="A27" s="3" t="s">
        <v>53</v>
      </c>
      <c r="B27" s="3" t="s">
        <v>54</v>
      </c>
      <c r="C27" s="3" t="s">
        <v>55</v>
      </c>
      <c r="D27" s="3">
        <v>50</v>
      </c>
      <c r="E27" s="3">
        <v>35</v>
      </c>
      <c r="F27" s="3" t="s">
        <v>56</v>
      </c>
      <c r="G27" s="3" t="str">
        <f t="shared" si="0"/>
        <v xml:space="preserve"> </v>
      </c>
      <c r="J27" s="5" t="s">
        <v>56</v>
      </c>
      <c r="K27" s="5" t="s">
        <v>95</v>
      </c>
      <c r="L27">
        <f t="shared" si="1"/>
        <v>100</v>
      </c>
      <c r="M27">
        <f t="shared" si="2"/>
        <v>1</v>
      </c>
      <c r="N27" s="8">
        <f t="shared" si="3"/>
        <v>66.666666666666671</v>
      </c>
      <c r="O27" s="8"/>
    </row>
    <row r="28" spans="1:15" ht="15.75" customHeight="1" x14ac:dyDescent="0.2">
      <c r="A28" s="1" t="s">
        <v>76</v>
      </c>
      <c r="B28" s="1" t="s">
        <v>77</v>
      </c>
      <c r="C28" s="1" t="s">
        <v>78</v>
      </c>
      <c r="D28" s="1">
        <v>800</v>
      </c>
      <c r="E28" s="1">
        <v>45</v>
      </c>
      <c r="F28" s="1" t="s">
        <v>9</v>
      </c>
      <c r="G28" s="1" t="str">
        <f t="shared" si="0"/>
        <v xml:space="preserve"> </v>
      </c>
    </row>
    <row r="29" spans="1:15" ht="15.75" customHeight="1" x14ac:dyDescent="0.2">
      <c r="A29" s="3" t="s">
        <v>79</v>
      </c>
      <c r="B29" s="3" t="s">
        <v>62</v>
      </c>
      <c r="C29" s="3" t="s">
        <v>80</v>
      </c>
      <c r="D29" s="3"/>
      <c r="E29" s="3">
        <v>25</v>
      </c>
      <c r="F29" s="3" t="s">
        <v>13</v>
      </c>
      <c r="G29" s="3" t="str">
        <f t="shared" si="0"/>
        <v>Price ($)</v>
      </c>
    </row>
    <row r="30" spans="1:15" ht="15.75" customHeight="1" x14ac:dyDescent="0.2">
      <c r="A30" s="1" t="s">
        <v>81</v>
      </c>
      <c r="B30" s="1" t="s">
        <v>32</v>
      </c>
      <c r="C30" s="1" t="s">
        <v>82</v>
      </c>
      <c r="D30" s="1">
        <v>400</v>
      </c>
      <c r="E30" s="1">
        <v>40</v>
      </c>
      <c r="F30" s="1" t="s">
        <v>17</v>
      </c>
      <c r="G30" s="1" t="str">
        <f t="shared" si="0"/>
        <v xml:space="preserve"> </v>
      </c>
    </row>
    <row r="31" spans="1:15" ht="15.75" customHeight="1" x14ac:dyDescent="0.2">
      <c r="A31" s="3" t="s">
        <v>50</v>
      </c>
      <c r="B31" s="3" t="s">
        <v>51</v>
      </c>
      <c r="C31" s="3" t="s">
        <v>52</v>
      </c>
      <c r="D31" s="3">
        <v>250</v>
      </c>
      <c r="E31" s="3">
        <v>20</v>
      </c>
      <c r="F31" s="3" t="s">
        <v>27</v>
      </c>
      <c r="G31" s="3" t="str">
        <f t="shared" si="0"/>
        <v xml:space="preserve"> </v>
      </c>
    </row>
    <row r="32" spans="1:15" ht="15.75" customHeight="1" x14ac:dyDescent="0.2">
      <c r="A32" s="1" t="s">
        <v>83</v>
      </c>
      <c r="B32" s="1" t="s">
        <v>84</v>
      </c>
      <c r="C32" s="1" t="s">
        <v>85</v>
      </c>
      <c r="D32" s="1">
        <v>60</v>
      </c>
      <c r="E32" s="1">
        <v>30</v>
      </c>
      <c r="F32" s="1" t="s">
        <v>13</v>
      </c>
      <c r="G32" s="1" t="str">
        <f t="shared" si="0"/>
        <v xml:space="preserve"> </v>
      </c>
    </row>
    <row r="33" spans="1:7" ht="15.75" customHeight="1" x14ac:dyDescent="0.2">
      <c r="A33" s="3" t="s">
        <v>86</v>
      </c>
      <c r="B33" s="3" t="s">
        <v>87</v>
      </c>
      <c r="C33" s="3" t="s">
        <v>88</v>
      </c>
      <c r="D33" s="3">
        <v>40</v>
      </c>
      <c r="E33" s="3">
        <v>10</v>
      </c>
      <c r="F33" s="3" t="s">
        <v>17</v>
      </c>
      <c r="G33" s="3" t="str">
        <f t="shared" si="0"/>
        <v xml:space="preserve"> </v>
      </c>
    </row>
    <row r="34" spans="1:7" ht="15.75" customHeight="1" x14ac:dyDescent="0.2">
      <c r="A34" s="1" t="s">
        <v>89</v>
      </c>
      <c r="B34" s="1" t="s">
        <v>74</v>
      </c>
      <c r="C34" s="1" t="s">
        <v>90</v>
      </c>
      <c r="D34" s="1">
        <v>130</v>
      </c>
      <c r="E34" s="1">
        <v>5</v>
      </c>
      <c r="F34" s="1" t="s">
        <v>9</v>
      </c>
      <c r="G34" s="1" t="str">
        <f t="shared" si="0"/>
        <v xml:space="preserve"> </v>
      </c>
    </row>
    <row r="35" spans="1:7" ht="15.75" customHeight="1" x14ac:dyDescent="0.2">
      <c r="A35" s="3" t="s">
        <v>91</v>
      </c>
      <c r="B35" s="3" t="s">
        <v>92</v>
      </c>
      <c r="C35" s="3" t="s">
        <v>93</v>
      </c>
      <c r="D35" s="3">
        <v>50</v>
      </c>
      <c r="E35" s="3">
        <v>50</v>
      </c>
      <c r="F35" s="3" t="s">
        <v>13</v>
      </c>
      <c r="G35" s="3" t="str">
        <f t="shared" si="0"/>
        <v xml:space="preserve"> </v>
      </c>
    </row>
    <row r="36" spans="1:7" ht="15.75" customHeight="1" x14ac:dyDescent="0.2">
      <c r="A36" s="1" t="s">
        <v>41</v>
      </c>
      <c r="B36" s="1" t="s">
        <v>42</v>
      </c>
      <c r="C36" s="1" t="s">
        <v>43</v>
      </c>
      <c r="D36" s="1">
        <v>950</v>
      </c>
      <c r="E36" s="1">
        <v>25</v>
      </c>
      <c r="F36" s="1" t="s">
        <v>9</v>
      </c>
      <c r="G36" s="1" t="str">
        <f t="shared" si="0"/>
        <v xml:space="preserve"> </v>
      </c>
    </row>
    <row r="37" spans="1:7" ht="15.75" customHeight="1" x14ac:dyDescent="0.2">
      <c r="A37" s="3" t="s">
        <v>94</v>
      </c>
      <c r="B37" s="3" t="s">
        <v>95</v>
      </c>
      <c r="C37" s="3" t="s">
        <v>96</v>
      </c>
      <c r="D37" s="3">
        <v>100</v>
      </c>
      <c r="E37" s="3">
        <v>20</v>
      </c>
      <c r="F37" s="3" t="s">
        <v>56</v>
      </c>
      <c r="G37" s="3" t="str">
        <f t="shared" si="0"/>
        <v xml:space="preserve"> </v>
      </c>
    </row>
    <row r="38" spans="1:7" ht="15.75" customHeight="1" x14ac:dyDescent="0.2"/>
    <row r="39" spans="1:7" ht="15.75" customHeight="1" x14ac:dyDescent="0.2"/>
    <row r="40" spans="1:7" ht="15.75" customHeight="1" x14ac:dyDescent="0.2"/>
    <row r="41" spans="1:7" ht="15.75" customHeight="1" x14ac:dyDescent="0.2"/>
    <row r="42" spans="1:7" ht="15.75" customHeight="1" x14ac:dyDescent="0.2"/>
    <row r="43" spans="1:7" ht="15.75" customHeight="1" x14ac:dyDescent="0.2"/>
    <row r="44" spans="1:7" ht="15.75" customHeight="1" x14ac:dyDescent="0.2"/>
    <row r="45" spans="1:7" ht="15.75" customHeight="1" x14ac:dyDescent="0.2"/>
    <row r="46" spans="1:7" ht="15.75" customHeight="1" x14ac:dyDescent="0.2"/>
    <row r="47" spans="1:7" ht="15.75" customHeight="1" x14ac:dyDescent="0.2"/>
    <row r="48" spans="1: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autoFilter ref="A3:G3" xr:uid="{30BD9903-269F-4605-8D32-2E1DBBF7366D}"/>
  <mergeCells count="1">
    <mergeCell ref="P2:T1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24E65-C0CD-4D2E-8A08-BDEC5603E148}">
  <sheetPr>
    <tabColor theme="7" tint="0.59999389629810485"/>
    <outlinePr summaryBelow="0" summaryRight="0"/>
  </sheetPr>
  <dimension ref="A1:S1002"/>
  <sheetViews>
    <sheetView workbookViewId="0">
      <selection activeCell="F4" sqref="F4"/>
    </sheetView>
  </sheetViews>
  <sheetFormatPr defaultColWidth="12.5703125" defaultRowHeight="15" customHeight="1" x14ac:dyDescent="0.2"/>
  <cols>
    <col min="1" max="1" width="12.5703125" customWidth="1"/>
    <col min="2" max="3" width="12.5703125" style="13" customWidth="1"/>
    <col min="4" max="6" width="12.5703125" customWidth="1"/>
    <col min="7" max="7" width="19.28515625" bestFit="1" customWidth="1"/>
    <col min="8" max="8" width="6" customWidth="1"/>
    <col min="9" max="9" width="9.140625" customWidth="1"/>
    <col min="10" max="10" width="17.5703125" bestFit="1" customWidth="1"/>
    <col min="11" max="11" width="19.140625" bestFit="1" customWidth="1"/>
    <col min="12" max="12" width="19.140625" customWidth="1"/>
    <col min="13" max="13" width="20.28515625" bestFit="1" customWidth="1"/>
    <col min="15" max="15" width="5.85546875" customWidth="1"/>
  </cols>
  <sheetData>
    <row r="1" spans="1:19" ht="23.25" x14ac:dyDescent="0.35">
      <c r="A1" s="19" t="s">
        <v>104</v>
      </c>
      <c r="B1"/>
      <c r="C1"/>
    </row>
    <row r="3" spans="1:19" ht="15.75" customHeight="1" x14ac:dyDescent="0.2">
      <c r="A3" s="2" t="s">
        <v>0</v>
      </c>
      <c r="B3" s="10" t="s">
        <v>1</v>
      </c>
      <c r="C3" s="10" t="s">
        <v>2</v>
      </c>
      <c r="D3" s="2" t="s">
        <v>3</v>
      </c>
      <c r="E3" s="2" t="s">
        <v>4</v>
      </c>
      <c r="F3" s="9" t="s">
        <v>101</v>
      </c>
      <c r="G3" s="9" t="s">
        <v>5</v>
      </c>
    </row>
    <row r="4" spans="1:19" ht="15.75" customHeight="1" x14ac:dyDescent="0.2">
      <c r="A4" s="1" t="s">
        <v>6</v>
      </c>
      <c r="B4" s="16" t="s">
        <v>7</v>
      </c>
      <c r="C4" s="11" t="s">
        <v>8</v>
      </c>
      <c r="D4" s="1">
        <v>1000</v>
      </c>
      <c r="E4" s="1">
        <v>30</v>
      </c>
      <c r="F4" s="1">
        <f t="shared" ref="F4:F37" si="0">IF(ISBLANK(D4),VLOOKUP(B4,$J$6:$N$27,2,FALSE),D4)</f>
        <v>1000</v>
      </c>
      <c r="G4" s="1" t="str">
        <f>VLOOKUP(B4,$J$6:$N$27,5,FALSE)</f>
        <v>Electronics</v>
      </c>
    </row>
    <row r="5" spans="1:19" ht="15.75" customHeight="1" x14ac:dyDescent="0.2">
      <c r="A5" s="3" t="s">
        <v>10</v>
      </c>
      <c r="B5" s="12" t="s">
        <v>11</v>
      </c>
      <c r="C5" s="12" t="s">
        <v>12</v>
      </c>
      <c r="D5" s="3">
        <v>80</v>
      </c>
      <c r="E5" s="3">
        <v>15</v>
      </c>
      <c r="F5" s="3">
        <f t="shared" si="0"/>
        <v>80</v>
      </c>
      <c r="G5" s="3" t="str">
        <f t="shared" ref="G5:G37" si="1">VLOOKUP(B5,$J$6:$N$27,5,FALSE)</f>
        <v>Fashion</v>
      </c>
      <c r="P5" s="36" t="s">
        <v>188</v>
      </c>
      <c r="Q5" s="36"/>
      <c r="R5" s="36"/>
      <c r="S5" s="36"/>
    </row>
    <row r="6" spans="1:19" ht="15.75" customHeight="1" x14ac:dyDescent="0.2">
      <c r="A6" s="1" t="s">
        <v>14</v>
      </c>
      <c r="B6" s="11" t="s">
        <v>15</v>
      </c>
      <c r="C6" s="11" t="s">
        <v>16</v>
      </c>
      <c r="D6" s="1">
        <v>130</v>
      </c>
      <c r="E6" s="1">
        <v>40</v>
      </c>
      <c r="F6" s="1">
        <f t="shared" si="0"/>
        <v>130</v>
      </c>
      <c r="G6" s="1" t="str">
        <f t="shared" si="1"/>
        <v>Kitchen</v>
      </c>
      <c r="J6" s="14" t="s">
        <v>1</v>
      </c>
      <c r="K6" s="4" t="s">
        <v>99</v>
      </c>
      <c r="L6" s="4" t="s">
        <v>187</v>
      </c>
      <c r="M6" s="4" t="s">
        <v>100</v>
      </c>
      <c r="N6" s="14" t="s">
        <v>5</v>
      </c>
      <c r="P6" s="36"/>
      <c r="Q6" s="36"/>
      <c r="R6" s="36"/>
      <c r="S6" s="36"/>
    </row>
    <row r="7" spans="1:19" ht="15.75" customHeight="1" x14ac:dyDescent="0.2">
      <c r="A7" s="3" t="s">
        <v>18</v>
      </c>
      <c r="B7" s="12" t="s">
        <v>19</v>
      </c>
      <c r="C7" s="12" t="s">
        <v>20</v>
      </c>
      <c r="D7" s="3">
        <v>900</v>
      </c>
      <c r="E7" s="3">
        <v>25</v>
      </c>
      <c r="F7" s="3">
        <f t="shared" si="0"/>
        <v>900</v>
      </c>
      <c r="G7" s="3" t="str">
        <f t="shared" si="1"/>
        <v>Electronics</v>
      </c>
      <c r="J7" s="13" t="s">
        <v>7</v>
      </c>
      <c r="K7">
        <f t="shared" ref="K7:K19" si="2">IFERROR(AVERAGEIF($B$4:$B$37,J7,$D$4:$D$37),0)</f>
        <v>970</v>
      </c>
      <c r="L7">
        <f>IFERROR(COUNTIF($B$4:$B$37,J7),0)</f>
        <v>4</v>
      </c>
      <c r="M7" s="8">
        <f t="shared" ref="M7:M27" si="3">IFERROR(AVERAGEIF($G$4:$G$37,N7,$D$4:$D$37),0)</f>
        <v>562.14285714285711</v>
      </c>
      <c r="N7" s="15" t="s">
        <v>9</v>
      </c>
      <c r="P7" s="36"/>
      <c r="Q7" s="36"/>
      <c r="R7" s="36"/>
      <c r="S7" s="36"/>
    </row>
    <row r="8" spans="1:19" ht="15.75" customHeight="1" x14ac:dyDescent="0.2">
      <c r="A8" s="1" t="s">
        <v>21</v>
      </c>
      <c r="B8" s="11" t="s">
        <v>22</v>
      </c>
      <c r="C8" s="11" t="s">
        <v>23</v>
      </c>
      <c r="D8" s="1">
        <v>70</v>
      </c>
      <c r="E8" s="1">
        <v>20</v>
      </c>
      <c r="F8" s="1">
        <f t="shared" si="0"/>
        <v>70</v>
      </c>
      <c r="G8" s="1" t="str">
        <f t="shared" si="1"/>
        <v>Outdoor</v>
      </c>
      <c r="J8" s="13" t="s">
        <v>11</v>
      </c>
      <c r="K8">
        <f t="shared" si="2"/>
        <v>85</v>
      </c>
      <c r="L8">
        <f t="shared" ref="L8:L27" si="4">IFERROR(COUNTIF($B$4:$B$37,J8),0)</f>
        <v>2</v>
      </c>
      <c r="M8" s="8">
        <f t="shared" si="3"/>
        <v>76.666666666666671</v>
      </c>
      <c r="N8" s="15" t="s">
        <v>13</v>
      </c>
      <c r="P8" s="36"/>
      <c r="Q8" s="36"/>
      <c r="R8" s="36"/>
      <c r="S8" s="36"/>
    </row>
    <row r="9" spans="1:19" ht="15.75" customHeight="1" x14ac:dyDescent="0.2">
      <c r="A9" s="3" t="s">
        <v>24</v>
      </c>
      <c r="B9" s="12" t="s">
        <v>25</v>
      </c>
      <c r="C9" s="12" t="s">
        <v>26</v>
      </c>
      <c r="D9" s="3"/>
      <c r="E9" s="3">
        <v>45</v>
      </c>
      <c r="F9" s="3">
        <f t="shared" si="0"/>
        <v>250</v>
      </c>
      <c r="G9" s="3" t="str">
        <f t="shared" si="1"/>
        <v>Electronics</v>
      </c>
      <c r="J9" s="13" t="s">
        <v>15</v>
      </c>
      <c r="K9">
        <f t="shared" si="2"/>
        <v>125</v>
      </c>
      <c r="L9">
        <f t="shared" si="4"/>
        <v>2</v>
      </c>
      <c r="M9" s="8">
        <f t="shared" si="3"/>
        <v>143.33333333333334</v>
      </c>
      <c r="N9" s="15" t="s">
        <v>17</v>
      </c>
      <c r="P9" s="36"/>
      <c r="Q9" s="36"/>
      <c r="R9" s="36"/>
      <c r="S9" s="36"/>
    </row>
    <row r="10" spans="1:19" ht="15.75" customHeight="1" x14ac:dyDescent="0.2">
      <c r="A10" s="1" t="s">
        <v>28</v>
      </c>
      <c r="B10" s="11" t="s">
        <v>29</v>
      </c>
      <c r="C10" s="11" t="s">
        <v>30</v>
      </c>
      <c r="D10" s="1">
        <v>30</v>
      </c>
      <c r="E10" s="1">
        <v>5</v>
      </c>
      <c r="F10" s="1">
        <f t="shared" si="0"/>
        <v>30</v>
      </c>
      <c r="G10" s="1" t="str">
        <f t="shared" si="1"/>
        <v>Fashion</v>
      </c>
      <c r="J10" s="13" t="s">
        <v>19</v>
      </c>
      <c r="K10">
        <f t="shared" si="2"/>
        <v>850</v>
      </c>
      <c r="L10">
        <f t="shared" si="4"/>
        <v>2</v>
      </c>
      <c r="M10" s="8">
        <f t="shared" si="3"/>
        <v>562.14285714285711</v>
      </c>
      <c r="N10" s="15" t="s">
        <v>9</v>
      </c>
      <c r="P10" s="36"/>
      <c r="Q10" s="36"/>
      <c r="R10" s="36"/>
      <c r="S10" s="36"/>
    </row>
    <row r="11" spans="1:19" ht="15.75" customHeight="1" x14ac:dyDescent="0.2">
      <c r="A11" s="3" t="s">
        <v>31</v>
      </c>
      <c r="B11" s="12" t="s">
        <v>32</v>
      </c>
      <c r="C11" s="12" t="s">
        <v>33</v>
      </c>
      <c r="D11" s="3">
        <v>90</v>
      </c>
      <c r="E11" s="3">
        <v>35</v>
      </c>
      <c r="F11" s="3">
        <f t="shared" si="0"/>
        <v>90</v>
      </c>
      <c r="G11" s="3" t="str">
        <f t="shared" si="1"/>
        <v>Kitchen</v>
      </c>
      <c r="J11" s="13" t="s">
        <v>22</v>
      </c>
      <c r="K11">
        <f t="shared" si="2"/>
        <v>70</v>
      </c>
      <c r="L11">
        <f t="shared" si="4"/>
        <v>1</v>
      </c>
      <c r="M11" s="8">
        <f t="shared" si="3"/>
        <v>100</v>
      </c>
      <c r="N11" s="15" t="s">
        <v>40</v>
      </c>
      <c r="P11" s="36"/>
      <c r="Q11" s="36"/>
      <c r="R11" s="36"/>
      <c r="S11" s="36"/>
    </row>
    <row r="12" spans="1:19" ht="15.75" customHeight="1" x14ac:dyDescent="0.2">
      <c r="A12" s="1" t="s">
        <v>34</v>
      </c>
      <c r="B12" s="11" t="s">
        <v>35</v>
      </c>
      <c r="C12" s="11" t="s">
        <v>36</v>
      </c>
      <c r="D12" s="1">
        <v>500</v>
      </c>
      <c r="E12" s="1">
        <v>50</v>
      </c>
      <c r="F12" s="1">
        <f t="shared" si="0"/>
        <v>500</v>
      </c>
      <c r="G12" s="1" t="str">
        <f t="shared" si="1"/>
        <v>Electronics</v>
      </c>
      <c r="J12" s="13" t="s">
        <v>25</v>
      </c>
      <c r="K12">
        <f t="shared" si="2"/>
        <v>250</v>
      </c>
      <c r="L12">
        <f t="shared" si="4"/>
        <v>3</v>
      </c>
      <c r="M12" s="8">
        <f t="shared" si="3"/>
        <v>562.14285714285711</v>
      </c>
      <c r="N12" s="15" t="s">
        <v>9</v>
      </c>
      <c r="P12" s="36"/>
      <c r="Q12" s="36"/>
      <c r="R12" s="36"/>
      <c r="S12" s="36"/>
    </row>
    <row r="13" spans="1:19" ht="15.75" customHeight="1" x14ac:dyDescent="0.2">
      <c r="A13" s="3" t="s">
        <v>37</v>
      </c>
      <c r="B13" s="12" t="s">
        <v>38</v>
      </c>
      <c r="C13" s="12" t="s">
        <v>39</v>
      </c>
      <c r="D13" s="3">
        <v>130</v>
      </c>
      <c r="E13" s="3">
        <v>10</v>
      </c>
      <c r="F13" s="3">
        <f t="shared" si="0"/>
        <v>130</v>
      </c>
      <c r="G13" s="3" t="str">
        <f t="shared" si="1"/>
        <v>Outdoor</v>
      </c>
      <c r="J13" s="13" t="s">
        <v>29</v>
      </c>
      <c r="K13">
        <f t="shared" si="2"/>
        <v>30</v>
      </c>
      <c r="L13">
        <f t="shared" si="4"/>
        <v>1</v>
      </c>
      <c r="M13" s="8">
        <f t="shared" si="3"/>
        <v>76.666666666666671</v>
      </c>
      <c r="N13" s="15" t="s">
        <v>13</v>
      </c>
      <c r="P13" s="36"/>
      <c r="Q13" s="36"/>
      <c r="R13" s="36"/>
      <c r="S13" s="36"/>
    </row>
    <row r="14" spans="1:19" ht="15.75" customHeight="1" x14ac:dyDescent="0.2">
      <c r="A14" s="1" t="s">
        <v>41</v>
      </c>
      <c r="B14" s="11" t="s">
        <v>42</v>
      </c>
      <c r="C14" s="11" t="s">
        <v>43</v>
      </c>
      <c r="D14" s="1">
        <v>950</v>
      </c>
      <c r="E14" s="1">
        <v>25</v>
      </c>
      <c r="F14" s="1">
        <f t="shared" si="0"/>
        <v>950</v>
      </c>
      <c r="G14" s="1" t="str">
        <f t="shared" si="1"/>
        <v>Electronics</v>
      </c>
      <c r="J14" s="13" t="s">
        <v>32</v>
      </c>
      <c r="K14">
        <f t="shared" si="2"/>
        <v>245</v>
      </c>
      <c r="L14">
        <f t="shared" si="4"/>
        <v>2</v>
      </c>
      <c r="M14" s="8">
        <f t="shared" si="3"/>
        <v>143.33333333333334</v>
      </c>
      <c r="N14" s="15" t="s">
        <v>17</v>
      </c>
      <c r="P14" s="36"/>
      <c r="Q14" s="36"/>
      <c r="R14" s="36"/>
      <c r="S14" s="36"/>
    </row>
    <row r="15" spans="1:19" ht="15.75" customHeight="1" x14ac:dyDescent="0.2">
      <c r="A15" s="3" t="s">
        <v>44</v>
      </c>
      <c r="B15" s="12" t="s">
        <v>11</v>
      </c>
      <c r="C15" s="12" t="s">
        <v>30</v>
      </c>
      <c r="D15" s="3">
        <v>90</v>
      </c>
      <c r="E15" s="3">
        <v>40</v>
      </c>
      <c r="F15" s="3">
        <f t="shared" si="0"/>
        <v>90</v>
      </c>
      <c r="G15" s="3" t="str">
        <f t="shared" si="1"/>
        <v>Fashion</v>
      </c>
      <c r="J15" s="13" t="s">
        <v>35</v>
      </c>
      <c r="K15">
        <f t="shared" si="2"/>
        <v>500</v>
      </c>
      <c r="L15">
        <f t="shared" si="4"/>
        <v>1</v>
      </c>
      <c r="M15" s="8">
        <f t="shared" si="3"/>
        <v>562.14285714285711</v>
      </c>
      <c r="N15" s="15" t="s">
        <v>9</v>
      </c>
      <c r="P15" s="36"/>
      <c r="Q15" s="36"/>
      <c r="R15" s="36"/>
      <c r="S15" s="36"/>
    </row>
    <row r="16" spans="1:19" ht="15.75" customHeight="1" x14ac:dyDescent="0.2">
      <c r="A16" s="1" t="s">
        <v>45</v>
      </c>
      <c r="B16" s="11" t="s">
        <v>15</v>
      </c>
      <c r="C16" s="11" t="s">
        <v>46</v>
      </c>
      <c r="D16" s="1">
        <v>120</v>
      </c>
      <c r="E16" s="1">
        <v>35</v>
      </c>
      <c r="F16" s="1">
        <f t="shared" si="0"/>
        <v>120</v>
      </c>
      <c r="G16" s="1" t="str">
        <f t="shared" si="1"/>
        <v>Kitchen</v>
      </c>
      <c r="J16" s="13" t="s">
        <v>38</v>
      </c>
      <c r="K16">
        <f t="shared" si="2"/>
        <v>130</v>
      </c>
      <c r="L16">
        <f t="shared" si="4"/>
        <v>1</v>
      </c>
      <c r="M16" s="8">
        <f t="shared" si="3"/>
        <v>100</v>
      </c>
      <c r="N16" s="15" t="s">
        <v>40</v>
      </c>
      <c r="P16" s="36"/>
      <c r="Q16" s="36"/>
      <c r="R16" s="36"/>
      <c r="S16" s="36"/>
    </row>
    <row r="17" spans="1:19" ht="15.75" customHeight="1" x14ac:dyDescent="0.2">
      <c r="A17" s="3" t="s">
        <v>47</v>
      </c>
      <c r="B17" s="12" t="s">
        <v>48</v>
      </c>
      <c r="C17" s="12" t="s">
        <v>49</v>
      </c>
      <c r="D17" s="3">
        <v>150</v>
      </c>
      <c r="E17" s="3">
        <v>15</v>
      </c>
      <c r="F17" s="3">
        <f t="shared" si="0"/>
        <v>150</v>
      </c>
      <c r="G17" s="3" t="str">
        <f t="shared" si="1"/>
        <v>Electronics</v>
      </c>
      <c r="J17" s="13" t="s">
        <v>48</v>
      </c>
      <c r="K17">
        <f t="shared" si="2"/>
        <v>155</v>
      </c>
      <c r="L17">
        <f t="shared" si="4"/>
        <v>2</v>
      </c>
      <c r="M17" s="8">
        <f t="shared" si="3"/>
        <v>562.14285714285711</v>
      </c>
      <c r="N17" s="15" t="s">
        <v>9</v>
      </c>
      <c r="P17" s="36"/>
      <c r="Q17" s="36"/>
      <c r="R17" s="36"/>
      <c r="S17" s="36"/>
    </row>
    <row r="18" spans="1:19" ht="15.75" customHeight="1" x14ac:dyDescent="0.2">
      <c r="A18" s="1" t="s">
        <v>50</v>
      </c>
      <c r="B18" s="11" t="s">
        <v>51</v>
      </c>
      <c r="C18" s="11" t="s">
        <v>52</v>
      </c>
      <c r="D18" s="1">
        <v>250</v>
      </c>
      <c r="E18" s="1">
        <v>20</v>
      </c>
      <c r="F18" s="1">
        <f t="shared" si="0"/>
        <v>250</v>
      </c>
      <c r="G18" s="1" t="str">
        <f t="shared" si="1"/>
        <v>Electronics</v>
      </c>
      <c r="J18" s="13" t="s">
        <v>54</v>
      </c>
      <c r="K18">
        <f t="shared" si="2"/>
        <v>50</v>
      </c>
      <c r="L18">
        <f t="shared" si="4"/>
        <v>2</v>
      </c>
      <c r="M18" s="8">
        <f t="shared" si="3"/>
        <v>66.666666666666671</v>
      </c>
      <c r="N18" s="15" t="s">
        <v>56</v>
      </c>
      <c r="P18" s="36"/>
      <c r="Q18" s="36"/>
      <c r="R18" s="36"/>
      <c r="S18" s="36"/>
    </row>
    <row r="19" spans="1:19" ht="15.75" customHeight="1" x14ac:dyDescent="0.2">
      <c r="A19" s="3" t="s">
        <v>53</v>
      </c>
      <c r="B19" s="12" t="s">
        <v>54</v>
      </c>
      <c r="C19" s="12" t="s">
        <v>55</v>
      </c>
      <c r="D19" s="3">
        <v>50</v>
      </c>
      <c r="E19" s="3">
        <v>35</v>
      </c>
      <c r="F19" s="3">
        <f t="shared" si="0"/>
        <v>50</v>
      </c>
      <c r="G19" s="3" t="str">
        <f t="shared" si="1"/>
        <v>Accessories</v>
      </c>
      <c r="J19" s="13" t="s">
        <v>62</v>
      </c>
      <c r="K19">
        <f t="shared" si="2"/>
        <v>150</v>
      </c>
      <c r="L19">
        <f t="shared" si="4"/>
        <v>2</v>
      </c>
      <c r="M19" s="8">
        <f t="shared" si="3"/>
        <v>76.666666666666671</v>
      </c>
      <c r="N19" s="15" t="s">
        <v>13</v>
      </c>
      <c r="P19" s="36"/>
      <c r="Q19" s="36"/>
      <c r="R19" s="36"/>
      <c r="S19" s="36"/>
    </row>
    <row r="20" spans="1:19" ht="15.75" customHeight="1" x14ac:dyDescent="0.2">
      <c r="A20" s="1" t="s">
        <v>57</v>
      </c>
      <c r="B20" s="11" t="s">
        <v>48</v>
      </c>
      <c r="C20" s="11" t="s">
        <v>58</v>
      </c>
      <c r="D20" s="1">
        <v>160</v>
      </c>
      <c r="E20" s="1">
        <v>15</v>
      </c>
      <c r="F20" s="1">
        <f t="shared" si="0"/>
        <v>160</v>
      </c>
      <c r="G20" s="1" t="str">
        <f t="shared" si="1"/>
        <v>Electronics</v>
      </c>
      <c r="J20" s="13" t="s">
        <v>65</v>
      </c>
      <c r="K20" s="35">
        <f>IFERROR(AVERAGEIF($B$4:$B$37,J20,$D$4:$D$37),M20)</f>
        <v>100</v>
      </c>
      <c r="L20">
        <f t="shared" si="4"/>
        <v>1</v>
      </c>
      <c r="M20" s="8">
        <f t="shared" si="3"/>
        <v>100</v>
      </c>
      <c r="N20" s="15" t="s">
        <v>40</v>
      </c>
      <c r="P20" s="36"/>
      <c r="Q20" s="36"/>
      <c r="R20" s="36"/>
      <c r="S20" s="36"/>
    </row>
    <row r="21" spans="1:19" ht="15.75" customHeight="1" x14ac:dyDescent="0.2">
      <c r="A21" s="3" t="s">
        <v>59</v>
      </c>
      <c r="B21" s="12" t="s">
        <v>7</v>
      </c>
      <c r="C21" s="12" t="s">
        <v>60</v>
      </c>
      <c r="D21" s="3">
        <v>980</v>
      </c>
      <c r="E21" s="3">
        <v>10</v>
      </c>
      <c r="F21" s="3">
        <f t="shared" si="0"/>
        <v>980</v>
      </c>
      <c r="G21" s="3" t="str">
        <f t="shared" si="1"/>
        <v>Electronics</v>
      </c>
      <c r="J21" s="13" t="s">
        <v>68</v>
      </c>
      <c r="K21">
        <f t="shared" ref="K21:K27" si="5">IFERROR(AVERAGEIF($B$4:$B$37,J21,$D$4:$D$37),0)</f>
        <v>700</v>
      </c>
      <c r="L21">
        <f t="shared" si="4"/>
        <v>1</v>
      </c>
      <c r="M21" s="8">
        <f t="shared" si="3"/>
        <v>562.14285714285711</v>
      </c>
      <c r="N21" s="15" t="s">
        <v>9</v>
      </c>
      <c r="P21" s="36"/>
      <c r="Q21" s="36"/>
      <c r="R21" s="36"/>
      <c r="S21" s="36"/>
    </row>
    <row r="22" spans="1:19" ht="15.75" customHeight="1" x14ac:dyDescent="0.2">
      <c r="A22" s="1" t="s">
        <v>61</v>
      </c>
      <c r="B22" s="11" t="s">
        <v>62</v>
      </c>
      <c r="C22" s="11" t="s">
        <v>63</v>
      </c>
      <c r="D22" s="1">
        <v>150</v>
      </c>
      <c r="E22" s="1">
        <v>15</v>
      </c>
      <c r="F22" s="1">
        <f t="shared" si="0"/>
        <v>150</v>
      </c>
      <c r="G22" s="1" t="str">
        <f t="shared" si="1"/>
        <v>Fashion</v>
      </c>
      <c r="J22" s="13" t="s">
        <v>71</v>
      </c>
      <c r="K22">
        <f t="shared" si="5"/>
        <v>80</v>
      </c>
      <c r="L22">
        <f t="shared" si="4"/>
        <v>1</v>
      </c>
      <c r="M22" s="8">
        <f t="shared" si="3"/>
        <v>143.33333333333334</v>
      </c>
      <c r="N22" s="15" t="s">
        <v>17</v>
      </c>
      <c r="P22" s="36"/>
      <c r="Q22" s="36"/>
      <c r="R22" s="36"/>
      <c r="S22" s="36"/>
    </row>
    <row r="23" spans="1:19" ht="15.75" customHeight="1" x14ac:dyDescent="0.2">
      <c r="A23" s="3" t="s">
        <v>64</v>
      </c>
      <c r="B23" s="12" t="s">
        <v>65</v>
      </c>
      <c r="C23" s="12" t="s">
        <v>66</v>
      </c>
      <c r="D23" s="3"/>
      <c r="E23" s="3">
        <v>10</v>
      </c>
      <c r="F23" s="3">
        <f t="shared" si="0"/>
        <v>100</v>
      </c>
      <c r="G23" s="3" t="str">
        <f t="shared" si="1"/>
        <v>Outdoor</v>
      </c>
      <c r="J23" s="13" t="s">
        <v>74</v>
      </c>
      <c r="K23">
        <f t="shared" si="5"/>
        <v>140</v>
      </c>
      <c r="L23">
        <f t="shared" si="4"/>
        <v>2</v>
      </c>
      <c r="M23" s="8">
        <f t="shared" si="3"/>
        <v>562.14285714285711</v>
      </c>
      <c r="N23" s="15" t="s">
        <v>9</v>
      </c>
    </row>
    <row r="24" spans="1:19" ht="15.75" customHeight="1" x14ac:dyDescent="0.2">
      <c r="A24" s="1" t="s">
        <v>67</v>
      </c>
      <c r="B24" s="11" t="s">
        <v>68</v>
      </c>
      <c r="C24" s="11" t="s">
        <v>69</v>
      </c>
      <c r="D24" s="1">
        <v>700</v>
      </c>
      <c r="E24" s="1">
        <v>50</v>
      </c>
      <c r="F24" s="1">
        <f t="shared" si="0"/>
        <v>700</v>
      </c>
      <c r="G24" s="1" t="str">
        <f t="shared" si="1"/>
        <v>Electronics</v>
      </c>
      <c r="J24" s="13" t="s">
        <v>84</v>
      </c>
      <c r="K24">
        <f t="shared" si="5"/>
        <v>60</v>
      </c>
      <c r="L24">
        <f t="shared" si="4"/>
        <v>1</v>
      </c>
      <c r="M24" s="8">
        <f t="shared" si="3"/>
        <v>76.666666666666671</v>
      </c>
      <c r="N24" s="15" t="s">
        <v>13</v>
      </c>
    </row>
    <row r="25" spans="1:19" ht="15.75" customHeight="1" x14ac:dyDescent="0.2">
      <c r="A25" s="3" t="s">
        <v>70</v>
      </c>
      <c r="B25" s="12" t="s">
        <v>71</v>
      </c>
      <c r="C25" s="12" t="s">
        <v>72</v>
      </c>
      <c r="D25" s="3">
        <v>80</v>
      </c>
      <c r="E25" s="3">
        <v>20</v>
      </c>
      <c r="F25" s="3">
        <f t="shared" si="0"/>
        <v>80</v>
      </c>
      <c r="G25" s="3" t="str">
        <f t="shared" si="1"/>
        <v>Kitchen</v>
      </c>
      <c r="J25" s="13" t="s">
        <v>87</v>
      </c>
      <c r="K25">
        <f t="shared" si="5"/>
        <v>40</v>
      </c>
      <c r="L25">
        <f t="shared" si="4"/>
        <v>1</v>
      </c>
      <c r="M25" s="8">
        <f t="shared" si="3"/>
        <v>143.33333333333334</v>
      </c>
      <c r="N25" s="15" t="s">
        <v>17</v>
      </c>
    </row>
    <row r="26" spans="1:19" ht="15.75" customHeight="1" x14ac:dyDescent="0.2">
      <c r="A26" s="1" t="s">
        <v>73</v>
      </c>
      <c r="B26" s="11" t="s">
        <v>74</v>
      </c>
      <c r="C26" s="11" t="s">
        <v>75</v>
      </c>
      <c r="D26" s="1">
        <v>150</v>
      </c>
      <c r="E26" s="1">
        <v>30</v>
      </c>
      <c r="F26" s="1">
        <f t="shared" si="0"/>
        <v>150</v>
      </c>
      <c r="G26" s="1" t="str">
        <f t="shared" si="1"/>
        <v>Electronics</v>
      </c>
      <c r="J26" s="13" t="s">
        <v>92</v>
      </c>
      <c r="K26">
        <f t="shared" si="5"/>
        <v>50</v>
      </c>
      <c r="L26">
        <f t="shared" si="4"/>
        <v>1</v>
      </c>
      <c r="M26" s="8">
        <f t="shared" si="3"/>
        <v>76.666666666666671</v>
      </c>
      <c r="N26" s="15" t="s">
        <v>13</v>
      </c>
    </row>
    <row r="27" spans="1:19" ht="15.75" customHeight="1" x14ac:dyDescent="0.2">
      <c r="A27" s="3" t="s">
        <v>53</v>
      </c>
      <c r="B27" s="12" t="s">
        <v>54</v>
      </c>
      <c r="C27" s="12" t="s">
        <v>55</v>
      </c>
      <c r="D27" s="3">
        <v>50</v>
      </c>
      <c r="E27" s="3">
        <v>35</v>
      </c>
      <c r="F27" s="3">
        <f t="shared" si="0"/>
        <v>50</v>
      </c>
      <c r="G27" s="3" t="str">
        <f t="shared" si="1"/>
        <v>Accessories</v>
      </c>
      <c r="J27" s="15" t="s">
        <v>95</v>
      </c>
      <c r="K27">
        <f t="shared" si="5"/>
        <v>100</v>
      </c>
      <c r="L27">
        <f t="shared" si="4"/>
        <v>1</v>
      </c>
      <c r="M27" s="8">
        <f t="shared" si="3"/>
        <v>66.666666666666671</v>
      </c>
      <c r="N27" s="15" t="s">
        <v>56</v>
      </c>
    </row>
    <row r="28" spans="1:19" ht="15.75" customHeight="1" x14ac:dyDescent="0.2">
      <c r="A28" s="1" t="s">
        <v>76</v>
      </c>
      <c r="B28" s="11" t="s">
        <v>77</v>
      </c>
      <c r="C28" s="11" t="s">
        <v>78</v>
      </c>
      <c r="D28" s="1">
        <v>800</v>
      </c>
      <c r="E28" s="1">
        <v>45</v>
      </c>
      <c r="F28" s="1">
        <f t="shared" si="0"/>
        <v>800</v>
      </c>
      <c r="G28" s="1" t="str">
        <f t="shared" si="1"/>
        <v>Electronics</v>
      </c>
    </row>
    <row r="29" spans="1:19" ht="15.75" customHeight="1" x14ac:dyDescent="0.2">
      <c r="A29" s="3" t="s">
        <v>79</v>
      </c>
      <c r="B29" s="12" t="s">
        <v>62</v>
      </c>
      <c r="C29" s="12" t="s">
        <v>80</v>
      </c>
      <c r="D29" s="3"/>
      <c r="E29" s="3">
        <v>25</v>
      </c>
      <c r="F29" s="3">
        <f t="shared" si="0"/>
        <v>150</v>
      </c>
      <c r="G29" s="3" t="str">
        <f t="shared" si="1"/>
        <v>Fashion</v>
      </c>
    </row>
    <row r="30" spans="1:19" ht="15.75" customHeight="1" x14ac:dyDescent="0.2">
      <c r="A30" s="1" t="s">
        <v>81</v>
      </c>
      <c r="B30" s="11" t="s">
        <v>32</v>
      </c>
      <c r="C30" s="11" t="s">
        <v>82</v>
      </c>
      <c r="D30" s="1">
        <v>400</v>
      </c>
      <c r="E30" s="1">
        <v>40</v>
      </c>
      <c r="F30" s="1">
        <f t="shared" si="0"/>
        <v>400</v>
      </c>
      <c r="G30" s="1" t="str">
        <f t="shared" si="1"/>
        <v>Kitchen</v>
      </c>
    </row>
    <row r="31" spans="1:19" ht="15.75" customHeight="1" x14ac:dyDescent="0.2">
      <c r="A31" s="3" t="s">
        <v>50</v>
      </c>
      <c r="B31" s="12" t="s">
        <v>51</v>
      </c>
      <c r="C31" s="12" t="s">
        <v>52</v>
      </c>
      <c r="D31" s="3">
        <v>250</v>
      </c>
      <c r="E31" s="3">
        <v>20</v>
      </c>
      <c r="F31" s="3">
        <f t="shared" si="0"/>
        <v>250</v>
      </c>
      <c r="G31" s="3" t="str">
        <f t="shared" si="1"/>
        <v>Electronics</v>
      </c>
      <c r="K31" s="4" t="s">
        <v>5</v>
      </c>
      <c r="L31" s="4" t="s">
        <v>98</v>
      </c>
    </row>
    <row r="32" spans="1:19" ht="15.75" customHeight="1" x14ac:dyDescent="0.2">
      <c r="A32" s="1" t="s">
        <v>83</v>
      </c>
      <c r="B32" s="11" t="s">
        <v>84</v>
      </c>
      <c r="C32" s="11" t="s">
        <v>85</v>
      </c>
      <c r="D32" s="1">
        <v>60</v>
      </c>
      <c r="E32" s="1">
        <v>30</v>
      </c>
      <c r="F32" s="1">
        <f t="shared" si="0"/>
        <v>60</v>
      </c>
      <c r="G32" s="1" t="str">
        <f t="shared" si="1"/>
        <v>Fashion</v>
      </c>
      <c r="K32" t="s">
        <v>9</v>
      </c>
      <c r="L32">
        <f>COUNTIF($G$4:$G$37,K32)</f>
        <v>15</v>
      </c>
    </row>
    <row r="33" spans="1:12" ht="15.75" customHeight="1" x14ac:dyDescent="0.2">
      <c r="A33" s="3" t="s">
        <v>86</v>
      </c>
      <c r="B33" s="12" t="s">
        <v>87</v>
      </c>
      <c r="C33" s="12" t="s">
        <v>88</v>
      </c>
      <c r="D33" s="3">
        <v>40</v>
      </c>
      <c r="E33" s="3">
        <v>10</v>
      </c>
      <c r="F33" s="3">
        <f t="shared" si="0"/>
        <v>40</v>
      </c>
      <c r="G33" s="3" t="str">
        <f t="shared" si="1"/>
        <v>Kitchen</v>
      </c>
      <c r="K33" t="s">
        <v>13</v>
      </c>
      <c r="L33">
        <f t="shared" ref="L33:L36" si="6">COUNTIF($G$4:$G$37,K33)</f>
        <v>7</v>
      </c>
    </row>
    <row r="34" spans="1:12" ht="15.75" customHeight="1" x14ac:dyDescent="0.2">
      <c r="A34" s="1" t="s">
        <v>89</v>
      </c>
      <c r="B34" s="11" t="s">
        <v>74</v>
      </c>
      <c r="C34" s="11" t="s">
        <v>90</v>
      </c>
      <c r="D34" s="1">
        <v>130</v>
      </c>
      <c r="E34" s="1">
        <v>5</v>
      </c>
      <c r="F34" s="1">
        <f t="shared" si="0"/>
        <v>130</v>
      </c>
      <c r="G34" s="1" t="str">
        <f t="shared" si="1"/>
        <v>Electronics</v>
      </c>
      <c r="K34" t="s">
        <v>17</v>
      </c>
      <c r="L34">
        <f t="shared" si="6"/>
        <v>6</v>
      </c>
    </row>
    <row r="35" spans="1:12" ht="15.75" customHeight="1" x14ac:dyDescent="0.2">
      <c r="A35" s="3" t="s">
        <v>91</v>
      </c>
      <c r="B35" s="12" t="s">
        <v>92</v>
      </c>
      <c r="C35" s="12" t="s">
        <v>93</v>
      </c>
      <c r="D35" s="3">
        <v>50</v>
      </c>
      <c r="E35" s="3">
        <v>50</v>
      </c>
      <c r="F35" s="3">
        <f t="shared" si="0"/>
        <v>50</v>
      </c>
      <c r="G35" s="3" t="str">
        <f t="shared" si="1"/>
        <v>Fashion</v>
      </c>
      <c r="K35" s="6" t="s">
        <v>40</v>
      </c>
      <c r="L35" s="6">
        <f t="shared" si="6"/>
        <v>3</v>
      </c>
    </row>
    <row r="36" spans="1:12" ht="15.75" customHeight="1" x14ac:dyDescent="0.2">
      <c r="A36" s="1" t="s">
        <v>41</v>
      </c>
      <c r="B36" s="11" t="s">
        <v>42</v>
      </c>
      <c r="C36" s="11" t="s">
        <v>43</v>
      </c>
      <c r="D36" s="1">
        <v>950</v>
      </c>
      <c r="E36" s="1">
        <v>25</v>
      </c>
      <c r="F36" s="1">
        <f t="shared" si="0"/>
        <v>950</v>
      </c>
      <c r="G36" s="1" t="str">
        <f t="shared" si="1"/>
        <v>Electronics</v>
      </c>
      <c r="K36" t="s">
        <v>56</v>
      </c>
      <c r="L36">
        <f t="shared" si="6"/>
        <v>3</v>
      </c>
    </row>
    <row r="37" spans="1:12" ht="15.75" customHeight="1" x14ac:dyDescent="0.2">
      <c r="A37" s="3" t="s">
        <v>94</v>
      </c>
      <c r="B37" s="12" t="s">
        <v>95</v>
      </c>
      <c r="C37" s="12" t="s">
        <v>96</v>
      </c>
      <c r="D37" s="3">
        <v>100</v>
      </c>
      <c r="E37" s="3">
        <v>20</v>
      </c>
      <c r="F37" s="3">
        <f t="shared" si="0"/>
        <v>100</v>
      </c>
      <c r="G37" s="3" t="str">
        <f t="shared" si="1"/>
        <v>Accessories</v>
      </c>
    </row>
    <row r="38" spans="1:12" ht="15.75" customHeight="1" x14ac:dyDescent="0.2"/>
    <row r="39" spans="1:12" ht="15.75" customHeight="1" x14ac:dyDescent="0.2"/>
    <row r="40" spans="1:12" ht="15.75" customHeight="1" x14ac:dyDescent="0.2"/>
    <row r="41" spans="1:12" ht="15.75" customHeight="1" x14ac:dyDescent="0.2"/>
    <row r="42" spans="1:12" ht="15.75" customHeight="1" x14ac:dyDescent="0.2"/>
    <row r="43" spans="1:12" ht="15.75" customHeight="1" x14ac:dyDescent="0.2"/>
    <row r="44" spans="1:12" ht="15.75" customHeight="1" x14ac:dyDescent="0.2"/>
    <row r="45" spans="1:12" ht="15.75" customHeight="1" x14ac:dyDescent="0.2"/>
    <row r="46" spans="1:12" ht="15.75" customHeight="1" x14ac:dyDescent="0.2"/>
    <row r="47" spans="1:12" ht="15.75" customHeight="1" x14ac:dyDescent="0.2"/>
    <row r="48" spans="1:1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autoFilter ref="A3:G37" xr:uid="{30BD9903-269F-4605-8D32-2E1DBBF7366D}"/>
  <mergeCells count="1">
    <mergeCell ref="P5:S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F1793-D1DB-4727-A3D8-D5BF3E14420D}">
  <sheetPr>
    <tabColor theme="7" tint="0.39997558519241921"/>
    <outlinePr summaryBelow="0" summaryRight="0"/>
  </sheetPr>
  <dimension ref="A1:H1002"/>
  <sheetViews>
    <sheetView workbookViewId="0">
      <selection activeCell="G4" sqref="G4"/>
    </sheetView>
  </sheetViews>
  <sheetFormatPr defaultColWidth="12.5703125" defaultRowHeight="15" customHeight="1" x14ac:dyDescent="0.2"/>
  <cols>
    <col min="1" max="1" width="12.5703125" customWidth="1"/>
    <col min="2" max="3" width="12.5703125" style="13" customWidth="1"/>
    <col min="4" max="4" width="12.5703125" customWidth="1"/>
    <col min="5" max="8" width="19.5703125" customWidth="1"/>
  </cols>
  <sheetData>
    <row r="1" spans="1:8" ht="23.25" x14ac:dyDescent="0.35">
      <c r="A1" s="19" t="s">
        <v>105</v>
      </c>
      <c r="B1"/>
      <c r="C1"/>
    </row>
    <row r="3" spans="1:8" ht="15.75" customHeight="1" x14ac:dyDescent="0.2">
      <c r="A3" s="7" t="s">
        <v>0</v>
      </c>
      <c r="B3" s="10" t="s">
        <v>1</v>
      </c>
      <c r="C3" s="10" t="s">
        <v>2</v>
      </c>
      <c r="D3" s="2" t="s">
        <v>103</v>
      </c>
      <c r="E3" s="2" t="s">
        <v>5</v>
      </c>
      <c r="F3" s="2" t="s">
        <v>4</v>
      </c>
      <c r="G3" s="9" t="s">
        <v>106</v>
      </c>
      <c r="H3" s="9" t="s">
        <v>102</v>
      </c>
    </row>
    <row r="4" spans="1:8" ht="15.75" customHeight="1" x14ac:dyDescent="0.2">
      <c r="A4" s="1" t="s">
        <v>6</v>
      </c>
      <c r="B4" s="16" t="s">
        <v>42</v>
      </c>
      <c r="C4" s="11" t="s">
        <v>8</v>
      </c>
      <c r="D4" s="1">
        <v>1000</v>
      </c>
      <c r="E4" s="1" t="s">
        <v>9</v>
      </c>
      <c r="F4" s="1">
        <v>30</v>
      </c>
      <c r="G4" s="1" t="str">
        <f>LEFT(A4,LEN(A4)-3)</f>
        <v>28-JAN</v>
      </c>
      <c r="H4" s="1" t="str">
        <f>RIGHT(A4,2)</f>
        <v>US</v>
      </c>
    </row>
    <row r="5" spans="1:8" ht="15.75" customHeight="1" x14ac:dyDescent="0.2">
      <c r="A5" s="3" t="s">
        <v>10</v>
      </c>
      <c r="B5" s="12" t="s">
        <v>11</v>
      </c>
      <c r="C5" s="12" t="s">
        <v>12</v>
      </c>
      <c r="D5" s="3">
        <v>80</v>
      </c>
      <c r="E5" s="3" t="s">
        <v>13</v>
      </c>
      <c r="F5" s="3">
        <v>15</v>
      </c>
      <c r="G5" s="3" t="str">
        <f t="shared" ref="G5:G34" si="0">LEFT(A5,LEN(A5)-3)</f>
        <v>15-FEB</v>
      </c>
      <c r="H5" s="3" t="str">
        <f t="shared" ref="H5:H34" si="1">RIGHT(A5,2)</f>
        <v>US</v>
      </c>
    </row>
    <row r="6" spans="1:8" ht="15.75" customHeight="1" x14ac:dyDescent="0.2">
      <c r="A6" s="1" t="s">
        <v>14</v>
      </c>
      <c r="B6" s="11" t="s">
        <v>15</v>
      </c>
      <c r="C6" s="11" t="s">
        <v>16</v>
      </c>
      <c r="D6" s="1">
        <v>130</v>
      </c>
      <c r="E6" s="1" t="s">
        <v>17</v>
      </c>
      <c r="F6" s="1">
        <v>40</v>
      </c>
      <c r="G6" s="1" t="str">
        <f t="shared" si="0"/>
        <v>03-MAR</v>
      </c>
      <c r="H6" s="1" t="str">
        <f t="shared" si="1"/>
        <v>US</v>
      </c>
    </row>
    <row r="7" spans="1:8" ht="15.75" customHeight="1" x14ac:dyDescent="0.2">
      <c r="A7" s="3" t="s">
        <v>18</v>
      </c>
      <c r="B7" s="12" t="s">
        <v>77</v>
      </c>
      <c r="C7" s="12" t="s">
        <v>20</v>
      </c>
      <c r="D7" s="3">
        <v>900</v>
      </c>
      <c r="E7" s="3" t="s">
        <v>9</v>
      </c>
      <c r="F7" s="3">
        <v>25</v>
      </c>
      <c r="G7" s="3" t="str">
        <f t="shared" si="0"/>
        <v>11-APR</v>
      </c>
      <c r="H7" s="3" t="str">
        <f t="shared" si="1"/>
        <v>US</v>
      </c>
    </row>
    <row r="8" spans="1:8" ht="15.75" customHeight="1" x14ac:dyDescent="0.2">
      <c r="A8" s="1" t="s">
        <v>21</v>
      </c>
      <c r="B8" s="11" t="s">
        <v>22</v>
      </c>
      <c r="C8" s="11" t="s">
        <v>23</v>
      </c>
      <c r="D8" s="1">
        <v>70</v>
      </c>
      <c r="E8" s="1" t="s">
        <v>40</v>
      </c>
      <c r="F8" s="1">
        <v>20</v>
      </c>
      <c r="G8" s="1" t="str">
        <f t="shared" si="0"/>
        <v>22-MAY</v>
      </c>
      <c r="H8" s="1" t="str">
        <f t="shared" si="1"/>
        <v>US</v>
      </c>
    </row>
    <row r="9" spans="1:8" ht="15.75" customHeight="1" x14ac:dyDescent="0.2">
      <c r="A9" s="3" t="s">
        <v>24</v>
      </c>
      <c r="B9" s="12" t="s">
        <v>25</v>
      </c>
      <c r="C9" s="12" t="s">
        <v>26</v>
      </c>
      <c r="D9" s="3">
        <v>250</v>
      </c>
      <c r="E9" s="3" t="s">
        <v>9</v>
      </c>
      <c r="F9" s="3">
        <v>45</v>
      </c>
      <c r="G9" s="3" t="str">
        <f t="shared" si="0"/>
        <v>07-JUN</v>
      </c>
      <c r="H9" s="3" t="str">
        <f t="shared" si="1"/>
        <v>UK</v>
      </c>
    </row>
    <row r="10" spans="1:8" ht="15.75" customHeight="1" x14ac:dyDescent="0.2">
      <c r="A10" s="1" t="s">
        <v>28</v>
      </c>
      <c r="B10" s="11" t="s">
        <v>29</v>
      </c>
      <c r="C10" s="11" t="s">
        <v>30</v>
      </c>
      <c r="D10" s="1">
        <v>30</v>
      </c>
      <c r="E10" s="1" t="s">
        <v>13</v>
      </c>
      <c r="F10" s="1">
        <v>5</v>
      </c>
      <c r="G10" s="1" t="str">
        <f t="shared" si="0"/>
        <v>19-JUL</v>
      </c>
      <c r="H10" s="1" t="str">
        <f t="shared" si="1"/>
        <v>UK</v>
      </c>
    </row>
    <row r="11" spans="1:8" ht="15.75" customHeight="1" x14ac:dyDescent="0.2">
      <c r="A11" s="3" t="s">
        <v>31</v>
      </c>
      <c r="B11" s="12" t="s">
        <v>32</v>
      </c>
      <c r="C11" s="12" t="s">
        <v>33</v>
      </c>
      <c r="D11" s="3">
        <v>90</v>
      </c>
      <c r="E11" s="3" t="s">
        <v>17</v>
      </c>
      <c r="F11" s="3">
        <v>35</v>
      </c>
      <c r="G11" s="3" t="str">
        <f t="shared" si="0"/>
        <v>23-AUG</v>
      </c>
      <c r="H11" s="3" t="str">
        <f t="shared" si="1"/>
        <v>UK</v>
      </c>
    </row>
    <row r="12" spans="1:8" ht="15.75" customHeight="1" x14ac:dyDescent="0.2">
      <c r="A12" s="1" t="s">
        <v>34</v>
      </c>
      <c r="B12" s="11" t="s">
        <v>35</v>
      </c>
      <c r="C12" s="11" t="s">
        <v>36</v>
      </c>
      <c r="D12" s="1">
        <v>500</v>
      </c>
      <c r="E12" s="1" t="s">
        <v>9</v>
      </c>
      <c r="F12" s="1">
        <v>50</v>
      </c>
      <c r="G12" s="1" t="str">
        <f t="shared" si="0"/>
        <v>05-SEP</v>
      </c>
      <c r="H12" s="1" t="str">
        <f t="shared" si="1"/>
        <v>UK</v>
      </c>
    </row>
    <row r="13" spans="1:8" ht="15.75" customHeight="1" x14ac:dyDescent="0.2">
      <c r="A13" s="3" t="s">
        <v>37</v>
      </c>
      <c r="B13" s="12" t="s">
        <v>38</v>
      </c>
      <c r="C13" s="12" t="s">
        <v>39</v>
      </c>
      <c r="D13" s="3">
        <v>130</v>
      </c>
      <c r="E13" s="3" t="s">
        <v>40</v>
      </c>
      <c r="F13" s="3">
        <v>10</v>
      </c>
      <c r="G13" s="3" t="str">
        <f t="shared" si="0"/>
        <v>14-OCT</v>
      </c>
      <c r="H13" s="3" t="str">
        <f t="shared" si="1"/>
        <v>UK</v>
      </c>
    </row>
    <row r="14" spans="1:8" ht="15.75" customHeight="1" x14ac:dyDescent="0.2">
      <c r="A14" s="1" t="s">
        <v>41</v>
      </c>
      <c r="B14" s="11" t="s">
        <v>42</v>
      </c>
      <c r="C14" s="11" t="s">
        <v>43</v>
      </c>
      <c r="D14" s="1">
        <v>950</v>
      </c>
      <c r="E14" s="1" t="s">
        <v>9</v>
      </c>
      <c r="F14" s="1">
        <v>25</v>
      </c>
      <c r="G14" s="1" t="str">
        <f t="shared" si="0"/>
        <v>17-JUN</v>
      </c>
      <c r="H14" s="1" t="str">
        <f t="shared" si="1"/>
        <v>IN</v>
      </c>
    </row>
    <row r="15" spans="1:8" ht="15.75" customHeight="1" x14ac:dyDescent="0.2">
      <c r="A15" s="3" t="s">
        <v>44</v>
      </c>
      <c r="B15" s="12" t="s">
        <v>11</v>
      </c>
      <c r="C15" s="12" t="s">
        <v>30</v>
      </c>
      <c r="D15" s="3">
        <v>90</v>
      </c>
      <c r="E15" s="3" t="s">
        <v>13</v>
      </c>
      <c r="F15" s="3">
        <v>40</v>
      </c>
      <c r="G15" s="3" t="str">
        <f t="shared" si="0"/>
        <v>25-NOV</v>
      </c>
      <c r="H15" s="3" t="str">
        <f t="shared" si="1"/>
        <v>AU</v>
      </c>
    </row>
    <row r="16" spans="1:8" ht="15.75" customHeight="1" x14ac:dyDescent="0.2">
      <c r="A16" s="1" t="s">
        <v>45</v>
      </c>
      <c r="B16" s="11" t="s">
        <v>15</v>
      </c>
      <c r="C16" s="11" t="s">
        <v>46</v>
      </c>
      <c r="D16" s="1">
        <v>120</v>
      </c>
      <c r="E16" s="1" t="s">
        <v>17</v>
      </c>
      <c r="F16" s="1">
        <v>35</v>
      </c>
      <c r="G16" s="1" t="str">
        <f t="shared" si="0"/>
        <v>08-DEC</v>
      </c>
      <c r="H16" s="1" t="str">
        <f t="shared" si="1"/>
        <v>DE</v>
      </c>
    </row>
    <row r="17" spans="1:8" ht="15.75" customHeight="1" x14ac:dyDescent="0.2">
      <c r="A17" s="3" t="s">
        <v>47</v>
      </c>
      <c r="B17" s="12" t="s">
        <v>48</v>
      </c>
      <c r="C17" s="12" t="s">
        <v>49</v>
      </c>
      <c r="D17" s="3">
        <v>150</v>
      </c>
      <c r="E17" s="3" t="s">
        <v>9</v>
      </c>
      <c r="F17" s="3">
        <v>15</v>
      </c>
      <c r="G17" s="3" t="str">
        <f t="shared" si="0"/>
        <v>18-FEB</v>
      </c>
      <c r="H17" s="3" t="str">
        <f t="shared" si="1"/>
        <v>CA</v>
      </c>
    </row>
    <row r="18" spans="1:8" ht="15.75" customHeight="1" x14ac:dyDescent="0.2">
      <c r="A18" s="1" t="s">
        <v>50</v>
      </c>
      <c r="B18" s="11" t="s">
        <v>51</v>
      </c>
      <c r="C18" s="11" t="s">
        <v>52</v>
      </c>
      <c r="D18" s="1">
        <v>250</v>
      </c>
      <c r="E18" s="1" t="s">
        <v>9</v>
      </c>
      <c r="F18" s="1">
        <v>20</v>
      </c>
      <c r="G18" s="1" t="str">
        <f t="shared" si="0"/>
        <v>16-APR</v>
      </c>
      <c r="H18" s="1" t="str">
        <f t="shared" si="1"/>
        <v>ES</v>
      </c>
    </row>
    <row r="19" spans="1:8" ht="15.75" customHeight="1" x14ac:dyDescent="0.2">
      <c r="A19" s="3" t="s">
        <v>53</v>
      </c>
      <c r="B19" s="12" t="s">
        <v>54</v>
      </c>
      <c r="C19" s="12" t="s">
        <v>55</v>
      </c>
      <c r="D19" s="3">
        <v>50</v>
      </c>
      <c r="E19" s="3" t="s">
        <v>56</v>
      </c>
      <c r="F19" s="3">
        <v>35</v>
      </c>
      <c r="G19" s="3" t="str">
        <f t="shared" si="0"/>
        <v>21-AUG</v>
      </c>
      <c r="H19" s="3" t="str">
        <f t="shared" si="1"/>
        <v>CA</v>
      </c>
    </row>
    <row r="20" spans="1:8" ht="15.75" customHeight="1" x14ac:dyDescent="0.2">
      <c r="A20" s="1" t="s">
        <v>57</v>
      </c>
      <c r="B20" s="11" t="s">
        <v>48</v>
      </c>
      <c r="C20" s="11" t="s">
        <v>58</v>
      </c>
      <c r="D20" s="1">
        <v>160</v>
      </c>
      <c r="E20" s="1" t="s">
        <v>9</v>
      </c>
      <c r="F20" s="1">
        <v>15</v>
      </c>
      <c r="G20" s="1" t="str">
        <f t="shared" si="0"/>
        <v>20-AUG</v>
      </c>
      <c r="H20" s="1" t="str">
        <f t="shared" si="1"/>
        <v>CN</v>
      </c>
    </row>
    <row r="21" spans="1:8" ht="15.75" customHeight="1" x14ac:dyDescent="0.2">
      <c r="A21" s="3" t="s">
        <v>59</v>
      </c>
      <c r="B21" s="12" t="s">
        <v>42</v>
      </c>
      <c r="C21" s="12" t="s">
        <v>60</v>
      </c>
      <c r="D21" s="3">
        <v>980</v>
      </c>
      <c r="E21" s="3" t="s">
        <v>9</v>
      </c>
      <c r="F21" s="3">
        <v>10</v>
      </c>
      <c r="G21" s="3" t="str">
        <f t="shared" si="0"/>
        <v>27-JAN</v>
      </c>
      <c r="H21" s="3" t="str">
        <f t="shared" si="1"/>
        <v>IT</v>
      </c>
    </row>
    <row r="22" spans="1:8" ht="15.75" customHeight="1" x14ac:dyDescent="0.2">
      <c r="A22" s="1" t="s">
        <v>61</v>
      </c>
      <c r="B22" s="11" t="s">
        <v>62</v>
      </c>
      <c r="C22" s="11" t="s">
        <v>63</v>
      </c>
      <c r="D22" s="1">
        <v>150</v>
      </c>
      <c r="E22" s="1" t="s">
        <v>13</v>
      </c>
      <c r="F22" s="1">
        <v>15</v>
      </c>
      <c r="G22" s="1" t="str">
        <f t="shared" si="0"/>
        <v>01-MAR</v>
      </c>
      <c r="H22" s="1" t="str">
        <f t="shared" si="1"/>
        <v>UK</v>
      </c>
    </row>
    <row r="23" spans="1:8" ht="15.75" customHeight="1" x14ac:dyDescent="0.2">
      <c r="A23" s="3" t="s">
        <v>64</v>
      </c>
      <c r="B23" s="12" t="s">
        <v>65</v>
      </c>
      <c r="C23" s="12" t="s">
        <v>66</v>
      </c>
      <c r="D23" s="3">
        <v>100</v>
      </c>
      <c r="E23" s="3" t="s">
        <v>40</v>
      </c>
      <c r="F23" s="3">
        <v>10</v>
      </c>
      <c r="G23" s="3" t="str">
        <f t="shared" si="0"/>
        <v>14-AUG</v>
      </c>
      <c r="H23" s="3" t="str">
        <f t="shared" si="1"/>
        <v>US</v>
      </c>
    </row>
    <row r="24" spans="1:8" ht="15.75" customHeight="1" x14ac:dyDescent="0.2">
      <c r="A24" s="1" t="s">
        <v>67</v>
      </c>
      <c r="B24" s="11" t="s">
        <v>68</v>
      </c>
      <c r="C24" s="11" t="s">
        <v>69</v>
      </c>
      <c r="D24" s="1">
        <v>700</v>
      </c>
      <c r="E24" s="1" t="s">
        <v>9</v>
      </c>
      <c r="F24" s="1">
        <v>50</v>
      </c>
      <c r="G24" s="1" t="str">
        <f t="shared" si="0"/>
        <v>14-MAY</v>
      </c>
      <c r="H24" s="1" t="str">
        <f t="shared" si="1"/>
        <v>RU</v>
      </c>
    </row>
    <row r="25" spans="1:8" ht="15.75" customHeight="1" x14ac:dyDescent="0.2">
      <c r="A25" s="3" t="s">
        <v>70</v>
      </c>
      <c r="B25" s="12" t="s">
        <v>71</v>
      </c>
      <c r="C25" s="12" t="s">
        <v>72</v>
      </c>
      <c r="D25" s="3">
        <v>80</v>
      </c>
      <c r="E25" s="3" t="s">
        <v>17</v>
      </c>
      <c r="F25" s="3">
        <v>20</v>
      </c>
      <c r="G25" s="3" t="str">
        <f t="shared" si="0"/>
        <v>09-JAN</v>
      </c>
      <c r="H25" s="3" t="str">
        <f t="shared" si="1"/>
        <v>CA</v>
      </c>
    </row>
    <row r="26" spans="1:8" ht="15.75" customHeight="1" x14ac:dyDescent="0.2">
      <c r="A26" s="1" t="s">
        <v>73</v>
      </c>
      <c r="B26" s="11" t="s">
        <v>74</v>
      </c>
      <c r="C26" s="11" t="s">
        <v>75</v>
      </c>
      <c r="D26" s="1">
        <v>150</v>
      </c>
      <c r="E26" s="1" t="s">
        <v>9</v>
      </c>
      <c r="F26" s="1">
        <v>30</v>
      </c>
      <c r="G26" s="1" t="str">
        <f t="shared" si="0"/>
        <v>19-JUL</v>
      </c>
      <c r="H26" s="1" t="str">
        <f t="shared" si="1"/>
        <v>BR</v>
      </c>
    </row>
    <row r="27" spans="1:8" ht="15.75" customHeight="1" x14ac:dyDescent="0.2">
      <c r="A27" s="1" t="s">
        <v>76</v>
      </c>
      <c r="B27" s="11" t="s">
        <v>77</v>
      </c>
      <c r="C27" s="11" t="s">
        <v>78</v>
      </c>
      <c r="D27" s="1">
        <v>800</v>
      </c>
      <c r="E27" s="1" t="s">
        <v>9</v>
      </c>
      <c r="F27" s="1">
        <v>45</v>
      </c>
      <c r="G27" s="1" t="str">
        <f t="shared" si="0"/>
        <v>29-SEP</v>
      </c>
      <c r="H27" s="1" t="str">
        <f t="shared" si="1"/>
        <v>CA</v>
      </c>
    </row>
    <row r="28" spans="1:8" ht="15.75" customHeight="1" x14ac:dyDescent="0.2">
      <c r="A28" s="3" t="s">
        <v>79</v>
      </c>
      <c r="B28" s="12" t="s">
        <v>62</v>
      </c>
      <c r="C28" s="12" t="s">
        <v>80</v>
      </c>
      <c r="D28" s="3">
        <v>150</v>
      </c>
      <c r="E28" s="3" t="s">
        <v>13</v>
      </c>
      <c r="F28" s="3">
        <v>25</v>
      </c>
      <c r="G28" s="3" t="str">
        <f t="shared" si="0"/>
        <v>03-JUN</v>
      </c>
      <c r="H28" s="3" t="str">
        <f t="shared" si="1"/>
        <v>CA</v>
      </c>
    </row>
    <row r="29" spans="1:8" ht="15.75" customHeight="1" x14ac:dyDescent="0.2">
      <c r="A29" s="1" t="s">
        <v>81</v>
      </c>
      <c r="B29" s="11" t="s">
        <v>32</v>
      </c>
      <c r="C29" s="11" t="s">
        <v>82</v>
      </c>
      <c r="D29" s="1">
        <v>400</v>
      </c>
      <c r="E29" s="1" t="s">
        <v>17</v>
      </c>
      <c r="F29" s="1">
        <v>40</v>
      </c>
      <c r="G29" s="1" t="str">
        <f t="shared" si="0"/>
        <v>11-JUL</v>
      </c>
      <c r="H29" s="1" t="str">
        <f t="shared" si="1"/>
        <v>CA</v>
      </c>
    </row>
    <row r="30" spans="1:8" ht="15.75" customHeight="1" x14ac:dyDescent="0.2">
      <c r="A30" s="1" t="s">
        <v>83</v>
      </c>
      <c r="B30" s="11" t="s">
        <v>84</v>
      </c>
      <c r="C30" s="11" t="s">
        <v>85</v>
      </c>
      <c r="D30" s="1">
        <v>60</v>
      </c>
      <c r="E30" s="1" t="s">
        <v>13</v>
      </c>
      <c r="F30" s="1">
        <v>30</v>
      </c>
      <c r="G30" s="1" t="str">
        <f t="shared" si="0"/>
        <v>07-MAR</v>
      </c>
      <c r="H30" s="1" t="str">
        <f t="shared" si="1"/>
        <v>CA</v>
      </c>
    </row>
    <row r="31" spans="1:8" ht="15.75" customHeight="1" x14ac:dyDescent="0.2">
      <c r="A31" s="3" t="s">
        <v>86</v>
      </c>
      <c r="B31" s="12" t="s">
        <v>87</v>
      </c>
      <c r="C31" s="12" t="s">
        <v>88</v>
      </c>
      <c r="D31" s="3">
        <v>40</v>
      </c>
      <c r="E31" s="3" t="s">
        <v>17</v>
      </c>
      <c r="F31" s="3">
        <v>10</v>
      </c>
      <c r="G31" s="3" t="str">
        <f t="shared" si="0"/>
        <v>13-APR</v>
      </c>
      <c r="H31" s="3" t="str">
        <f t="shared" si="1"/>
        <v>CA</v>
      </c>
    </row>
    <row r="32" spans="1:8" ht="15.75" customHeight="1" x14ac:dyDescent="0.2">
      <c r="A32" s="1" t="s">
        <v>89</v>
      </c>
      <c r="B32" s="11" t="s">
        <v>74</v>
      </c>
      <c r="C32" s="11" t="s">
        <v>90</v>
      </c>
      <c r="D32" s="1">
        <v>130</v>
      </c>
      <c r="E32" s="1" t="s">
        <v>9</v>
      </c>
      <c r="F32" s="1">
        <v>5</v>
      </c>
      <c r="G32" s="1" t="str">
        <f t="shared" si="0"/>
        <v>24-MAY</v>
      </c>
      <c r="H32" s="1" t="str">
        <f t="shared" si="1"/>
        <v>CA</v>
      </c>
    </row>
    <row r="33" spans="1:8" ht="15.75" customHeight="1" x14ac:dyDescent="0.2">
      <c r="A33" s="3" t="s">
        <v>91</v>
      </c>
      <c r="B33" s="12" t="s">
        <v>92</v>
      </c>
      <c r="C33" s="12" t="s">
        <v>93</v>
      </c>
      <c r="D33" s="3">
        <v>50</v>
      </c>
      <c r="E33" s="3" t="s">
        <v>13</v>
      </c>
      <c r="F33" s="3">
        <v>50</v>
      </c>
      <c r="G33" s="3" t="str">
        <f t="shared" si="0"/>
        <v>02-DEC</v>
      </c>
      <c r="H33" s="3" t="str">
        <f t="shared" si="1"/>
        <v>CA</v>
      </c>
    </row>
    <row r="34" spans="1:8" ht="15.75" customHeight="1" x14ac:dyDescent="0.2">
      <c r="A34" s="3" t="s">
        <v>94</v>
      </c>
      <c r="B34" s="12" t="s">
        <v>95</v>
      </c>
      <c r="C34" s="12" t="s">
        <v>96</v>
      </c>
      <c r="D34" s="3">
        <v>100</v>
      </c>
      <c r="E34" s="3" t="s">
        <v>56</v>
      </c>
      <c r="F34" s="3">
        <v>20</v>
      </c>
      <c r="G34" s="3" t="str">
        <f t="shared" si="0"/>
        <v>09-JUL</v>
      </c>
      <c r="H34" s="3" t="str">
        <f t="shared" si="1"/>
        <v>FR</v>
      </c>
    </row>
    <row r="35" spans="1:8" ht="15.75" customHeight="1" x14ac:dyDescent="0.2">
      <c r="B35"/>
      <c r="C35"/>
    </row>
    <row r="36" spans="1:8" ht="15.75" customHeight="1" x14ac:dyDescent="0.2">
      <c r="B36"/>
      <c r="C36"/>
    </row>
    <row r="37" spans="1:8" ht="15.75" customHeight="1" x14ac:dyDescent="0.2">
      <c r="B37"/>
      <c r="C37"/>
    </row>
    <row r="38" spans="1:8" ht="15.75" customHeight="1" x14ac:dyDescent="0.2"/>
    <row r="39" spans="1:8" ht="15.75" customHeight="1" x14ac:dyDescent="0.2"/>
    <row r="40" spans="1:8" ht="15.75" customHeight="1" x14ac:dyDescent="0.2"/>
    <row r="41" spans="1:8" ht="15.75" customHeight="1" x14ac:dyDescent="0.2"/>
    <row r="42" spans="1:8" ht="15.75" customHeight="1" x14ac:dyDescent="0.2"/>
    <row r="43" spans="1:8" ht="15.75" customHeight="1" x14ac:dyDescent="0.2"/>
    <row r="44" spans="1:8" ht="15.75" customHeight="1" x14ac:dyDescent="0.2"/>
    <row r="45" spans="1:8" ht="15.75" customHeight="1" x14ac:dyDescent="0.2"/>
    <row r="46" spans="1:8" ht="15.75" customHeight="1" x14ac:dyDescent="0.2"/>
    <row r="47" spans="1:8" ht="15.75" customHeight="1" x14ac:dyDescent="0.2"/>
    <row r="48" spans="1: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6CCE-0BF8-4E47-8E5A-61199C3E6B48}">
  <sheetPr>
    <tabColor theme="7" tint="-0.249977111117893"/>
    <outlinePr summaryBelow="0" summaryRight="0"/>
  </sheetPr>
  <dimension ref="A1:I1002"/>
  <sheetViews>
    <sheetView workbookViewId="0">
      <selection activeCell="I4" sqref="I4"/>
    </sheetView>
  </sheetViews>
  <sheetFormatPr defaultColWidth="12.5703125" defaultRowHeight="15" customHeight="1" x14ac:dyDescent="0.2"/>
  <cols>
    <col min="1" max="1" width="12.5703125" customWidth="1"/>
    <col min="2" max="3" width="12.5703125" style="13" customWidth="1"/>
    <col min="4" max="4" width="12.5703125" customWidth="1"/>
    <col min="5" max="8" width="19.5703125" customWidth="1"/>
    <col min="9" max="9" width="21.7109375" bestFit="1" customWidth="1"/>
  </cols>
  <sheetData>
    <row r="1" spans="1:9" ht="23.25" x14ac:dyDescent="0.35">
      <c r="A1" s="19" t="s">
        <v>108</v>
      </c>
      <c r="B1"/>
      <c r="C1"/>
    </row>
    <row r="3" spans="1:9" ht="15.75" customHeight="1" x14ac:dyDescent="0.2">
      <c r="A3" s="7" t="s">
        <v>0</v>
      </c>
      <c r="B3" s="10" t="s">
        <v>1</v>
      </c>
      <c r="C3" s="10" t="s">
        <v>2</v>
      </c>
      <c r="D3" s="2" t="s">
        <v>103</v>
      </c>
      <c r="E3" s="2" t="s">
        <v>5</v>
      </c>
      <c r="F3" s="2" t="s">
        <v>4</v>
      </c>
      <c r="G3" s="9" t="s">
        <v>106</v>
      </c>
      <c r="H3" s="9" t="s">
        <v>102</v>
      </c>
      <c r="I3" s="9" t="s">
        <v>107</v>
      </c>
    </row>
    <row r="4" spans="1:9" ht="15.75" customHeight="1" x14ac:dyDescent="0.2">
      <c r="A4" s="1" t="s">
        <v>6</v>
      </c>
      <c r="B4" s="16" t="s">
        <v>42</v>
      </c>
      <c r="C4" s="11" t="s">
        <v>8</v>
      </c>
      <c r="D4" s="1">
        <v>1000</v>
      </c>
      <c r="E4" s="1" t="s">
        <v>9</v>
      </c>
      <c r="F4" s="1">
        <v>30</v>
      </c>
      <c r="G4" s="1" t="str">
        <f>LEFT(A4,LEN(A4)-3)</f>
        <v>28-JAN</v>
      </c>
      <c r="H4" s="1" t="str">
        <f>RIGHT(A4,2)</f>
        <v>US</v>
      </c>
      <c r="I4" s="1" t="str">
        <f>CONCATENATE(C4," ",B4)</f>
        <v>Dell Laptop</v>
      </c>
    </row>
    <row r="5" spans="1:9" ht="15.75" customHeight="1" x14ac:dyDescent="0.2">
      <c r="A5" s="3" t="s">
        <v>10</v>
      </c>
      <c r="B5" s="12" t="s">
        <v>11</v>
      </c>
      <c r="C5" s="12" t="s">
        <v>12</v>
      </c>
      <c r="D5" s="3">
        <v>80</v>
      </c>
      <c r="E5" s="3" t="s">
        <v>13</v>
      </c>
      <c r="F5" s="3">
        <v>15</v>
      </c>
      <c r="G5" s="3" t="str">
        <f t="shared" ref="G5:G34" si="0">LEFT(A5,LEN(A5)-3)</f>
        <v>15-FEB</v>
      </c>
      <c r="H5" s="3" t="str">
        <f t="shared" ref="H5:H34" si="1">RIGHT(A5,2)</f>
        <v>US</v>
      </c>
      <c r="I5" s="3" t="str">
        <f t="shared" ref="I5:I34" si="2">CONCATENATE(C5," ",B5)</f>
        <v>Nike Sneakers</v>
      </c>
    </row>
    <row r="6" spans="1:9" ht="15.75" customHeight="1" x14ac:dyDescent="0.2">
      <c r="A6" s="1" t="s">
        <v>14</v>
      </c>
      <c r="B6" s="11" t="s">
        <v>15</v>
      </c>
      <c r="C6" s="11" t="s">
        <v>16</v>
      </c>
      <c r="D6" s="1">
        <v>130</v>
      </c>
      <c r="E6" s="1" t="s">
        <v>17</v>
      </c>
      <c r="F6" s="1">
        <v>40</v>
      </c>
      <c r="G6" s="1" t="str">
        <f t="shared" si="0"/>
        <v>03-MAR</v>
      </c>
      <c r="H6" s="1" t="str">
        <f t="shared" si="1"/>
        <v>US</v>
      </c>
      <c r="I6" s="1" t="str">
        <f t="shared" si="2"/>
        <v>Keurig Coffee Maker</v>
      </c>
    </row>
    <row r="7" spans="1:9" ht="15.75" customHeight="1" x14ac:dyDescent="0.2">
      <c r="A7" s="3" t="s">
        <v>18</v>
      </c>
      <c r="B7" s="12" t="s">
        <v>77</v>
      </c>
      <c r="C7" s="12" t="s">
        <v>20</v>
      </c>
      <c r="D7" s="3">
        <v>900</v>
      </c>
      <c r="E7" s="3" t="s">
        <v>9</v>
      </c>
      <c r="F7" s="3">
        <v>25</v>
      </c>
      <c r="G7" s="3" t="str">
        <f t="shared" si="0"/>
        <v>11-APR</v>
      </c>
      <c r="H7" s="3" t="str">
        <f t="shared" si="1"/>
        <v>US</v>
      </c>
      <c r="I7" s="3" t="str">
        <f t="shared" si="2"/>
        <v>Samsung Smartphone</v>
      </c>
    </row>
    <row r="8" spans="1:9" ht="15.75" customHeight="1" x14ac:dyDescent="0.2">
      <c r="A8" s="1" t="s">
        <v>21</v>
      </c>
      <c r="B8" s="11" t="s">
        <v>22</v>
      </c>
      <c r="C8" s="11" t="s">
        <v>23</v>
      </c>
      <c r="D8" s="1">
        <v>70</v>
      </c>
      <c r="E8" s="1" t="s">
        <v>40</v>
      </c>
      <c r="F8" s="1">
        <v>20</v>
      </c>
      <c r="G8" s="1" t="str">
        <f t="shared" si="0"/>
        <v>22-MAY</v>
      </c>
      <c r="H8" s="1" t="str">
        <f t="shared" si="1"/>
        <v>US</v>
      </c>
      <c r="I8" s="1" t="str">
        <f t="shared" si="2"/>
        <v>North Face Backpack</v>
      </c>
    </row>
    <row r="9" spans="1:9" ht="15.75" customHeight="1" x14ac:dyDescent="0.2">
      <c r="A9" s="3" t="s">
        <v>24</v>
      </c>
      <c r="B9" s="12" t="s">
        <v>25</v>
      </c>
      <c r="C9" s="12" t="s">
        <v>26</v>
      </c>
      <c r="D9" s="3">
        <v>250</v>
      </c>
      <c r="E9" s="3" t="s">
        <v>9</v>
      </c>
      <c r="F9" s="3">
        <v>45</v>
      </c>
      <c r="G9" s="3" t="str">
        <f t="shared" si="0"/>
        <v>07-JUN</v>
      </c>
      <c r="H9" s="3" t="str">
        <f t="shared" si="1"/>
        <v>UK</v>
      </c>
      <c r="I9" s="3" t="str">
        <f t="shared" si="2"/>
        <v>Sony Headphones</v>
      </c>
    </row>
    <row r="10" spans="1:9" ht="15.75" customHeight="1" x14ac:dyDescent="0.2">
      <c r="A10" s="1" t="s">
        <v>28</v>
      </c>
      <c r="B10" s="11" t="s">
        <v>29</v>
      </c>
      <c r="C10" s="11" t="s">
        <v>30</v>
      </c>
      <c r="D10" s="1">
        <v>30</v>
      </c>
      <c r="E10" s="1" t="s">
        <v>13</v>
      </c>
      <c r="F10" s="1">
        <v>5</v>
      </c>
      <c r="G10" s="1" t="str">
        <f t="shared" si="0"/>
        <v>19-JUL</v>
      </c>
      <c r="H10" s="1" t="str">
        <f t="shared" si="1"/>
        <v>UK</v>
      </c>
      <c r="I10" s="1" t="str">
        <f t="shared" si="2"/>
        <v>Adidas T-shirt</v>
      </c>
    </row>
    <row r="11" spans="1:9" ht="15.75" customHeight="1" x14ac:dyDescent="0.2">
      <c r="A11" s="3" t="s">
        <v>31</v>
      </c>
      <c r="B11" s="12" t="s">
        <v>32</v>
      </c>
      <c r="C11" s="12" t="s">
        <v>33</v>
      </c>
      <c r="D11" s="3">
        <v>90</v>
      </c>
      <c r="E11" s="3" t="s">
        <v>17</v>
      </c>
      <c r="F11" s="3">
        <v>35</v>
      </c>
      <c r="G11" s="3" t="str">
        <f t="shared" si="0"/>
        <v>23-AUG</v>
      </c>
      <c r="H11" s="3" t="str">
        <f t="shared" si="1"/>
        <v>UK</v>
      </c>
      <c r="I11" s="3" t="str">
        <f t="shared" si="2"/>
        <v>Ninja Blender</v>
      </c>
    </row>
    <row r="12" spans="1:9" ht="15.75" customHeight="1" x14ac:dyDescent="0.2">
      <c r="A12" s="1" t="s">
        <v>34</v>
      </c>
      <c r="B12" s="11" t="s">
        <v>35</v>
      </c>
      <c r="C12" s="11" t="s">
        <v>36</v>
      </c>
      <c r="D12" s="1">
        <v>500</v>
      </c>
      <c r="E12" s="1" t="s">
        <v>9</v>
      </c>
      <c r="F12" s="1">
        <v>50</v>
      </c>
      <c r="G12" s="1" t="str">
        <f t="shared" si="0"/>
        <v>05-SEP</v>
      </c>
      <c r="H12" s="1" t="str">
        <f t="shared" si="1"/>
        <v>UK</v>
      </c>
      <c r="I12" s="1" t="str">
        <f t="shared" si="2"/>
        <v>Apple Tablet</v>
      </c>
    </row>
    <row r="13" spans="1:9" ht="15.75" customHeight="1" x14ac:dyDescent="0.2">
      <c r="A13" s="3" t="s">
        <v>37</v>
      </c>
      <c r="B13" s="12" t="s">
        <v>38</v>
      </c>
      <c r="C13" s="12" t="s">
        <v>39</v>
      </c>
      <c r="D13" s="3">
        <v>130</v>
      </c>
      <c r="E13" s="3" t="s">
        <v>40</v>
      </c>
      <c r="F13" s="3">
        <v>10</v>
      </c>
      <c r="G13" s="3" t="str">
        <f t="shared" si="0"/>
        <v>14-OCT</v>
      </c>
      <c r="H13" s="3" t="str">
        <f t="shared" si="1"/>
        <v>UK</v>
      </c>
      <c r="I13" s="3" t="str">
        <f t="shared" si="2"/>
        <v>Timberland Hiking Boots</v>
      </c>
    </row>
    <row r="14" spans="1:9" ht="15.75" customHeight="1" x14ac:dyDescent="0.2">
      <c r="A14" s="1" t="s">
        <v>41</v>
      </c>
      <c r="B14" s="11" t="s">
        <v>42</v>
      </c>
      <c r="C14" s="11" t="s">
        <v>43</v>
      </c>
      <c r="D14" s="1">
        <v>950</v>
      </c>
      <c r="E14" s="1" t="s">
        <v>9</v>
      </c>
      <c r="F14" s="1">
        <v>25</v>
      </c>
      <c r="G14" s="1" t="str">
        <f t="shared" si="0"/>
        <v>17-JUN</v>
      </c>
      <c r="H14" s="1" t="str">
        <f t="shared" si="1"/>
        <v>IN</v>
      </c>
      <c r="I14" s="1" t="str">
        <f t="shared" si="2"/>
        <v>HP Laptop</v>
      </c>
    </row>
    <row r="15" spans="1:9" ht="15.75" customHeight="1" x14ac:dyDescent="0.2">
      <c r="A15" s="3" t="s">
        <v>44</v>
      </c>
      <c r="B15" s="12" t="s">
        <v>11</v>
      </c>
      <c r="C15" s="12" t="s">
        <v>30</v>
      </c>
      <c r="D15" s="3">
        <v>90</v>
      </c>
      <c r="E15" s="3" t="s">
        <v>13</v>
      </c>
      <c r="F15" s="3">
        <v>40</v>
      </c>
      <c r="G15" s="3" t="str">
        <f t="shared" si="0"/>
        <v>25-NOV</v>
      </c>
      <c r="H15" s="3" t="str">
        <f t="shared" si="1"/>
        <v>AU</v>
      </c>
      <c r="I15" s="3" t="str">
        <f t="shared" si="2"/>
        <v>Adidas Sneakers</v>
      </c>
    </row>
    <row r="16" spans="1:9" ht="15.75" customHeight="1" x14ac:dyDescent="0.2">
      <c r="A16" s="1" t="s">
        <v>45</v>
      </c>
      <c r="B16" s="11" t="s">
        <v>15</v>
      </c>
      <c r="C16" s="11" t="s">
        <v>46</v>
      </c>
      <c r="D16" s="1">
        <v>120</v>
      </c>
      <c r="E16" s="1" t="s">
        <v>17</v>
      </c>
      <c r="F16" s="1">
        <v>35</v>
      </c>
      <c r="G16" s="1" t="str">
        <f t="shared" si="0"/>
        <v>08-DEC</v>
      </c>
      <c r="H16" s="1" t="str">
        <f t="shared" si="1"/>
        <v>DE</v>
      </c>
      <c r="I16" s="1" t="str">
        <f t="shared" si="2"/>
        <v>Nespresso Coffee Maker</v>
      </c>
    </row>
    <row r="17" spans="1:9" ht="15.75" customHeight="1" x14ac:dyDescent="0.2">
      <c r="A17" s="3" t="s">
        <v>47</v>
      </c>
      <c r="B17" s="12" t="s">
        <v>48</v>
      </c>
      <c r="C17" s="12" t="s">
        <v>49</v>
      </c>
      <c r="D17" s="3">
        <v>150</v>
      </c>
      <c r="E17" s="3" t="s">
        <v>9</v>
      </c>
      <c r="F17" s="3">
        <v>15</v>
      </c>
      <c r="G17" s="3" t="str">
        <f t="shared" si="0"/>
        <v>18-FEB</v>
      </c>
      <c r="H17" s="3" t="str">
        <f t="shared" si="1"/>
        <v>CA</v>
      </c>
      <c r="I17" s="3" t="str">
        <f t="shared" si="2"/>
        <v>Fitbit Smartwatch</v>
      </c>
    </row>
    <row r="18" spans="1:9" ht="15.75" customHeight="1" x14ac:dyDescent="0.2">
      <c r="A18" s="1" t="s">
        <v>50</v>
      </c>
      <c r="B18" s="11" t="s">
        <v>51</v>
      </c>
      <c r="C18" s="11" t="s">
        <v>52</v>
      </c>
      <c r="D18" s="1">
        <v>250</v>
      </c>
      <c r="E18" s="1" t="s">
        <v>9</v>
      </c>
      <c r="F18" s="1">
        <v>20</v>
      </c>
      <c r="G18" s="1" t="str">
        <f t="shared" si="0"/>
        <v>16-APR</v>
      </c>
      <c r="H18" s="1" t="str">
        <f t="shared" si="1"/>
        <v>ES</v>
      </c>
      <c r="I18" s="1" t="str">
        <f t="shared" si="2"/>
        <v>Bose headphones</v>
      </c>
    </row>
    <row r="19" spans="1:9" ht="15.75" customHeight="1" x14ac:dyDescent="0.2">
      <c r="A19" s="3" t="s">
        <v>53</v>
      </c>
      <c r="B19" s="12" t="s">
        <v>54</v>
      </c>
      <c r="C19" s="12" t="s">
        <v>55</v>
      </c>
      <c r="D19" s="3">
        <v>50</v>
      </c>
      <c r="E19" s="3" t="s">
        <v>56</v>
      </c>
      <c r="F19" s="3">
        <v>35</v>
      </c>
      <c r="G19" s="3" t="str">
        <f t="shared" si="0"/>
        <v>21-AUG</v>
      </c>
      <c r="H19" s="3" t="str">
        <f t="shared" si="1"/>
        <v>CA</v>
      </c>
      <c r="I19" s="3" t="str">
        <f t="shared" si="2"/>
        <v>Samsonite Laptop Bag</v>
      </c>
    </row>
    <row r="20" spans="1:9" ht="15.75" customHeight="1" x14ac:dyDescent="0.2">
      <c r="A20" s="1" t="s">
        <v>57</v>
      </c>
      <c r="B20" s="11" t="s">
        <v>48</v>
      </c>
      <c r="C20" s="11" t="s">
        <v>58</v>
      </c>
      <c r="D20" s="1">
        <v>160</v>
      </c>
      <c r="E20" s="1" t="s">
        <v>9</v>
      </c>
      <c r="F20" s="1">
        <v>15</v>
      </c>
      <c r="G20" s="1" t="str">
        <f t="shared" si="0"/>
        <v>20-AUG</v>
      </c>
      <c r="H20" s="1" t="str">
        <f t="shared" si="1"/>
        <v>CN</v>
      </c>
      <c r="I20" s="1" t="str">
        <f t="shared" si="2"/>
        <v>Huawei Smartwatch</v>
      </c>
    </row>
    <row r="21" spans="1:9" ht="15.75" customHeight="1" x14ac:dyDescent="0.2">
      <c r="A21" s="3" t="s">
        <v>59</v>
      </c>
      <c r="B21" s="12" t="s">
        <v>42</v>
      </c>
      <c r="C21" s="12" t="s">
        <v>60</v>
      </c>
      <c r="D21" s="3">
        <v>980</v>
      </c>
      <c r="E21" s="3" t="s">
        <v>9</v>
      </c>
      <c r="F21" s="3">
        <v>10</v>
      </c>
      <c r="G21" s="3" t="str">
        <f t="shared" si="0"/>
        <v>27-JAN</v>
      </c>
      <c r="H21" s="3" t="str">
        <f t="shared" si="1"/>
        <v>IT</v>
      </c>
      <c r="I21" s="3" t="str">
        <f t="shared" si="2"/>
        <v>Asus Laptop</v>
      </c>
    </row>
    <row r="22" spans="1:9" ht="15.75" customHeight="1" x14ac:dyDescent="0.2">
      <c r="A22" s="1" t="s">
        <v>61</v>
      </c>
      <c r="B22" s="11" t="s">
        <v>62</v>
      </c>
      <c r="C22" s="11" t="s">
        <v>63</v>
      </c>
      <c r="D22" s="1">
        <v>150</v>
      </c>
      <c r="E22" s="1" t="s">
        <v>13</v>
      </c>
      <c r="F22" s="1">
        <v>15</v>
      </c>
      <c r="G22" s="1" t="str">
        <f t="shared" si="0"/>
        <v>01-MAR</v>
      </c>
      <c r="H22" s="1" t="str">
        <f t="shared" si="1"/>
        <v>UK</v>
      </c>
      <c r="I22" s="1" t="str">
        <f t="shared" si="2"/>
        <v>Oakley Sunglasses</v>
      </c>
    </row>
    <row r="23" spans="1:9" ht="15.75" customHeight="1" x14ac:dyDescent="0.2">
      <c r="A23" s="3" t="s">
        <v>64</v>
      </c>
      <c r="B23" s="12" t="s">
        <v>65</v>
      </c>
      <c r="C23" s="12" t="s">
        <v>66</v>
      </c>
      <c r="D23" s="3">
        <v>100</v>
      </c>
      <c r="E23" s="3" t="s">
        <v>40</v>
      </c>
      <c r="F23" s="3">
        <v>10</v>
      </c>
      <c r="G23" s="3" t="str">
        <f t="shared" si="0"/>
        <v>14-AUG</v>
      </c>
      <c r="H23" s="3" t="str">
        <f t="shared" si="1"/>
        <v>US</v>
      </c>
      <c r="I23" s="3" t="str">
        <f t="shared" si="2"/>
        <v>Coleman Camping Tent</v>
      </c>
    </row>
    <row r="24" spans="1:9" ht="15.75" customHeight="1" x14ac:dyDescent="0.2">
      <c r="A24" s="1" t="s">
        <v>67</v>
      </c>
      <c r="B24" s="11" t="s">
        <v>68</v>
      </c>
      <c r="C24" s="11" t="s">
        <v>69</v>
      </c>
      <c r="D24" s="1">
        <v>700</v>
      </c>
      <c r="E24" s="1" t="s">
        <v>9</v>
      </c>
      <c r="F24" s="1">
        <v>50</v>
      </c>
      <c r="G24" s="1" t="str">
        <f t="shared" si="0"/>
        <v>14-MAY</v>
      </c>
      <c r="H24" s="1" t="str">
        <f t="shared" si="1"/>
        <v>RU</v>
      </c>
      <c r="I24" s="1" t="str">
        <f t="shared" si="2"/>
        <v>Nikon Camera</v>
      </c>
    </row>
    <row r="25" spans="1:9" ht="15.75" customHeight="1" x14ac:dyDescent="0.2">
      <c r="A25" s="3" t="s">
        <v>70</v>
      </c>
      <c r="B25" s="12" t="s">
        <v>71</v>
      </c>
      <c r="C25" s="12" t="s">
        <v>72</v>
      </c>
      <c r="D25" s="3">
        <v>80</v>
      </c>
      <c r="E25" s="3" t="s">
        <v>17</v>
      </c>
      <c r="F25" s="3">
        <v>20</v>
      </c>
      <c r="G25" s="3" t="str">
        <f t="shared" si="0"/>
        <v>09-JAN</v>
      </c>
      <c r="H25" s="3" t="str">
        <f t="shared" si="1"/>
        <v>CA</v>
      </c>
      <c r="I25" s="3" t="str">
        <f t="shared" si="2"/>
        <v>Panasonic Microwave</v>
      </c>
    </row>
    <row r="26" spans="1:9" ht="15.75" customHeight="1" x14ac:dyDescent="0.2">
      <c r="A26" s="1" t="s">
        <v>73</v>
      </c>
      <c r="B26" s="11" t="s">
        <v>74</v>
      </c>
      <c r="C26" s="11" t="s">
        <v>75</v>
      </c>
      <c r="D26" s="1">
        <v>150</v>
      </c>
      <c r="E26" s="1" t="s">
        <v>9</v>
      </c>
      <c r="F26" s="1">
        <v>30</v>
      </c>
      <c r="G26" s="1" t="str">
        <f t="shared" si="0"/>
        <v>19-JUL</v>
      </c>
      <c r="H26" s="1" t="str">
        <f t="shared" si="1"/>
        <v>BR</v>
      </c>
      <c r="I26" s="1" t="str">
        <f t="shared" si="2"/>
        <v>Xiaomi Fitness Tracker</v>
      </c>
    </row>
    <row r="27" spans="1:9" ht="15.75" customHeight="1" x14ac:dyDescent="0.2">
      <c r="A27" s="1" t="s">
        <v>76</v>
      </c>
      <c r="B27" s="11" t="s">
        <v>77</v>
      </c>
      <c r="C27" s="11" t="s">
        <v>78</v>
      </c>
      <c r="D27" s="1">
        <v>800</v>
      </c>
      <c r="E27" s="1" t="s">
        <v>9</v>
      </c>
      <c r="F27" s="1">
        <v>45</v>
      </c>
      <c r="G27" s="1" t="str">
        <f t="shared" si="0"/>
        <v>29-SEP</v>
      </c>
      <c r="H27" s="1" t="str">
        <f t="shared" si="1"/>
        <v>CA</v>
      </c>
      <c r="I27" s="1" t="str">
        <f t="shared" si="2"/>
        <v>Google Smartphone</v>
      </c>
    </row>
    <row r="28" spans="1:9" ht="15.75" customHeight="1" x14ac:dyDescent="0.2">
      <c r="A28" s="3" t="s">
        <v>79</v>
      </c>
      <c r="B28" s="12" t="s">
        <v>62</v>
      </c>
      <c r="C28" s="12" t="s">
        <v>80</v>
      </c>
      <c r="D28" s="3">
        <v>150</v>
      </c>
      <c r="E28" s="3" t="s">
        <v>13</v>
      </c>
      <c r="F28" s="3">
        <v>25</v>
      </c>
      <c r="G28" s="3" t="str">
        <f t="shared" si="0"/>
        <v>03-JUN</v>
      </c>
      <c r="H28" s="3" t="str">
        <f t="shared" si="1"/>
        <v>CA</v>
      </c>
      <c r="I28" s="3" t="str">
        <f t="shared" si="2"/>
        <v>Ray-Ban Sunglasses</v>
      </c>
    </row>
    <row r="29" spans="1:9" ht="15.75" customHeight="1" x14ac:dyDescent="0.2">
      <c r="A29" s="1" t="s">
        <v>81</v>
      </c>
      <c r="B29" s="11" t="s">
        <v>32</v>
      </c>
      <c r="C29" s="11" t="s">
        <v>82</v>
      </c>
      <c r="D29" s="1">
        <v>400</v>
      </c>
      <c r="E29" s="1" t="s">
        <v>17</v>
      </c>
      <c r="F29" s="1">
        <v>40</v>
      </c>
      <c r="G29" s="1" t="str">
        <f t="shared" si="0"/>
        <v>11-JUL</v>
      </c>
      <c r="H29" s="1" t="str">
        <f t="shared" si="1"/>
        <v>CA</v>
      </c>
      <c r="I29" s="1" t="str">
        <f t="shared" si="2"/>
        <v>Vitamix Blender</v>
      </c>
    </row>
    <row r="30" spans="1:9" ht="15.75" customHeight="1" x14ac:dyDescent="0.2">
      <c r="A30" s="1" t="s">
        <v>83</v>
      </c>
      <c r="B30" s="11" t="s">
        <v>84</v>
      </c>
      <c r="C30" s="11" t="s">
        <v>85</v>
      </c>
      <c r="D30" s="1">
        <v>60</v>
      </c>
      <c r="E30" s="1" t="s">
        <v>13</v>
      </c>
      <c r="F30" s="1">
        <v>30</v>
      </c>
      <c r="G30" s="1" t="str">
        <f t="shared" si="0"/>
        <v>07-MAR</v>
      </c>
      <c r="H30" s="1" t="str">
        <f t="shared" si="1"/>
        <v>CA</v>
      </c>
      <c r="I30" s="1" t="str">
        <f t="shared" si="2"/>
        <v>Zara Dress</v>
      </c>
    </row>
    <row r="31" spans="1:9" ht="15.75" customHeight="1" x14ac:dyDescent="0.2">
      <c r="A31" s="3" t="s">
        <v>86</v>
      </c>
      <c r="B31" s="12" t="s">
        <v>87</v>
      </c>
      <c r="C31" s="12" t="s">
        <v>88</v>
      </c>
      <c r="D31" s="3">
        <v>40</v>
      </c>
      <c r="E31" s="3" t="s">
        <v>17</v>
      </c>
      <c r="F31" s="3">
        <v>10</v>
      </c>
      <c r="G31" s="3" t="str">
        <f t="shared" si="0"/>
        <v>13-APR</v>
      </c>
      <c r="H31" s="3" t="str">
        <f t="shared" si="1"/>
        <v>CA</v>
      </c>
      <c r="I31" s="3" t="str">
        <f t="shared" si="2"/>
        <v>Hamilton Toaster</v>
      </c>
    </row>
    <row r="32" spans="1:9" ht="15.75" customHeight="1" x14ac:dyDescent="0.2">
      <c r="A32" s="1" t="s">
        <v>89</v>
      </c>
      <c r="B32" s="11" t="s">
        <v>74</v>
      </c>
      <c r="C32" s="11" t="s">
        <v>90</v>
      </c>
      <c r="D32" s="1">
        <v>130</v>
      </c>
      <c r="E32" s="1" t="s">
        <v>9</v>
      </c>
      <c r="F32" s="1">
        <v>5</v>
      </c>
      <c r="G32" s="1" t="str">
        <f t="shared" si="0"/>
        <v>24-MAY</v>
      </c>
      <c r="H32" s="1" t="str">
        <f t="shared" si="1"/>
        <v>CA</v>
      </c>
      <c r="I32" s="1" t="str">
        <f t="shared" si="2"/>
        <v>Garmin Fitness Tracker</v>
      </c>
    </row>
    <row r="33" spans="1:9" ht="15.75" customHeight="1" x14ac:dyDescent="0.2">
      <c r="A33" s="3" t="s">
        <v>91</v>
      </c>
      <c r="B33" s="12" t="s">
        <v>92</v>
      </c>
      <c r="C33" s="12" t="s">
        <v>93</v>
      </c>
      <c r="D33" s="3">
        <v>50</v>
      </c>
      <c r="E33" s="3" t="s">
        <v>13</v>
      </c>
      <c r="F33" s="3">
        <v>50</v>
      </c>
      <c r="G33" s="3" t="str">
        <f t="shared" si="0"/>
        <v>02-DEC</v>
      </c>
      <c r="H33" s="3" t="str">
        <f t="shared" si="1"/>
        <v>CA</v>
      </c>
      <c r="I33" s="3" t="str">
        <f t="shared" si="2"/>
        <v>Levi's Jeans</v>
      </c>
    </row>
    <row r="34" spans="1:9" ht="15.75" customHeight="1" x14ac:dyDescent="0.2">
      <c r="A34" s="3" t="s">
        <v>94</v>
      </c>
      <c r="B34" s="12" t="s">
        <v>95</v>
      </c>
      <c r="C34" s="12" t="s">
        <v>96</v>
      </c>
      <c r="D34" s="3">
        <v>100</v>
      </c>
      <c r="E34" s="3" t="s">
        <v>56</v>
      </c>
      <c r="F34" s="3">
        <v>20</v>
      </c>
      <c r="G34" s="3" t="str">
        <f t="shared" si="0"/>
        <v>09-JUL</v>
      </c>
      <c r="H34" s="3" t="str">
        <f t="shared" si="1"/>
        <v>FR</v>
      </c>
      <c r="I34" s="3" t="str">
        <f t="shared" si="2"/>
        <v>Casio Watch</v>
      </c>
    </row>
    <row r="35" spans="1:9" ht="15.75" customHeight="1" x14ac:dyDescent="0.2">
      <c r="B35"/>
      <c r="C35"/>
    </row>
    <row r="36" spans="1:9" ht="15.75" customHeight="1" x14ac:dyDescent="0.2">
      <c r="B36"/>
      <c r="C36"/>
    </row>
    <row r="37" spans="1:9" ht="15.75" customHeight="1" x14ac:dyDescent="0.2">
      <c r="B37"/>
      <c r="C37"/>
    </row>
    <row r="38" spans="1:9" ht="15.75" customHeight="1" x14ac:dyDescent="0.2"/>
    <row r="39" spans="1:9" ht="15.75" customHeight="1" x14ac:dyDescent="0.2"/>
    <row r="40" spans="1:9" ht="15.75" customHeight="1" x14ac:dyDescent="0.2"/>
    <row r="41" spans="1:9" ht="15.75" customHeight="1" x14ac:dyDescent="0.2"/>
    <row r="42" spans="1:9" ht="15.75" customHeight="1" x14ac:dyDescent="0.2"/>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0C52E-A367-45F4-9210-7C16CB6B754F}">
  <sheetPr>
    <tabColor theme="7" tint="-0.499984740745262"/>
    <outlinePr summaryBelow="0" summaryRight="0"/>
  </sheetPr>
  <dimension ref="A1:J1002"/>
  <sheetViews>
    <sheetView workbookViewId="0">
      <selection activeCell="J4" sqref="J4"/>
    </sheetView>
  </sheetViews>
  <sheetFormatPr defaultColWidth="12.5703125" defaultRowHeight="15" customHeight="1" x14ac:dyDescent="0.2"/>
  <cols>
    <col min="1" max="1" width="12.5703125" customWidth="1"/>
    <col min="2" max="3" width="12.5703125" style="13" customWidth="1"/>
    <col min="4" max="4" width="12.5703125" style="20" customWidth="1"/>
    <col min="5" max="8" width="19.5703125" customWidth="1"/>
    <col min="9" max="9" width="21.7109375" bestFit="1" customWidth="1"/>
    <col min="10" max="10" width="12.5703125" style="17"/>
  </cols>
  <sheetData>
    <row r="1" spans="1:10" ht="23.25" x14ac:dyDescent="0.35">
      <c r="A1" s="19" t="s">
        <v>183</v>
      </c>
      <c r="B1"/>
      <c r="C1"/>
    </row>
    <row r="3" spans="1:10" ht="15.75" customHeight="1" x14ac:dyDescent="0.2">
      <c r="A3" s="7" t="s">
        <v>0</v>
      </c>
      <c r="B3" s="10" t="s">
        <v>1</v>
      </c>
      <c r="C3" s="10" t="s">
        <v>2</v>
      </c>
      <c r="D3" s="21" t="s">
        <v>103</v>
      </c>
      <c r="E3" s="2" t="s">
        <v>5</v>
      </c>
      <c r="F3" s="2" t="s">
        <v>4</v>
      </c>
      <c r="G3" s="7" t="s">
        <v>106</v>
      </c>
      <c r="H3" s="2" t="s">
        <v>102</v>
      </c>
      <c r="I3" s="2" t="s">
        <v>107</v>
      </c>
      <c r="J3" s="27" t="s">
        <v>182</v>
      </c>
    </row>
    <row r="4" spans="1:10" ht="15.75" customHeight="1" x14ac:dyDescent="0.2">
      <c r="A4" s="1" t="s">
        <v>6</v>
      </c>
      <c r="B4" s="16" t="s">
        <v>42</v>
      </c>
      <c r="C4" s="11" t="s">
        <v>8</v>
      </c>
      <c r="D4" s="22">
        <v>1000</v>
      </c>
      <c r="E4" s="1" t="s">
        <v>9</v>
      </c>
      <c r="F4" s="1">
        <v>30</v>
      </c>
      <c r="G4" s="1" t="s">
        <v>109</v>
      </c>
      <c r="H4" s="1" t="s">
        <v>139</v>
      </c>
      <c r="I4" s="1" t="s">
        <v>140</v>
      </c>
      <c r="J4" s="17">
        <f>VALUE(G4)</f>
        <v>45685</v>
      </c>
    </row>
    <row r="5" spans="1:10" ht="15.75" customHeight="1" x14ac:dyDescent="0.2">
      <c r="A5" s="3" t="s">
        <v>10</v>
      </c>
      <c r="B5" s="12" t="s">
        <v>11</v>
      </c>
      <c r="C5" s="12" t="s">
        <v>12</v>
      </c>
      <c r="D5" s="23">
        <v>80</v>
      </c>
      <c r="E5" s="3" t="s">
        <v>13</v>
      </c>
      <c r="F5" s="3">
        <v>15</v>
      </c>
      <c r="G5" s="3" t="s">
        <v>110</v>
      </c>
      <c r="H5" s="3" t="s">
        <v>139</v>
      </c>
      <c r="I5" s="3" t="s">
        <v>141</v>
      </c>
      <c r="J5" s="17">
        <f t="shared" ref="J5:J34" si="0">VALUE(G5)</f>
        <v>45703</v>
      </c>
    </row>
    <row r="6" spans="1:10" ht="15.75" customHeight="1" x14ac:dyDescent="0.2">
      <c r="A6" s="1" t="s">
        <v>14</v>
      </c>
      <c r="B6" s="11" t="s">
        <v>15</v>
      </c>
      <c r="C6" s="11" t="s">
        <v>16</v>
      </c>
      <c r="D6" s="22">
        <v>130</v>
      </c>
      <c r="E6" s="1" t="s">
        <v>17</v>
      </c>
      <c r="F6" s="1">
        <v>40</v>
      </c>
      <c r="G6" s="1" t="s">
        <v>111</v>
      </c>
      <c r="H6" s="1" t="s">
        <v>139</v>
      </c>
      <c r="I6" s="1" t="s">
        <v>142</v>
      </c>
      <c r="J6" s="17">
        <f t="shared" si="0"/>
        <v>45719</v>
      </c>
    </row>
    <row r="7" spans="1:10" ht="15.75" customHeight="1" x14ac:dyDescent="0.2">
      <c r="A7" s="3" t="s">
        <v>18</v>
      </c>
      <c r="B7" s="12" t="s">
        <v>77</v>
      </c>
      <c r="C7" s="12" t="s">
        <v>20</v>
      </c>
      <c r="D7" s="23">
        <v>900</v>
      </c>
      <c r="E7" s="3" t="s">
        <v>9</v>
      </c>
      <c r="F7" s="3">
        <v>25</v>
      </c>
      <c r="G7" s="3" t="s">
        <v>112</v>
      </c>
      <c r="H7" s="3" t="s">
        <v>139</v>
      </c>
      <c r="I7" s="3" t="s">
        <v>143</v>
      </c>
      <c r="J7" s="17">
        <f t="shared" si="0"/>
        <v>45758</v>
      </c>
    </row>
    <row r="8" spans="1:10" ht="15.75" customHeight="1" x14ac:dyDescent="0.2">
      <c r="A8" s="1" t="s">
        <v>21</v>
      </c>
      <c r="B8" s="11" t="s">
        <v>22</v>
      </c>
      <c r="C8" s="11" t="s">
        <v>23</v>
      </c>
      <c r="D8" s="22">
        <v>70</v>
      </c>
      <c r="E8" s="1" t="s">
        <v>40</v>
      </c>
      <c r="F8" s="1">
        <v>20</v>
      </c>
      <c r="G8" s="1" t="s">
        <v>113</v>
      </c>
      <c r="H8" s="1" t="s">
        <v>139</v>
      </c>
      <c r="I8" s="1" t="s">
        <v>144</v>
      </c>
      <c r="J8" s="17">
        <f t="shared" si="0"/>
        <v>45799</v>
      </c>
    </row>
    <row r="9" spans="1:10" ht="15.75" customHeight="1" x14ac:dyDescent="0.2">
      <c r="A9" s="3" t="s">
        <v>24</v>
      </c>
      <c r="B9" s="12" t="s">
        <v>25</v>
      </c>
      <c r="C9" s="12" t="s">
        <v>26</v>
      </c>
      <c r="D9" s="23">
        <v>250</v>
      </c>
      <c r="E9" s="3" t="s">
        <v>9</v>
      </c>
      <c r="F9" s="3">
        <v>45</v>
      </c>
      <c r="G9" s="3" t="s">
        <v>114</v>
      </c>
      <c r="H9" s="3" t="s">
        <v>145</v>
      </c>
      <c r="I9" s="3" t="s">
        <v>146</v>
      </c>
      <c r="J9" s="17">
        <f t="shared" si="0"/>
        <v>45815</v>
      </c>
    </row>
    <row r="10" spans="1:10" ht="15.75" customHeight="1" x14ac:dyDescent="0.2">
      <c r="A10" s="1" t="s">
        <v>28</v>
      </c>
      <c r="B10" s="11" t="s">
        <v>29</v>
      </c>
      <c r="C10" s="11" t="s">
        <v>30</v>
      </c>
      <c r="D10" s="22">
        <v>30</v>
      </c>
      <c r="E10" s="1" t="s">
        <v>13</v>
      </c>
      <c r="F10" s="1">
        <v>5</v>
      </c>
      <c r="G10" s="1" t="s">
        <v>115</v>
      </c>
      <c r="H10" s="1" t="s">
        <v>145</v>
      </c>
      <c r="I10" s="1" t="s">
        <v>147</v>
      </c>
      <c r="J10" s="17">
        <f t="shared" si="0"/>
        <v>45857</v>
      </c>
    </row>
    <row r="11" spans="1:10" ht="15.75" customHeight="1" x14ac:dyDescent="0.2">
      <c r="A11" s="3" t="s">
        <v>31</v>
      </c>
      <c r="B11" s="12" t="s">
        <v>32</v>
      </c>
      <c r="C11" s="12" t="s">
        <v>33</v>
      </c>
      <c r="D11" s="23">
        <v>90</v>
      </c>
      <c r="E11" s="3" t="s">
        <v>17</v>
      </c>
      <c r="F11" s="3">
        <v>35</v>
      </c>
      <c r="G11" s="3" t="s">
        <v>116</v>
      </c>
      <c r="H11" s="3" t="s">
        <v>145</v>
      </c>
      <c r="I11" s="3" t="s">
        <v>148</v>
      </c>
      <c r="J11" s="17">
        <f t="shared" si="0"/>
        <v>45892</v>
      </c>
    </row>
    <row r="12" spans="1:10" ht="15.75" customHeight="1" x14ac:dyDescent="0.2">
      <c r="A12" s="1" t="s">
        <v>34</v>
      </c>
      <c r="B12" s="11" t="s">
        <v>35</v>
      </c>
      <c r="C12" s="11" t="s">
        <v>36</v>
      </c>
      <c r="D12" s="22">
        <v>500</v>
      </c>
      <c r="E12" s="1" t="s">
        <v>9</v>
      </c>
      <c r="F12" s="1">
        <v>50</v>
      </c>
      <c r="G12" s="1" t="s">
        <v>117</v>
      </c>
      <c r="H12" s="1" t="s">
        <v>145</v>
      </c>
      <c r="I12" s="1" t="s">
        <v>149</v>
      </c>
      <c r="J12" s="17">
        <f t="shared" si="0"/>
        <v>45905</v>
      </c>
    </row>
    <row r="13" spans="1:10" ht="15.75" customHeight="1" x14ac:dyDescent="0.2">
      <c r="A13" s="3" t="s">
        <v>37</v>
      </c>
      <c r="B13" s="12" t="s">
        <v>38</v>
      </c>
      <c r="C13" s="12" t="s">
        <v>39</v>
      </c>
      <c r="D13" s="23">
        <v>130</v>
      </c>
      <c r="E13" s="3" t="s">
        <v>40</v>
      </c>
      <c r="F13" s="3">
        <v>10</v>
      </c>
      <c r="G13" s="3" t="s">
        <v>118</v>
      </c>
      <c r="H13" s="3" t="s">
        <v>145</v>
      </c>
      <c r="I13" s="3" t="s">
        <v>150</v>
      </c>
      <c r="J13" s="17">
        <f t="shared" si="0"/>
        <v>45944</v>
      </c>
    </row>
    <row r="14" spans="1:10" ht="15.75" customHeight="1" x14ac:dyDescent="0.2">
      <c r="A14" s="1" t="s">
        <v>41</v>
      </c>
      <c r="B14" s="11" t="s">
        <v>42</v>
      </c>
      <c r="C14" s="11" t="s">
        <v>43</v>
      </c>
      <c r="D14" s="22">
        <v>950</v>
      </c>
      <c r="E14" s="1" t="s">
        <v>9</v>
      </c>
      <c r="F14" s="1">
        <v>25</v>
      </c>
      <c r="G14" s="1" t="s">
        <v>119</v>
      </c>
      <c r="H14" s="1" t="s">
        <v>151</v>
      </c>
      <c r="I14" s="1" t="s">
        <v>152</v>
      </c>
      <c r="J14" s="17">
        <f t="shared" si="0"/>
        <v>45825</v>
      </c>
    </row>
    <row r="15" spans="1:10" ht="15.75" customHeight="1" x14ac:dyDescent="0.2">
      <c r="A15" s="3" t="s">
        <v>44</v>
      </c>
      <c r="B15" s="12" t="s">
        <v>11</v>
      </c>
      <c r="C15" s="12" t="s">
        <v>30</v>
      </c>
      <c r="D15" s="23">
        <v>90</v>
      </c>
      <c r="E15" s="3" t="s">
        <v>13</v>
      </c>
      <c r="F15" s="3">
        <v>40</v>
      </c>
      <c r="G15" s="3" t="s">
        <v>120</v>
      </c>
      <c r="H15" s="3" t="s">
        <v>153</v>
      </c>
      <c r="I15" s="3" t="s">
        <v>154</v>
      </c>
      <c r="J15" s="17">
        <f t="shared" si="0"/>
        <v>45986</v>
      </c>
    </row>
    <row r="16" spans="1:10" ht="15.75" customHeight="1" x14ac:dyDescent="0.2">
      <c r="A16" s="1" t="s">
        <v>45</v>
      </c>
      <c r="B16" s="11" t="s">
        <v>15</v>
      </c>
      <c r="C16" s="11" t="s">
        <v>46</v>
      </c>
      <c r="D16" s="22">
        <v>120</v>
      </c>
      <c r="E16" s="1" t="s">
        <v>17</v>
      </c>
      <c r="F16" s="1">
        <v>35</v>
      </c>
      <c r="G16" s="1" t="s">
        <v>121</v>
      </c>
      <c r="H16" s="1" t="s">
        <v>155</v>
      </c>
      <c r="I16" s="1" t="s">
        <v>156</v>
      </c>
      <c r="J16" s="17">
        <f t="shared" si="0"/>
        <v>45999</v>
      </c>
    </row>
    <row r="17" spans="1:10" ht="15.75" customHeight="1" x14ac:dyDescent="0.2">
      <c r="A17" s="3" t="s">
        <v>47</v>
      </c>
      <c r="B17" s="12" t="s">
        <v>48</v>
      </c>
      <c r="C17" s="12" t="s">
        <v>49</v>
      </c>
      <c r="D17" s="23">
        <v>150</v>
      </c>
      <c r="E17" s="3" t="s">
        <v>9</v>
      </c>
      <c r="F17" s="3">
        <v>15</v>
      </c>
      <c r="G17" s="3" t="s">
        <v>122</v>
      </c>
      <c r="H17" s="3" t="s">
        <v>157</v>
      </c>
      <c r="I17" s="3" t="s">
        <v>158</v>
      </c>
      <c r="J17" s="17">
        <f t="shared" si="0"/>
        <v>45706</v>
      </c>
    </row>
    <row r="18" spans="1:10" ht="15.75" customHeight="1" x14ac:dyDescent="0.2">
      <c r="A18" s="1" t="s">
        <v>50</v>
      </c>
      <c r="B18" s="11" t="s">
        <v>51</v>
      </c>
      <c r="C18" s="11" t="s">
        <v>52</v>
      </c>
      <c r="D18" s="22">
        <v>250</v>
      </c>
      <c r="E18" s="1" t="s">
        <v>9</v>
      </c>
      <c r="F18" s="1">
        <v>20</v>
      </c>
      <c r="G18" s="1" t="s">
        <v>123</v>
      </c>
      <c r="H18" s="1" t="s">
        <v>159</v>
      </c>
      <c r="I18" s="1" t="s">
        <v>160</v>
      </c>
      <c r="J18" s="17">
        <f t="shared" si="0"/>
        <v>45763</v>
      </c>
    </row>
    <row r="19" spans="1:10" ht="15.75" customHeight="1" x14ac:dyDescent="0.2">
      <c r="A19" s="3" t="s">
        <v>53</v>
      </c>
      <c r="B19" s="12" t="s">
        <v>54</v>
      </c>
      <c r="C19" s="12" t="s">
        <v>55</v>
      </c>
      <c r="D19" s="23">
        <v>50</v>
      </c>
      <c r="E19" s="3" t="s">
        <v>56</v>
      </c>
      <c r="F19" s="3">
        <v>35</v>
      </c>
      <c r="G19" s="3" t="s">
        <v>124</v>
      </c>
      <c r="H19" s="3" t="s">
        <v>157</v>
      </c>
      <c r="I19" s="3" t="s">
        <v>161</v>
      </c>
      <c r="J19" s="17">
        <f t="shared" si="0"/>
        <v>45890</v>
      </c>
    </row>
    <row r="20" spans="1:10" ht="15.75" customHeight="1" x14ac:dyDescent="0.2">
      <c r="A20" s="1" t="s">
        <v>57</v>
      </c>
      <c r="B20" s="11" t="s">
        <v>48</v>
      </c>
      <c r="C20" s="11" t="s">
        <v>58</v>
      </c>
      <c r="D20" s="22">
        <v>160</v>
      </c>
      <c r="E20" s="1" t="s">
        <v>9</v>
      </c>
      <c r="F20" s="1">
        <v>15</v>
      </c>
      <c r="G20" s="1" t="s">
        <v>125</v>
      </c>
      <c r="H20" s="1" t="s">
        <v>162</v>
      </c>
      <c r="I20" s="1" t="s">
        <v>163</v>
      </c>
      <c r="J20" s="17">
        <f t="shared" si="0"/>
        <v>45889</v>
      </c>
    </row>
    <row r="21" spans="1:10" ht="15.75" customHeight="1" x14ac:dyDescent="0.2">
      <c r="A21" s="3" t="s">
        <v>59</v>
      </c>
      <c r="B21" s="12" t="s">
        <v>42</v>
      </c>
      <c r="C21" s="12" t="s">
        <v>60</v>
      </c>
      <c r="D21" s="23">
        <v>980</v>
      </c>
      <c r="E21" s="3" t="s">
        <v>9</v>
      </c>
      <c r="F21" s="3">
        <v>10</v>
      </c>
      <c r="G21" s="3" t="s">
        <v>126</v>
      </c>
      <c r="H21" s="3" t="s">
        <v>164</v>
      </c>
      <c r="I21" s="3" t="s">
        <v>165</v>
      </c>
      <c r="J21" s="17">
        <f t="shared" si="0"/>
        <v>45684</v>
      </c>
    </row>
    <row r="22" spans="1:10" ht="15.75" customHeight="1" x14ac:dyDescent="0.2">
      <c r="A22" s="1" t="s">
        <v>61</v>
      </c>
      <c r="B22" s="11" t="s">
        <v>62</v>
      </c>
      <c r="C22" s="11" t="s">
        <v>63</v>
      </c>
      <c r="D22" s="22">
        <v>150</v>
      </c>
      <c r="E22" s="1" t="s">
        <v>13</v>
      </c>
      <c r="F22" s="1">
        <v>15</v>
      </c>
      <c r="G22" s="1" t="s">
        <v>127</v>
      </c>
      <c r="H22" s="1" t="s">
        <v>145</v>
      </c>
      <c r="I22" s="1" t="s">
        <v>166</v>
      </c>
      <c r="J22" s="17">
        <f t="shared" si="0"/>
        <v>45717</v>
      </c>
    </row>
    <row r="23" spans="1:10" ht="15.75" customHeight="1" x14ac:dyDescent="0.2">
      <c r="A23" s="3" t="s">
        <v>64</v>
      </c>
      <c r="B23" s="12" t="s">
        <v>65</v>
      </c>
      <c r="C23" s="12" t="s">
        <v>66</v>
      </c>
      <c r="D23" s="23">
        <v>100</v>
      </c>
      <c r="E23" s="3" t="s">
        <v>40</v>
      </c>
      <c r="F23" s="3">
        <v>10</v>
      </c>
      <c r="G23" s="3" t="s">
        <v>128</v>
      </c>
      <c r="H23" s="3" t="s">
        <v>139</v>
      </c>
      <c r="I23" s="3" t="s">
        <v>167</v>
      </c>
      <c r="J23" s="17">
        <f t="shared" si="0"/>
        <v>45883</v>
      </c>
    </row>
    <row r="24" spans="1:10" ht="15.75" customHeight="1" x14ac:dyDescent="0.2">
      <c r="A24" s="1" t="s">
        <v>67</v>
      </c>
      <c r="B24" s="11" t="s">
        <v>68</v>
      </c>
      <c r="C24" s="11" t="s">
        <v>69</v>
      </c>
      <c r="D24" s="22">
        <v>700</v>
      </c>
      <c r="E24" s="1" t="s">
        <v>9</v>
      </c>
      <c r="F24" s="1">
        <v>50</v>
      </c>
      <c r="G24" s="1" t="s">
        <v>129</v>
      </c>
      <c r="H24" s="1" t="s">
        <v>168</v>
      </c>
      <c r="I24" s="1" t="s">
        <v>169</v>
      </c>
      <c r="J24" s="17">
        <f t="shared" si="0"/>
        <v>45791</v>
      </c>
    </row>
    <row r="25" spans="1:10" ht="15.75" customHeight="1" x14ac:dyDescent="0.2">
      <c r="A25" s="3" t="s">
        <v>70</v>
      </c>
      <c r="B25" s="12" t="s">
        <v>71</v>
      </c>
      <c r="C25" s="12" t="s">
        <v>72</v>
      </c>
      <c r="D25" s="23">
        <v>80</v>
      </c>
      <c r="E25" s="3" t="s">
        <v>17</v>
      </c>
      <c r="F25" s="3">
        <v>20</v>
      </c>
      <c r="G25" s="3" t="s">
        <v>130</v>
      </c>
      <c r="H25" s="3" t="s">
        <v>157</v>
      </c>
      <c r="I25" s="3" t="s">
        <v>170</v>
      </c>
      <c r="J25" s="17">
        <f t="shared" si="0"/>
        <v>45666</v>
      </c>
    </row>
    <row r="26" spans="1:10" ht="15.75" customHeight="1" x14ac:dyDescent="0.2">
      <c r="A26" s="1" t="s">
        <v>73</v>
      </c>
      <c r="B26" s="11" t="s">
        <v>74</v>
      </c>
      <c r="C26" s="11" t="s">
        <v>75</v>
      </c>
      <c r="D26" s="22">
        <v>150</v>
      </c>
      <c r="E26" s="1" t="s">
        <v>9</v>
      </c>
      <c r="F26" s="1">
        <v>30</v>
      </c>
      <c r="G26" s="1" t="s">
        <v>115</v>
      </c>
      <c r="H26" s="1" t="s">
        <v>171</v>
      </c>
      <c r="I26" s="1" t="s">
        <v>172</v>
      </c>
      <c r="J26" s="17">
        <f t="shared" si="0"/>
        <v>45857</v>
      </c>
    </row>
    <row r="27" spans="1:10" ht="15.75" customHeight="1" x14ac:dyDescent="0.2">
      <c r="A27" s="1" t="s">
        <v>76</v>
      </c>
      <c r="B27" s="11" t="s">
        <v>77</v>
      </c>
      <c r="C27" s="11" t="s">
        <v>78</v>
      </c>
      <c r="D27" s="22">
        <v>800</v>
      </c>
      <c r="E27" s="1" t="s">
        <v>9</v>
      </c>
      <c r="F27" s="1">
        <v>45</v>
      </c>
      <c r="G27" s="1" t="s">
        <v>131</v>
      </c>
      <c r="H27" s="1" t="s">
        <v>157</v>
      </c>
      <c r="I27" s="1" t="s">
        <v>173</v>
      </c>
      <c r="J27" s="17">
        <f t="shared" si="0"/>
        <v>45929</v>
      </c>
    </row>
    <row r="28" spans="1:10" ht="15.75" customHeight="1" x14ac:dyDescent="0.2">
      <c r="A28" s="3" t="s">
        <v>79</v>
      </c>
      <c r="B28" s="12" t="s">
        <v>62</v>
      </c>
      <c r="C28" s="12" t="s">
        <v>80</v>
      </c>
      <c r="D28" s="23">
        <v>150</v>
      </c>
      <c r="E28" s="3" t="s">
        <v>13</v>
      </c>
      <c r="F28" s="3">
        <v>25</v>
      </c>
      <c r="G28" s="3" t="s">
        <v>132</v>
      </c>
      <c r="H28" s="3" t="s">
        <v>157</v>
      </c>
      <c r="I28" s="3" t="s">
        <v>174</v>
      </c>
      <c r="J28" s="17">
        <f t="shared" si="0"/>
        <v>45811</v>
      </c>
    </row>
    <row r="29" spans="1:10" ht="15.75" customHeight="1" x14ac:dyDescent="0.2">
      <c r="A29" s="1" t="s">
        <v>81</v>
      </c>
      <c r="B29" s="11" t="s">
        <v>32</v>
      </c>
      <c r="C29" s="11" t="s">
        <v>82</v>
      </c>
      <c r="D29" s="22">
        <v>400</v>
      </c>
      <c r="E29" s="1" t="s">
        <v>17</v>
      </c>
      <c r="F29" s="1">
        <v>40</v>
      </c>
      <c r="G29" s="1" t="s">
        <v>133</v>
      </c>
      <c r="H29" s="1" t="s">
        <v>157</v>
      </c>
      <c r="I29" s="1" t="s">
        <v>175</v>
      </c>
      <c r="J29" s="17">
        <f t="shared" si="0"/>
        <v>45849</v>
      </c>
    </row>
    <row r="30" spans="1:10" ht="15.75" customHeight="1" x14ac:dyDescent="0.2">
      <c r="A30" s="1" t="s">
        <v>83</v>
      </c>
      <c r="B30" s="11" t="s">
        <v>84</v>
      </c>
      <c r="C30" s="11" t="s">
        <v>85</v>
      </c>
      <c r="D30" s="22">
        <v>60</v>
      </c>
      <c r="E30" s="1" t="s">
        <v>13</v>
      </c>
      <c r="F30" s="1">
        <v>30</v>
      </c>
      <c r="G30" s="1" t="s">
        <v>134</v>
      </c>
      <c r="H30" s="1" t="s">
        <v>157</v>
      </c>
      <c r="I30" s="1" t="s">
        <v>176</v>
      </c>
      <c r="J30" s="17">
        <f t="shared" si="0"/>
        <v>45723</v>
      </c>
    </row>
    <row r="31" spans="1:10" ht="15.75" customHeight="1" x14ac:dyDescent="0.2">
      <c r="A31" s="3" t="s">
        <v>86</v>
      </c>
      <c r="B31" s="12" t="s">
        <v>87</v>
      </c>
      <c r="C31" s="12" t="s">
        <v>88</v>
      </c>
      <c r="D31" s="23">
        <v>40</v>
      </c>
      <c r="E31" s="3" t="s">
        <v>17</v>
      </c>
      <c r="F31" s="3">
        <v>10</v>
      </c>
      <c r="G31" s="3" t="s">
        <v>135</v>
      </c>
      <c r="H31" s="3" t="s">
        <v>157</v>
      </c>
      <c r="I31" s="3" t="s">
        <v>177</v>
      </c>
      <c r="J31" s="17">
        <f t="shared" si="0"/>
        <v>45760</v>
      </c>
    </row>
    <row r="32" spans="1:10" ht="15.75" customHeight="1" x14ac:dyDescent="0.2">
      <c r="A32" s="1" t="s">
        <v>89</v>
      </c>
      <c r="B32" s="11" t="s">
        <v>74</v>
      </c>
      <c r="C32" s="11" t="s">
        <v>90</v>
      </c>
      <c r="D32" s="22">
        <v>130</v>
      </c>
      <c r="E32" s="1" t="s">
        <v>9</v>
      </c>
      <c r="F32" s="1">
        <v>5</v>
      </c>
      <c r="G32" s="1" t="s">
        <v>136</v>
      </c>
      <c r="H32" s="1" t="s">
        <v>157</v>
      </c>
      <c r="I32" s="1" t="s">
        <v>178</v>
      </c>
      <c r="J32" s="17">
        <f t="shared" si="0"/>
        <v>45801</v>
      </c>
    </row>
    <row r="33" spans="1:10" ht="15.75" customHeight="1" x14ac:dyDescent="0.2">
      <c r="A33" s="3" t="s">
        <v>91</v>
      </c>
      <c r="B33" s="12" t="s">
        <v>92</v>
      </c>
      <c r="C33" s="12" t="s">
        <v>93</v>
      </c>
      <c r="D33" s="23">
        <v>50</v>
      </c>
      <c r="E33" s="3" t="s">
        <v>13</v>
      </c>
      <c r="F33" s="3">
        <v>50</v>
      </c>
      <c r="G33" s="3" t="s">
        <v>137</v>
      </c>
      <c r="H33" s="3" t="s">
        <v>157</v>
      </c>
      <c r="I33" s="3" t="s">
        <v>179</v>
      </c>
      <c r="J33" s="17">
        <f t="shared" si="0"/>
        <v>45993</v>
      </c>
    </row>
    <row r="34" spans="1:10" ht="15.75" customHeight="1" x14ac:dyDescent="0.2">
      <c r="A34" s="3" t="s">
        <v>94</v>
      </c>
      <c r="B34" s="12" t="s">
        <v>95</v>
      </c>
      <c r="C34" s="12" t="s">
        <v>96</v>
      </c>
      <c r="D34" s="23">
        <v>100</v>
      </c>
      <c r="E34" s="3" t="s">
        <v>56</v>
      </c>
      <c r="F34" s="3">
        <v>20</v>
      </c>
      <c r="G34" s="3" t="s">
        <v>138</v>
      </c>
      <c r="H34" s="3" t="s">
        <v>180</v>
      </c>
      <c r="I34" s="3" t="s">
        <v>181</v>
      </c>
      <c r="J34" s="17">
        <f t="shared" si="0"/>
        <v>45847</v>
      </c>
    </row>
    <row r="35" spans="1:10" ht="15.75" customHeight="1" x14ac:dyDescent="0.2">
      <c r="B35"/>
      <c r="C35"/>
    </row>
    <row r="36" spans="1:10" ht="15.75" customHeight="1" x14ac:dyDescent="0.2">
      <c r="B36"/>
      <c r="C36"/>
    </row>
    <row r="37" spans="1:10" ht="15.75" customHeight="1" x14ac:dyDescent="0.2">
      <c r="B37"/>
      <c r="C37"/>
    </row>
    <row r="38" spans="1:10" ht="15.75" customHeight="1" x14ac:dyDescent="0.2"/>
    <row r="39" spans="1:10" ht="15.75" customHeight="1" x14ac:dyDescent="0.2"/>
    <row r="40" spans="1:10" ht="15.75" customHeight="1" x14ac:dyDescent="0.2"/>
    <row r="41" spans="1:10" ht="15.75" customHeight="1" x14ac:dyDescent="0.2"/>
    <row r="42" spans="1:10" ht="15.75" customHeight="1" x14ac:dyDescent="0.2"/>
    <row r="43" spans="1:10" ht="15.75" customHeight="1" x14ac:dyDescent="0.2"/>
    <row r="44" spans="1:10" ht="15.75" customHeight="1" x14ac:dyDescent="0.2"/>
    <row r="45" spans="1:10" ht="15.75" customHeight="1" x14ac:dyDescent="0.2"/>
    <row r="46" spans="1:10" ht="15.75" customHeight="1" x14ac:dyDescent="0.2"/>
    <row r="47" spans="1:10" ht="15.75" customHeight="1" x14ac:dyDescent="0.2"/>
    <row r="48" spans="1:1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907F23-E0B5-47C8-AD95-4F38A640DCFA}">
  <sheetPr>
    <tabColor rgb="FF00B0F0"/>
    <outlinePr summaryBelow="0" summaryRight="0"/>
  </sheetPr>
  <dimension ref="A1:J1002"/>
  <sheetViews>
    <sheetView tabSelected="1" workbookViewId="0">
      <selection activeCell="L20" sqref="L20"/>
    </sheetView>
  </sheetViews>
  <sheetFormatPr defaultColWidth="12.5703125" defaultRowHeight="15" customHeight="1" x14ac:dyDescent="0.2"/>
  <cols>
    <col min="1" max="3" width="12.5703125" customWidth="1"/>
    <col min="4" max="4" width="21.7109375" bestFit="1" customWidth="1"/>
    <col min="5" max="5" width="18.28515625" style="13" customWidth="1"/>
    <col min="6" max="6" width="19.140625" style="13" customWidth="1"/>
    <col min="7" max="7" width="17.42578125" style="20" customWidth="1"/>
    <col min="8" max="9" width="19.5703125" customWidth="1"/>
    <col min="10" max="10" width="19.5703125" style="17" customWidth="1"/>
    <col min="11" max="11" width="19.5703125" customWidth="1"/>
    <col min="12" max="12" width="21.7109375" bestFit="1" customWidth="1"/>
  </cols>
  <sheetData>
    <row r="1" spans="1:9" ht="23.25" x14ac:dyDescent="0.35">
      <c r="A1" s="19" t="s">
        <v>184</v>
      </c>
      <c r="B1" s="19"/>
      <c r="C1" s="19"/>
      <c r="D1" s="19"/>
      <c r="E1"/>
      <c r="F1"/>
    </row>
    <row r="3" spans="1:9" ht="15.75" customHeight="1" x14ac:dyDescent="0.2">
      <c r="A3" s="7" t="s">
        <v>0</v>
      </c>
      <c r="B3" s="25" t="s">
        <v>106</v>
      </c>
      <c r="C3" s="2" t="s">
        <v>102</v>
      </c>
      <c r="D3" s="2" t="s">
        <v>107</v>
      </c>
      <c r="E3" s="10" t="s">
        <v>1</v>
      </c>
      <c r="F3" s="10" t="s">
        <v>2</v>
      </c>
      <c r="G3" s="21" t="s">
        <v>103</v>
      </c>
      <c r="H3" s="2" t="s">
        <v>5</v>
      </c>
      <c r="I3" s="2" t="s">
        <v>4</v>
      </c>
    </row>
    <row r="4" spans="1:9" ht="15.75" customHeight="1" x14ac:dyDescent="0.2">
      <c r="A4" s="1" t="s">
        <v>6</v>
      </c>
      <c r="B4" s="24">
        <v>45685</v>
      </c>
      <c r="C4" s="1" t="s">
        <v>139</v>
      </c>
      <c r="D4" s="1" t="s">
        <v>140</v>
      </c>
      <c r="E4" s="16" t="s">
        <v>42</v>
      </c>
      <c r="F4" s="11" t="s">
        <v>8</v>
      </c>
      <c r="G4" s="22">
        <v>1000</v>
      </c>
      <c r="H4" s="1" t="s">
        <v>9</v>
      </c>
      <c r="I4" s="1">
        <v>30</v>
      </c>
    </row>
    <row r="5" spans="1:9" ht="15.75" customHeight="1" x14ac:dyDescent="0.2">
      <c r="A5" s="3" t="s">
        <v>10</v>
      </c>
      <c r="B5" s="26">
        <v>45703</v>
      </c>
      <c r="C5" s="3" t="s">
        <v>139</v>
      </c>
      <c r="D5" s="3" t="s">
        <v>141</v>
      </c>
      <c r="E5" s="12" t="s">
        <v>11</v>
      </c>
      <c r="F5" s="12" t="s">
        <v>12</v>
      </c>
      <c r="G5" s="23">
        <v>80</v>
      </c>
      <c r="H5" s="3" t="s">
        <v>13</v>
      </c>
      <c r="I5" s="3">
        <v>15</v>
      </c>
    </row>
    <row r="6" spans="1:9" ht="15.75" customHeight="1" x14ac:dyDescent="0.2">
      <c r="A6" s="1" t="s">
        <v>14</v>
      </c>
      <c r="B6" s="24">
        <v>45719</v>
      </c>
      <c r="C6" s="1" t="s">
        <v>139</v>
      </c>
      <c r="D6" s="1" t="s">
        <v>142</v>
      </c>
      <c r="E6" s="11" t="s">
        <v>15</v>
      </c>
      <c r="F6" s="11" t="s">
        <v>16</v>
      </c>
      <c r="G6" s="22">
        <v>130</v>
      </c>
      <c r="H6" s="1" t="s">
        <v>17</v>
      </c>
      <c r="I6" s="1">
        <v>40</v>
      </c>
    </row>
    <row r="7" spans="1:9" ht="15.75" customHeight="1" x14ac:dyDescent="0.2">
      <c r="A7" s="3" t="s">
        <v>18</v>
      </c>
      <c r="B7" s="26">
        <v>45758</v>
      </c>
      <c r="C7" s="3" t="s">
        <v>139</v>
      </c>
      <c r="D7" s="3" t="s">
        <v>143</v>
      </c>
      <c r="E7" s="12" t="s">
        <v>77</v>
      </c>
      <c r="F7" s="12" t="s">
        <v>20</v>
      </c>
      <c r="G7" s="23">
        <v>900</v>
      </c>
      <c r="H7" s="3" t="s">
        <v>9</v>
      </c>
      <c r="I7" s="3">
        <v>25</v>
      </c>
    </row>
    <row r="8" spans="1:9" ht="15.75" customHeight="1" x14ac:dyDescent="0.2">
      <c r="A8" s="1" t="s">
        <v>21</v>
      </c>
      <c r="B8" s="24">
        <v>45799</v>
      </c>
      <c r="C8" s="1" t="s">
        <v>139</v>
      </c>
      <c r="D8" s="1" t="s">
        <v>144</v>
      </c>
      <c r="E8" s="11" t="s">
        <v>22</v>
      </c>
      <c r="F8" s="11" t="s">
        <v>23</v>
      </c>
      <c r="G8" s="22">
        <v>70</v>
      </c>
      <c r="H8" s="1" t="s">
        <v>40</v>
      </c>
      <c r="I8" s="1">
        <v>20</v>
      </c>
    </row>
    <row r="9" spans="1:9" ht="15.75" customHeight="1" x14ac:dyDescent="0.2">
      <c r="A9" s="3" t="s">
        <v>24</v>
      </c>
      <c r="B9" s="26">
        <v>45815</v>
      </c>
      <c r="C9" s="3" t="s">
        <v>145</v>
      </c>
      <c r="D9" s="3" t="s">
        <v>146</v>
      </c>
      <c r="E9" s="12" t="s">
        <v>25</v>
      </c>
      <c r="F9" s="12" t="s">
        <v>26</v>
      </c>
      <c r="G9" s="23">
        <v>250</v>
      </c>
      <c r="H9" s="3" t="s">
        <v>9</v>
      </c>
      <c r="I9" s="3">
        <v>45</v>
      </c>
    </row>
    <row r="10" spans="1:9" ht="15.75" customHeight="1" x14ac:dyDescent="0.2">
      <c r="A10" s="1" t="s">
        <v>28</v>
      </c>
      <c r="B10" s="24">
        <v>45857</v>
      </c>
      <c r="C10" s="1" t="s">
        <v>145</v>
      </c>
      <c r="D10" s="1" t="s">
        <v>147</v>
      </c>
      <c r="E10" s="11" t="s">
        <v>29</v>
      </c>
      <c r="F10" s="11" t="s">
        <v>30</v>
      </c>
      <c r="G10" s="22">
        <v>30</v>
      </c>
      <c r="H10" s="1" t="s">
        <v>13</v>
      </c>
      <c r="I10" s="1">
        <v>5</v>
      </c>
    </row>
    <row r="11" spans="1:9" ht="15.75" customHeight="1" x14ac:dyDescent="0.2">
      <c r="A11" s="3" t="s">
        <v>31</v>
      </c>
      <c r="B11" s="26">
        <v>45892</v>
      </c>
      <c r="C11" s="3" t="s">
        <v>145</v>
      </c>
      <c r="D11" s="3" t="s">
        <v>148</v>
      </c>
      <c r="E11" s="12" t="s">
        <v>32</v>
      </c>
      <c r="F11" s="12" t="s">
        <v>33</v>
      </c>
      <c r="G11" s="23">
        <v>90</v>
      </c>
      <c r="H11" s="3" t="s">
        <v>17</v>
      </c>
      <c r="I11" s="3">
        <v>35</v>
      </c>
    </row>
    <row r="12" spans="1:9" ht="15.75" customHeight="1" x14ac:dyDescent="0.2">
      <c r="A12" s="1" t="s">
        <v>34</v>
      </c>
      <c r="B12" s="24">
        <v>45905</v>
      </c>
      <c r="C12" s="1" t="s">
        <v>145</v>
      </c>
      <c r="D12" s="1" t="s">
        <v>149</v>
      </c>
      <c r="E12" s="11" t="s">
        <v>35</v>
      </c>
      <c r="F12" s="11" t="s">
        <v>36</v>
      </c>
      <c r="G12" s="22">
        <v>500</v>
      </c>
      <c r="H12" s="1" t="s">
        <v>9</v>
      </c>
      <c r="I12" s="1">
        <v>50</v>
      </c>
    </row>
    <row r="13" spans="1:9" ht="15.75" customHeight="1" x14ac:dyDescent="0.2">
      <c r="A13" s="3" t="s">
        <v>37</v>
      </c>
      <c r="B13" s="26">
        <v>45944</v>
      </c>
      <c r="C13" s="3" t="s">
        <v>145</v>
      </c>
      <c r="D13" s="3" t="s">
        <v>150</v>
      </c>
      <c r="E13" s="12" t="s">
        <v>38</v>
      </c>
      <c r="F13" s="12" t="s">
        <v>39</v>
      </c>
      <c r="G13" s="23">
        <v>130</v>
      </c>
      <c r="H13" s="3" t="s">
        <v>40</v>
      </c>
      <c r="I13" s="3">
        <v>10</v>
      </c>
    </row>
    <row r="14" spans="1:9" ht="15.75" customHeight="1" x14ac:dyDescent="0.2">
      <c r="A14" s="1" t="s">
        <v>41</v>
      </c>
      <c r="B14" s="24">
        <v>45825</v>
      </c>
      <c r="C14" s="1" t="s">
        <v>151</v>
      </c>
      <c r="D14" s="1" t="s">
        <v>152</v>
      </c>
      <c r="E14" s="11" t="s">
        <v>42</v>
      </c>
      <c r="F14" s="11" t="s">
        <v>43</v>
      </c>
      <c r="G14" s="22">
        <v>950</v>
      </c>
      <c r="H14" s="1" t="s">
        <v>9</v>
      </c>
      <c r="I14" s="1">
        <v>25</v>
      </c>
    </row>
    <row r="15" spans="1:9" ht="15.75" customHeight="1" x14ac:dyDescent="0.2">
      <c r="A15" s="3" t="s">
        <v>44</v>
      </c>
      <c r="B15" s="26">
        <v>45986</v>
      </c>
      <c r="C15" s="3" t="s">
        <v>153</v>
      </c>
      <c r="D15" s="3" t="s">
        <v>154</v>
      </c>
      <c r="E15" s="12" t="s">
        <v>11</v>
      </c>
      <c r="F15" s="12" t="s">
        <v>30</v>
      </c>
      <c r="G15" s="23">
        <v>90</v>
      </c>
      <c r="H15" s="3" t="s">
        <v>13</v>
      </c>
      <c r="I15" s="3">
        <v>40</v>
      </c>
    </row>
    <row r="16" spans="1:9" ht="15.75" customHeight="1" x14ac:dyDescent="0.2">
      <c r="A16" s="1" t="s">
        <v>45</v>
      </c>
      <c r="B16" s="24">
        <v>45999</v>
      </c>
      <c r="C16" s="32" t="s">
        <v>155</v>
      </c>
      <c r="D16" s="1" t="s">
        <v>156</v>
      </c>
      <c r="E16" s="11" t="s">
        <v>15</v>
      </c>
      <c r="F16" s="11" t="s">
        <v>46</v>
      </c>
      <c r="G16" s="22">
        <v>120</v>
      </c>
      <c r="H16" s="1" t="s">
        <v>17</v>
      </c>
      <c r="I16" s="1">
        <v>35</v>
      </c>
    </row>
    <row r="17" spans="1:9" ht="15.75" customHeight="1" x14ac:dyDescent="0.2">
      <c r="A17" s="3" t="s">
        <v>47</v>
      </c>
      <c r="B17" s="26">
        <v>45706</v>
      </c>
      <c r="C17" s="3" t="s">
        <v>157</v>
      </c>
      <c r="D17" s="3" t="s">
        <v>158</v>
      </c>
      <c r="E17" s="12" t="s">
        <v>48</v>
      </c>
      <c r="F17" s="12" t="s">
        <v>49</v>
      </c>
      <c r="G17" s="23">
        <v>150</v>
      </c>
      <c r="H17" s="3" t="s">
        <v>9</v>
      </c>
      <c r="I17" s="3">
        <v>15</v>
      </c>
    </row>
    <row r="18" spans="1:9" ht="15.75" customHeight="1" x14ac:dyDescent="0.2">
      <c r="A18" s="1" t="s">
        <v>50</v>
      </c>
      <c r="B18" s="24">
        <v>45763</v>
      </c>
      <c r="C18" s="1" t="s">
        <v>159</v>
      </c>
      <c r="D18" s="1" t="s">
        <v>160</v>
      </c>
      <c r="E18" s="11" t="s">
        <v>51</v>
      </c>
      <c r="F18" s="11" t="s">
        <v>52</v>
      </c>
      <c r="G18" s="22">
        <v>250</v>
      </c>
      <c r="H18" s="1" t="s">
        <v>9</v>
      </c>
      <c r="I18" s="1">
        <v>20</v>
      </c>
    </row>
    <row r="19" spans="1:9" ht="15.75" customHeight="1" x14ac:dyDescent="0.2">
      <c r="A19" s="3" t="s">
        <v>53</v>
      </c>
      <c r="B19" s="26">
        <v>45890</v>
      </c>
      <c r="C19" s="3" t="s">
        <v>157</v>
      </c>
      <c r="D19" s="3" t="s">
        <v>161</v>
      </c>
      <c r="E19" s="12" t="s">
        <v>54</v>
      </c>
      <c r="F19" s="12" t="s">
        <v>55</v>
      </c>
      <c r="G19" s="23">
        <v>50</v>
      </c>
      <c r="H19" s="3" t="s">
        <v>56</v>
      </c>
      <c r="I19" s="3">
        <v>35</v>
      </c>
    </row>
    <row r="20" spans="1:9" ht="15.75" customHeight="1" x14ac:dyDescent="0.2">
      <c r="A20" s="1" t="s">
        <v>57</v>
      </c>
      <c r="B20" s="24">
        <v>45889</v>
      </c>
      <c r="C20" s="1" t="s">
        <v>162</v>
      </c>
      <c r="D20" s="1" t="s">
        <v>163</v>
      </c>
      <c r="E20" s="11" t="s">
        <v>48</v>
      </c>
      <c r="F20" s="11" t="s">
        <v>58</v>
      </c>
      <c r="G20" s="22">
        <v>160</v>
      </c>
      <c r="H20" s="1" t="s">
        <v>9</v>
      </c>
      <c r="I20" s="1">
        <v>15</v>
      </c>
    </row>
    <row r="21" spans="1:9" ht="15.75" customHeight="1" x14ac:dyDescent="0.2">
      <c r="A21" s="3" t="s">
        <v>59</v>
      </c>
      <c r="B21" s="26">
        <v>45684</v>
      </c>
      <c r="C21" s="3" t="s">
        <v>164</v>
      </c>
      <c r="D21" s="3" t="s">
        <v>165</v>
      </c>
      <c r="E21" s="12" t="s">
        <v>42</v>
      </c>
      <c r="F21" s="12" t="s">
        <v>60</v>
      </c>
      <c r="G21" s="23">
        <v>980</v>
      </c>
      <c r="H21" s="3" t="s">
        <v>9</v>
      </c>
      <c r="I21" s="3">
        <v>10</v>
      </c>
    </row>
    <row r="22" spans="1:9" ht="15.75" customHeight="1" x14ac:dyDescent="0.2">
      <c r="A22" s="1" t="s">
        <v>61</v>
      </c>
      <c r="B22" s="24">
        <v>45717</v>
      </c>
      <c r="C22" s="1" t="s">
        <v>145</v>
      </c>
      <c r="D22" s="1" t="s">
        <v>166</v>
      </c>
      <c r="E22" s="11" t="s">
        <v>62</v>
      </c>
      <c r="F22" s="11" t="s">
        <v>63</v>
      </c>
      <c r="G22" s="22">
        <v>150</v>
      </c>
      <c r="H22" s="1" t="s">
        <v>13</v>
      </c>
      <c r="I22" s="1">
        <v>15</v>
      </c>
    </row>
    <row r="23" spans="1:9" ht="15.75" customHeight="1" x14ac:dyDescent="0.2">
      <c r="A23" s="3" t="s">
        <v>64</v>
      </c>
      <c r="B23" s="26">
        <v>45883</v>
      </c>
      <c r="C23" s="3" t="s">
        <v>139</v>
      </c>
      <c r="D23" s="3" t="s">
        <v>167</v>
      </c>
      <c r="E23" s="12" t="s">
        <v>65</v>
      </c>
      <c r="F23" s="12" t="s">
        <v>66</v>
      </c>
      <c r="G23" s="23">
        <v>100</v>
      </c>
      <c r="H23" s="3" t="s">
        <v>40</v>
      </c>
      <c r="I23" s="3">
        <v>10</v>
      </c>
    </row>
    <row r="24" spans="1:9" ht="15.75" customHeight="1" x14ac:dyDescent="0.2">
      <c r="A24" s="1" t="s">
        <v>67</v>
      </c>
      <c r="B24" s="24">
        <v>45791</v>
      </c>
      <c r="C24" s="1" t="s">
        <v>168</v>
      </c>
      <c r="D24" s="1" t="s">
        <v>169</v>
      </c>
      <c r="E24" s="11" t="s">
        <v>68</v>
      </c>
      <c r="F24" s="11" t="s">
        <v>69</v>
      </c>
      <c r="G24" s="22">
        <v>700</v>
      </c>
      <c r="H24" s="1" t="s">
        <v>9</v>
      </c>
      <c r="I24" s="1">
        <v>50</v>
      </c>
    </row>
    <row r="25" spans="1:9" ht="15.75" customHeight="1" x14ac:dyDescent="0.2">
      <c r="A25" s="3" t="s">
        <v>70</v>
      </c>
      <c r="B25" s="26">
        <v>45666</v>
      </c>
      <c r="C25" s="3" t="s">
        <v>157</v>
      </c>
      <c r="D25" s="3" t="s">
        <v>170</v>
      </c>
      <c r="E25" s="12" t="s">
        <v>71</v>
      </c>
      <c r="F25" s="12" t="s">
        <v>72</v>
      </c>
      <c r="G25" s="23">
        <v>80</v>
      </c>
      <c r="H25" s="3" t="s">
        <v>17</v>
      </c>
      <c r="I25" s="3">
        <v>20</v>
      </c>
    </row>
    <row r="26" spans="1:9" ht="15.75" customHeight="1" x14ac:dyDescent="0.2">
      <c r="A26" s="1" t="s">
        <v>73</v>
      </c>
      <c r="B26" s="24">
        <v>45857</v>
      </c>
      <c r="C26" s="1" t="s">
        <v>171</v>
      </c>
      <c r="D26" s="1" t="s">
        <v>172</v>
      </c>
      <c r="E26" s="11" t="s">
        <v>74</v>
      </c>
      <c r="F26" s="11" t="s">
        <v>75</v>
      </c>
      <c r="G26" s="22">
        <v>150</v>
      </c>
      <c r="H26" s="1" t="s">
        <v>9</v>
      </c>
      <c r="I26" s="1">
        <v>30</v>
      </c>
    </row>
    <row r="27" spans="1:9" customFormat="1" ht="15.75" customHeight="1" x14ac:dyDescent="0.2">
      <c r="A27" s="28" t="s">
        <v>76</v>
      </c>
      <c r="B27" s="31">
        <v>45929</v>
      </c>
      <c r="C27" s="28" t="s">
        <v>157</v>
      </c>
      <c r="D27" s="28" t="s">
        <v>173</v>
      </c>
      <c r="E27" s="29" t="s">
        <v>77</v>
      </c>
      <c r="F27" s="29" t="s">
        <v>78</v>
      </c>
      <c r="G27" s="30">
        <v>800</v>
      </c>
      <c r="H27" s="28" t="s">
        <v>9</v>
      </c>
      <c r="I27" s="28">
        <v>45</v>
      </c>
    </row>
    <row r="28" spans="1:9" customFormat="1" ht="15.75" customHeight="1" x14ac:dyDescent="0.2">
      <c r="A28" s="1" t="s">
        <v>79</v>
      </c>
      <c r="B28" s="24">
        <v>45811</v>
      </c>
      <c r="C28" s="1" t="s">
        <v>157</v>
      </c>
      <c r="D28" s="1" t="s">
        <v>174</v>
      </c>
      <c r="E28" s="11" t="s">
        <v>62</v>
      </c>
      <c r="F28" s="11" t="s">
        <v>80</v>
      </c>
      <c r="G28" s="22">
        <v>150</v>
      </c>
      <c r="H28" s="1" t="s">
        <v>13</v>
      </c>
      <c r="I28" s="1">
        <v>25</v>
      </c>
    </row>
    <row r="29" spans="1:9" customFormat="1" ht="15.75" customHeight="1" x14ac:dyDescent="0.2">
      <c r="A29" s="28" t="s">
        <v>81</v>
      </c>
      <c r="B29" s="31">
        <v>45849</v>
      </c>
      <c r="C29" s="28" t="s">
        <v>157</v>
      </c>
      <c r="D29" s="28" t="s">
        <v>175</v>
      </c>
      <c r="E29" s="29" t="s">
        <v>32</v>
      </c>
      <c r="F29" s="29" t="s">
        <v>82</v>
      </c>
      <c r="G29" s="30">
        <v>400</v>
      </c>
      <c r="H29" s="28" t="s">
        <v>17</v>
      </c>
      <c r="I29" s="28">
        <v>40</v>
      </c>
    </row>
    <row r="30" spans="1:9" customFormat="1" ht="15.75" customHeight="1" x14ac:dyDescent="0.2">
      <c r="A30" s="1" t="s">
        <v>83</v>
      </c>
      <c r="B30" s="24">
        <v>45723</v>
      </c>
      <c r="C30" s="1" t="s">
        <v>157</v>
      </c>
      <c r="D30" s="1" t="s">
        <v>176</v>
      </c>
      <c r="E30" s="11" t="s">
        <v>84</v>
      </c>
      <c r="F30" s="11" t="s">
        <v>85</v>
      </c>
      <c r="G30" s="22">
        <v>60</v>
      </c>
      <c r="H30" s="1" t="s">
        <v>13</v>
      </c>
      <c r="I30" s="1">
        <v>30</v>
      </c>
    </row>
    <row r="31" spans="1:9" customFormat="1" ht="15.75" customHeight="1" x14ac:dyDescent="0.2">
      <c r="A31" s="28" t="s">
        <v>86</v>
      </c>
      <c r="B31" s="31">
        <v>45760</v>
      </c>
      <c r="C31" s="28" t="s">
        <v>157</v>
      </c>
      <c r="D31" s="28" t="s">
        <v>177</v>
      </c>
      <c r="E31" s="29" t="s">
        <v>87</v>
      </c>
      <c r="F31" s="29" t="s">
        <v>88</v>
      </c>
      <c r="G31" s="30">
        <v>40</v>
      </c>
      <c r="H31" s="28" t="s">
        <v>17</v>
      </c>
      <c r="I31" s="28">
        <v>10</v>
      </c>
    </row>
    <row r="32" spans="1:9" customFormat="1" ht="15.75" customHeight="1" x14ac:dyDescent="0.2">
      <c r="A32" s="1" t="s">
        <v>89</v>
      </c>
      <c r="B32" s="24">
        <v>45801</v>
      </c>
      <c r="C32" s="1" t="s">
        <v>157</v>
      </c>
      <c r="D32" s="1" t="s">
        <v>178</v>
      </c>
      <c r="E32" s="11" t="s">
        <v>74</v>
      </c>
      <c r="F32" s="11" t="s">
        <v>90</v>
      </c>
      <c r="G32" s="22">
        <v>130</v>
      </c>
      <c r="H32" s="1" t="s">
        <v>9</v>
      </c>
      <c r="I32" s="1">
        <v>5</v>
      </c>
    </row>
    <row r="33" spans="1:9" customFormat="1" ht="15.75" customHeight="1" x14ac:dyDescent="0.2">
      <c r="A33" s="28" t="s">
        <v>91</v>
      </c>
      <c r="B33" s="31">
        <v>45993</v>
      </c>
      <c r="C33" s="28" t="s">
        <v>157</v>
      </c>
      <c r="D33" s="28" t="s">
        <v>179</v>
      </c>
      <c r="E33" s="29" t="s">
        <v>92</v>
      </c>
      <c r="F33" s="29" t="s">
        <v>93</v>
      </c>
      <c r="G33" s="30">
        <v>50</v>
      </c>
      <c r="H33" s="28" t="s">
        <v>13</v>
      </c>
      <c r="I33" s="28">
        <v>50</v>
      </c>
    </row>
    <row r="34" spans="1:9" customFormat="1" ht="15.75" customHeight="1" x14ac:dyDescent="0.2">
      <c r="A34" s="1" t="s">
        <v>94</v>
      </c>
      <c r="B34" s="24">
        <v>45847</v>
      </c>
      <c r="C34" s="1" t="s">
        <v>180</v>
      </c>
      <c r="D34" s="1" t="s">
        <v>181</v>
      </c>
      <c r="E34" s="11" t="s">
        <v>95</v>
      </c>
      <c r="F34" s="11" t="s">
        <v>96</v>
      </c>
      <c r="G34" s="22">
        <v>100</v>
      </c>
      <c r="H34" s="1" t="s">
        <v>56</v>
      </c>
      <c r="I34" s="1">
        <v>20</v>
      </c>
    </row>
    <row r="35" spans="1:9" ht="15.75" customHeight="1" x14ac:dyDescent="0.2">
      <c r="E35"/>
      <c r="F35"/>
    </row>
    <row r="36" spans="1:9" ht="15.75" customHeight="1" x14ac:dyDescent="0.2">
      <c r="E36"/>
      <c r="F36"/>
    </row>
    <row r="37" spans="1:9" ht="15.75" customHeight="1" x14ac:dyDescent="0.2">
      <c r="E37"/>
      <c r="F37"/>
    </row>
    <row r="38" spans="1:9" ht="15.75" customHeight="1" x14ac:dyDescent="0.2"/>
    <row r="39" spans="1:9" ht="15.75" customHeight="1" x14ac:dyDescent="0.2"/>
    <row r="40" spans="1:9" ht="15.75" customHeight="1" x14ac:dyDescent="0.2"/>
    <row r="41" spans="1:9" ht="15.75" customHeight="1" x14ac:dyDescent="0.2"/>
    <row r="42" spans="1:9" ht="15.75" customHeight="1" x14ac:dyDescent="0.2"/>
    <row r="43" spans="1:9" ht="15.75" customHeight="1" x14ac:dyDescent="0.2"/>
    <row r="44" spans="1:9" ht="15.75" customHeight="1" x14ac:dyDescent="0.2"/>
    <row r="45" spans="1:9" ht="15.75" customHeight="1" x14ac:dyDescent="0.2"/>
    <row r="46" spans="1:9" ht="15.75" customHeight="1" x14ac:dyDescent="0.2"/>
    <row r="47" spans="1:9" ht="15.75" customHeight="1" x14ac:dyDescent="0.2"/>
    <row r="48" spans="1:9"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sheetData>
  <conditionalFormatting sqref="G4:G34">
    <cfRule type="dataBar" priority="2">
      <dataBar>
        <cfvo type="min"/>
        <cfvo type="max"/>
        <color rgb="FFFFB628"/>
      </dataBar>
      <extLst>
        <ext xmlns:x14="http://schemas.microsoft.com/office/spreadsheetml/2009/9/main" uri="{B025F937-C7B1-47D3-B67F-A62EFF666E3E}">
          <x14:id>{BE2D8B79-8DAD-48C2-AA17-25BBCC80C141}</x14:id>
        </ext>
      </extLst>
    </cfRule>
  </conditionalFormatting>
  <conditionalFormatting sqref="H1:H1048576">
    <cfRule type="cellIs" dxfId="0" priority="1" operator="equal">
      <formula>"Electronics"</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E2D8B79-8DAD-48C2-AA17-25BBCC80C141}">
            <x14:dataBar minLength="0" maxLength="100" gradient="0">
              <x14:cfvo type="autoMin"/>
              <x14:cfvo type="autoMax"/>
              <x14:negativeFillColor rgb="FFFF0000"/>
              <x14:axisColor rgb="FF000000"/>
            </x14:dataBar>
          </x14:cfRule>
          <xm:sqref>G4:G34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Raw_Dataset</vt:lpstr>
      <vt:lpstr>STEP_1</vt:lpstr>
      <vt:lpstr>STEP_2</vt:lpstr>
      <vt:lpstr>STEP_3</vt:lpstr>
      <vt:lpstr>STEP_4</vt:lpstr>
      <vt:lpstr>STEP_5</vt:lpstr>
      <vt:lpstr>STEP_6 - Final 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Denver Michael</cp:lastModifiedBy>
  <dcterms:modified xsi:type="dcterms:W3CDTF">2025-07-15T15:39:01Z</dcterms:modified>
</cp:coreProperties>
</file>