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Simulation_for_Business_Applications\HW3\"/>
    </mc:Choice>
  </mc:AlternateContent>
  <xr:revisionPtr revIDLastSave="0" documentId="13_ncr:1_{EB36D3C3-703B-41FA-A569-74ACACEFC30A}" xr6:coauthVersionLast="46" xr6:coauthVersionMax="46" xr10:uidLastSave="{00000000-0000-0000-0000-000000000000}"/>
  <bookViews>
    <workbookView xWindow="11880" yWindow="4170" windowWidth="23265" windowHeight="15435" firstSheet="1" activeTab="1" xr2:uid="{C80C1AF5-B0CB-4298-A1FF-010513242CE6}"/>
  </bookViews>
  <sheets>
    <sheet name="RiskSerializationData8" sheetId="4" state="hidden" r:id="rId1"/>
    <sheet name="Sheet1" sheetId="1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8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0">RiskSerializationData8!$6:$6</definedName>
    <definedName name="Pal_Workbook_GUID" hidden="1">"6NZLDWLE1G2EIU5UJ6BKNCXJ"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rializationHeader" localSheetId="0">RiskSerializationData8!$A$1:$B$3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4" l="1"/>
  <c r="A6" i="4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F10" i="1"/>
  <c r="F11" i="1"/>
  <c r="F12" i="1"/>
  <c r="F13" i="1"/>
  <c r="F14" i="1"/>
  <c r="F15" i="1"/>
  <c r="F16" i="1"/>
  <c r="F17" i="1"/>
  <c r="F18" i="1"/>
  <c r="F9" i="1"/>
  <c r="F20" i="1"/>
  <c r="D10" i="1"/>
  <c r="D20" i="1"/>
  <c r="D11" i="1"/>
  <c r="D12" i="1"/>
  <c r="D13" i="1"/>
  <c r="D14" i="1"/>
  <c r="D15" i="1"/>
  <c r="D16" i="1"/>
  <c r="D17" i="1"/>
  <c r="D18" i="1"/>
  <c r="D9" i="1"/>
  <c r="E20" i="1"/>
  <c r="G20" i="1" a="1"/>
  <c r="G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<sst xmlns="http://schemas.openxmlformats.org/spreadsheetml/2006/main" count="45" uniqueCount="45">
  <si>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Weeks</t>
  </si>
  <si>
    <t>Min</t>
  </si>
  <si>
    <t>Max</t>
  </si>
  <si>
    <t>Design</t>
  </si>
  <si>
    <t>Archaeological excavation</t>
  </si>
  <si>
    <t>Foundations</t>
  </si>
  <si>
    <t>Walls</t>
  </si>
  <si>
    <t>Roof</t>
  </si>
  <si>
    <t>Stage</t>
  </si>
  <si>
    <t>Most Likely</t>
  </si>
  <si>
    <t>Plan</t>
  </si>
  <si>
    <t>Digging</t>
  </si>
  <si>
    <t>Finishes</t>
  </si>
  <si>
    <t>Project Commissioning</t>
  </si>
  <si>
    <t>Installations</t>
  </si>
  <si>
    <t>Finish Time</t>
  </si>
  <si>
    <t>Duration reduction factor</t>
  </si>
  <si>
    <t>Duration increase factor</t>
  </si>
  <si>
    <t>Kayson, The EPC Company</t>
  </si>
  <si>
    <t>Actual (random) Duration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</si>
  <si>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</si>
  <si>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</si>
  <si>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</si>
  <si>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</si>
  <si>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</si>
  <si>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</si>
  <si>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</si>
  <si>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</si>
  <si>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</si>
  <si>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</si>
  <si>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</si>
  <si>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</si>
  <si>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</si>
  <si>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</si>
  <si>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</si>
  <si>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</si>
  <si>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</si>
  <si>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</si>
  <si>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</si>
  <si>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</si>
  <si>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</si>
  <si>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</si>
  <si>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4,10,2,.95,5,16,FALSE,0,TRUE,TRUE,TRUE</t>
  </si>
  <si>
    <t>2;TRUE,.75,1</t>
  </si>
  <si>
    <t>GF1_4VKXXwEAEwBVAQwjACcANQB3AIUAhgCmALQAAAAAAE0BKAD//wAAAQEEAAAAAAMwLjAAAAABCER1cmF0aW9uATRTaWduaWZpY2FuY2Ugb2YgS2V5IElucHV0cyBXaGVyZSA3NSUgPCBPdXRwdXQgPCAxMDAlAQEKAAIAAQROb25lAwABAP8BAQEBARJJbnB1dCBTaWduaWZpY2FuY2UBAQEABAAAAAEBAQEBAAEBAQAEAAAACtMACOoACPUACAABCAsBCBYBCCEBCCwBCDcBCEIBCBUACER1cmF0aW9uAAAA/9wUPAEAAAIACQAAAAElAQAAAgAJAAAAAk8BAAACAAkAAAADjAEAAAIACQAAAARMAQAAAgAJAAAABTkBAAACAAkAAAAGTgEAAAIACQAAAAcjAQAAAgAJAAAACCkBAAACAAkAAAAJYAEAAAIABQABAQEAAA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</si>
</sst>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i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0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ont="1" applyFill="1"/>
    <xf numFmtId="0" fontId="0" fillId="2" borderId="10" xfId="0" applyFont="1" applyFill="1" applyBorder="1"/>
    <xf numFmtId="0" fontId="0" fillId="2" borderId="12" xfId="0" applyFont="1" applyFill="1" applyBorder="1"/>
    <xf numFmtId="0" fontId="0" fillId="2" borderId="16" xfId="0" applyFont="1" applyFill="1" applyBorder="1"/>
    <xf numFmtId="0" fontId="0" fillId="2" borderId="0" xfId="0" applyFont="1" applyFill="1" applyBorder="1"/>
    <xf numFmtId="0" fontId="0" fillId="2" borderId="17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0" fontId="0" fillId="2" borderId="18" xfId="0" applyFont="1" applyFill="1" applyBorder="1"/>
    <xf numFmtId="0" fontId="0" fillId="2" borderId="19" xfId="0" applyFont="1" applyFill="1" applyBorder="1"/>
    <xf numFmtId="0" fontId="0" fillId="2" borderId="20" xfId="0" applyFont="1" applyFill="1" applyBorder="1"/>
    <xf numFmtId="0" fontId="0" fillId="4" borderId="9" xfId="0" applyFont="1" applyFill="1" applyBorder="1"/>
    <xf numFmtId="0" fontId="0" fillId="4" borderId="11" xfId="0" applyFont="1" applyFill="1" applyBorder="1"/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horizontal="center"/>
    </xf>
    <xf numFmtId="164" fontId="3" fillId="5" borderId="23" xfId="0" applyNumberFormat="1" applyFont="1" applyFill="1" applyBorder="1" applyAlignment="1">
      <alignment horizontal="center"/>
    </xf>
    <xf numFmtId="0" fontId="1" fillId="5" borderId="24" xfId="0" applyFont="1" applyFill="1" applyBorder="1"/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/>
    <xf numFmtId="0" fontId="1" fillId="5" borderId="2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1" fontId="1" fillId="5" borderId="30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distributed" wrapText="1"/>
    </xf>
    <xf numFmtId="0" fontId="2" fillId="4" borderId="4" xfId="0" applyFont="1" applyFill="1" applyBorder="1" applyAlignment="1">
      <alignment horizontal="center" vertical="distributed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5A4616E-E913-4F1B-A63C-B66391F6CE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769D-C5BB-410A-AB29-F7FA650163FE}">
  <dimension ref="A1:X6"/>
  <sheetViews>
    <sheetView workbookViewId="0"/>
  </sheetViews>
  <sheetFormatPr defaultColWidth="25.7109375" defaultRowHeight="15" x14ac:dyDescent="0.25"/>
  <sheetData>
    <row r="1" spans="1:24" x14ac:dyDescent="0.25">
      <c r="A1" t="s">
        <v>20</v>
      </c>
      <c r="B1" t="s">
        <v>21</v>
      </c>
    </row>
    <row r="2" spans="1:24" x14ac:dyDescent="0.25">
      <c r="A2" t="s">
        <v>22</v>
      </c>
      <c r="B2">
        <v>4</v>
      </c>
    </row>
    <row r="3" spans="1:24" x14ac:dyDescent="0.25">
      <c r="A3" t="s">
        <v>23</v>
      </c>
      <c r="B3">
        <v>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J5" t="s">
        <v>30</v>
      </c>
      <c r="K5" t="s">
        <v>31</v>
      </c>
      <c r="L5" t="s">
        <v>32</v>
      </c>
      <c r="N5" t="s">
        <v>33</v>
      </c>
      <c r="O5" t="s">
        <v>34</v>
      </c>
      <c r="P5" t="s">
        <v>35</v>
      </c>
      <c r="R5" t="s">
        <v>36</v>
      </c>
      <c r="S5" t="s">
        <v>37</v>
      </c>
      <c r="T5" t="s">
        <v>38</v>
      </c>
      <c r="V5" t="s">
        <v>39</v>
      </c>
      <c r="W5" t="s">
        <v>40</v>
      </c>
      <c r="X5" t="s">
        <v>41</v>
      </c>
    </row>
    <row r="6" spans="1:24" x14ac:dyDescent="0.25">
      <c r="A6" t="e">
        <f ca="1">ModelRef(Sheet1!$G$20,1,0,0)</f>
        <v>#NAME?</v>
      </c>
      <c r="B6">
        <v>0</v>
      </c>
      <c r="C6">
        <v>5</v>
      </c>
      <c r="D6" t="s">
        <v>42</v>
      </c>
      <c r="F6">
        <v>0</v>
      </c>
      <c r="R6" t="s">
        <v>43</v>
      </c>
      <c r="S6" t="s">
        <v>44</v>
      </c>
      <c r="T6" t="e">
        <f ca="1">ModelRef(Sheet1!$G$20,1,0,0)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1C99-1793-484A-ADFA-2E012F7565A2}">
  <dimension ref="A1:J21"/>
  <sheetViews>
    <sheetView showGridLines="0" tabSelected="1" workbookViewId="0">
      <selection activeCell="G20" sqref="G20"/>
    </sheetView>
  </sheetViews>
  <sheetFormatPr defaultColWidth="0" defaultRowHeight="15" zeroHeight="1" x14ac:dyDescent="0.25"/>
  <cols>
    <col min="1" max="1" width="2.5703125" style="1" customWidth="1"/>
    <col min="2" max="2" width="9.140625" style="1" customWidth="1"/>
    <col min="3" max="3" width="22.85546875" style="1" bestFit="1" customWidth="1"/>
    <col min="4" max="4" width="10.42578125" style="1" customWidth="1"/>
    <col min="5" max="5" width="11.85546875" style="1" customWidth="1"/>
    <col min="6" max="6" width="9.140625" style="1" customWidth="1"/>
    <col min="7" max="7" width="12.42578125" style="1" customWidth="1"/>
    <col min="8" max="8" width="3.140625" style="1" customWidth="1"/>
    <col min="9" max="9" width="0.5703125" style="1" customWidth="1"/>
    <col min="10" max="10" width="0" style="1" hidden="1" customWidth="1"/>
    <col min="11" max="16384" width="9.140625" style="1" hidden="1"/>
  </cols>
  <sheetData>
    <row r="1" spans="2:8" ht="15.75" thickBot="1" x14ac:dyDescent="0.3"/>
    <row r="2" spans="2:8" ht="30.75" customHeight="1" thickTop="1" x14ac:dyDescent="0.25">
      <c r="B2" s="32" t="s">
        <v>18</v>
      </c>
      <c r="C2" s="33"/>
      <c r="D2" s="33"/>
      <c r="E2" s="33"/>
      <c r="F2" s="33"/>
      <c r="G2" s="33"/>
      <c r="H2" s="34"/>
    </row>
    <row r="3" spans="2:8" ht="15.75" thickBot="1" x14ac:dyDescent="0.3">
      <c r="B3" s="4"/>
      <c r="C3" s="5"/>
      <c r="D3" s="5"/>
      <c r="E3" s="5"/>
      <c r="F3" s="5"/>
      <c r="G3" s="5"/>
      <c r="H3" s="6"/>
    </row>
    <row r="4" spans="2:8" x14ac:dyDescent="0.25">
      <c r="B4" s="4"/>
      <c r="C4" s="12" t="s">
        <v>16</v>
      </c>
      <c r="D4" s="2">
        <v>0.25</v>
      </c>
      <c r="E4" s="5"/>
      <c r="F4" s="5"/>
      <c r="G4" s="5"/>
      <c r="H4" s="6"/>
    </row>
    <row r="5" spans="2:8" ht="15.75" thickBot="1" x14ac:dyDescent="0.3">
      <c r="B5" s="4"/>
      <c r="C5" s="13" t="s">
        <v>17</v>
      </c>
      <c r="D5" s="3">
        <v>0.6</v>
      </c>
      <c r="E5" s="5"/>
      <c r="F5" s="5"/>
      <c r="G5" s="5"/>
      <c r="H5" s="6"/>
    </row>
    <row r="6" spans="2:8" ht="15.75" thickBot="1" x14ac:dyDescent="0.3">
      <c r="B6" s="4"/>
      <c r="C6" s="5"/>
      <c r="D6" s="5"/>
      <c r="E6" s="5"/>
      <c r="F6" s="5"/>
      <c r="G6" s="5"/>
      <c r="H6" s="6"/>
    </row>
    <row r="7" spans="2:8" x14ac:dyDescent="0.25">
      <c r="B7" s="4"/>
      <c r="C7" s="28" t="s">
        <v>8</v>
      </c>
      <c r="D7" s="30" t="s">
        <v>0</v>
      </c>
      <c r="E7" s="30"/>
      <c r="F7" s="30"/>
      <c r="G7" s="31"/>
      <c r="H7" s="6"/>
    </row>
    <row r="8" spans="2:8" ht="39" x14ac:dyDescent="0.25">
      <c r="B8" s="4"/>
      <c r="C8" s="29"/>
      <c r="D8" s="14" t="s">
        <v>1</v>
      </c>
      <c r="E8" s="15" t="s">
        <v>9</v>
      </c>
      <c r="F8" s="15" t="s">
        <v>2</v>
      </c>
      <c r="G8" s="16" t="s">
        <v>19</v>
      </c>
      <c r="H8" s="6"/>
    </row>
    <row r="9" spans="2:8" x14ac:dyDescent="0.25">
      <c r="B9" s="4"/>
      <c r="C9" s="17" t="s">
        <v>3</v>
      </c>
      <c r="D9" s="18">
        <f>(1-$D$4)*E9</f>
        <v>21</v>
      </c>
      <c r="E9" s="18">
        <v>28</v>
      </c>
      <c r="F9" s="18">
        <f>(1+$D$5)*E9</f>
        <v>44.800000000000004</v>
      </c>
      <c r="G9" s="19" cm="1">
        <f t="array" aca="1" ref="G9" ca="1">_xll.RiskTriang(D9,E9,F9)</f>
        <v>28.072872348659835</v>
      </c>
      <c r="H9" s="6"/>
    </row>
    <row r="10" spans="2:8" x14ac:dyDescent="0.25">
      <c r="B10" s="4"/>
      <c r="C10" s="20" t="s">
        <v>10</v>
      </c>
      <c r="D10" s="18">
        <f t="shared" ref="D10:D18" si="0">(1-$D$4)*E10</f>
        <v>3.75</v>
      </c>
      <c r="E10" s="21">
        <v>5</v>
      </c>
      <c r="F10" s="18">
        <f t="shared" ref="F10:F18" si="1">(1+$D$5)*E10</f>
        <v>8</v>
      </c>
      <c r="G10" s="19" cm="1">
        <f t="array" aca="1" ref="G10" ca="1">_xll.RiskTriang(D10,E10,F10)</f>
        <v>4.6808320163837518</v>
      </c>
      <c r="H10" s="6"/>
    </row>
    <row r="11" spans="2:8" x14ac:dyDescent="0.25">
      <c r="B11" s="4"/>
      <c r="C11" s="20" t="s">
        <v>11</v>
      </c>
      <c r="D11" s="18">
        <f t="shared" si="0"/>
        <v>4.5</v>
      </c>
      <c r="E11" s="21">
        <v>6</v>
      </c>
      <c r="F11" s="18">
        <f t="shared" si="1"/>
        <v>9.6000000000000014</v>
      </c>
      <c r="G11" s="19" cm="1">
        <f t="array" aca="1" ref="G11" ca="1">_xll.RiskTriang(D11,E11,F11)</f>
        <v>6.32689599610495</v>
      </c>
      <c r="H11" s="6"/>
    </row>
    <row r="12" spans="2:8" x14ac:dyDescent="0.25">
      <c r="B12" s="4"/>
      <c r="C12" s="20" t="s">
        <v>4</v>
      </c>
      <c r="D12" s="18">
        <f t="shared" si="0"/>
        <v>3</v>
      </c>
      <c r="E12" s="21">
        <v>4</v>
      </c>
      <c r="F12" s="18">
        <f t="shared" si="1"/>
        <v>6.4</v>
      </c>
      <c r="G12" s="19" cm="1">
        <f t="array" aca="1" ref="G12" ca="1">_xll.RiskTriang(D12,E12,F12)</f>
        <v>4.1610848939677423</v>
      </c>
      <c r="H12" s="6"/>
    </row>
    <row r="13" spans="2:8" x14ac:dyDescent="0.25">
      <c r="B13" s="4"/>
      <c r="C13" s="20" t="s">
        <v>5</v>
      </c>
      <c r="D13" s="18">
        <f t="shared" si="0"/>
        <v>7.5</v>
      </c>
      <c r="E13" s="21">
        <v>10</v>
      </c>
      <c r="F13" s="18">
        <f t="shared" si="1"/>
        <v>16</v>
      </c>
      <c r="G13" s="19" cm="1">
        <f t="array" aca="1" ref="G13" ca="1">_xll.RiskTriang(D13,E13,F13)</f>
        <v>15.088372396157862</v>
      </c>
      <c r="H13" s="6"/>
    </row>
    <row r="14" spans="2:8" x14ac:dyDescent="0.25">
      <c r="B14" s="4"/>
      <c r="C14" s="20" t="s">
        <v>6</v>
      </c>
      <c r="D14" s="18">
        <f t="shared" si="0"/>
        <v>18</v>
      </c>
      <c r="E14" s="21">
        <v>24</v>
      </c>
      <c r="F14" s="18">
        <f t="shared" si="1"/>
        <v>38.400000000000006</v>
      </c>
      <c r="G14" s="19" cm="1">
        <f t="array" aca="1" ref="G14" ca="1">_xll.RiskTriang(D14,E14,F14)</f>
        <v>20.395776737202059</v>
      </c>
      <c r="H14" s="6"/>
    </row>
    <row r="15" spans="2:8" x14ac:dyDescent="0.25">
      <c r="B15" s="4"/>
      <c r="C15" s="20" t="s">
        <v>7</v>
      </c>
      <c r="D15" s="18">
        <f t="shared" si="0"/>
        <v>3</v>
      </c>
      <c r="E15" s="21">
        <v>4</v>
      </c>
      <c r="F15" s="18">
        <f t="shared" si="1"/>
        <v>6.4</v>
      </c>
      <c r="G15" s="19" cm="1">
        <f t="array" aca="1" ref="G15" ca="1">_xll.RiskTriang(D15,E15,F15)</f>
        <v>4.9443674393708923</v>
      </c>
      <c r="H15" s="6"/>
    </row>
    <row r="16" spans="2:8" x14ac:dyDescent="0.25">
      <c r="B16" s="4"/>
      <c r="C16" s="20" t="s">
        <v>12</v>
      </c>
      <c r="D16" s="18">
        <f t="shared" si="0"/>
        <v>9</v>
      </c>
      <c r="E16" s="21">
        <v>12</v>
      </c>
      <c r="F16" s="18">
        <f t="shared" si="1"/>
        <v>19.200000000000003</v>
      </c>
      <c r="G16" s="19" cm="1">
        <f t="array" aca="1" ref="G16" ca="1">_xll.RiskTriang(D16,E16,F16)</f>
        <v>11.748954454261085</v>
      </c>
      <c r="H16" s="6"/>
    </row>
    <row r="17" spans="2:8" x14ac:dyDescent="0.25">
      <c r="B17" s="4"/>
      <c r="C17" s="20" t="s">
        <v>14</v>
      </c>
      <c r="D17" s="18">
        <f t="shared" si="0"/>
        <v>3</v>
      </c>
      <c r="E17" s="21">
        <v>4</v>
      </c>
      <c r="F17" s="18">
        <f t="shared" si="1"/>
        <v>6.4</v>
      </c>
      <c r="G17" s="19" cm="1">
        <f t="array" aca="1" ref="G17" ca="1">_xll.RiskTriang(D17,E17,F17)</f>
        <v>5.5216303685809045</v>
      </c>
      <c r="H17" s="6"/>
    </row>
    <row r="18" spans="2:8" ht="15.75" thickBot="1" x14ac:dyDescent="0.3">
      <c r="B18" s="4"/>
      <c r="C18" s="22" t="s">
        <v>13</v>
      </c>
      <c r="D18" s="18">
        <f t="shared" si="0"/>
        <v>11.25</v>
      </c>
      <c r="E18" s="23">
        <v>15</v>
      </c>
      <c r="F18" s="18">
        <f t="shared" si="1"/>
        <v>24</v>
      </c>
      <c r="G18" s="19" cm="1">
        <f t="array" aca="1" ref="G18" ca="1">_xll.RiskTriang(D18,E18,F18)</f>
        <v>17.0608125464246</v>
      </c>
      <c r="H18" s="6"/>
    </row>
    <row r="19" spans="2:8" ht="15.75" thickBot="1" x14ac:dyDescent="0.3">
      <c r="B19" s="4"/>
      <c r="C19" s="7"/>
      <c r="D19" s="7"/>
      <c r="E19" s="7"/>
      <c r="F19" s="7"/>
      <c r="G19" s="8"/>
      <c r="H19" s="6"/>
    </row>
    <row r="20" spans="2:8" ht="15.75" thickBot="1" x14ac:dyDescent="0.3">
      <c r="B20" s="4"/>
      <c r="C20" s="24" t="s">
        <v>15</v>
      </c>
      <c r="D20" s="25">
        <f>SUM(D9:D18)</f>
        <v>84</v>
      </c>
      <c r="E20" s="26">
        <f>SUM(E9:E18)</f>
        <v>112</v>
      </c>
      <c r="F20" s="26">
        <f>SUM(F9:F18)</f>
        <v>179.20000000000002</v>
      </c>
      <c r="G20" s="27" cm="1">
        <f t="array" aca="1" ref="G20" ca="1">_xll.RiskOutput("Duration")+SUM(G9:G18)</f>
        <v>118.00159919711368</v>
      </c>
      <c r="H20" s="6"/>
    </row>
    <row r="21" spans="2:8" ht="15.75" thickBot="1" x14ac:dyDescent="0.3">
      <c r="B21" s="9"/>
      <c r="C21" s="10"/>
      <c r="D21" s="10"/>
      <c r="E21" s="10"/>
      <c r="F21" s="10"/>
      <c r="G21" s="10"/>
      <c r="H21" s="11"/>
    </row>
  </sheetData>
  <mergeCells count="3">
    <mergeCell ref="C7:C8"/>
    <mergeCell ref="D7:G7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RiskSerializationData8</vt:lpstr>
      <vt:lpstr>Sheet1</vt:lpstr>
      <vt:lpstr>RiskSerializationData8!BrowseRecords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Minghao Du</cp:lastModifiedBy>
  <dcterms:created xsi:type="dcterms:W3CDTF">2020-04-04T07:25:20Z</dcterms:created>
  <dcterms:modified xsi:type="dcterms:W3CDTF">2021-04-20T18:56:10Z</dcterms:modified>
</cp:coreProperties>
</file>