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24226"/>
  <mc:AlternateContent xmlns:mc="http://schemas.openxmlformats.org/markup-compatibility/2006">
    <mc:Choice Requires="x15">
      <x15ac:absPath xmlns:x15ac="http://schemas.microsoft.com/office/spreadsheetml/2010/11/ac" url="/Users/johnhodgson/Desktop/JH Writing/NBT/WorldView/ArticleJuly2021/Revision/FinalFinal/"/>
    </mc:Choice>
  </mc:AlternateContent>
  <xr:revisionPtr revIDLastSave="0" documentId="13_ncr:1_{7AFC8674-3732-854A-B90A-482CC411EA3E}" xr6:coauthVersionLast="47" xr6:coauthVersionMax="47" xr10:uidLastSave="{00000000-0000-0000-0000-000000000000}"/>
  <bookViews>
    <workbookView xWindow="40620" yWindow="-1480" windowWidth="33400" windowHeight="17960" firstSheet="1" activeTab="1" xr2:uid="{00000000-000D-0000-FFFF-FFFF00000000}"/>
  </bookViews>
  <sheets>
    <sheet name="Table 3 top10s-Categories" sheetId="6" r:id="rId1"/>
    <sheet name="Supplementary Table 1" sheetId="1" r:id="rId2"/>
    <sheet name="Supplementary Table 2" sheetId="9" r:id="rId3"/>
    <sheet name="Supplementary Table 3" sheetId="14" r:id="rId4"/>
    <sheet name="Supplementary Table 4" sheetId="13" r:id="rId5"/>
    <sheet name="Supplementary Table 5" sheetId="15" r:id="rId6"/>
    <sheet name="Supplementary Table 6" sheetId="16" r:id="rId7"/>
    <sheet name="Supplementary Table 7" sheetId="17" r:id="rId8"/>
    <sheet name="Supplementary Table 8" sheetId="18" r:id="rId9"/>
    <sheet name="Supplementary Table 9" sheetId="19" r:id="rId10"/>
    <sheet name="Weighted Group 2" sheetId="2" state="hidden" r:id="rId11"/>
    <sheet name="Unweighted Group 2" sheetId="4" state="hidden" r:id="rId12"/>
  </sheets>
  <externalReferences>
    <externalReference r:id="rId13"/>
  </externalReferences>
  <definedNames>
    <definedName name="_xlnm._FilterDatabase" localSheetId="1" hidden="1">'Supplementary Table 1'!$A$4:$F$261</definedName>
    <definedName name="_xlnm._FilterDatabase" localSheetId="4" hidden="1">'Supplementary Table 4'!$A$3:$O$27</definedName>
    <definedName name="_xlnm._FilterDatabase" localSheetId="5" hidden="1">'Supplementary Table 5'!$A$3:$Q$43</definedName>
    <definedName name="_xlnm._FilterDatabase" localSheetId="6" hidden="1">'Supplementary Table 6'!$A$3:$V$43</definedName>
    <definedName name="_xlnm._FilterDatabase" localSheetId="7" hidden="1">'Supplementary Table 7'!$A$3:$U$43</definedName>
    <definedName name="_xlnm._FilterDatabase" localSheetId="8" hidden="1">'Supplementary Table 8'!$A$3:$U$43</definedName>
    <definedName name="_xlnm._FilterDatabase" localSheetId="9" hidden="1">'Supplementary Table 9'!$A$3:$F$47</definedName>
    <definedName name="Education">'Supplementary Table 7'!$A$3:$U$43</definedName>
    <definedName name="Fundamentals">'Supplementary Table 8'!$A$3:$S$43</definedName>
    <definedName name="GDPTable">'Supplementary Table 2'!$A$4:$I$194</definedName>
    <definedName name="Investment">'Supplementary Table 5'!$A$3:$Q$43</definedName>
    <definedName name="LookupRank">'Supplementary Table 1'!$A$4:$F$44</definedName>
    <definedName name="OldFinalRankings">[1]OldFinal!$A$1:$I$41</definedName>
    <definedName name="PublicCompanies">'Supplementary Table 4'!$A$3:$O$27</definedName>
    <definedName name="RandTrans">'Supplementary Table 6'!$A$3:$V$43</definedName>
    <definedName name="Weighted_FinalRank_Group_1_11JU">'Supplementary Table 1'!$A$5:$F$261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8" l="1"/>
  <c r="B6" i="18"/>
  <c r="B7" i="18"/>
  <c r="B8" i="18"/>
  <c r="B9"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 i="18"/>
  <c r="B6" i="17"/>
  <c r="B7" i="17"/>
  <c r="B8" i="17"/>
  <c r="B10" i="17"/>
  <c r="B12" i="17"/>
  <c r="B16" i="17"/>
  <c r="B13" i="17"/>
  <c r="B15" i="17"/>
  <c r="B9" i="17"/>
  <c r="B22" i="17"/>
  <c r="B19" i="17"/>
  <c r="B18" i="17"/>
  <c r="B23" i="17"/>
  <c r="B25" i="17"/>
  <c r="B17" i="17"/>
  <c r="B24" i="17"/>
  <c r="B26" i="17"/>
  <c r="B21" i="17"/>
  <c r="B27" i="17"/>
  <c r="B30" i="17"/>
  <c r="B29" i="17"/>
  <c r="B31" i="17"/>
  <c r="B4" i="17"/>
  <c r="B11" i="17"/>
  <c r="B34" i="17"/>
  <c r="B14" i="17"/>
  <c r="B36" i="17"/>
  <c r="B33" i="17"/>
  <c r="B32" i="17"/>
  <c r="B35" i="17"/>
  <c r="B20" i="17"/>
  <c r="B28" i="17"/>
  <c r="B39" i="17"/>
  <c r="B40" i="17"/>
  <c r="B37" i="17"/>
  <c r="B38" i="17"/>
  <c r="B41" i="17"/>
  <c r="B42" i="17"/>
  <c r="B43" i="17"/>
  <c r="B5" i="17"/>
  <c r="B5" i="16"/>
  <c r="B6" i="16"/>
  <c r="B7" i="16"/>
  <c r="B8" i="16"/>
  <c r="B10" i="16"/>
  <c r="B9" i="16"/>
  <c r="B13" i="16"/>
  <c r="B11" i="16"/>
  <c r="B12" i="16"/>
  <c r="B14" i="16"/>
  <c r="B15" i="16"/>
  <c r="B18" i="16"/>
  <c r="B16" i="16"/>
  <c r="B17" i="16"/>
  <c r="B20" i="16"/>
  <c r="B19" i="16"/>
  <c r="B21" i="16"/>
  <c r="B22" i="16"/>
  <c r="B23" i="16"/>
  <c r="B24" i="16"/>
  <c r="B25" i="16"/>
  <c r="B26" i="16"/>
  <c r="B27" i="16"/>
  <c r="B28" i="16"/>
  <c r="B29" i="16"/>
  <c r="B30" i="16"/>
  <c r="B32" i="16"/>
  <c r="B31" i="16"/>
  <c r="B33" i="16"/>
  <c r="B34" i="16"/>
  <c r="B35" i="16"/>
  <c r="B36" i="16"/>
  <c r="B38" i="16"/>
  <c r="B37" i="16"/>
  <c r="B40" i="16"/>
  <c r="B39" i="16"/>
  <c r="B41" i="16"/>
  <c r="B42" i="16"/>
  <c r="B43" i="16"/>
  <c r="B4" i="16"/>
  <c r="B6" i="15"/>
  <c r="B5" i="15"/>
  <c r="B8" i="15"/>
  <c r="B7" i="15"/>
  <c r="B9" i="15"/>
  <c r="B11" i="15"/>
  <c r="B10" i="15"/>
  <c r="B15" i="15"/>
  <c r="B17" i="15"/>
  <c r="B16" i="15"/>
  <c r="B13" i="15"/>
  <c r="B18" i="15"/>
  <c r="B14" i="15"/>
  <c r="B20" i="15"/>
  <c r="B12" i="15"/>
  <c r="B24" i="15"/>
  <c r="B23" i="15"/>
  <c r="B25" i="15"/>
  <c r="B26" i="15"/>
  <c r="B27" i="15"/>
  <c r="B29" i="15"/>
  <c r="B28" i="15"/>
  <c r="B35" i="15"/>
  <c r="B36" i="15"/>
  <c r="B40" i="15"/>
  <c r="B22" i="15"/>
  <c r="B21" i="15"/>
  <c r="B19" i="15"/>
  <c r="B31" i="15"/>
  <c r="B30" i="15"/>
  <c r="B32" i="15"/>
  <c r="B37" i="15"/>
  <c r="B34" i="15"/>
  <c r="B33" i="15"/>
  <c r="B41" i="15"/>
  <c r="B38" i="15"/>
  <c r="B39" i="15"/>
  <c r="B43" i="15"/>
  <c r="B42" i="15"/>
  <c r="B4" i="15"/>
  <c r="B4" i="13"/>
  <c r="B24" i="13"/>
  <c r="B23" i="13"/>
  <c r="B20" i="13"/>
  <c r="B14" i="13"/>
  <c r="B9" i="13"/>
  <c r="B18" i="13"/>
  <c r="B25" i="13"/>
  <c r="B26" i="13"/>
  <c r="B19" i="13"/>
  <c r="B17" i="13"/>
  <c r="B10" i="13"/>
  <c r="B8" i="13"/>
  <c r="B5" i="13"/>
  <c r="B7" i="13"/>
  <c r="B6" i="13"/>
  <c r="B12" i="13"/>
  <c r="B11" i="13"/>
  <c r="B16" i="13"/>
  <c r="B15" i="13"/>
  <c r="B13" i="13"/>
  <c r="B21" i="13"/>
  <c r="B22" i="13"/>
  <c r="B27" i="13"/>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6" i="9"/>
  <c r="H7" i="9"/>
  <c r="H8" i="9"/>
  <c r="H9" i="9"/>
  <c r="H10" i="9"/>
  <c r="H11" i="9"/>
  <c r="H12" i="9"/>
  <c r="H13" i="9"/>
  <c r="H14" i="9"/>
  <c r="H15" i="9"/>
  <c r="H16" i="9"/>
  <c r="H17" i="9"/>
  <c r="H18" i="9"/>
  <c r="H19" i="9"/>
  <c r="H20" i="9"/>
  <c r="H5" i="9"/>
  <c r="AG7" i="6"/>
</calcChain>
</file>

<file path=xl/sharedStrings.xml><?xml version="1.0" encoding="utf-8"?>
<sst xmlns="http://schemas.openxmlformats.org/spreadsheetml/2006/main" count="1531" uniqueCount="474">
  <si>
    <t>Country</t>
  </si>
  <si>
    <t>EnterpriseSum</t>
  </si>
  <si>
    <t>EducationSum</t>
  </si>
  <si>
    <t>EnterpriseSuppSum</t>
  </si>
  <si>
    <t>FoundationSum</t>
  </si>
  <si>
    <t>IPProtectionSum</t>
  </si>
  <si>
    <t>FinalRank</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</si>
  <si>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</si>
  <si>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</si>
  <si>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</si>
  <si>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</si>
  <si>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</si>
  <si>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</si>
  <si>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</si>
  <si>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</si>
  <si>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</si>
  <si>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</si>
  <si>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</si>
  <si>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</si>
  <si>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</si>
  <si>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</si>
  <si>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</si>
  <si>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</si>
  <si>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</si>
  <si>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</si>
  <si>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</si>
  <si>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</si>
  <si>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</si>
  <si>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</si>
  <si>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</si>
  <si>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</si>
  <si>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</si>
  <si>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</si>
  <si>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</si>
  <si>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</si>
  <si>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</si>
  <si>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</si>
  <si>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</si>
  <si>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</si>
  <si>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</si>
  <si>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Cabo Verde</t>
  </si>
  <si>
    <t>Cambodia</t>
  </si>
  <si>
    <t>Cameroon</t>
  </si>
  <si>
    <t>Canada</t>
  </si>
  <si>
    <t>Cape Verde</t>
  </si>
  <si>
    <t>Cayman Islands</t>
  </si>
  <si>
    <t>Central African Republic</t>
  </si>
  <si>
    <t>Chad</t>
  </si>
  <si>
    <t>Channel Islands</t>
  </si>
  <si>
    <t>Chile</t>
  </si>
  <si>
    <t>China</t>
  </si>
  <si>
    <t>Colombia</t>
  </si>
  <si>
    <t>Comoros</t>
  </si>
  <si>
    <t>Congo</t>
  </si>
  <si>
    <t>Congo, Rep.</t>
  </si>
  <si>
    <t>Cook Islands</t>
  </si>
  <si>
    <t>Costa Rica</t>
  </si>
  <si>
    <t>Cote d'Ivoire</t>
  </si>
  <si>
    <t>Croatia</t>
  </si>
  <si>
    <t>Cuba</t>
  </si>
  <si>
    <t>Curacao</t>
  </si>
  <si>
    <t>Curaçao</t>
  </si>
  <si>
    <t>Cyprus</t>
  </si>
  <si>
    <t>Czechia</t>
  </si>
  <si>
    <t>Democratic Republic of Congo</t>
  </si>
  <si>
    <t>Denmark</t>
  </si>
  <si>
    <t>Djibouti</t>
  </si>
  <si>
    <t>Dominica</t>
  </si>
  <si>
    <t>Dominican Republic</t>
  </si>
  <si>
    <t>Ecuador</t>
  </si>
  <si>
    <t>Egypt</t>
  </si>
  <si>
    <t>El Salvador</t>
  </si>
  <si>
    <t>Equatorial Guinea</t>
  </si>
  <si>
    <t>Eritrea</t>
  </si>
  <si>
    <t>Estonia</t>
  </si>
  <si>
    <t>Eswatini</t>
  </si>
  <si>
    <t>Ethiopia</t>
  </si>
  <si>
    <t>Falkland Islands (Malvinas)</t>
  </si>
  <si>
    <t>Faroe Islands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</si>
  <si>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</si>
  <si>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</si>
  <si>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</si>
  <si>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</si>
  <si>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</si>
  <si>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</si>
  <si>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</si>
  <si>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</si>
  <si>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</si>
  <si>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</si>
  <si>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</si>
  <si>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</si>
  <si>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</si>
  <si>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</si>
  <si>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</si>
  <si>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</si>
  <si>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</si>
  <si>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</si>
  <si>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</si>
  <si>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</si>
  <si>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</si>
  <si>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</si>
  <si>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</si>
  <si>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</si>
  <si>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</si>
  <si>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</si>
  <si>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</si>
  <si>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</si>
  <si>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</si>
  <si>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</si>
  <si>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</si>
  <si>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</si>
  <si>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</si>
  <si>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</si>
  <si>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</si>
  <si>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</si>
  <si>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</si>
  <si>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</si>
  <si>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</si>
  <si>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</si>
  <si>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</si>
  <si>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</si>
  <si>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Kosovo</t>
  </si>
  <si>
    <t>Kuwait</t>
  </si>
  <si>
    <t>Kyrgyz Republic</t>
  </si>
  <si>
    <t>Kyrgyzstan</t>
  </si>
  <si>
    <t>Lao PDR</t>
  </si>
  <si>
    <t>Lao People's Democratic Republic</t>
  </si>
  <si>
    <t>Latvia</t>
  </si>
  <si>
    <t>Lebanon</t>
  </si>
  <si>
    <t>Lesotho</t>
  </si>
  <si>
    <t>Liberia</t>
  </si>
  <si>
    <t>Libya</t>
  </si>
  <si>
    <t>Liechtenstein</t>
  </si>
  <si>
    <t>Lithuania</t>
  </si>
  <si>
    <t>Luxembourg</t>
  </si>
  <si>
    <t>Macao</t>
  </si>
  <si>
    <t>Macau</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</si>
  <si>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</si>
  <si>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</si>
  <si>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</si>
  <si>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</si>
  <si>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</si>
  <si>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</si>
  <si>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</si>
  <si>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</si>
  <si>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</si>
  <si>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</si>
  <si>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</si>
  <si>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</si>
  <si>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</si>
  <si>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</si>
  <si>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</si>
  <si>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</si>
  <si>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</si>
  <si>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</si>
  <si>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</si>
  <si>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</si>
  <si>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</si>
  <si>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</si>
  <si>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</si>
  <si>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</si>
  <si>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</si>
  <si>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</si>
  <si>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</si>
  <si>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</si>
  <si>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</si>
  <si>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</si>
  <si>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</si>
  <si>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</si>
  <si>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</si>
  <si>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</si>
  <si>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</si>
  <si>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</si>
  <si>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</si>
  <si>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</si>
  <si>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</si>
  <si>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</si>
  <si>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</si>
  <si>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</si>
  <si>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</si>
  <si>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</si>
  <si>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</si>
  <si>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</si>
  <si>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</si>
  <si>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</si>
  <si>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</si>
  <si>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</si>
  <si>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</si>
  <si>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Romania</t>
  </si>
  <si>
    <t>Russian Federation</t>
  </si>
  <si>
    <t>Rwanda</t>
  </si>
  <si>
    <t>Réunion</t>
  </si>
  <si>
    <t>Saint Helena</t>
  </si>
  <si>
    <t>Saint Kitts &amp; Nevis</t>
  </si>
  <si>
    <t>Saint Lucia</t>
  </si>
  <si>
    <t>Saint Pierre and Miquelon</t>
  </si>
  <si>
    <t>Saint Vincent and the Grenadines</t>
  </si>
  <si>
    <t>Saint-Barthélemy</t>
  </si>
  <si>
    <t>Saint-Martin (French part)</t>
  </si>
  <si>
    <t>Samoa</t>
  </si>
  <si>
    <t>San Marino</t>
  </si>
  <si>
    <t>Sao Tome &amp; Principe</t>
  </si>
  <si>
    <t>Saudi Arabia</t>
  </si>
  <si>
    <t>Senegal</t>
  </si>
  <si>
    <t>Serbia</t>
  </si>
  <si>
    <t>Seychelles</t>
  </si>
  <si>
    <t>Sierra Leone</t>
  </si>
  <si>
    <t>Singapore</t>
  </si>
  <si>
    <t>Sint Maarten</t>
  </si>
  <si>
    <t>Sint Maarten (Dutch part)</t>
  </si>
  <si>
    <t>Slovakia</t>
  </si>
  <si>
    <t>Slovenia</t>
  </si>
  <si>
    <t>Solomon Islands</t>
  </si>
  <si>
    <t>Somalia</t>
  </si>
  <si>
    <t>South Africa</t>
  </si>
  <si>
    <t>South Korea</t>
  </si>
  <si>
    <t>South Sudan</t>
  </si>
  <si>
    <t>Spain</t>
  </si>
  <si>
    <t>Sri Lanka</t>
  </si>
  <si>
    <t>St. Kitts and Nevis</t>
  </si>
  <si>
    <t>St. Lucia</t>
  </si>
  <si>
    <t>St. Martin (French part)</t>
  </si>
  <si>
    <t>St. Vincent &amp; Grenadines</t>
  </si>
  <si>
    <t>Sudan</t>
  </si>
  <si>
    <t>Suriname</t>
  </si>
  <si>
    <t>Svalbard and Jan Mayen Islands</t>
  </si>
  <si>
    <t>Sweden</t>
  </si>
  <si>
    <t>Switzerland</t>
  </si>
  <si>
    <t>Syria</t>
  </si>
  <si>
    <t>Syrian Arab Republic</t>
  </si>
  <si>
    <t>Taiwan</t>
  </si>
  <si>
    <t>Tajikistan</t>
  </si>
  <si>
    <t>Tanzania</t>
  </si>
  <si>
    <t>Thailand</t>
  </si>
  <si>
    <t>Timor-Leste</t>
  </si>
  <si>
    <t>Togo</t>
  </si>
  <si>
    <t>Tokelau</t>
  </si>
  <si>
    <t>Tonga</t>
  </si>
  <si>
    <t>Trinidad and Tobago</t>
  </si>
  <si>
    <t>Tunisia</t>
  </si>
  <si>
    <t>Turkey</t>
  </si>
  <si>
    <t>Turkmenistan</t>
  </si>
  <si>
    <t>Turks and Caicos Islands</t>
  </si>
  <si>
    <t>Tuvalu</t>
  </si>
  <si>
    <t>UAE</t>
  </si>
  <si>
    <t>UK</t>
  </si>
  <si>
    <t>USA</t>
  </si>
  <si>
    <t>Uganda</t>
  </si>
  <si>
    <t>Ukraine</t>
  </si>
  <si>
    <t>United States Virgin Islands</t>
  </si>
  <si>
    <t>Uruguay</t>
  </si>
  <si>
    <t>Uzbekistan</t>
  </si>
  <si>
    <t>Vanuatu</t>
  </si>
  <si>
    <t>Venezuela</t>
  </si>
  <si>
    <t>Venezuela, RB</t>
  </si>
  <si>
    <t>Viet Nam</t>
  </si>
  <si>
    <t>Virgin Islands (U.S.)</t>
  </si>
  <si>
    <t>Wallis and Futuna Islands</t>
  </si>
  <si>
    <t>West Bank and Gaza</t>
  </si>
  <si>
    <t>Western Sahara</t>
  </si>
  <si>
    <t>Yemen</t>
  </si>
  <si>
    <t>Zambia</t>
  </si>
  <si>
    <t>Zimbabwe</t>
  </si>
  <si>
    <t>Åland Islands</t>
  </si>
  <si>
    <t>IPProtectionSum w.out Compound</t>
  </si>
  <si>
    <t>FinalRank w.out Compound</t>
  </si>
  <si>
    <t>Public Company Rank</t>
  </si>
  <si>
    <t>Education Rank</t>
  </si>
  <si>
    <t>Investment Rank</t>
  </si>
  <si>
    <t>Research and Translation Rank</t>
  </si>
  <si>
    <t>Foundations Rank</t>
  </si>
  <si>
    <t>Rank by GDP</t>
  </si>
  <si>
    <t>GDP 2016 Nominal</t>
  </si>
  <si>
    <t>GDP (nominal 2017)</t>
  </si>
  <si>
    <t>Population</t>
  </si>
  <si>
    <t>GDP per capita $</t>
  </si>
  <si>
    <t>Share of world GDP</t>
  </si>
  <si>
    <t>GDP per capita rank</t>
  </si>
  <si>
    <t>GDP growth from 2016</t>
  </si>
  <si>
    <t>Table 3. Top 10 by category</t>
  </si>
  <si>
    <t>Public company R&amp;D Spend 2019 per GDP</t>
  </si>
  <si>
    <t>Public company revenue 2019 per GDP</t>
  </si>
  <si>
    <t>Public company profit 2019 per GDP</t>
  </si>
  <si>
    <t>CB%of TotalCompanies</t>
  </si>
  <si>
    <t>Employees/Pop</t>
  </si>
  <si>
    <t/>
  </si>
  <si>
    <t>Variable</t>
  </si>
  <si>
    <t>Description</t>
  </si>
  <si>
    <t>Source</t>
  </si>
  <si>
    <t>Reference</t>
  </si>
  <si>
    <t>All categories</t>
  </si>
  <si>
    <t>GDP</t>
  </si>
  <si>
    <t>Gross Domestic Product</t>
  </si>
  <si>
    <t>World Bank</t>
  </si>
  <si>
    <t>https://www.worldometers.info/gdp/gdp-by-country/</t>
  </si>
  <si>
    <t>M Pop</t>
  </si>
  <si>
    <t>Population in million</t>
  </si>
  <si>
    <t>United Nations</t>
  </si>
  <si>
    <t>Public Companies</t>
  </si>
  <si>
    <t>R&amp;D spending ($M) FY 2019 by Public Biotechnology companies, divided by national GDP</t>
  </si>
  <si>
    <t>Nature Biotechnology Public Company Survey</t>
  </si>
  <si>
    <t>Revenue ($M) FY 2019 from Public Biotechnology companies, divided by national GDP</t>
  </si>
  <si>
    <t>Profit ($M) FY 2019 by Public Biotechnology companies, divided by national GDP</t>
  </si>
  <si>
    <t>Number of Public Companies in Biotechnology, divided by Number of Public companies in all fields</t>
  </si>
  <si>
    <t>Count of active biotechnology companies receiving investment since 2010, divided by count of all companies receiving investment since 2010</t>
  </si>
  <si>
    <t>Crunchbase</t>
  </si>
  <si>
    <t>https://www.crunchbase.com/discover/organization.companies/c85d4d16cb2cc434ac53dc25b689d984</t>
  </si>
  <si>
    <t>Employees in Public Biotechnology companies as % of population</t>
  </si>
  <si>
    <t>All public companies</t>
  </si>
  <si>
    <t>Number of Public companies in all fields</t>
  </si>
  <si>
    <t>World Federation of Exchanges database.</t>
  </si>
  <si>
    <t>https://data.worldbank.org/indicator/CM.MKT.LDOM.NO</t>
  </si>
  <si>
    <t>Investment</t>
  </si>
  <si>
    <t>World Economic Forum</t>
  </si>
  <si>
    <t>https://www.weforum.org/reports/global-competitiveness-report-2019</t>
  </si>
  <si>
    <t>Venture Capital invested in all Companies  in 2019, divided by GDP</t>
  </si>
  <si>
    <t>https://www.crunchbase.com/discover/funding_rounds/</t>
  </si>
  <si>
    <t>Venture Capital invested in Biotechnology Companies in 2019, divided by Venture capital invested in all Companies</t>
  </si>
  <si>
    <t>Venture Capital invested in Biotechnology Companies in 2019, Venture Capital invested in Biotechnology Companies in 2018</t>
  </si>
  <si>
    <t>Number of investors in biotech firms in 2019, as proportion of population</t>
  </si>
  <si>
    <t>Number of investors in biotech firms in 2019, as proportion of all investors</t>
  </si>
  <si>
    <t>Gross domestic expenditure on R&amp;D (GERD) as a percentage of GDP is the total intramural expenditure on R&amp;D performed in the national territory during a specific reference period expressed as a percentage of GDP of the national territory.</t>
  </si>
  <si>
    <t>UNESCO</t>
  </si>
  <si>
    <t>http://data.uis.unesco.org</t>
  </si>
  <si>
    <t>Research and Translation</t>
  </si>
  <si>
    <t>World Economic Forum Executive Survey - soft metricc 1.15</t>
  </si>
  <si>
    <t>Economies' share in biotechnology-related patents, based on the new biotech definition, OECD countries,  2000-18</t>
  </si>
  <si>
    <t>OECD KBI 6</t>
  </si>
  <si>
    <t>https://www.oecd.org/innovation/inno/keybiotechnologyindicators.htm</t>
  </si>
  <si>
    <t>5 year trend in share of biotech patents, OECD</t>
  </si>
  <si>
    <t>Economies' share in biotechnology-related patents, based on the new biotech definition, OECD countries,  2000-19</t>
  </si>
  <si>
    <t>Science,technology and innovation: Researchers by sex, per million inhabitants</t>
  </si>
  <si>
    <t>http://data.uis.unesco.org/index.aspx?queryid=64</t>
  </si>
  <si>
    <t>All patent filing by residents, per million population</t>
  </si>
  <si>
    <t>WIPO</t>
  </si>
  <si>
    <t>https://www3.wipo.int/ipstats/IpsStatsResultvalue</t>
  </si>
  <si>
    <t>% Biotech Patents, 2018</t>
  </si>
  <si>
    <t>Percentage of patents in biotech, divided by total patents</t>
  </si>
  <si>
    <t>Percentage of patents in life science (Medical Technology, Biotechnology and Phrmaceuticals), divided by total patents</t>
  </si>
  <si>
    <t>Share of Life Science publications in 82 high-quality natural science journals</t>
  </si>
  <si>
    <t>Nature</t>
  </si>
  <si>
    <t>https://www.natureindex.com/file/2021-annual-tables/2020-archive/2019-country-all-life-sciences.csv</t>
  </si>
  <si>
    <t>Education</t>
  </si>
  <si>
    <t>Incoming students 2018 as % of student population</t>
  </si>
  <si>
    <t>Change in total inbound internationally mobile students, both sexes (number), divided by population 15-24</t>
  </si>
  <si>
    <t>https://databank.worldbank.org/reports.aspx?source=1159&amp;series=UIS.MS.56.F</t>
  </si>
  <si>
    <t>Total inbound internationally mobile students, both sexes (number), divided by population 15-25</t>
  </si>
  <si>
    <t>Outgoing students as % of student population</t>
  </si>
  <si>
    <t>Change in total outbound internationally mobile tertiary students studying abroad, all countries, both sexes (number) [UIS.OE.56.40510], divided by population 15-24</t>
  </si>
  <si>
    <t>https://databank.worldbank.org/reports.aspx?source=1159&amp;series=UIS.OE.56.40510</t>
  </si>
  <si>
    <t>Total outbound internationally mobile tertiary students studying abroad, all countries, both sexes (number) [UIS.OE.56.40510], divided by population 15-25</t>
  </si>
  <si>
    <t>https://databank.worldbank.org/reports.aspx?source=1159&amp;series=UIS.OE.56.40511</t>
  </si>
  <si>
    <t>Graduates from ISCED 6 programmes in tertiary education, both sexes (number)</t>
  </si>
  <si>
    <t>https://apiportal.uis.unesco.org/user-guide</t>
  </si>
  <si>
    <t>Government expendtirure on education, total (% of GDP) [SE.XPD.TOTL.GD.ZS]</t>
  </si>
  <si>
    <t>https://databank.worldbank.org/reports.aspx?source=2&amp;series=SE.XPD.TOTL.GD.ZS</t>
  </si>
  <si>
    <t>STEM graduate, as % of total graduates</t>
  </si>
  <si>
    <t>Percentage of graduates from Science, Technology, Engineering and Mathematics programmes in tertiary education, both sexes (%) [UIS.FOSGP.5T8.F500600700]</t>
  </si>
  <si>
    <t>https://databank.worldbank.org/reports.aspx?source=1159&amp;series=UIS.FOSGP.5T8.F500600700</t>
  </si>
  <si>
    <t>Female STEM graduate, as % of female graduates</t>
  </si>
  <si>
    <t>Female share of graduates from Science, Technology, Engineering and Mathematics (STEM) programmes, tertiary (%) [SE.TER.GRAD.FE.SI.ZS]</t>
  </si>
  <si>
    <t>https://databank.worldbank.org/source/gender-statistics/Series/SE.TER.GRAD.FE.SI.ZS</t>
  </si>
  <si>
    <t>Rule of Law 2018</t>
  </si>
  <si>
    <t>Worldwide Governance Indicators: Rule of law captures perceptions of the extent to which agents have confidence in and abide by the rules of society, and in particular the quality of contract enforcement, property rights, the police, and the courts, as well as the likelihood of crime and violence.</t>
  </si>
  <si>
    <t>https://info.worldbank.org/governance/wgi/</t>
  </si>
  <si>
    <t>Rule of Law Change 2013-2018</t>
  </si>
  <si>
    <t>Worldwide Governance Indicators: Change in above 2013-2018</t>
  </si>
  <si>
    <t>Regulatory Quality 2018</t>
  </si>
  <si>
    <t>Worldwide Governance Indicators: Regulatory quality captures perceptions of the ability of the government to formulate and implement sound policies and regulations that permit and promote private sector development.</t>
  </si>
  <si>
    <t>Regulatory Quality Change 2013-2018</t>
  </si>
  <si>
    <t>Worldwide Governance Indicators: 2013-2018</t>
  </si>
  <si>
    <t>Social, Safety and Freedom</t>
  </si>
  <si>
    <t>Metric 2019 combining three measures from the Legatum Prosperity Index (Social Capital, Safety and Security, Personal Freedom)</t>
  </si>
  <si>
    <t>Legatum</t>
  </si>
  <si>
    <t>https://www.prosperity.com/about/resources</t>
  </si>
  <si>
    <t>Change in Social, Safety and Freedom 2013-2019</t>
  </si>
  <si>
    <t>Change 2013-2019 in metric combining three measures from the Legatum Prosperity Index (Social Capital, Safety and Security, Personal Freedom)</t>
  </si>
  <si>
    <t>Cluster Development</t>
  </si>
  <si>
    <t>World Economic Forum Executive Survey - soft metricc 12.04</t>
  </si>
  <si>
    <t>Diversity of Workforce</t>
  </si>
  <si>
    <t>World Economic Forum Executive Survey - soft metricc 12.01</t>
  </si>
  <si>
    <t>Stakeholder collaboration</t>
  </si>
  <si>
    <t>Fundamentals</t>
  </si>
  <si>
    <t>Researchers per Million</t>
  </si>
  <si>
    <t>Historical ratio of Male to Female PhDs</t>
  </si>
  <si>
    <t>Soft</t>
  </si>
  <si>
    <t>BiotechVCBC/GDP</t>
  </si>
  <si>
    <t>OECD BiotechRnD as % of BERD</t>
  </si>
  <si>
    <t># PublicBioCo/PublicCos</t>
  </si>
  <si>
    <t>Pillar</t>
  </si>
  <si>
    <t>Soft/Hard</t>
  </si>
  <si>
    <t>Biotech/General</t>
  </si>
  <si>
    <t>Biotech</t>
  </si>
  <si>
    <t>Hard</t>
  </si>
  <si>
    <t>General</t>
  </si>
  <si>
    <t>Public company R&amp;D Spend 2019 as % of GDP</t>
  </si>
  <si>
    <t>Public company revenue 2019 as % of GDP</t>
  </si>
  <si>
    <t>Public company profit 2019 as % of GDP</t>
  </si>
  <si>
    <t>Count of Public Biotechs as % of Total Public Companies</t>
  </si>
  <si>
    <t>Proportion of VC-backed companies 2010-2019  in biotech</t>
  </si>
  <si>
    <t xml:space="preserve"> Public Biotech Employees as % of Population</t>
  </si>
  <si>
    <t>Public Biotech Employees as % of Population</t>
  </si>
  <si>
    <t>Total Venture Capital 2019 as % of GDP</t>
  </si>
  <si>
    <t xml:space="preserve">Venture Capital 2019 in Biotech as % of Total </t>
  </si>
  <si>
    <t>Growth in Total Venture Capital 2018-2019</t>
  </si>
  <si>
    <t>Biotech Investors 2019 per Million Population</t>
  </si>
  <si>
    <t>Biotech Investors as % of All Investors</t>
  </si>
  <si>
    <t>Governmental Expenditure on R&amp;D (GERD) as % of GDP 2018</t>
  </si>
  <si>
    <t>Perceived IP Protection (World Economic Foundation)</t>
  </si>
  <si>
    <t>VC Availability (World Economic Foundation)</t>
  </si>
  <si>
    <t>Share of world biotech patents per Million Population (OECD)</t>
  </si>
  <si>
    <t>Researcher and Technicians per Million Population</t>
  </si>
  <si>
    <t>Patents filed by residents per Million Population</t>
  </si>
  <si>
    <t>Patents filed per Million Population, 2018</t>
  </si>
  <si>
    <t>% Life Science Patents, 2018</t>
  </si>
  <si>
    <t>Nature Index Life Sciences as % of Total Share 2019</t>
  </si>
  <si>
    <t>Change in Nature Index Life Sciences as % of Total Share 2018-2019</t>
  </si>
  <si>
    <t>Change in incoming students 2013-2018 as % of student population</t>
  </si>
  <si>
    <t>Change in outgoing students 2013-2018 as % of student population</t>
  </si>
  <si>
    <t>Government spend on education, as % of GDP</t>
  </si>
  <si>
    <t>Share of over-25 population attaining Bachelor degree or higher</t>
  </si>
  <si>
    <t>Rank [Public company R&amp;D Spend 2019 as % of GDP]</t>
  </si>
  <si>
    <t>Rank [Public company revenue 2019 as % of GDP]</t>
  </si>
  <si>
    <t>Rank [Public company profit 2019 as % of GDP]</t>
  </si>
  <si>
    <t>Rank [Count of Public Biotechs as % of Total Public Companies]</t>
  </si>
  <si>
    <t>Rank [Proportion of VC-backed companies 2010-2019  in biotech]</t>
  </si>
  <si>
    <t>Rank [ Public Biotech Employees as % of Population]</t>
  </si>
  <si>
    <t>Rank [VC Availability (World Economic Foundation)]</t>
  </si>
  <si>
    <t>Rank [Total Venture Capital 2019 as % of GDP]</t>
  </si>
  <si>
    <t>Rank [Venture Capital 2019 in Biotech as % of Total ]</t>
  </si>
  <si>
    <t>Rank [Growth in Total Venture Capital 2018-2019]</t>
  </si>
  <si>
    <t>Rank [Biotech Investors 2019 per Million Population]</t>
  </si>
  <si>
    <t>Rank [Biotech Investors as % of All Investors]</t>
  </si>
  <si>
    <t>Rank [Governmental Expenditure on R&amp;D (GERD) as % of GDP 2018]</t>
  </si>
  <si>
    <t>Rank [Perceived IP Protection (World Economic Foundation)]</t>
  </si>
  <si>
    <t>Rank [Share of world biotech patents per Million Population (OECD)]</t>
  </si>
  <si>
    <t>Rank [5 year trend in share of biotech patents, OECD]</t>
  </si>
  <si>
    <t>Rank [Researcher and Technicians per Million Population]</t>
  </si>
  <si>
    <t>Rank [Patents filed by residents per Million Population]</t>
  </si>
  <si>
    <t>Rank [Patents filed per Million Population, 2018]</t>
  </si>
  <si>
    <t>Rank [% Biotech Patents, 2018]</t>
  </si>
  <si>
    <t>Rank [% Life Science Patents, 2018]</t>
  </si>
  <si>
    <t>Rank [Nature Index Life Sciences as % of Total Share 2019]</t>
  </si>
  <si>
    <t>Rank [Change in Nature Index Life Sciences as % of Total Share 2018-2019]</t>
  </si>
  <si>
    <t>Rank [Incoming students 2018 as % of student population]</t>
  </si>
  <si>
    <t>Rank [Change in incoming students 2013-2018 as % of student population]</t>
  </si>
  <si>
    <t>Rank [Outgoing students as % of student population]</t>
  </si>
  <si>
    <t>Rank [Change in outgoing students 2013-2018 as % of student population]</t>
  </si>
  <si>
    <t>Rank [Researchers per Million]</t>
  </si>
  <si>
    <t>Rank [Share of over-25 population attaining Bachelor degree or higher]</t>
  </si>
  <si>
    <t>Rank [Government spend on education, as % of GDP]</t>
  </si>
  <si>
    <t>Rank [STEM graduate, as % of total graduates]</t>
  </si>
  <si>
    <t>Rank [Female STEM graduate, as % of female graduates]</t>
  </si>
  <si>
    <t>Rank [Rule of Law 2018]</t>
  </si>
  <si>
    <t>Rank [Rule of Law Change 2013-2018]</t>
  </si>
  <si>
    <t>Rank [Regulatory Quality 2018]</t>
  </si>
  <si>
    <t>Rank [Regulatory Quality Change 2013-2018]</t>
  </si>
  <si>
    <t>Rank [Social, Safety and Freedom]</t>
  </si>
  <si>
    <t>Rank [Change in Social, Safety and Freedom 2013-2019]</t>
  </si>
  <si>
    <t>Rank [Cluster Development]</t>
  </si>
  <si>
    <t>Public Biotech Company Pillar Rank</t>
  </si>
  <si>
    <t>Investment Pillar Rank</t>
  </si>
  <si>
    <t>Research &amp; Translation Pillar rank</t>
  </si>
  <si>
    <t>Education pillar rank</t>
  </si>
  <si>
    <t>Fundamentals pillar rank</t>
  </si>
  <si>
    <t>World Economic Forum Executive Survey - soft metric 9.03</t>
  </si>
  <si>
    <t>Public Biotech Companies</t>
  </si>
  <si>
    <t>Research &amp; Translation</t>
  </si>
  <si>
    <t>Weighting in Pillar</t>
  </si>
  <si>
    <t>Weighting in overall ranking in Tables 1 or 2</t>
  </si>
  <si>
    <t>Rank in Pillar</t>
  </si>
  <si>
    <t>Rank [Diversity of Workforce]</t>
  </si>
  <si>
    <t>Rank [Stakeholder collaboration]</t>
  </si>
  <si>
    <t>Link to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</si>
</sst>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0000000"/>
    <numFmt numFmtId="165" formatCode="0.000"/>
    <numFmt numFmtId="166" formatCode="0.0%"/>
    <numFmt numFmtId="167" formatCode="0.000%"/>
    <numFmt numFmtId="168" formatCode="0.0"/>
    <numFmt numFmtId="169" formatCode="0.0000%"/>
    <numFmt numFmtId="170" formatCode="0.00000%"/>
  </numFmts>
  <fonts count="6" x14ac:knownFonts="1">
    <font>
      <sz val="11"/>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4">
    <xf numFmtId="0" fontId="0" fillId="0" borderId="0"/>
    <xf numFmtId="9" fontId="2" fillId="0" borderId="0" applyFont="0" applyFill="0" applyBorder="0" applyAlignment="0" applyProtection="0"/>
    <xf numFmtId="43" fontId="2" fillId="0" borderId="0" applyFont="0" applyFill="0" applyBorder="0" applyAlignment="0" applyProtection="0"/>
    <xf numFmtId="0" fontId="5" fillId="0" borderId="0" applyNumberFormat="0" applyFill="0" applyBorder="0" applyAlignment="0" applyProtection="0"/>
  </cellStyleXfs>
  <cellXfs count="27">
    <xf numFmtId="0" fontId="0" fillId="0" borderId="0" xfId="0"/>
    <xf numFmtId="0" fontId="0" fillId="2" borderId="0" xfId="0" applyFill="1"/>
    <xf numFmtId="3" fontId="0" fillId="0" borderId="0" xfId="0" applyNumberFormat="1"/>
    <xf numFmtId="10" fontId="0" fillId="0" borderId="0" xfId="0" applyNumberFormat="1"/>
    <xf numFmtId="0" fontId="1" fillId="0" borderId="0" xfId="0" applyFont="1"/>
    <xf numFmtId="0" fontId="0" fillId="0" borderId="0" xfId="0" applyAlignment="1">
      <alignment textRotation="60"/>
    </xf>
    <xf numFmtId="164" fontId="0" fillId="0" borderId="0" xfId="0" applyNumberFormat="1"/>
    <xf numFmtId="164" fontId="0" fillId="0" borderId="0" xfId="0" applyNumberFormat="1" applyAlignment="1">
      <alignment textRotation="60"/>
    </xf>
    <xf numFmtId="9" fontId="0" fillId="0" borderId="0" xfId="0" applyNumberFormat="1"/>
    <xf numFmtId="0" fontId="3" fillId="0" borderId="0" xfId="0" applyFont="1"/>
    <xf numFmtId="9" fontId="0" fillId="0" borderId="0" xfId="1" applyFont="1"/>
    <xf numFmtId="10" fontId="0" fillId="0" borderId="0" xfId="1" applyNumberFormat="1" applyFont="1"/>
    <xf numFmtId="165" fontId="0" fillId="0" borderId="0" xfId="0" applyNumberFormat="1"/>
    <xf numFmtId="2" fontId="0" fillId="0" borderId="0" xfId="0" applyNumberFormat="1"/>
    <xf numFmtId="166" fontId="0" fillId="0" borderId="0" xfId="1" applyNumberFormat="1" applyFont="1"/>
    <xf numFmtId="167" fontId="0" fillId="0" borderId="0" xfId="1" applyNumberFormat="1" applyFont="1"/>
    <xf numFmtId="9" fontId="0" fillId="0" borderId="0" xfId="1" applyNumberFormat="1" applyFont="1"/>
    <xf numFmtId="168" fontId="0" fillId="0" borderId="0" xfId="0" applyNumberFormat="1"/>
    <xf numFmtId="165" fontId="0" fillId="0" borderId="0" xfId="1" applyNumberFormat="1" applyFont="1"/>
    <xf numFmtId="1" fontId="0" fillId="0" borderId="0" xfId="0" applyNumberFormat="1"/>
    <xf numFmtId="43" fontId="0" fillId="0" borderId="0" xfId="2" applyNumberFormat="1" applyFont="1"/>
    <xf numFmtId="169" fontId="0" fillId="0" borderId="0" xfId="1" applyNumberFormat="1" applyFont="1"/>
    <xf numFmtId="170" fontId="0" fillId="0" borderId="0" xfId="1" applyNumberFormat="1" applyFont="1"/>
    <xf numFmtId="0" fontId="0" fillId="0" borderId="0" xfId="0" applyAlignment="1">
      <alignment wrapText="1"/>
    </xf>
    <xf numFmtId="0" fontId="1" fillId="0" borderId="0" xfId="0" applyFont="1" applyAlignment="1">
      <alignment wrapText="1"/>
    </xf>
    <xf numFmtId="3" fontId="0" fillId="0" borderId="0" xfId="0" applyNumberFormat="1" applyAlignment="1">
      <alignment wrapText="1"/>
    </xf>
    <xf numFmtId="0" fontId="5" fillId="0" borderId="0" xfId="3"/>
  </cellXfs>
  <cellStyles count="4">
    <cellStyle name="Comma" xfId="2" builtinId="3"/>
    <cellStyle name="Hyperlink" xfId="3"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215900</xdr:colOff>
      <xdr:row>2</xdr:row>
      <xdr:rowOff>6350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0" y="0"/>
          <a:ext cx="9747250" cy="374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Supplementary Table 1. Rankings of countries in each of the five pillars: Public Biotech Companies; Investment; Research &amp; Translation; Education; and Fundamentals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533400</xdr:colOff>
      <xdr:row>2</xdr:row>
      <xdr:rowOff>63500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0" y="0"/>
          <a:ext cx="5105400" cy="43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Supplementary Table 2. GDP parameters for 190 countries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501650</xdr:colOff>
      <xdr:row>2</xdr:row>
      <xdr:rowOff>0</xdr:rowOff>
    </xdr:from>
    <xdr:to>
      <xdr:col>14</xdr:col>
      <xdr:colOff>730250</xdr:colOff>
      <xdr:row>8</xdr:row>
      <xdr:rowOff>44450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3665200" y="171450"/>
          <a:ext cx="4800600" cy="153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Supplementary Table 3. </a:t>
          </a:r>
          <a:r>
            <a:rPr lang="en-US" sz="1100" b="0" i="0" u="none" strike="noStrike">
              <a:solidFill>
                <a:schemeClr val="dk1"/>
              </a:solidFill>
              <a:effectLst/>
              <a:latin typeface="+mn-lt"/>
              <a:ea typeface="+mn-ea"/>
              <a:cs typeface="+mn-cs"/>
            </a:rPr>
            <a:t>Data sources</a:t>
          </a:r>
          <a:r>
            <a:rPr lang="en-US"/>
            <a:t> </a:t>
          </a:r>
          <a:endParaRPr lang="en-US" sz="1100"/>
        </a:p>
      </xdr:txBody>
    </xdr:sp>
    <xdr:clientData/>
  </xdr:twoCellAnchor>
  <xdr:twoCellAnchor>
    <xdr:from>
      <xdr:col>0</xdr:col>
      <xdr:colOff>0</xdr:colOff>
      <xdr:row>0</xdr:row>
      <xdr:rowOff>0</xdr:rowOff>
    </xdr:from>
    <xdr:to>
      <xdr:col>1</xdr:col>
      <xdr:colOff>1524000</xdr:colOff>
      <xdr:row>1</xdr:row>
      <xdr:rowOff>114300</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0" y="0"/>
          <a:ext cx="3022600" cy="298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Supplementary</a:t>
          </a:r>
          <a:r>
            <a:rPr lang="en-US" sz="1100" baseline="0"/>
            <a:t> Table 3. Data sources</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260350</xdr:colOff>
      <xdr:row>1</xdr:row>
      <xdr:rowOff>152400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0" y="0"/>
          <a:ext cx="4953000" cy="336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Supplementary Table 4. Public Biotech Companies pillar: Data and rankings</a:t>
          </a:r>
          <a:r>
            <a:rPr lang="en-US"/>
            <a:t> </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17161</xdr:colOff>
      <xdr:row>0</xdr:row>
      <xdr:rowOff>0</xdr:rowOff>
    </xdr:from>
    <xdr:to>
      <xdr:col>6</xdr:col>
      <xdr:colOff>875270</xdr:colOff>
      <xdr:row>2</xdr:row>
      <xdr:rowOff>80090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7161" y="0"/>
          <a:ext cx="5869460" cy="4690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Supplementary Table 5.</a:t>
          </a:r>
          <a:r>
            <a:rPr lang="en-US" sz="1100" baseline="0"/>
            <a:t> Investment pillar: Data and rankings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5571</xdr:rowOff>
    </xdr:from>
    <xdr:to>
      <xdr:col>7</xdr:col>
      <xdr:colOff>529167</xdr:colOff>
      <xdr:row>1</xdr:row>
      <xdr:rowOff>66843</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0" y="5571"/>
          <a:ext cx="5107851" cy="245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Supplementary Table 6. Research &amp; Translation pillar: Data and rankings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57150</xdr:colOff>
      <xdr:row>1</xdr:row>
      <xdr:rowOff>76200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0" y="0"/>
          <a:ext cx="4705350" cy="26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Supplementary Table 7. Education pillar: Data and rankings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12700</xdr:rowOff>
    </xdr:from>
    <xdr:to>
      <xdr:col>6</xdr:col>
      <xdr:colOff>749300</xdr:colOff>
      <xdr:row>1</xdr:row>
      <xdr:rowOff>57150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0" y="12700"/>
          <a:ext cx="46355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Supplementary Table 8. Fundamentals  pillar: Data and rankings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19050</xdr:rowOff>
    </xdr:from>
    <xdr:to>
      <xdr:col>6</xdr:col>
      <xdr:colOff>146050</xdr:colOff>
      <xdr:row>1</xdr:row>
      <xdr:rowOff>146050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19050"/>
          <a:ext cx="9417050" cy="31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Supplementary Table 8. Weighting of variables in pillars and overall ranking in Tables</a:t>
          </a:r>
          <a:r>
            <a:rPr lang="en-US" sz="1100" baseline="0"/>
            <a:t> 1 or 2</a:t>
          </a:r>
          <a:r>
            <a:rPr lang="en-US" sz="1100"/>
            <a:t>*. </a:t>
          </a:r>
          <a:r>
            <a:rPr lang="en-US" sz="1100" baseline="0"/>
            <a:t> </a:t>
          </a:r>
          <a:endParaRPr lang="en-US" sz="1100"/>
        </a:p>
      </xdr:txBody>
    </xdr:sp>
    <xdr:clientData/>
  </xdr:twoCellAnchor>
  <xdr:twoCellAnchor>
    <xdr:from>
      <xdr:col>0</xdr:col>
      <xdr:colOff>0</xdr:colOff>
      <xdr:row>48</xdr:row>
      <xdr:rowOff>146050</xdr:rowOff>
    </xdr:from>
    <xdr:to>
      <xdr:col>4</xdr:col>
      <xdr:colOff>558800</xdr:colOff>
      <xdr:row>51</xdr:row>
      <xdr:rowOff>50800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0" y="9747250"/>
          <a:ext cx="74295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dk1"/>
              </a:solidFill>
              <a:effectLst/>
              <a:latin typeface="+mn-lt"/>
              <a:ea typeface="+mn-ea"/>
              <a:cs typeface="+mn-cs"/>
            </a:rPr>
            <a:t>*Variables are h</a:t>
          </a:r>
          <a:r>
            <a:rPr lang="en-US" sz="1100">
              <a:solidFill>
                <a:schemeClr val="dk1"/>
              </a:solidFill>
              <a:effectLst/>
              <a:latin typeface="+mn-lt"/>
              <a:ea typeface="+mn-ea"/>
              <a:cs typeface="+mn-cs"/>
            </a:rPr>
            <a:t>ard if based on quantitative data or soft if based on qualitative measures. They may also be general or biotech-specific)</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hnhodgson/Desktop/JH%20Writing/NBT/WorldView/ArticleJuly2021/Second%20Revision/All%20Final%20Rankings%2020211027_JH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ighted Group 1"/>
      <sheetName val="CompareRankings"/>
      <sheetName val="Sheet1"/>
      <sheetName val="OldFinal"/>
      <sheetName val="Weighted Group 2"/>
      <sheetName val="Unweighted Group 1"/>
      <sheetName val="Sheet2"/>
      <sheetName val="Unweighted Group 2"/>
    </sheetNames>
    <sheetDataSet>
      <sheetData sheetId="0"/>
      <sheetData sheetId="1"/>
      <sheetData sheetId="2"/>
      <sheetData sheetId="3">
        <row r="1">
          <cell r="A1" t="str">
            <v>Country</v>
          </cell>
          <cell r="B1" t="str">
            <v>Rank Public company set</v>
          </cell>
          <cell r="C1" t="str">
            <v>Rank No public company set</v>
          </cell>
          <cell r="D1" t="str">
            <v>Public Company Rank</v>
          </cell>
          <cell r="E1" t="str">
            <v>Investment Rank</v>
          </cell>
          <cell r="F1" t="str">
            <v>Research and Translation Rank</v>
          </cell>
          <cell r="G1" t="str">
            <v>Education Rank</v>
          </cell>
          <cell r="H1" t="str">
            <v>Fundamentals Rank</v>
          </cell>
        </row>
        <row r="2">
          <cell r="A2" t="str">
            <v>Switzerland</v>
          </cell>
          <cell r="B2">
            <v>1</v>
          </cell>
          <cell r="D2">
            <v>1</v>
          </cell>
          <cell r="E2">
            <v>5</v>
          </cell>
          <cell r="F2">
            <v>9</v>
          </cell>
          <cell r="G2">
            <v>13</v>
          </cell>
          <cell r="H2">
            <v>3</v>
          </cell>
        </row>
        <row r="3">
          <cell r="A3" t="str">
            <v>Sweden</v>
          </cell>
          <cell r="B3">
            <v>2</v>
          </cell>
          <cell r="D3">
            <v>5</v>
          </cell>
          <cell r="E3">
            <v>17</v>
          </cell>
          <cell r="F3">
            <v>2</v>
          </cell>
          <cell r="G3">
            <v>4</v>
          </cell>
          <cell r="H3">
            <v>9</v>
          </cell>
        </row>
        <row r="4">
          <cell r="A4" t="str">
            <v>USA</v>
          </cell>
          <cell r="B4">
            <v>3</v>
          </cell>
          <cell r="D4">
            <v>3</v>
          </cell>
          <cell r="E4">
            <v>2</v>
          </cell>
          <cell r="F4">
            <v>11</v>
          </cell>
          <cell r="G4">
            <v>34</v>
          </cell>
          <cell r="H4">
            <v>4</v>
          </cell>
        </row>
        <row r="5">
          <cell r="A5" t="str">
            <v>Denmark</v>
          </cell>
          <cell r="B5">
            <v>4</v>
          </cell>
          <cell r="D5">
            <v>2</v>
          </cell>
          <cell r="E5">
            <v>18</v>
          </cell>
          <cell r="F5">
            <v>3</v>
          </cell>
          <cell r="G5">
            <v>12</v>
          </cell>
          <cell r="H5">
            <v>10</v>
          </cell>
        </row>
        <row r="6">
          <cell r="A6" t="str">
            <v>Netherlands</v>
          </cell>
          <cell r="B6">
            <v>5</v>
          </cell>
          <cell r="D6">
            <v>9</v>
          </cell>
          <cell r="E6">
            <v>12</v>
          </cell>
          <cell r="F6">
            <v>7</v>
          </cell>
          <cell r="G6">
            <v>22</v>
          </cell>
          <cell r="H6">
            <v>2</v>
          </cell>
        </row>
        <row r="7">
          <cell r="A7" t="str">
            <v>Israel</v>
          </cell>
          <cell r="B7">
            <v>6</v>
          </cell>
          <cell r="D7">
            <v>4</v>
          </cell>
          <cell r="E7">
            <v>1</v>
          </cell>
          <cell r="F7">
            <v>4</v>
          </cell>
          <cell r="G7">
            <v>39</v>
          </cell>
          <cell r="H7">
            <v>17</v>
          </cell>
        </row>
        <row r="8">
          <cell r="A8" t="str">
            <v>UK</v>
          </cell>
          <cell r="B8">
            <v>7</v>
          </cell>
          <cell r="D8">
            <v>12</v>
          </cell>
          <cell r="E8">
            <v>6</v>
          </cell>
          <cell r="F8">
            <v>8</v>
          </cell>
          <cell r="G8">
            <v>16</v>
          </cell>
          <cell r="H8">
            <v>8</v>
          </cell>
        </row>
        <row r="9">
          <cell r="A9" t="str">
            <v>Germany</v>
          </cell>
          <cell r="B9">
            <v>8</v>
          </cell>
          <cell r="D9">
            <v>10</v>
          </cell>
          <cell r="E9">
            <v>13</v>
          </cell>
          <cell r="F9">
            <v>20</v>
          </cell>
          <cell r="G9">
            <v>5</v>
          </cell>
          <cell r="H9">
            <v>5</v>
          </cell>
        </row>
        <row r="10">
          <cell r="A10" t="str">
            <v>Belgium</v>
          </cell>
          <cell r="B10">
            <v>9</v>
          </cell>
          <cell r="D10">
            <v>6</v>
          </cell>
          <cell r="E10">
            <v>9</v>
          </cell>
          <cell r="F10">
            <v>16</v>
          </cell>
          <cell r="G10">
            <v>23</v>
          </cell>
          <cell r="H10">
            <v>20</v>
          </cell>
        </row>
        <row r="11">
          <cell r="A11" t="str">
            <v>Singapore</v>
          </cell>
          <cell r="B11">
            <v>10</v>
          </cell>
          <cell r="D11">
            <v>24</v>
          </cell>
          <cell r="E11">
            <v>3</v>
          </cell>
          <cell r="F11">
            <v>18</v>
          </cell>
          <cell r="G11">
            <v>10</v>
          </cell>
          <cell r="H11">
            <v>1</v>
          </cell>
        </row>
        <row r="12">
          <cell r="A12" t="str">
            <v>Austria</v>
          </cell>
          <cell r="B12">
            <v>11</v>
          </cell>
          <cell r="D12">
            <v>11</v>
          </cell>
          <cell r="E12">
            <v>22</v>
          </cell>
          <cell r="F12">
            <v>15</v>
          </cell>
          <cell r="G12">
            <v>3</v>
          </cell>
          <cell r="H12">
            <v>15</v>
          </cell>
        </row>
        <row r="13">
          <cell r="A13" t="str">
            <v>France</v>
          </cell>
          <cell r="B13">
            <v>12</v>
          </cell>
          <cell r="D13">
            <v>8</v>
          </cell>
          <cell r="E13">
            <v>11</v>
          </cell>
          <cell r="F13">
            <v>25</v>
          </cell>
          <cell r="G13">
            <v>15</v>
          </cell>
          <cell r="H13">
            <v>21</v>
          </cell>
        </row>
        <row r="14">
          <cell r="A14" t="str">
            <v>Canada</v>
          </cell>
          <cell r="B14">
            <v>13</v>
          </cell>
          <cell r="D14">
            <v>17</v>
          </cell>
          <cell r="E14">
            <v>16</v>
          </cell>
          <cell r="F14">
            <v>22</v>
          </cell>
          <cell r="G14">
            <v>18</v>
          </cell>
          <cell r="H14">
            <v>7</v>
          </cell>
        </row>
        <row r="15">
          <cell r="A15" t="str">
            <v>Ireland</v>
          </cell>
          <cell r="B15">
            <v>14</v>
          </cell>
          <cell r="D15">
            <v>7</v>
          </cell>
          <cell r="E15">
            <v>26</v>
          </cell>
          <cell r="F15">
            <v>13</v>
          </cell>
          <cell r="G15">
            <v>28</v>
          </cell>
          <cell r="H15">
            <v>18</v>
          </cell>
        </row>
        <row r="16">
          <cell r="A16" t="str">
            <v>South Korea</v>
          </cell>
          <cell r="B16">
            <v>15</v>
          </cell>
          <cell r="D16">
            <v>16</v>
          </cell>
          <cell r="E16">
            <v>20</v>
          </cell>
          <cell r="F16">
            <v>17</v>
          </cell>
          <cell r="G16">
            <v>14</v>
          </cell>
          <cell r="H16">
            <v>22</v>
          </cell>
        </row>
        <row r="17">
          <cell r="A17" t="str">
            <v>Australia</v>
          </cell>
          <cell r="B17">
            <v>16</v>
          </cell>
          <cell r="D17">
            <v>15</v>
          </cell>
          <cell r="E17">
            <v>27</v>
          </cell>
          <cell r="F17">
            <v>5</v>
          </cell>
          <cell r="G17">
            <v>25</v>
          </cell>
          <cell r="H17">
            <v>16</v>
          </cell>
        </row>
        <row r="18">
          <cell r="A18" t="str">
            <v>New Zealand</v>
          </cell>
          <cell r="B18">
            <v>17</v>
          </cell>
          <cell r="D18">
            <v>22</v>
          </cell>
          <cell r="E18">
            <v>23</v>
          </cell>
          <cell r="F18">
            <v>23</v>
          </cell>
          <cell r="G18">
            <v>19</v>
          </cell>
          <cell r="H18">
            <v>14</v>
          </cell>
        </row>
        <row r="19">
          <cell r="A19" t="str">
            <v>China</v>
          </cell>
          <cell r="B19">
            <v>18</v>
          </cell>
          <cell r="D19">
            <v>19</v>
          </cell>
          <cell r="E19">
            <v>7</v>
          </cell>
          <cell r="F19">
            <v>35</v>
          </cell>
          <cell r="G19">
            <v>38</v>
          </cell>
          <cell r="H19">
            <v>24</v>
          </cell>
        </row>
        <row r="20">
          <cell r="A20" t="str">
            <v>Japan</v>
          </cell>
          <cell r="B20">
            <v>19</v>
          </cell>
          <cell r="D20">
            <v>21</v>
          </cell>
          <cell r="E20">
            <v>25</v>
          </cell>
          <cell r="F20">
            <v>14</v>
          </cell>
          <cell r="G20">
            <v>40</v>
          </cell>
          <cell r="H20">
            <v>19</v>
          </cell>
        </row>
        <row r="21">
          <cell r="A21" t="str">
            <v>Italy</v>
          </cell>
          <cell r="B21">
            <v>20</v>
          </cell>
          <cell r="D21">
            <v>20</v>
          </cell>
          <cell r="E21">
            <v>31</v>
          </cell>
          <cell r="F21">
            <v>29</v>
          </cell>
          <cell r="G21">
            <v>21</v>
          </cell>
          <cell r="H21">
            <v>32</v>
          </cell>
        </row>
        <row r="22">
          <cell r="A22" t="str">
            <v>India</v>
          </cell>
          <cell r="B22">
            <v>21</v>
          </cell>
          <cell r="D22">
            <v>25</v>
          </cell>
          <cell r="E22">
            <v>19</v>
          </cell>
          <cell r="F22">
            <v>38</v>
          </cell>
          <cell r="G22">
            <v>32</v>
          </cell>
          <cell r="H22">
            <v>25</v>
          </cell>
        </row>
        <row r="23">
          <cell r="A23" t="str">
            <v>Poland</v>
          </cell>
          <cell r="B23">
            <v>22</v>
          </cell>
          <cell r="D23">
            <v>23</v>
          </cell>
          <cell r="E23">
            <v>28</v>
          </cell>
          <cell r="F23">
            <v>24</v>
          </cell>
          <cell r="G23">
            <v>8</v>
          </cell>
          <cell r="H23">
            <v>37</v>
          </cell>
        </row>
        <row r="24">
          <cell r="A24" t="str">
            <v>Finland</v>
          </cell>
          <cell r="C24">
            <v>1</v>
          </cell>
          <cell r="E24">
            <v>8</v>
          </cell>
          <cell r="F24">
            <v>10</v>
          </cell>
          <cell r="G24">
            <v>1</v>
          </cell>
          <cell r="H24">
            <v>11</v>
          </cell>
        </row>
        <row r="25">
          <cell r="A25" t="str">
            <v>Iceland</v>
          </cell>
          <cell r="C25">
            <v>2</v>
          </cell>
          <cell r="E25">
            <v>14</v>
          </cell>
          <cell r="F25">
            <v>1</v>
          </cell>
          <cell r="G25">
            <v>30</v>
          </cell>
          <cell r="H25">
            <v>13</v>
          </cell>
        </row>
        <row r="26">
          <cell r="A26" t="str">
            <v>Norway</v>
          </cell>
          <cell r="C26">
            <v>3</v>
          </cell>
          <cell r="D26">
            <v>14</v>
          </cell>
          <cell r="F26">
            <v>12</v>
          </cell>
          <cell r="G26">
            <v>17</v>
          </cell>
          <cell r="H26">
            <v>12</v>
          </cell>
        </row>
        <row r="27">
          <cell r="A27" t="str">
            <v>Luxembourg</v>
          </cell>
          <cell r="C27">
            <v>4</v>
          </cell>
          <cell r="F27">
            <v>26</v>
          </cell>
          <cell r="G27">
            <v>24</v>
          </cell>
          <cell r="H27">
            <v>6</v>
          </cell>
        </row>
        <row r="28">
          <cell r="A28" t="str">
            <v>Portugal</v>
          </cell>
          <cell r="C28">
            <v>5</v>
          </cell>
          <cell r="F28">
            <v>6</v>
          </cell>
          <cell r="G28">
            <v>6</v>
          </cell>
          <cell r="H28">
            <v>23</v>
          </cell>
        </row>
        <row r="29">
          <cell r="A29" t="str">
            <v>Estonia</v>
          </cell>
          <cell r="C29">
            <v>6</v>
          </cell>
          <cell r="F29">
            <v>34</v>
          </cell>
          <cell r="G29">
            <v>2</v>
          </cell>
          <cell r="H29">
            <v>31</v>
          </cell>
        </row>
        <row r="30">
          <cell r="A30" t="str">
            <v>Czechia</v>
          </cell>
          <cell r="C30">
            <v>7</v>
          </cell>
          <cell r="F30">
            <v>21</v>
          </cell>
          <cell r="G30">
            <v>9</v>
          </cell>
          <cell r="H30">
            <v>26</v>
          </cell>
        </row>
        <row r="31">
          <cell r="A31" t="str">
            <v>Spain</v>
          </cell>
          <cell r="C31">
            <v>8</v>
          </cell>
          <cell r="E31">
            <v>24</v>
          </cell>
          <cell r="F31">
            <v>28</v>
          </cell>
          <cell r="G31">
            <v>26</v>
          </cell>
          <cell r="H31">
            <v>27</v>
          </cell>
        </row>
        <row r="32">
          <cell r="A32" t="str">
            <v>Slovenia</v>
          </cell>
          <cell r="C32">
            <v>9</v>
          </cell>
          <cell r="F32">
            <v>27</v>
          </cell>
          <cell r="G32">
            <v>11</v>
          </cell>
          <cell r="H32">
            <v>28</v>
          </cell>
        </row>
        <row r="33">
          <cell r="A33" t="str">
            <v>Hungary</v>
          </cell>
          <cell r="C33">
            <v>10</v>
          </cell>
          <cell r="F33">
            <v>19</v>
          </cell>
          <cell r="G33">
            <v>7</v>
          </cell>
          <cell r="H33">
            <v>39</v>
          </cell>
        </row>
        <row r="34">
          <cell r="A34" t="str">
            <v>Mexico</v>
          </cell>
          <cell r="C34">
            <v>11</v>
          </cell>
          <cell r="F34">
            <v>33</v>
          </cell>
          <cell r="G34">
            <v>27</v>
          </cell>
          <cell r="H34">
            <v>34</v>
          </cell>
        </row>
        <row r="35">
          <cell r="A35" t="str">
            <v>Brazil</v>
          </cell>
          <cell r="C35">
            <v>12</v>
          </cell>
          <cell r="F35">
            <v>32</v>
          </cell>
          <cell r="G35">
            <v>33</v>
          </cell>
          <cell r="H35">
            <v>35</v>
          </cell>
        </row>
        <row r="36">
          <cell r="A36" t="str">
            <v>South Africa</v>
          </cell>
          <cell r="C36">
            <v>13</v>
          </cell>
          <cell r="E36">
            <v>30</v>
          </cell>
          <cell r="F36">
            <v>31</v>
          </cell>
          <cell r="G36">
            <v>37</v>
          </cell>
          <cell r="H36">
            <v>30</v>
          </cell>
        </row>
        <row r="37">
          <cell r="A37" t="str">
            <v>Chile</v>
          </cell>
          <cell r="C37">
            <v>14</v>
          </cell>
          <cell r="F37">
            <v>36</v>
          </cell>
          <cell r="G37">
            <v>29</v>
          </cell>
          <cell r="H37">
            <v>33</v>
          </cell>
        </row>
        <row r="38">
          <cell r="A38" t="str">
            <v>Thailand</v>
          </cell>
          <cell r="C38">
            <v>15</v>
          </cell>
          <cell r="F38">
            <v>39</v>
          </cell>
          <cell r="G38">
            <v>31</v>
          </cell>
          <cell r="H38">
            <v>29</v>
          </cell>
        </row>
        <row r="39">
          <cell r="A39" t="str">
            <v>Colombia</v>
          </cell>
          <cell r="C39">
            <v>16</v>
          </cell>
          <cell r="F39">
            <v>40</v>
          </cell>
          <cell r="G39">
            <v>36</v>
          </cell>
          <cell r="H39">
            <v>36</v>
          </cell>
        </row>
        <row r="40">
          <cell r="A40" t="str">
            <v>Greece</v>
          </cell>
          <cell r="C40">
            <v>17</v>
          </cell>
          <cell r="F40">
            <v>30</v>
          </cell>
          <cell r="G40">
            <v>20</v>
          </cell>
          <cell r="H40">
            <v>38</v>
          </cell>
        </row>
        <row r="41">
          <cell r="A41" t="str">
            <v>Turkey</v>
          </cell>
          <cell r="C41">
            <v>18</v>
          </cell>
          <cell r="F41">
            <v>37</v>
          </cell>
          <cell r="G41">
            <v>35</v>
          </cell>
          <cell r="H41">
            <v>40</v>
          </cell>
        </row>
      </sheetData>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static-content.springer.com/esm/art%3A10.1038%2Fs41587-020-0593-1/MediaObjects/41587_2020_593_MOESM1_ESM.xls" TargetMode="External"/><Relationship Id="rId7" Type="http://schemas.openxmlformats.org/officeDocument/2006/relationships/drawing" Target="../drawings/drawing3.xml"/><Relationship Id="rId2" Type="http://schemas.openxmlformats.org/officeDocument/2006/relationships/hyperlink" Target="https://static-content.springer.com/esm/art%3A10.1038%2Fs41587-020-0593-1/MediaObjects/41587_2020_593_MOESM1_ESM.xls" TargetMode="External"/><Relationship Id="rId1" Type="http://schemas.openxmlformats.org/officeDocument/2006/relationships/hyperlink" Target="https://static-content.springer.com/esm/art%3A10.1038%2Fs41587-020-0593-1/MediaObjects/41587_2020_593_MOESM1_ESM.xls" TargetMode="External"/><Relationship Id="rId6" Type="http://schemas.openxmlformats.org/officeDocument/2006/relationships/printerSettings" Target="../printerSettings/printerSettings1.bin"/><Relationship Id="rId5" Type="http://schemas.openxmlformats.org/officeDocument/2006/relationships/hyperlink" Target="https://static-content.springer.com/esm/art%3A10.1038%2Fs41587-020-0593-1/MediaObjects/41587_2020_593_MOESM1_ESM.xls" TargetMode="External"/><Relationship Id="rId4" Type="http://schemas.openxmlformats.org/officeDocument/2006/relationships/hyperlink" Target="https://static-content.springer.com/esm/art%3A10.1038%2Fs41587-020-0593-1/MediaObjects/41587_2020_593_MOESM1_ESM.xl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61"/>
  <sheetViews>
    <sheetView topLeftCell="A23" workbookViewId="0">
      <selection activeCell="A52" sqref="A52:A61"/>
    </sheetView>
  </sheetViews>
  <sheetFormatPr baseColWidth="10" defaultColWidth="8.83203125" defaultRowHeight="15" x14ac:dyDescent="0.2"/>
  <cols>
    <col min="1" max="1" width="14.5" bestFit="1" customWidth="1"/>
  </cols>
  <sheetData>
    <row r="1" spans="1:33" x14ac:dyDescent="0.2">
      <c r="A1" t="s">
        <v>279</v>
      </c>
    </row>
    <row r="3" spans="1:33" x14ac:dyDescent="0.2">
      <c r="A3" t="s">
        <v>0</v>
      </c>
      <c r="B3" t="s">
        <v>266</v>
      </c>
    </row>
    <row r="4" spans="1:33" x14ac:dyDescent="0.2">
      <c r="A4" t="s">
        <v>227</v>
      </c>
      <c r="B4">
        <v>1</v>
      </c>
    </row>
    <row r="5" spans="1:33" x14ac:dyDescent="0.2">
      <c r="A5" t="s">
        <v>112</v>
      </c>
      <c r="B5">
        <v>2</v>
      </c>
    </row>
    <row r="6" spans="1:33" x14ac:dyDescent="0.2">
      <c r="A6" t="s">
        <v>246</v>
      </c>
      <c r="B6">
        <v>3</v>
      </c>
    </row>
    <row r="7" spans="1:33" x14ac:dyDescent="0.2">
      <c r="A7" t="s">
        <v>65</v>
      </c>
      <c r="B7">
        <v>4</v>
      </c>
      <c r="AG7">
        <f>16.8/11.3</f>
        <v>1.486725663716814</v>
      </c>
    </row>
    <row r="8" spans="1:33" x14ac:dyDescent="0.2">
      <c r="A8" t="s">
        <v>26</v>
      </c>
      <c r="B8">
        <v>5</v>
      </c>
    </row>
    <row r="9" spans="1:33" x14ac:dyDescent="0.2">
      <c r="A9" t="s">
        <v>226</v>
      </c>
      <c r="B9">
        <v>6</v>
      </c>
    </row>
    <row r="10" spans="1:33" x14ac:dyDescent="0.2">
      <c r="A10" t="s">
        <v>110</v>
      </c>
      <c r="B10">
        <v>7</v>
      </c>
    </row>
    <row r="11" spans="1:33" x14ac:dyDescent="0.2">
      <c r="A11" t="s">
        <v>161</v>
      </c>
      <c r="B11">
        <v>8</v>
      </c>
    </row>
    <row r="12" spans="1:33" x14ac:dyDescent="0.2">
      <c r="A12" t="s">
        <v>81</v>
      </c>
      <c r="B12">
        <v>9</v>
      </c>
    </row>
    <row r="13" spans="1:33" x14ac:dyDescent="0.2">
      <c r="A13" t="s">
        <v>19</v>
      </c>
      <c r="B13">
        <v>10</v>
      </c>
    </row>
    <row r="15" spans="1:33" x14ac:dyDescent="0.2">
      <c r="A15" t="s">
        <v>0</v>
      </c>
      <c r="B15" t="s">
        <v>268</v>
      </c>
    </row>
    <row r="16" spans="1:33" x14ac:dyDescent="0.2">
      <c r="A16" t="s">
        <v>112</v>
      </c>
      <c r="B16">
        <v>1</v>
      </c>
    </row>
    <row r="17" spans="1:2" x14ac:dyDescent="0.2">
      <c r="A17" t="s">
        <v>207</v>
      </c>
      <c r="B17">
        <v>2</v>
      </c>
    </row>
    <row r="18" spans="1:2" x14ac:dyDescent="0.2">
      <c r="A18" t="s">
        <v>246</v>
      </c>
      <c r="B18">
        <v>3</v>
      </c>
    </row>
    <row r="19" spans="1:2" x14ac:dyDescent="0.2">
      <c r="A19" t="s">
        <v>245</v>
      </c>
      <c r="B19">
        <v>4</v>
      </c>
    </row>
    <row r="20" spans="1:2" x14ac:dyDescent="0.2">
      <c r="A20" t="s">
        <v>227</v>
      </c>
      <c r="B20">
        <v>5</v>
      </c>
    </row>
    <row r="21" spans="1:2" x14ac:dyDescent="0.2">
      <c r="A21" t="s">
        <v>50</v>
      </c>
      <c r="B21">
        <v>6</v>
      </c>
    </row>
    <row r="22" spans="1:2" x14ac:dyDescent="0.2">
      <c r="A22" t="s">
        <v>26</v>
      </c>
      <c r="B22">
        <v>7</v>
      </c>
    </row>
    <row r="23" spans="1:2" x14ac:dyDescent="0.2">
      <c r="A23" t="s">
        <v>80</v>
      </c>
      <c r="B23">
        <v>8</v>
      </c>
    </row>
    <row r="24" spans="1:2" x14ac:dyDescent="0.2">
      <c r="A24" t="s">
        <v>106</v>
      </c>
      <c r="B24">
        <v>9</v>
      </c>
    </row>
    <row r="25" spans="1:2" x14ac:dyDescent="0.2">
      <c r="A25" t="s">
        <v>105</v>
      </c>
      <c r="B25">
        <v>10</v>
      </c>
    </row>
    <row r="27" spans="1:2" x14ac:dyDescent="0.2">
      <c r="A27" t="s">
        <v>0</v>
      </c>
      <c r="B27" t="s">
        <v>269</v>
      </c>
    </row>
    <row r="28" spans="1:2" x14ac:dyDescent="0.2">
      <c r="A28" t="s">
        <v>105</v>
      </c>
      <c r="B28">
        <v>1</v>
      </c>
    </row>
    <row r="29" spans="1:2" x14ac:dyDescent="0.2">
      <c r="A29" t="s">
        <v>226</v>
      </c>
      <c r="B29">
        <v>2</v>
      </c>
    </row>
    <row r="30" spans="1:2" x14ac:dyDescent="0.2">
      <c r="A30" t="s">
        <v>65</v>
      </c>
      <c r="B30">
        <v>3</v>
      </c>
    </row>
    <row r="31" spans="1:2" x14ac:dyDescent="0.2">
      <c r="A31" t="s">
        <v>112</v>
      </c>
      <c r="B31">
        <v>4</v>
      </c>
    </row>
    <row r="32" spans="1:2" x14ac:dyDescent="0.2">
      <c r="A32" t="s">
        <v>18</v>
      </c>
      <c r="B32">
        <v>5</v>
      </c>
    </row>
    <row r="33" spans="1:2" x14ac:dyDescent="0.2">
      <c r="A33" t="s">
        <v>161</v>
      </c>
      <c r="B33">
        <v>6</v>
      </c>
    </row>
    <row r="34" spans="1:2" x14ac:dyDescent="0.2">
      <c r="A34" t="s">
        <v>185</v>
      </c>
      <c r="B34">
        <v>7</v>
      </c>
    </row>
    <row r="35" spans="1:2" x14ac:dyDescent="0.2">
      <c r="A35" t="s">
        <v>227</v>
      </c>
      <c r="B35">
        <v>8</v>
      </c>
    </row>
    <row r="36" spans="1:2" x14ac:dyDescent="0.2">
      <c r="A36" t="s">
        <v>80</v>
      </c>
      <c r="B36">
        <v>9</v>
      </c>
    </row>
    <row r="37" spans="1:2" x14ac:dyDescent="0.2">
      <c r="A37" t="s">
        <v>245</v>
      </c>
      <c r="B37">
        <v>10</v>
      </c>
    </row>
    <row r="39" spans="1:2" x14ac:dyDescent="0.2">
      <c r="A39" t="s">
        <v>0</v>
      </c>
      <c r="B39" t="s">
        <v>267</v>
      </c>
    </row>
    <row r="40" spans="1:2" x14ac:dyDescent="0.2">
      <c r="A40" t="s">
        <v>134</v>
      </c>
      <c r="B40">
        <v>1</v>
      </c>
    </row>
    <row r="41" spans="1:2" x14ac:dyDescent="0.2">
      <c r="A41" t="s">
        <v>80</v>
      </c>
      <c r="B41">
        <v>2</v>
      </c>
    </row>
    <row r="42" spans="1:2" x14ac:dyDescent="0.2">
      <c r="A42" t="s">
        <v>74</v>
      </c>
      <c r="B42">
        <v>3</v>
      </c>
    </row>
    <row r="43" spans="1:2" x14ac:dyDescent="0.2">
      <c r="A43" t="s">
        <v>19</v>
      </c>
      <c r="B43">
        <v>4</v>
      </c>
    </row>
    <row r="44" spans="1:2" x14ac:dyDescent="0.2">
      <c r="A44" t="s">
        <v>226</v>
      </c>
      <c r="B44">
        <v>5</v>
      </c>
    </row>
    <row r="45" spans="1:2" x14ac:dyDescent="0.2">
      <c r="A45" t="s">
        <v>207</v>
      </c>
      <c r="B45">
        <v>6</v>
      </c>
    </row>
    <row r="46" spans="1:2" x14ac:dyDescent="0.2">
      <c r="A46" t="s">
        <v>87</v>
      </c>
      <c r="B46">
        <v>7</v>
      </c>
    </row>
    <row r="47" spans="1:2" x14ac:dyDescent="0.2">
      <c r="A47" t="s">
        <v>18</v>
      </c>
      <c r="B47">
        <v>8</v>
      </c>
    </row>
    <row r="48" spans="1:2" x14ac:dyDescent="0.2">
      <c r="A48" t="s">
        <v>185</v>
      </c>
      <c r="B48">
        <v>9</v>
      </c>
    </row>
    <row r="49" spans="1:2" x14ac:dyDescent="0.2">
      <c r="A49" t="s">
        <v>184</v>
      </c>
      <c r="B49">
        <v>10</v>
      </c>
    </row>
    <row r="51" spans="1:2" x14ac:dyDescent="0.2">
      <c r="A51" t="s">
        <v>0</v>
      </c>
      <c r="B51" t="s">
        <v>270</v>
      </c>
    </row>
    <row r="52" spans="1:2" x14ac:dyDescent="0.2">
      <c r="A52" t="s">
        <v>207</v>
      </c>
      <c r="B52">
        <v>1</v>
      </c>
    </row>
    <row r="53" spans="1:2" x14ac:dyDescent="0.2">
      <c r="A53" t="s">
        <v>161</v>
      </c>
      <c r="B53">
        <v>2</v>
      </c>
    </row>
    <row r="54" spans="1:2" x14ac:dyDescent="0.2">
      <c r="A54" t="s">
        <v>227</v>
      </c>
      <c r="B54">
        <v>3</v>
      </c>
    </row>
    <row r="55" spans="1:2" x14ac:dyDescent="0.2">
      <c r="A55" t="s">
        <v>246</v>
      </c>
      <c r="B55">
        <v>4</v>
      </c>
    </row>
    <row r="56" spans="1:2" x14ac:dyDescent="0.2">
      <c r="A56" t="s">
        <v>87</v>
      </c>
      <c r="B56">
        <v>5</v>
      </c>
    </row>
    <row r="57" spans="1:2" x14ac:dyDescent="0.2">
      <c r="A57" t="s">
        <v>134</v>
      </c>
      <c r="B57">
        <v>6</v>
      </c>
    </row>
    <row r="58" spans="1:2" x14ac:dyDescent="0.2">
      <c r="A58" t="s">
        <v>43</v>
      </c>
      <c r="B58">
        <v>7</v>
      </c>
    </row>
    <row r="59" spans="1:2" x14ac:dyDescent="0.2">
      <c r="A59" t="s">
        <v>245</v>
      </c>
      <c r="B59">
        <v>8</v>
      </c>
    </row>
    <row r="60" spans="1:2" x14ac:dyDescent="0.2">
      <c r="A60" t="s">
        <v>226</v>
      </c>
      <c r="B60">
        <v>9</v>
      </c>
    </row>
    <row r="61" spans="1:2" x14ac:dyDescent="0.2">
      <c r="A61" t="s">
        <v>65</v>
      </c>
      <c r="B61">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L49"/>
  <sheetViews>
    <sheetView workbookViewId="0">
      <selection activeCell="F64" sqref="F64"/>
    </sheetView>
  </sheetViews>
  <sheetFormatPr baseColWidth="10" defaultColWidth="10.83203125" defaultRowHeight="15" x14ac:dyDescent="0.2"/>
  <cols>
    <col min="1" max="1" width="54.33203125" bestFit="1" customWidth="1"/>
    <col min="2" max="2" width="22.1640625" bestFit="1" customWidth="1"/>
    <col min="5" max="5" width="20.83203125" customWidth="1"/>
    <col min="6" max="6" width="47.1640625" customWidth="1"/>
  </cols>
  <sheetData>
    <row r="3" spans="1:12" ht="16" customHeight="1" x14ac:dyDescent="0.2">
      <c r="A3" s="9" t="s">
        <v>286</v>
      </c>
      <c r="B3" s="9" t="s">
        <v>389</v>
      </c>
      <c r="C3" s="9" t="s">
        <v>391</v>
      </c>
      <c r="D3" s="9" t="s">
        <v>390</v>
      </c>
      <c r="E3" s="9" t="s">
        <v>468</v>
      </c>
      <c r="F3" s="9" t="s">
        <v>469</v>
      </c>
    </row>
    <row r="4" spans="1:12" ht="16" customHeight="1" x14ac:dyDescent="0.2">
      <c r="A4" t="s">
        <v>419</v>
      </c>
      <c r="B4" t="s">
        <v>342</v>
      </c>
      <c r="C4" t="s">
        <v>394</v>
      </c>
      <c r="D4" t="s">
        <v>393</v>
      </c>
      <c r="E4" s="10">
        <v>1</v>
      </c>
      <c r="F4" s="11">
        <v>3.3333333333333333E-2</v>
      </c>
    </row>
    <row r="5" spans="1:12" ht="16" customHeight="1" x14ac:dyDescent="0.2">
      <c r="A5" t="s">
        <v>356</v>
      </c>
      <c r="B5" t="s">
        <v>342</v>
      </c>
      <c r="C5" t="s">
        <v>394</v>
      </c>
      <c r="D5" t="s">
        <v>393</v>
      </c>
      <c r="E5" s="10">
        <v>1</v>
      </c>
      <c r="F5" s="11">
        <v>3.3333333333333333E-2</v>
      </c>
    </row>
    <row r="6" spans="1:12" ht="16" customHeight="1" x14ac:dyDescent="0.2">
      <c r="A6" t="s">
        <v>343</v>
      </c>
      <c r="B6" t="s">
        <v>342</v>
      </c>
      <c r="C6" t="s">
        <v>394</v>
      </c>
      <c r="D6" t="s">
        <v>393</v>
      </c>
      <c r="E6" s="10">
        <v>0.5</v>
      </c>
      <c r="F6" s="11">
        <v>1.6666666666666666E-2</v>
      </c>
    </row>
    <row r="7" spans="1:12" ht="16" customHeight="1" x14ac:dyDescent="0.2">
      <c r="A7" t="s">
        <v>417</v>
      </c>
      <c r="B7" t="s">
        <v>342</v>
      </c>
      <c r="C7" t="s">
        <v>394</v>
      </c>
      <c r="D7" t="s">
        <v>393</v>
      </c>
      <c r="E7" s="10">
        <v>0.5</v>
      </c>
      <c r="F7" s="11">
        <v>1.6666666666666666E-2</v>
      </c>
    </row>
    <row r="8" spans="1:12" ht="16" customHeight="1" x14ac:dyDescent="0.2">
      <c r="A8" t="s">
        <v>347</v>
      </c>
      <c r="B8" t="s">
        <v>342</v>
      </c>
      <c r="C8" t="s">
        <v>394</v>
      </c>
      <c r="D8" t="s">
        <v>393</v>
      </c>
      <c r="E8" s="10">
        <v>0.5</v>
      </c>
      <c r="F8" s="11">
        <v>1.6666666666666666E-2</v>
      </c>
    </row>
    <row r="9" spans="1:12" ht="16" customHeight="1" x14ac:dyDescent="0.2">
      <c r="A9" t="s">
        <v>418</v>
      </c>
      <c r="B9" t="s">
        <v>342</v>
      </c>
      <c r="C9" t="s">
        <v>394</v>
      </c>
      <c r="D9" t="s">
        <v>393</v>
      </c>
      <c r="E9" s="10">
        <v>0.5</v>
      </c>
      <c r="F9" s="11">
        <v>1.6666666666666666E-2</v>
      </c>
    </row>
    <row r="10" spans="1:12" ht="16" customHeight="1" x14ac:dyDescent="0.2">
      <c r="A10" t="s">
        <v>383</v>
      </c>
      <c r="B10" t="s">
        <v>342</v>
      </c>
      <c r="C10" t="s">
        <v>394</v>
      </c>
      <c r="D10" t="s">
        <v>393</v>
      </c>
      <c r="E10" s="10">
        <v>1</v>
      </c>
      <c r="F10" s="11">
        <v>3.3333333333333333E-2</v>
      </c>
    </row>
    <row r="11" spans="1:12" x14ac:dyDescent="0.2">
      <c r="A11" t="s">
        <v>420</v>
      </c>
      <c r="B11" t="s">
        <v>342</v>
      </c>
      <c r="C11" t="s">
        <v>394</v>
      </c>
      <c r="D11" t="s">
        <v>393</v>
      </c>
      <c r="E11" s="10">
        <v>1</v>
      </c>
      <c r="F11" s="11">
        <v>3.3333333333333333E-2</v>
      </c>
    </row>
    <row r="12" spans="1:12" x14ac:dyDescent="0.2">
      <c r="A12" t="s">
        <v>384</v>
      </c>
      <c r="B12" t="s">
        <v>342</v>
      </c>
      <c r="C12" t="s">
        <v>394</v>
      </c>
      <c r="D12" t="s">
        <v>393</v>
      </c>
      <c r="E12" s="10">
        <v>0</v>
      </c>
      <c r="F12" s="11">
        <v>0</v>
      </c>
      <c r="L12" s="6"/>
    </row>
    <row r="13" spans="1:12" x14ac:dyDescent="0.2">
      <c r="A13" t="s">
        <v>359</v>
      </c>
      <c r="B13" t="s">
        <v>342</v>
      </c>
      <c r="C13" t="s">
        <v>394</v>
      </c>
      <c r="D13" t="s">
        <v>393</v>
      </c>
      <c r="E13" s="10">
        <v>0</v>
      </c>
      <c r="F13" s="11">
        <v>0</v>
      </c>
      <c r="L13" s="6"/>
    </row>
    <row r="14" spans="1:12" ht="16" customHeight="1" x14ac:dyDescent="0.2">
      <c r="A14" t="s">
        <v>362</v>
      </c>
      <c r="B14" t="s">
        <v>382</v>
      </c>
      <c r="C14" t="s">
        <v>394</v>
      </c>
      <c r="D14" t="s">
        <v>385</v>
      </c>
      <c r="E14" s="10">
        <v>0.5</v>
      </c>
      <c r="F14" s="11">
        <v>1.6666666666666666E-2</v>
      </c>
    </row>
    <row r="15" spans="1:12" ht="16" customHeight="1" x14ac:dyDescent="0.2">
      <c r="A15" t="s">
        <v>365</v>
      </c>
      <c r="B15" t="s">
        <v>382</v>
      </c>
      <c r="C15" t="s">
        <v>394</v>
      </c>
      <c r="D15" t="s">
        <v>385</v>
      </c>
      <c r="E15" s="10">
        <v>0.5</v>
      </c>
      <c r="F15" s="11">
        <v>1.6666666666666666E-2</v>
      </c>
    </row>
    <row r="16" spans="1:12" ht="16" customHeight="1" x14ac:dyDescent="0.2">
      <c r="A16" t="s">
        <v>367</v>
      </c>
      <c r="B16" t="s">
        <v>382</v>
      </c>
      <c r="C16" t="s">
        <v>394</v>
      </c>
      <c r="D16" t="s">
        <v>385</v>
      </c>
      <c r="E16" s="10">
        <v>0.5</v>
      </c>
      <c r="F16" s="11">
        <v>1.6666666666666666E-2</v>
      </c>
    </row>
    <row r="17" spans="1:12" ht="16" customHeight="1" x14ac:dyDescent="0.2">
      <c r="A17" t="s">
        <v>369</v>
      </c>
      <c r="B17" t="s">
        <v>382</v>
      </c>
      <c r="C17" t="s">
        <v>394</v>
      </c>
      <c r="D17" t="s">
        <v>385</v>
      </c>
      <c r="E17" s="10">
        <v>0.5</v>
      </c>
      <c r="F17" s="11">
        <v>1.6666666666666666E-2</v>
      </c>
    </row>
    <row r="18" spans="1:12" ht="16" customHeight="1" x14ac:dyDescent="0.2">
      <c r="A18" t="s">
        <v>371</v>
      </c>
      <c r="B18" t="s">
        <v>382</v>
      </c>
      <c r="C18" t="s">
        <v>394</v>
      </c>
      <c r="D18" t="s">
        <v>385</v>
      </c>
      <c r="E18" s="10">
        <v>0.5</v>
      </c>
      <c r="F18" s="11">
        <v>1.6666666666666666E-2</v>
      </c>
    </row>
    <row r="19" spans="1:12" ht="16" customHeight="1" x14ac:dyDescent="0.2">
      <c r="A19" t="s">
        <v>375</v>
      </c>
      <c r="B19" t="s">
        <v>382</v>
      </c>
      <c r="C19" t="s">
        <v>394</v>
      </c>
      <c r="D19" t="s">
        <v>385</v>
      </c>
      <c r="E19" s="10">
        <v>0.5</v>
      </c>
      <c r="F19" s="11">
        <v>1.6666666666666666E-2</v>
      </c>
    </row>
    <row r="20" spans="1:12" ht="16" customHeight="1" x14ac:dyDescent="0.2">
      <c r="A20" t="s">
        <v>377</v>
      </c>
      <c r="B20" t="s">
        <v>382</v>
      </c>
      <c r="C20" t="s">
        <v>394</v>
      </c>
      <c r="D20" t="s">
        <v>385</v>
      </c>
      <c r="E20" s="8">
        <v>1</v>
      </c>
      <c r="F20" s="11">
        <v>3.3333333333333333E-2</v>
      </c>
    </row>
    <row r="21" spans="1:12" ht="16" customHeight="1" x14ac:dyDescent="0.2">
      <c r="A21" t="s">
        <v>379</v>
      </c>
      <c r="B21" t="s">
        <v>382</v>
      </c>
      <c r="C21" t="s">
        <v>394</v>
      </c>
      <c r="D21" t="s">
        <v>385</v>
      </c>
      <c r="E21" s="8">
        <v>1</v>
      </c>
      <c r="F21" s="11">
        <v>3.3333333333333333E-2</v>
      </c>
    </row>
    <row r="22" spans="1:12" ht="16" customHeight="1" x14ac:dyDescent="0.2">
      <c r="A22" t="s">
        <v>381</v>
      </c>
      <c r="B22" t="s">
        <v>382</v>
      </c>
      <c r="C22" t="s">
        <v>394</v>
      </c>
      <c r="D22" t="s">
        <v>385</v>
      </c>
      <c r="E22" s="8">
        <v>1</v>
      </c>
      <c r="F22" s="11">
        <v>3.3333333333333333E-2</v>
      </c>
    </row>
    <row r="23" spans="1:12" x14ac:dyDescent="0.2">
      <c r="A23" t="s">
        <v>386</v>
      </c>
      <c r="B23" t="s">
        <v>312</v>
      </c>
      <c r="C23" t="s">
        <v>392</v>
      </c>
      <c r="D23" t="s">
        <v>393</v>
      </c>
      <c r="E23" s="10">
        <v>0</v>
      </c>
      <c r="F23" s="11">
        <v>0</v>
      </c>
    </row>
    <row r="24" spans="1:12" x14ac:dyDescent="0.2">
      <c r="A24" t="s">
        <v>387</v>
      </c>
      <c r="B24" t="s">
        <v>312</v>
      </c>
      <c r="C24" t="s">
        <v>392</v>
      </c>
      <c r="D24" t="s">
        <v>393</v>
      </c>
      <c r="E24" s="10">
        <v>0</v>
      </c>
      <c r="F24" s="11">
        <v>0</v>
      </c>
    </row>
    <row r="25" spans="1:12" ht="16" customHeight="1" x14ac:dyDescent="0.2">
      <c r="A25" t="s">
        <v>405</v>
      </c>
      <c r="B25" t="s">
        <v>312</v>
      </c>
      <c r="C25" t="s">
        <v>392</v>
      </c>
      <c r="D25" t="s">
        <v>393</v>
      </c>
      <c r="E25" s="8">
        <v>0.5</v>
      </c>
      <c r="F25" s="11">
        <v>0.02</v>
      </c>
    </row>
    <row r="26" spans="1:12" ht="16" customHeight="1" x14ac:dyDescent="0.2">
      <c r="A26" t="s">
        <v>406</v>
      </c>
      <c r="B26" t="s">
        <v>312</v>
      </c>
      <c r="C26" t="s">
        <v>392</v>
      </c>
      <c r="D26" t="s">
        <v>393</v>
      </c>
      <c r="E26" s="8">
        <v>0.5</v>
      </c>
      <c r="F26" s="11">
        <v>0.02</v>
      </c>
    </row>
    <row r="27" spans="1:12" ht="16" customHeight="1" x14ac:dyDescent="0.2">
      <c r="A27" t="s">
        <v>409</v>
      </c>
      <c r="B27" t="s">
        <v>312</v>
      </c>
      <c r="C27" t="s">
        <v>394</v>
      </c>
      <c r="D27" t="s">
        <v>385</v>
      </c>
      <c r="E27" s="8">
        <v>1</v>
      </c>
      <c r="F27" s="11">
        <v>0.04</v>
      </c>
    </row>
    <row r="28" spans="1:12" ht="16" customHeight="1" x14ac:dyDescent="0.2">
      <c r="A28" t="s">
        <v>404</v>
      </c>
      <c r="B28" t="s">
        <v>312</v>
      </c>
      <c r="C28" t="s">
        <v>392</v>
      </c>
      <c r="D28" t="s">
        <v>393</v>
      </c>
      <c r="E28" s="8">
        <v>0.5</v>
      </c>
      <c r="F28" s="11">
        <v>0.02</v>
      </c>
    </row>
    <row r="29" spans="1:12" ht="16" customHeight="1" x14ac:dyDescent="0.2">
      <c r="A29" t="s">
        <v>402</v>
      </c>
      <c r="B29" t="s">
        <v>312</v>
      </c>
      <c r="C29" t="s">
        <v>392</v>
      </c>
      <c r="D29" t="s">
        <v>393</v>
      </c>
      <c r="E29" s="8">
        <v>0.5</v>
      </c>
      <c r="F29" s="11">
        <v>0.02</v>
      </c>
    </row>
    <row r="30" spans="1:12" ht="16" customHeight="1" x14ac:dyDescent="0.2">
      <c r="A30" t="s">
        <v>403</v>
      </c>
      <c r="B30" t="s">
        <v>312</v>
      </c>
      <c r="C30" t="s">
        <v>392</v>
      </c>
      <c r="D30" t="s">
        <v>393</v>
      </c>
      <c r="E30" s="8">
        <v>1</v>
      </c>
      <c r="F30" s="11">
        <v>0.04</v>
      </c>
    </row>
    <row r="31" spans="1:12" ht="16" customHeight="1" x14ac:dyDescent="0.2">
      <c r="A31" t="s">
        <v>407</v>
      </c>
      <c r="B31" t="s">
        <v>312</v>
      </c>
      <c r="C31" t="s">
        <v>394</v>
      </c>
      <c r="D31" t="s">
        <v>393</v>
      </c>
      <c r="E31" s="8">
        <v>1</v>
      </c>
      <c r="F31" s="11">
        <v>0.04</v>
      </c>
      <c r="L31" s="6"/>
    </row>
    <row r="32" spans="1:12" ht="16" customHeight="1" x14ac:dyDescent="0.2">
      <c r="A32" t="s">
        <v>280</v>
      </c>
      <c r="B32" t="s">
        <v>298</v>
      </c>
      <c r="C32" t="s">
        <v>392</v>
      </c>
      <c r="D32" t="s">
        <v>393</v>
      </c>
      <c r="E32" s="8">
        <v>0.33</v>
      </c>
      <c r="F32" s="11">
        <v>1.6500000000000001E-2</v>
      </c>
      <c r="L32" s="6"/>
    </row>
    <row r="33" spans="1:12" ht="16" customHeight="1" x14ac:dyDescent="0.2">
      <c r="A33" t="s">
        <v>281</v>
      </c>
      <c r="B33" t="s">
        <v>298</v>
      </c>
      <c r="C33" t="s">
        <v>392</v>
      </c>
      <c r="D33" t="s">
        <v>393</v>
      </c>
      <c r="E33" s="8">
        <v>0.33</v>
      </c>
      <c r="F33" s="11">
        <v>1.6500000000000001E-2</v>
      </c>
      <c r="L33" s="6"/>
    </row>
    <row r="34" spans="1:12" ht="16" customHeight="1" x14ac:dyDescent="0.2">
      <c r="A34" t="s">
        <v>282</v>
      </c>
      <c r="B34" t="s">
        <v>298</v>
      </c>
      <c r="C34" t="s">
        <v>392</v>
      </c>
      <c r="D34" t="s">
        <v>393</v>
      </c>
      <c r="E34" s="8">
        <v>0.33</v>
      </c>
      <c r="F34" s="11">
        <v>1.6500000000000001E-2</v>
      </c>
      <c r="L34" s="6"/>
    </row>
    <row r="35" spans="1:12" ht="16" customHeight="1" x14ac:dyDescent="0.2">
      <c r="A35" t="s">
        <v>388</v>
      </c>
      <c r="B35" t="s">
        <v>298</v>
      </c>
      <c r="C35" t="s">
        <v>392</v>
      </c>
      <c r="D35" t="s">
        <v>393</v>
      </c>
      <c r="E35" s="8">
        <v>1</v>
      </c>
      <c r="F35" s="11">
        <v>0.05</v>
      </c>
      <c r="L35" s="6"/>
    </row>
    <row r="36" spans="1:12" ht="16" customHeight="1" x14ac:dyDescent="0.2">
      <c r="A36" t="s">
        <v>283</v>
      </c>
      <c r="B36" t="s">
        <v>298</v>
      </c>
      <c r="C36" t="s">
        <v>392</v>
      </c>
      <c r="D36" t="s">
        <v>393</v>
      </c>
      <c r="E36" s="8">
        <v>1</v>
      </c>
      <c r="F36" s="11">
        <v>0.05</v>
      </c>
    </row>
    <row r="37" spans="1:12" ht="16" customHeight="1" x14ac:dyDescent="0.2">
      <c r="A37" t="s">
        <v>284</v>
      </c>
      <c r="B37" t="s">
        <v>298</v>
      </c>
      <c r="C37" t="s">
        <v>392</v>
      </c>
      <c r="D37" t="s">
        <v>393</v>
      </c>
      <c r="E37" s="8">
        <v>1</v>
      </c>
      <c r="F37" s="11">
        <v>0.05</v>
      </c>
    </row>
    <row r="38" spans="1:12" ht="16" customHeight="1" x14ac:dyDescent="0.2">
      <c r="A38" t="s">
        <v>416</v>
      </c>
      <c r="B38" t="s">
        <v>324</v>
      </c>
      <c r="C38" t="s">
        <v>392</v>
      </c>
      <c r="D38" t="s">
        <v>393</v>
      </c>
      <c r="E38" s="8">
        <v>0.5</v>
      </c>
      <c r="F38" s="11">
        <v>1.6666666666666666E-2</v>
      </c>
    </row>
    <row r="39" spans="1:12" ht="16" customHeight="1" x14ac:dyDescent="0.2">
      <c r="A39" t="s">
        <v>415</v>
      </c>
      <c r="B39" t="s">
        <v>324</v>
      </c>
      <c r="C39" t="s">
        <v>392</v>
      </c>
      <c r="D39" t="s">
        <v>393</v>
      </c>
      <c r="E39" s="8">
        <v>0.5</v>
      </c>
      <c r="F39" s="11">
        <v>1.6666666666666666E-2</v>
      </c>
    </row>
    <row r="40" spans="1:12" ht="16" customHeight="1" x14ac:dyDescent="0.2">
      <c r="A40" t="s">
        <v>412</v>
      </c>
      <c r="B40" t="s">
        <v>324</v>
      </c>
      <c r="C40" t="s">
        <v>394</v>
      </c>
      <c r="D40" t="s">
        <v>393</v>
      </c>
      <c r="E40" s="8">
        <v>0.5</v>
      </c>
      <c r="F40" s="11">
        <v>1.6666666666666666E-2</v>
      </c>
    </row>
    <row r="41" spans="1:12" ht="16" customHeight="1" x14ac:dyDescent="0.2">
      <c r="A41" t="s">
        <v>413</v>
      </c>
      <c r="B41" t="s">
        <v>324</v>
      </c>
      <c r="C41" t="s">
        <v>394</v>
      </c>
      <c r="D41" t="s">
        <v>393</v>
      </c>
      <c r="E41" s="8">
        <v>0.5</v>
      </c>
      <c r="F41" s="11">
        <v>1.6666666666666666E-2</v>
      </c>
    </row>
    <row r="42" spans="1:12" ht="16" customHeight="1" x14ac:dyDescent="0.2">
      <c r="A42" t="s">
        <v>336</v>
      </c>
      <c r="B42" t="s">
        <v>324</v>
      </c>
      <c r="C42" t="s">
        <v>392</v>
      </c>
      <c r="D42" t="s">
        <v>393</v>
      </c>
      <c r="E42" s="8">
        <v>0.5</v>
      </c>
      <c r="F42" s="11">
        <v>1.6666666666666666E-2</v>
      </c>
    </row>
    <row r="43" spans="1:12" ht="16" customHeight="1" x14ac:dyDescent="0.2">
      <c r="A43" t="s">
        <v>414</v>
      </c>
      <c r="B43" t="s">
        <v>324</v>
      </c>
      <c r="C43" t="s">
        <v>392</v>
      </c>
      <c r="D43" t="s">
        <v>393</v>
      </c>
      <c r="E43" s="8">
        <v>0.5</v>
      </c>
      <c r="F43" s="11">
        <v>1.6666666666666666E-2</v>
      </c>
    </row>
    <row r="44" spans="1:12" ht="16" customHeight="1" x14ac:dyDescent="0.2">
      <c r="A44" t="s">
        <v>408</v>
      </c>
      <c r="B44" t="s">
        <v>324</v>
      </c>
      <c r="C44" t="s">
        <v>394</v>
      </c>
      <c r="D44" t="s">
        <v>385</v>
      </c>
      <c r="E44" s="8">
        <v>1</v>
      </c>
      <c r="F44" s="11">
        <v>3.3333333333333333E-2</v>
      </c>
    </row>
    <row r="45" spans="1:12" ht="16" customHeight="1" x14ac:dyDescent="0.2">
      <c r="A45" t="s">
        <v>410</v>
      </c>
      <c r="B45" t="s">
        <v>324</v>
      </c>
      <c r="C45" t="s">
        <v>392</v>
      </c>
      <c r="D45" t="s">
        <v>393</v>
      </c>
      <c r="E45" s="8">
        <v>0.5</v>
      </c>
      <c r="F45" s="11">
        <v>1.6666666666666666E-2</v>
      </c>
    </row>
    <row r="46" spans="1:12" ht="16" customHeight="1" x14ac:dyDescent="0.2">
      <c r="A46" t="s">
        <v>329</v>
      </c>
      <c r="B46" t="s">
        <v>324</v>
      </c>
      <c r="C46" t="s">
        <v>392</v>
      </c>
      <c r="D46" t="s">
        <v>393</v>
      </c>
      <c r="E46" s="8">
        <v>0.5</v>
      </c>
      <c r="F46" s="11">
        <v>1.6666666666666666E-2</v>
      </c>
    </row>
    <row r="47" spans="1:12" ht="16" customHeight="1" x14ac:dyDescent="0.2">
      <c r="A47" t="s">
        <v>411</v>
      </c>
      <c r="B47" t="s">
        <v>324</v>
      </c>
      <c r="C47" t="s">
        <v>394</v>
      </c>
      <c r="D47" t="s">
        <v>393</v>
      </c>
      <c r="E47" s="8">
        <v>1</v>
      </c>
      <c r="F47" s="11">
        <v>3.3333333333333333E-2</v>
      </c>
    </row>
    <row r="49" spans="6:6" x14ac:dyDescent="0.2">
      <c r="F49" s="11"/>
    </row>
  </sheetData>
  <autoFilter ref="A3:F47" xr:uid="{00000000-0009-0000-0000-000009000000}"/>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58"/>
  <sheetViews>
    <sheetView workbookViewId="0">
      <selection activeCell="I2" sqref="I2:I41"/>
    </sheetView>
  </sheetViews>
  <sheetFormatPr baseColWidth="10" defaultColWidth="8.83203125" defaultRowHeight="15" x14ac:dyDescent="0.2"/>
  <cols>
    <col min="1" max="1" width="33" customWidth="1"/>
    <col min="2" max="2" width="14" customWidth="1"/>
    <col min="3" max="3" width="13" customWidth="1"/>
    <col min="4" max="4" width="18" customWidth="1"/>
    <col min="5" max="5" width="14" customWidth="1"/>
    <col min="6" max="7" width="16" customWidth="1"/>
    <col min="8" max="9" width="13" style="1" customWidth="1"/>
  </cols>
  <sheetData>
    <row r="1" spans="1:9" x14ac:dyDescent="0.2">
      <c r="A1" t="s">
        <v>0</v>
      </c>
      <c r="B1" t="s">
        <v>1</v>
      </c>
      <c r="C1" t="s">
        <v>2</v>
      </c>
      <c r="D1" t="s">
        <v>3</v>
      </c>
      <c r="E1" t="s">
        <v>4</v>
      </c>
      <c r="F1" t="s">
        <v>5</v>
      </c>
      <c r="G1" t="s">
        <v>264</v>
      </c>
      <c r="H1" s="1" t="s">
        <v>6</v>
      </c>
      <c r="I1" s="1" t="s">
        <v>265</v>
      </c>
    </row>
    <row r="2" spans="1:9" x14ac:dyDescent="0.2">
      <c r="A2" t="s">
        <v>226</v>
      </c>
      <c r="B2">
        <v>5</v>
      </c>
      <c r="C2">
        <v>13</v>
      </c>
      <c r="D2">
        <v>9</v>
      </c>
      <c r="E2">
        <v>11</v>
      </c>
      <c r="F2">
        <v>1</v>
      </c>
      <c r="G2">
        <v>2</v>
      </c>
      <c r="H2" s="1">
        <v>2</v>
      </c>
      <c r="I2" s="1">
        <v>1</v>
      </c>
    </row>
    <row r="3" spans="1:9" x14ac:dyDescent="0.2">
      <c r="A3" t="s">
        <v>80</v>
      </c>
      <c r="C3">
        <v>6</v>
      </c>
      <c r="D3">
        <v>4</v>
      </c>
      <c r="E3">
        <v>13</v>
      </c>
      <c r="G3">
        <v>10</v>
      </c>
      <c r="I3" s="1">
        <v>2</v>
      </c>
    </row>
    <row r="4" spans="1:9" x14ac:dyDescent="0.2">
      <c r="A4" t="s">
        <v>207</v>
      </c>
      <c r="B4">
        <v>24</v>
      </c>
      <c r="C4">
        <v>25</v>
      </c>
      <c r="D4">
        <v>2</v>
      </c>
      <c r="E4">
        <v>1</v>
      </c>
      <c r="F4">
        <v>10</v>
      </c>
      <c r="G4">
        <v>18</v>
      </c>
      <c r="H4" s="1">
        <v>1</v>
      </c>
      <c r="I4" s="1">
        <v>3</v>
      </c>
    </row>
    <row r="5" spans="1:9" x14ac:dyDescent="0.2">
      <c r="A5" t="s">
        <v>227</v>
      </c>
      <c r="B5">
        <v>1</v>
      </c>
      <c r="C5">
        <v>29</v>
      </c>
      <c r="D5">
        <v>12</v>
      </c>
      <c r="E5">
        <v>3</v>
      </c>
      <c r="F5">
        <v>4</v>
      </c>
      <c r="G5">
        <v>9</v>
      </c>
      <c r="H5" s="1">
        <v>3</v>
      </c>
      <c r="I5" s="1">
        <v>4</v>
      </c>
    </row>
    <row r="6" spans="1:9" x14ac:dyDescent="0.2">
      <c r="A6" t="s">
        <v>245</v>
      </c>
      <c r="B6">
        <v>12</v>
      </c>
      <c r="C6">
        <v>35</v>
      </c>
      <c r="D6">
        <v>6</v>
      </c>
      <c r="E6">
        <v>10</v>
      </c>
      <c r="F6">
        <v>7</v>
      </c>
      <c r="G6">
        <v>8</v>
      </c>
      <c r="H6" s="1">
        <v>4</v>
      </c>
      <c r="I6" s="1">
        <v>5</v>
      </c>
    </row>
    <row r="7" spans="1:9" x14ac:dyDescent="0.2">
      <c r="A7" t="s">
        <v>246</v>
      </c>
      <c r="B7">
        <v>3</v>
      </c>
      <c r="C7">
        <v>68</v>
      </c>
      <c r="D7">
        <v>3</v>
      </c>
      <c r="E7">
        <v>4</v>
      </c>
      <c r="F7">
        <v>6</v>
      </c>
      <c r="G7">
        <v>11</v>
      </c>
      <c r="H7" s="1">
        <v>5</v>
      </c>
      <c r="I7" s="1">
        <v>6</v>
      </c>
    </row>
    <row r="8" spans="1:9" x14ac:dyDescent="0.2">
      <c r="A8" t="s">
        <v>65</v>
      </c>
      <c r="B8">
        <v>2</v>
      </c>
      <c r="C8">
        <v>27</v>
      </c>
      <c r="D8">
        <v>21</v>
      </c>
      <c r="E8">
        <v>12</v>
      </c>
      <c r="G8">
        <v>3</v>
      </c>
      <c r="I8" s="1">
        <v>7</v>
      </c>
    </row>
    <row r="9" spans="1:9" x14ac:dyDescent="0.2">
      <c r="A9" t="s">
        <v>161</v>
      </c>
      <c r="B9">
        <v>9</v>
      </c>
      <c r="C9">
        <v>46</v>
      </c>
      <c r="D9">
        <v>18</v>
      </c>
      <c r="E9">
        <v>2</v>
      </c>
      <c r="F9">
        <v>5</v>
      </c>
      <c r="G9">
        <v>7</v>
      </c>
      <c r="H9" s="1">
        <v>6</v>
      </c>
      <c r="I9" s="1">
        <v>8</v>
      </c>
    </row>
    <row r="10" spans="1:9" x14ac:dyDescent="0.2">
      <c r="A10" t="s">
        <v>87</v>
      </c>
      <c r="B10">
        <v>10</v>
      </c>
      <c r="C10">
        <v>18</v>
      </c>
      <c r="D10">
        <v>10</v>
      </c>
      <c r="E10">
        <v>6</v>
      </c>
      <c r="F10">
        <v>13</v>
      </c>
      <c r="G10">
        <v>20</v>
      </c>
      <c r="H10" s="1">
        <v>7</v>
      </c>
      <c r="I10" s="1">
        <v>9</v>
      </c>
    </row>
    <row r="11" spans="1:9" x14ac:dyDescent="0.2">
      <c r="A11" t="s">
        <v>105</v>
      </c>
      <c r="C11">
        <v>60</v>
      </c>
      <c r="D11">
        <v>23</v>
      </c>
      <c r="E11">
        <v>16</v>
      </c>
      <c r="G11">
        <v>1</v>
      </c>
      <c r="I11" s="1">
        <v>10</v>
      </c>
    </row>
    <row r="12" spans="1:9" x14ac:dyDescent="0.2">
      <c r="A12" t="s">
        <v>112</v>
      </c>
      <c r="B12">
        <v>4</v>
      </c>
      <c r="C12">
        <v>87</v>
      </c>
      <c r="D12">
        <v>1</v>
      </c>
      <c r="E12">
        <v>21</v>
      </c>
      <c r="F12">
        <v>2</v>
      </c>
      <c r="G12">
        <v>4</v>
      </c>
      <c r="H12" s="1">
        <v>8</v>
      </c>
      <c r="I12" s="1">
        <v>11</v>
      </c>
    </row>
    <row r="13" spans="1:9" x14ac:dyDescent="0.2">
      <c r="A13" t="s">
        <v>173</v>
      </c>
      <c r="B13">
        <v>14</v>
      </c>
      <c r="C13">
        <v>36</v>
      </c>
      <c r="D13">
        <v>35</v>
      </c>
      <c r="E13">
        <v>14</v>
      </c>
      <c r="G13">
        <v>12</v>
      </c>
      <c r="I13" s="1">
        <v>12</v>
      </c>
    </row>
    <row r="14" spans="1:9" x14ac:dyDescent="0.2">
      <c r="A14" t="s">
        <v>18</v>
      </c>
      <c r="B14">
        <v>15</v>
      </c>
      <c r="C14">
        <v>49</v>
      </c>
      <c r="D14">
        <v>33</v>
      </c>
      <c r="E14">
        <v>20</v>
      </c>
      <c r="F14">
        <v>3</v>
      </c>
      <c r="G14">
        <v>5</v>
      </c>
      <c r="H14" s="1">
        <v>9</v>
      </c>
      <c r="I14" s="1">
        <v>13</v>
      </c>
    </row>
    <row r="15" spans="1:9" x14ac:dyDescent="0.2">
      <c r="A15" t="s">
        <v>19</v>
      </c>
      <c r="B15">
        <v>11</v>
      </c>
      <c r="C15">
        <v>12</v>
      </c>
      <c r="D15">
        <v>41</v>
      </c>
      <c r="E15">
        <v>19</v>
      </c>
      <c r="G15">
        <v>15</v>
      </c>
      <c r="I15" s="1">
        <v>14</v>
      </c>
    </row>
    <row r="16" spans="1:9" x14ac:dyDescent="0.2">
      <c r="A16" t="s">
        <v>43</v>
      </c>
      <c r="B16">
        <v>17</v>
      </c>
      <c r="C16">
        <v>38</v>
      </c>
      <c r="D16">
        <v>16</v>
      </c>
      <c r="E16">
        <v>9</v>
      </c>
      <c r="F16">
        <v>16</v>
      </c>
      <c r="G16">
        <v>22</v>
      </c>
      <c r="H16" s="1">
        <v>10</v>
      </c>
      <c r="I16" s="1">
        <v>15</v>
      </c>
    </row>
    <row r="17" spans="1:9" x14ac:dyDescent="0.2">
      <c r="A17" t="s">
        <v>134</v>
      </c>
      <c r="C17">
        <v>48</v>
      </c>
      <c r="D17">
        <v>11</v>
      </c>
      <c r="E17">
        <v>8</v>
      </c>
      <c r="G17">
        <v>27</v>
      </c>
      <c r="I17" s="1">
        <v>16</v>
      </c>
    </row>
    <row r="18" spans="1:9" x14ac:dyDescent="0.2">
      <c r="A18" t="s">
        <v>185</v>
      </c>
      <c r="C18">
        <v>19</v>
      </c>
      <c r="D18">
        <v>40</v>
      </c>
      <c r="E18">
        <v>30</v>
      </c>
      <c r="G18">
        <v>6</v>
      </c>
      <c r="I18" s="1">
        <v>17</v>
      </c>
    </row>
    <row r="19" spans="1:9" x14ac:dyDescent="0.2">
      <c r="A19" t="s">
        <v>26</v>
      </c>
      <c r="B19">
        <v>6</v>
      </c>
      <c r="C19">
        <v>47</v>
      </c>
      <c r="D19">
        <v>25</v>
      </c>
      <c r="E19">
        <v>24</v>
      </c>
      <c r="G19">
        <v>16</v>
      </c>
      <c r="I19" s="1">
        <v>18</v>
      </c>
    </row>
    <row r="20" spans="1:9" x14ac:dyDescent="0.2">
      <c r="A20" t="s">
        <v>110</v>
      </c>
      <c r="B20">
        <v>7</v>
      </c>
      <c r="C20">
        <v>53</v>
      </c>
      <c r="D20">
        <v>36</v>
      </c>
      <c r="E20">
        <v>22</v>
      </c>
      <c r="F20">
        <v>8</v>
      </c>
      <c r="G20">
        <v>13</v>
      </c>
      <c r="H20" s="1">
        <v>11</v>
      </c>
      <c r="I20" s="1">
        <v>19</v>
      </c>
    </row>
    <row r="21" spans="1:9" x14ac:dyDescent="0.2">
      <c r="A21" t="s">
        <v>215</v>
      </c>
      <c r="B21">
        <v>16</v>
      </c>
      <c r="C21">
        <v>32</v>
      </c>
      <c r="D21">
        <v>32</v>
      </c>
      <c r="E21">
        <v>29</v>
      </c>
      <c r="F21">
        <v>11</v>
      </c>
      <c r="G21">
        <v>17</v>
      </c>
      <c r="H21" s="1">
        <v>12</v>
      </c>
      <c r="I21" s="1">
        <v>20</v>
      </c>
    </row>
    <row r="22" spans="1:9" x14ac:dyDescent="0.2">
      <c r="A22" t="s">
        <v>81</v>
      </c>
      <c r="B22">
        <v>8</v>
      </c>
      <c r="C22">
        <v>34</v>
      </c>
      <c r="D22">
        <v>15</v>
      </c>
      <c r="E22">
        <v>28</v>
      </c>
      <c r="F22">
        <v>14</v>
      </c>
      <c r="G22">
        <v>26</v>
      </c>
      <c r="H22" s="1">
        <v>13</v>
      </c>
      <c r="I22" s="1">
        <v>21</v>
      </c>
    </row>
    <row r="23" spans="1:9" x14ac:dyDescent="0.2">
      <c r="A23" t="s">
        <v>164</v>
      </c>
      <c r="B23">
        <v>22</v>
      </c>
      <c r="C23">
        <v>40</v>
      </c>
      <c r="D23">
        <v>37</v>
      </c>
      <c r="E23">
        <v>17</v>
      </c>
      <c r="F23">
        <v>18</v>
      </c>
      <c r="G23">
        <v>23</v>
      </c>
      <c r="H23" s="1">
        <v>14</v>
      </c>
      <c r="I23" s="1">
        <v>22</v>
      </c>
    </row>
    <row r="24" spans="1:9" x14ac:dyDescent="0.2">
      <c r="A24" t="s">
        <v>74</v>
      </c>
      <c r="C24">
        <v>9</v>
      </c>
      <c r="D24">
        <v>14</v>
      </c>
      <c r="E24">
        <v>57</v>
      </c>
      <c r="G24">
        <v>36</v>
      </c>
      <c r="I24" s="1">
        <v>23</v>
      </c>
    </row>
    <row r="25" spans="1:9" x14ac:dyDescent="0.2">
      <c r="A25" t="s">
        <v>63</v>
      </c>
      <c r="C25">
        <v>22</v>
      </c>
      <c r="D25">
        <v>55</v>
      </c>
      <c r="E25">
        <v>39</v>
      </c>
      <c r="G25">
        <v>21</v>
      </c>
      <c r="I25" s="1">
        <v>24</v>
      </c>
    </row>
    <row r="26" spans="1:9" x14ac:dyDescent="0.2">
      <c r="A26" t="s">
        <v>217</v>
      </c>
      <c r="C26">
        <v>50</v>
      </c>
      <c r="D26">
        <v>28</v>
      </c>
      <c r="E26">
        <v>45</v>
      </c>
      <c r="F26">
        <v>17</v>
      </c>
      <c r="G26">
        <v>29</v>
      </c>
      <c r="H26" s="1">
        <v>15</v>
      </c>
      <c r="I26" s="1">
        <v>25</v>
      </c>
    </row>
    <row r="27" spans="1:9" x14ac:dyDescent="0.2">
      <c r="A27" t="s">
        <v>115</v>
      </c>
      <c r="B27">
        <v>21</v>
      </c>
      <c r="C27">
        <v>98</v>
      </c>
      <c r="D27">
        <v>29</v>
      </c>
      <c r="E27">
        <v>23</v>
      </c>
      <c r="F27">
        <v>9</v>
      </c>
      <c r="G27">
        <v>14</v>
      </c>
      <c r="H27" s="1">
        <v>16</v>
      </c>
      <c r="I27" s="1">
        <v>26</v>
      </c>
    </row>
    <row r="28" spans="1:9" x14ac:dyDescent="0.2">
      <c r="A28" t="s">
        <v>106</v>
      </c>
      <c r="B28">
        <v>25</v>
      </c>
      <c r="C28">
        <v>63</v>
      </c>
      <c r="D28">
        <v>7</v>
      </c>
      <c r="E28">
        <v>38</v>
      </c>
      <c r="F28">
        <v>28</v>
      </c>
      <c r="G28">
        <v>41</v>
      </c>
      <c r="H28" s="1">
        <v>17</v>
      </c>
      <c r="I28" s="1">
        <v>27</v>
      </c>
    </row>
    <row r="29" spans="1:9" x14ac:dyDescent="0.2">
      <c r="A29" t="s">
        <v>211</v>
      </c>
      <c r="C29">
        <v>26</v>
      </c>
      <c r="D29">
        <v>59</v>
      </c>
      <c r="E29">
        <v>46</v>
      </c>
      <c r="G29">
        <v>28</v>
      </c>
      <c r="I29" s="1">
        <v>28</v>
      </c>
    </row>
    <row r="30" spans="1:9" x14ac:dyDescent="0.2">
      <c r="A30" t="s">
        <v>104</v>
      </c>
      <c r="C30">
        <v>20</v>
      </c>
      <c r="D30">
        <v>44</v>
      </c>
      <c r="E30">
        <v>118</v>
      </c>
      <c r="F30">
        <v>12</v>
      </c>
      <c r="G30">
        <v>19</v>
      </c>
      <c r="H30" s="1">
        <v>18</v>
      </c>
      <c r="I30" s="1">
        <v>29</v>
      </c>
    </row>
    <row r="31" spans="1:9" x14ac:dyDescent="0.2">
      <c r="A31" t="s">
        <v>50</v>
      </c>
      <c r="B31">
        <v>19</v>
      </c>
      <c r="C31">
        <v>83</v>
      </c>
      <c r="D31">
        <v>8</v>
      </c>
      <c r="E31">
        <v>35</v>
      </c>
      <c r="F31">
        <v>26</v>
      </c>
      <c r="G31">
        <v>37</v>
      </c>
      <c r="H31" s="1">
        <v>19</v>
      </c>
      <c r="I31" s="1">
        <v>30</v>
      </c>
    </row>
    <row r="32" spans="1:9" x14ac:dyDescent="0.2">
      <c r="A32" t="s">
        <v>184</v>
      </c>
      <c r="B32">
        <v>23</v>
      </c>
      <c r="C32">
        <v>21</v>
      </c>
      <c r="D32">
        <v>60</v>
      </c>
      <c r="E32">
        <v>107</v>
      </c>
      <c r="F32">
        <v>15</v>
      </c>
      <c r="G32">
        <v>25</v>
      </c>
      <c r="H32" s="1">
        <v>20</v>
      </c>
      <c r="I32" s="1">
        <v>31</v>
      </c>
    </row>
    <row r="33" spans="1:9" x14ac:dyDescent="0.2">
      <c r="A33" t="s">
        <v>148</v>
      </c>
      <c r="C33">
        <v>51</v>
      </c>
      <c r="D33">
        <v>45</v>
      </c>
      <c r="E33">
        <v>80</v>
      </c>
      <c r="F33">
        <v>24</v>
      </c>
      <c r="G33">
        <v>35</v>
      </c>
      <c r="H33" s="1">
        <v>22</v>
      </c>
      <c r="I33" s="1">
        <v>32</v>
      </c>
    </row>
    <row r="34" spans="1:9" x14ac:dyDescent="0.2">
      <c r="A34" t="s">
        <v>113</v>
      </c>
      <c r="B34">
        <v>20</v>
      </c>
      <c r="C34">
        <v>43</v>
      </c>
      <c r="D34">
        <v>70</v>
      </c>
      <c r="E34">
        <v>64</v>
      </c>
      <c r="F34">
        <v>19</v>
      </c>
      <c r="G34">
        <v>30</v>
      </c>
      <c r="H34" s="1">
        <v>21</v>
      </c>
      <c r="I34" s="1">
        <v>33</v>
      </c>
    </row>
    <row r="35" spans="1:9" x14ac:dyDescent="0.2">
      <c r="A35" t="s">
        <v>34</v>
      </c>
      <c r="C35">
        <v>64</v>
      </c>
      <c r="D35">
        <v>39</v>
      </c>
      <c r="E35">
        <v>91</v>
      </c>
      <c r="F35">
        <v>23</v>
      </c>
      <c r="G35">
        <v>34</v>
      </c>
      <c r="H35" s="1">
        <v>23</v>
      </c>
      <c r="I35" s="1">
        <v>34</v>
      </c>
    </row>
    <row r="36" spans="1:9" x14ac:dyDescent="0.2">
      <c r="A36" t="s">
        <v>214</v>
      </c>
      <c r="C36">
        <v>75</v>
      </c>
      <c r="D36">
        <v>56</v>
      </c>
      <c r="E36">
        <v>51</v>
      </c>
      <c r="F36">
        <v>22</v>
      </c>
      <c r="G36">
        <v>32</v>
      </c>
      <c r="H36" s="1">
        <v>25</v>
      </c>
      <c r="I36" s="1">
        <v>35</v>
      </c>
    </row>
    <row r="37" spans="1:9" x14ac:dyDescent="0.2">
      <c r="A37" t="s">
        <v>49</v>
      </c>
      <c r="C37">
        <v>59</v>
      </c>
      <c r="D37">
        <v>54</v>
      </c>
      <c r="E37">
        <v>72</v>
      </c>
      <c r="F37">
        <v>25</v>
      </c>
      <c r="G37">
        <v>38</v>
      </c>
      <c r="H37" s="1">
        <v>24</v>
      </c>
      <c r="I37" s="1">
        <v>36</v>
      </c>
    </row>
    <row r="38" spans="1:9" x14ac:dyDescent="0.2">
      <c r="A38" t="s">
        <v>233</v>
      </c>
      <c r="C38">
        <v>61</v>
      </c>
      <c r="D38">
        <v>46</v>
      </c>
      <c r="E38">
        <v>49</v>
      </c>
      <c r="F38">
        <v>30</v>
      </c>
      <c r="G38">
        <v>42</v>
      </c>
      <c r="H38" s="1">
        <v>26</v>
      </c>
      <c r="I38" s="1">
        <v>37</v>
      </c>
    </row>
    <row r="39" spans="1:9" x14ac:dyDescent="0.2">
      <c r="A39" t="s">
        <v>51</v>
      </c>
      <c r="C39">
        <v>71</v>
      </c>
      <c r="D39">
        <v>20</v>
      </c>
      <c r="E39">
        <v>93</v>
      </c>
      <c r="F39">
        <v>29</v>
      </c>
      <c r="G39">
        <v>43</v>
      </c>
      <c r="H39" s="1">
        <v>27</v>
      </c>
      <c r="I39" s="1">
        <v>38</v>
      </c>
    </row>
    <row r="40" spans="1:9" x14ac:dyDescent="0.2">
      <c r="A40" t="s">
        <v>90</v>
      </c>
      <c r="C40">
        <v>42</v>
      </c>
      <c r="D40">
        <v>81</v>
      </c>
      <c r="E40">
        <v>115</v>
      </c>
      <c r="F40">
        <v>20</v>
      </c>
      <c r="G40">
        <v>31</v>
      </c>
      <c r="H40" s="1">
        <v>28</v>
      </c>
      <c r="I40" s="1">
        <v>39</v>
      </c>
    </row>
    <row r="41" spans="1:9" x14ac:dyDescent="0.2">
      <c r="A41" t="s">
        <v>240</v>
      </c>
      <c r="C41">
        <v>69</v>
      </c>
      <c r="D41">
        <v>77</v>
      </c>
      <c r="E41">
        <v>121</v>
      </c>
      <c r="F41">
        <v>27</v>
      </c>
      <c r="G41">
        <v>39</v>
      </c>
      <c r="H41" s="1">
        <v>29</v>
      </c>
      <c r="I41" s="1">
        <v>40</v>
      </c>
    </row>
    <row r="42" spans="1:9" x14ac:dyDescent="0.2">
      <c r="A42" t="s">
        <v>7</v>
      </c>
    </row>
    <row r="43" spans="1:9" x14ac:dyDescent="0.2">
      <c r="A43" t="s">
        <v>263</v>
      </c>
    </row>
    <row r="44" spans="1:9" x14ac:dyDescent="0.2">
      <c r="A44" t="s">
        <v>8</v>
      </c>
      <c r="C44">
        <v>72</v>
      </c>
      <c r="D44">
        <v>47</v>
      </c>
      <c r="E44">
        <v>90</v>
      </c>
    </row>
    <row r="45" spans="1:9" x14ac:dyDescent="0.2">
      <c r="A45" t="s">
        <v>9</v>
      </c>
      <c r="C45">
        <v>55</v>
      </c>
      <c r="D45">
        <v>73</v>
      </c>
      <c r="E45">
        <v>96</v>
      </c>
    </row>
    <row r="46" spans="1:9" x14ac:dyDescent="0.2">
      <c r="A46" t="s">
        <v>10</v>
      </c>
    </row>
    <row r="47" spans="1:9" x14ac:dyDescent="0.2">
      <c r="A47" t="s">
        <v>11</v>
      </c>
    </row>
    <row r="48" spans="1:9" x14ac:dyDescent="0.2">
      <c r="A48" t="s">
        <v>12</v>
      </c>
      <c r="E48">
        <v>122</v>
      </c>
    </row>
    <row r="49" spans="1:7" x14ac:dyDescent="0.2">
      <c r="A49" t="s">
        <v>13</v>
      </c>
    </row>
    <row r="50" spans="1:7" x14ac:dyDescent="0.2">
      <c r="A50" t="s">
        <v>14</v>
      </c>
    </row>
    <row r="51" spans="1:7" x14ac:dyDescent="0.2">
      <c r="A51" t="s">
        <v>15</v>
      </c>
      <c r="D51">
        <v>67</v>
      </c>
      <c r="E51">
        <v>40</v>
      </c>
      <c r="F51">
        <v>21</v>
      </c>
      <c r="G51">
        <v>24</v>
      </c>
    </row>
    <row r="52" spans="1:7" x14ac:dyDescent="0.2">
      <c r="A52" t="s">
        <v>16</v>
      </c>
      <c r="C52">
        <v>76</v>
      </c>
      <c r="E52">
        <v>55</v>
      </c>
    </row>
    <row r="53" spans="1:7" x14ac:dyDescent="0.2">
      <c r="A53" t="s">
        <v>17</v>
      </c>
      <c r="C53">
        <v>78</v>
      </c>
    </row>
    <row r="54" spans="1:7" x14ac:dyDescent="0.2">
      <c r="A54" t="s">
        <v>20</v>
      </c>
      <c r="C54">
        <v>17</v>
      </c>
      <c r="D54">
        <v>83</v>
      </c>
      <c r="E54">
        <v>34</v>
      </c>
    </row>
    <row r="55" spans="1:7" x14ac:dyDescent="0.2">
      <c r="A55" t="s">
        <v>21</v>
      </c>
    </row>
    <row r="56" spans="1:7" x14ac:dyDescent="0.2">
      <c r="A56" t="s">
        <v>22</v>
      </c>
      <c r="C56">
        <v>70</v>
      </c>
      <c r="E56">
        <v>37</v>
      </c>
    </row>
    <row r="57" spans="1:7" x14ac:dyDescent="0.2">
      <c r="A57" t="s">
        <v>23</v>
      </c>
      <c r="D57">
        <v>79</v>
      </c>
      <c r="E57">
        <v>104</v>
      </c>
    </row>
    <row r="58" spans="1:7" x14ac:dyDescent="0.2">
      <c r="A58" t="s">
        <v>24</v>
      </c>
    </row>
    <row r="59" spans="1:7" x14ac:dyDescent="0.2">
      <c r="A59" t="s">
        <v>25</v>
      </c>
      <c r="C59">
        <v>28</v>
      </c>
    </row>
    <row r="60" spans="1:7" x14ac:dyDescent="0.2">
      <c r="A60" t="s">
        <v>27</v>
      </c>
    </row>
    <row r="61" spans="1:7" x14ac:dyDescent="0.2">
      <c r="A61" t="s">
        <v>28</v>
      </c>
      <c r="C61">
        <v>82</v>
      </c>
      <c r="E61">
        <v>102</v>
      </c>
    </row>
    <row r="62" spans="1:7" x14ac:dyDescent="0.2">
      <c r="A62" t="s">
        <v>29</v>
      </c>
    </row>
    <row r="63" spans="1:7" x14ac:dyDescent="0.2">
      <c r="A63" t="s">
        <v>30</v>
      </c>
    </row>
    <row r="64" spans="1:7" x14ac:dyDescent="0.2">
      <c r="A64" t="s">
        <v>31</v>
      </c>
      <c r="E64">
        <v>124</v>
      </c>
    </row>
    <row r="65" spans="1:5" x14ac:dyDescent="0.2">
      <c r="A65" t="s">
        <v>32</v>
      </c>
      <c r="C65">
        <v>79</v>
      </c>
      <c r="E65">
        <v>112</v>
      </c>
    </row>
    <row r="66" spans="1:5" x14ac:dyDescent="0.2">
      <c r="A66" t="s">
        <v>33</v>
      </c>
      <c r="C66">
        <v>104</v>
      </c>
      <c r="E66">
        <v>86</v>
      </c>
    </row>
    <row r="67" spans="1:5" x14ac:dyDescent="0.2">
      <c r="A67" t="s">
        <v>35</v>
      </c>
    </row>
    <row r="68" spans="1:5" x14ac:dyDescent="0.2">
      <c r="A68" t="s">
        <v>36</v>
      </c>
    </row>
    <row r="69" spans="1:5" x14ac:dyDescent="0.2">
      <c r="A69" t="s">
        <v>37</v>
      </c>
      <c r="C69">
        <v>41</v>
      </c>
      <c r="D69">
        <v>80</v>
      </c>
      <c r="E69">
        <v>67</v>
      </c>
    </row>
    <row r="70" spans="1:5" x14ac:dyDescent="0.2">
      <c r="A70" t="s">
        <v>38</v>
      </c>
      <c r="C70">
        <v>91</v>
      </c>
      <c r="E70">
        <v>123</v>
      </c>
    </row>
    <row r="71" spans="1:5" x14ac:dyDescent="0.2">
      <c r="A71" t="s">
        <v>39</v>
      </c>
      <c r="E71">
        <v>126</v>
      </c>
    </row>
    <row r="72" spans="1:5" x14ac:dyDescent="0.2">
      <c r="A72" t="s">
        <v>40</v>
      </c>
      <c r="C72">
        <v>66</v>
      </c>
    </row>
    <row r="73" spans="1:5" x14ac:dyDescent="0.2">
      <c r="A73" t="s">
        <v>41</v>
      </c>
      <c r="D73">
        <v>68</v>
      </c>
      <c r="E73">
        <v>103</v>
      </c>
    </row>
    <row r="74" spans="1:5" x14ac:dyDescent="0.2">
      <c r="A74" t="s">
        <v>42</v>
      </c>
      <c r="C74">
        <v>101</v>
      </c>
      <c r="D74">
        <v>75</v>
      </c>
      <c r="E74">
        <v>120</v>
      </c>
    </row>
    <row r="75" spans="1:5" x14ac:dyDescent="0.2">
      <c r="A75" t="s">
        <v>44</v>
      </c>
    </row>
    <row r="76" spans="1:5" x14ac:dyDescent="0.2">
      <c r="A76" t="s">
        <v>45</v>
      </c>
    </row>
    <row r="77" spans="1:5" x14ac:dyDescent="0.2">
      <c r="A77" t="s">
        <v>46</v>
      </c>
    </row>
    <row r="78" spans="1:5" x14ac:dyDescent="0.2">
      <c r="A78" t="s">
        <v>47</v>
      </c>
      <c r="E78">
        <v>127</v>
      </c>
    </row>
    <row r="79" spans="1:5" x14ac:dyDescent="0.2">
      <c r="A79" t="s">
        <v>48</v>
      </c>
    </row>
    <row r="80" spans="1:5" x14ac:dyDescent="0.2">
      <c r="A80" t="s">
        <v>52</v>
      </c>
    </row>
    <row r="81" spans="1:5" x14ac:dyDescent="0.2">
      <c r="A81" t="s">
        <v>53</v>
      </c>
    </row>
    <row r="82" spans="1:5" x14ac:dyDescent="0.2">
      <c r="A82" t="s">
        <v>54</v>
      </c>
    </row>
    <row r="83" spans="1:5" x14ac:dyDescent="0.2">
      <c r="A83" t="s">
        <v>55</v>
      </c>
    </row>
    <row r="84" spans="1:5" x14ac:dyDescent="0.2">
      <c r="A84" t="s">
        <v>56</v>
      </c>
      <c r="E84">
        <v>47</v>
      </c>
    </row>
    <row r="85" spans="1:5" x14ac:dyDescent="0.2">
      <c r="A85" t="s">
        <v>57</v>
      </c>
      <c r="C85">
        <v>102</v>
      </c>
      <c r="E85">
        <v>68</v>
      </c>
    </row>
    <row r="86" spans="1:5" x14ac:dyDescent="0.2">
      <c r="A86" t="s">
        <v>58</v>
      </c>
      <c r="C86">
        <v>2</v>
      </c>
      <c r="E86">
        <v>113</v>
      </c>
    </row>
    <row r="87" spans="1:5" x14ac:dyDescent="0.2">
      <c r="A87" t="s">
        <v>59</v>
      </c>
    </row>
    <row r="88" spans="1:5" x14ac:dyDescent="0.2">
      <c r="A88" t="s">
        <v>60</v>
      </c>
    </row>
    <row r="89" spans="1:5" x14ac:dyDescent="0.2">
      <c r="A89" t="s">
        <v>61</v>
      </c>
    </row>
    <row r="90" spans="1:5" x14ac:dyDescent="0.2">
      <c r="A90" t="s">
        <v>62</v>
      </c>
      <c r="C90">
        <v>7</v>
      </c>
      <c r="D90">
        <v>52</v>
      </c>
      <c r="E90">
        <v>63</v>
      </c>
    </row>
    <row r="91" spans="1:5" x14ac:dyDescent="0.2">
      <c r="A91" t="s">
        <v>64</v>
      </c>
      <c r="E91">
        <v>132</v>
      </c>
    </row>
    <row r="92" spans="1:5" x14ac:dyDescent="0.2">
      <c r="A92" t="s">
        <v>66</v>
      </c>
    </row>
    <row r="93" spans="1:5" x14ac:dyDescent="0.2">
      <c r="A93" t="s">
        <v>67</v>
      </c>
    </row>
    <row r="94" spans="1:5" x14ac:dyDescent="0.2">
      <c r="A94" t="s">
        <v>68</v>
      </c>
      <c r="C94">
        <v>103</v>
      </c>
      <c r="E94">
        <v>70</v>
      </c>
    </row>
    <row r="95" spans="1:5" x14ac:dyDescent="0.2">
      <c r="A95" t="s">
        <v>69</v>
      </c>
      <c r="C95">
        <v>52</v>
      </c>
      <c r="D95">
        <v>84</v>
      </c>
      <c r="E95">
        <v>79</v>
      </c>
    </row>
    <row r="96" spans="1:5" x14ac:dyDescent="0.2">
      <c r="A96" t="s">
        <v>70</v>
      </c>
      <c r="D96">
        <v>53</v>
      </c>
      <c r="E96">
        <v>74</v>
      </c>
    </row>
    <row r="97" spans="1:5" x14ac:dyDescent="0.2">
      <c r="A97" t="s">
        <v>71</v>
      </c>
      <c r="C97">
        <v>74</v>
      </c>
      <c r="E97">
        <v>125</v>
      </c>
    </row>
    <row r="98" spans="1:5" x14ac:dyDescent="0.2">
      <c r="A98" t="s">
        <v>72</v>
      </c>
    </row>
    <row r="99" spans="1:5" x14ac:dyDescent="0.2">
      <c r="A99" t="s">
        <v>73</v>
      </c>
    </row>
    <row r="100" spans="1:5" x14ac:dyDescent="0.2">
      <c r="A100" t="s">
        <v>75</v>
      </c>
      <c r="C100">
        <v>94</v>
      </c>
    </row>
    <row r="101" spans="1:5" x14ac:dyDescent="0.2">
      <c r="A101" t="s">
        <v>76</v>
      </c>
      <c r="D101">
        <v>85</v>
      </c>
      <c r="E101">
        <v>108</v>
      </c>
    </row>
    <row r="102" spans="1:5" x14ac:dyDescent="0.2">
      <c r="A102" t="s">
        <v>77</v>
      </c>
    </row>
    <row r="103" spans="1:5" x14ac:dyDescent="0.2">
      <c r="A103" t="s">
        <v>78</v>
      </c>
    </row>
    <row r="104" spans="1:5" x14ac:dyDescent="0.2">
      <c r="A104" t="s">
        <v>79</v>
      </c>
    </row>
    <row r="105" spans="1:5" x14ac:dyDescent="0.2">
      <c r="A105" t="s">
        <v>82</v>
      </c>
    </row>
    <row r="106" spans="1:5" x14ac:dyDescent="0.2">
      <c r="A106" t="s">
        <v>83</v>
      </c>
    </row>
    <row r="107" spans="1:5" x14ac:dyDescent="0.2">
      <c r="A107" t="s">
        <v>84</v>
      </c>
      <c r="E107">
        <v>129</v>
      </c>
    </row>
    <row r="108" spans="1:5" x14ac:dyDescent="0.2">
      <c r="A108" t="s">
        <v>85</v>
      </c>
      <c r="E108">
        <v>81</v>
      </c>
    </row>
    <row r="109" spans="1:5" x14ac:dyDescent="0.2">
      <c r="A109" t="s">
        <v>86</v>
      </c>
      <c r="C109">
        <v>4</v>
      </c>
      <c r="E109">
        <v>65</v>
      </c>
    </row>
    <row r="110" spans="1:5" x14ac:dyDescent="0.2">
      <c r="A110" t="s">
        <v>88</v>
      </c>
      <c r="C110">
        <v>90</v>
      </c>
      <c r="D110">
        <v>48</v>
      </c>
      <c r="E110">
        <v>61</v>
      </c>
    </row>
    <row r="111" spans="1:5" x14ac:dyDescent="0.2">
      <c r="A111" t="s">
        <v>89</v>
      </c>
    </row>
    <row r="112" spans="1:5" x14ac:dyDescent="0.2">
      <c r="A112" t="s">
        <v>91</v>
      </c>
    </row>
    <row r="113" spans="1:7" x14ac:dyDescent="0.2">
      <c r="A113" t="s">
        <v>92</v>
      </c>
    </row>
    <row r="114" spans="1:7" x14ac:dyDescent="0.2">
      <c r="A114" t="s">
        <v>93</v>
      </c>
    </row>
    <row r="115" spans="1:7" x14ac:dyDescent="0.2">
      <c r="A115" t="s">
        <v>94</v>
      </c>
    </row>
    <row r="116" spans="1:7" x14ac:dyDescent="0.2">
      <c r="A116" t="s">
        <v>95</v>
      </c>
      <c r="E116">
        <v>89</v>
      </c>
    </row>
    <row r="117" spans="1:7" x14ac:dyDescent="0.2">
      <c r="A117" t="s">
        <v>96</v>
      </c>
    </row>
    <row r="118" spans="1:7" x14ac:dyDescent="0.2">
      <c r="A118" t="s">
        <v>97</v>
      </c>
      <c r="E118">
        <v>42</v>
      </c>
    </row>
    <row r="119" spans="1:7" x14ac:dyDescent="0.2">
      <c r="A119" t="s">
        <v>98</v>
      </c>
    </row>
    <row r="120" spans="1:7" x14ac:dyDescent="0.2">
      <c r="A120" t="s">
        <v>99</v>
      </c>
    </row>
    <row r="121" spans="1:7" x14ac:dyDescent="0.2">
      <c r="A121" t="s">
        <v>100</v>
      </c>
      <c r="E121">
        <v>130</v>
      </c>
    </row>
    <row r="122" spans="1:7" x14ac:dyDescent="0.2">
      <c r="A122" t="s">
        <v>101</v>
      </c>
    </row>
    <row r="123" spans="1:7" x14ac:dyDescent="0.2">
      <c r="A123" t="s">
        <v>102</v>
      </c>
      <c r="C123">
        <v>73</v>
      </c>
      <c r="E123">
        <v>83</v>
      </c>
    </row>
    <row r="124" spans="1:7" x14ac:dyDescent="0.2">
      <c r="A124" t="s">
        <v>103</v>
      </c>
      <c r="B124">
        <v>18</v>
      </c>
      <c r="C124">
        <v>67</v>
      </c>
      <c r="D124">
        <v>5</v>
      </c>
      <c r="E124">
        <v>5</v>
      </c>
    </row>
    <row r="125" spans="1:7" x14ac:dyDescent="0.2">
      <c r="A125" t="s">
        <v>107</v>
      </c>
      <c r="C125">
        <v>96</v>
      </c>
      <c r="D125">
        <v>31</v>
      </c>
      <c r="E125">
        <v>26</v>
      </c>
    </row>
    <row r="126" spans="1:7" x14ac:dyDescent="0.2">
      <c r="A126" t="s">
        <v>108</v>
      </c>
      <c r="C126">
        <v>10</v>
      </c>
      <c r="E126">
        <v>111</v>
      </c>
      <c r="G126">
        <v>40</v>
      </c>
    </row>
    <row r="127" spans="1:7" x14ac:dyDescent="0.2">
      <c r="A127" t="s">
        <v>109</v>
      </c>
    </row>
    <row r="128" spans="1:7" x14ac:dyDescent="0.2">
      <c r="A128" t="s">
        <v>111</v>
      </c>
    </row>
    <row r="129" spans="1:5" x14ac:dyDescent="0.2">
      <c r="A129" t="s">
        <v>114</v>
      </c>
      <c r="E129">
        <v>52</v>
      </c>
    </row>
    <row r="130" spans="1:5" x14ac:dyDescent="0.2">
      <c r="A130" t="s">
        <v>116</v>
      </c>
    </row>
    <row r="131" spans="1:5" x14ac:dyDescent="0.2">
      <c r="A131" t="s">
        <v>117</v>
      </c>
      <c r="C131">
        <v>56</v>
      </c>
      <c r="D131">
        <v>34</v>
      </c>
      <c r="E131">
        <v>53</v>
      </c>
    </row>
    <row r="132" spans="1:5" x14ac:dyDescent="0.2">
      <c r="A132" t="s">
        <v>118</v>
      </c>
      <c r="C132">
        <v>14</v>
      </c>
      <c r="D132">
        <v>86</v>
      </c>
      <c r="E132">
        <v>62</v>
      </c>
    </row>
    <row r="133" spans="1:5" x14ac:dyDescent="0.2">
      <c r="A133" t="s">
        <v>119</v>
      </c>
      <c r="D133">
        <v>38</v>
      </c>
      <c r="E133">
        <v>54</v>
      </c>
    </row>
    <row r="134" spans="1:5" x14ac:dyDescent="0.2">
      <c r="A134" t="s">
        <v>120</v>
      </c>
    </row>
    <row r="135" spans="1:5" x14ac:dyDescent="0.2">
      <c r="A135" t="s">
        <v>121</v>
      </c>
    </row>
    <row r="136" spans="1:5" x14ac:dyDescent="0.2">
      <c r="A136" t="s">
        <v>122</v>
      </c>
      <c r="D136">
        <v>50</v>
      </c>
      <c r="E136">
        <v>73</v>
      </c>
    </row>
    <row r="137" spans="1:5" x14ac:dyDescent="0.2">
      <c r="A137" t="s">
        <v>123</v>
      </c>
    </row>
    <row r="138" spans="1:5" x14ac:dyDescent="0.2">
      <c r="A138" t="s">
        <v>124</v>
      </c>
      <c r="E138">
        <v>88</v>
      </c>
    </row>
    <row r="139" spans="1:5" x14ac:dyDescent="0.2">
      <c r="A139" t="s">
        <v>125</v>
      </c>
    </row>
    <row r="140" spans="1:5" x14ac:dyDescent="0.2">
      <c r="A140" t="s">
        <v>126</v>
      </c>
      <c r="C140">
        <v>93</v>
      </c>
    </row>
    <row r="141" spans="1:5" x14ac:dyDescent="0.2">
      <c r="A141" t="s">
        <v>127</v>
      </c>
      <c r="C141">
        <v>11</v>
      </c>
      <c r="D141">
        <v>27</v>
      </c>
      <c r="E141">
        <v>44</v>
      </c>
    </row>
    <row r="142" spans="1:5" x14ac:dyDescent="0.2">
      <c r="A142" t="s">
        <v>128</v>
      </c>
      <c r="C142">
        <v>77</v>
      </c>
      <c r="D142">
        <v>65</v>
      </c>
      <c r="E142">
        <v>101</v>
      </c>
    </row>
    <row r="143" spans="1:5" x14ac:dyDescent="0.2">
      <c r="A143" t="s">
        <v>129</v>
      </c>
      <c r="C143">
        <v>92</v>
      </c>
      <c r="E143">
        <v>119</v>
      </c>
    </row>
    <row r="144" spans="1:5" x14ac:dyDescent="0.2">
      <c r="A144" t="s">
        <v>130</v>
      </c>
    </row>
    <row r="145" spans="1:5" x14ac:dyDescent="0.2">
      <c r="A145" t="s">
        <v>131</v>
      </c>
    </row>
    <row r="146" spans="1:5" x14ac:dyDescent="0.2">
      <c r="A146" t="s">
        <v>132</v>
      </c>
    </row>
    <row r="147" spans="1:5" x14ac:dyDescent="0.2">
      <c r="A147" t="s">
        <v>133</v>
      </c>
      <c r="C147">
        <v>24</v>
      </c>
      <c r="D147">
        <v>22</v>
      </c>
      <c r="E147">
        <v>32</v>
      </c>
    </row>
    <row r="148" spans="1:5" x14ac:dyDescent="0.2">
      <c r="A148" t="s">
        <v>135</v>
      </c>
      <c r="C148">
        <v>8</v>
      </c>
    </row>
    <row r="149" spans="1:5" x14ac:dyDescent="0.2">
      <c r="A149" t="s">
        <v>136</v>
      </c>
    </row>
    <row r="150" spans="1:5" x14ac:dyDescent="0.2">
      <c r="A150" t="s">
        <v>137</v>
      </c>
      <c r="C150">
        <v>100</v>
      </c>
      <c r="E150">
        <v>106</v>
      </c>
    </row>
    <row r="151" spans="1:5" x14ac:dyDescent="0.2">
      <c r="A151" t="s">
        <v>138</v>
      </c>
      <c r="E151">
        <v>116</v>
      </c>
    </row>
    <row r="152" spans="1:5" x14ac:dyDescent="0.2">
      <c r="A152" t="s">
        <v>139</v>
      </c>
      <c r="C152">
        <v>15</v>
      </c>
      <c r="D152">
        <v>26</v>
      </c>
      <c r="E152">
        <v>18</v>
      </c>
    </row>
    <row r="153" spans="1:5" x14ac:dyDescent="0.2">
      <c r="A153" t="s">
        <v>140</v>
      </c>
    </row>
    <row r="154" spans="1:5" x14ac:dyDescent="0.2">
      <c r="A154" t="s">
        <v>141</v>
      </c>
      <c r="D154">
        <v>76</v>
      </c>
      <c r="E154">
        <v>109</v>
      </c>
    </row>
    <row r="155" spans="1:5" x14ac:dyDescent="0.2">
      <c r="A155" t="s">
        <v>142</v>
      </c>
      <c r="C155">
        <v>54</v>
      </c>
      <c r="D155">
        <v>30</v>
      </c>
      <c r="E155">
        <v>36</v>
      </c>
    </row>
    <row r="156" spans="1:5" x14ac:dyDescent="0.2">
      <c r="A156" t="s">
        <v>143</v>
      </c>
    </row>
    <row r="157" spans="1:5" x14ac:dyDescent="0.2">
      <c r="A157" t="s">
        <v>144</v>
      </c>
    </row>
    <row r="158" spans="1:5" x14ac:dyDescent="0.2">
      <c r="A158" t="s">
        <v>145</v>
      </c>
      <c r="E158">
        <v>114</v>
      </c>
    </row>
    <row r="159" spans="1:5" x14ac:dyDescent="0.2">
      <c r="A159" t="s">
        <v>146</v>
      </c>
      <c r="C159">
        <v>65</v>
      </c>
      <c r="D159">
        <v>19</v>
      </c>
      <c r="E159">
        <v>50</v>
      </c>
    </row>
    <row r="160" spans="1:5" x14ac:dyDescent="0.2">
      <c r="A160" t="s">
        <v>147</v>
      </c>
    </row>
    <row r="161" spans="1:5" x14ac:dyDescent="0.2">
      <c r="A161" t="s">
        <v>149</v>
      </c>
    </row>
    <row r="162" spans="1:5" x14ac:dyDescent="0.2">
      <c r="A162" t="s">
        <v>150</v>
      </c>
      <c r="E162">
        <v>110</v>
      </c>
    </row>
    <row r="163" spans="1:5" x14ac:dyDescent="0.2">
      <c r="A163" t="s">
        <v>151</v>
      </c>
    </row>
    <row r="164" spans="1:5" x14ac:dyDescent="0.2">
      <c r="A164" t="s">
        <v>152</v>
      </c>
      <c r="C164">
        <v>45</v>
      </c>
      <c r="E164">
        <v>76</v>
      </c>
    </row>
    <row r="165" spans="1:5" x14ac:dyDescent="0.2">
      <c r="A165" t="s">
        <v>153</v>
      </c>
      <c r="E165">
        <v>48</v>
      </c>
    </row>
    <row r="166" spans="1:5" x14ac:dyDescent="0.2">
      <c r="A166" t="s">
        <v>154</v>
      </c>
    </row>
    <row r="167" spans="1:5" x14ac:dyDescent="0.2">
      <c r="A167" t="s">
        <v>155</v>
      </c>
      <c r="C167">
        <v>85</v>
      </c>
      <c r="E167">
        <v>94</v>
      </c>
    </row>
    <row r="168" spans="1:5" x14ac:dyDescent="0.2">
      <c r="A168" t="s">
        <v>156</v>
      </c>
      <c r="C168">
        <v>89</v>
      </c>
      <c r="E168">
        <v>117</v>
      </c>
    </row>
    <row r="169" spans="1:5" x14ac:dyDescent="0.2">
      <c r="A169" t="s">
        <v>157</v>
      </c>
      <c r="C169">
        <v>57</v>
      </c>
    </row>
    <row r="170" spans="1:5" x14ac:dyDescent="0.2">
      <c r="A170" t="s">
        <v>158</v>
      </c>
      <c r="C170">
        <v>84</v>
      </c>
      <c r="E170">
        <v>59</v>
      </c>
    </row>
    <row r="171" spans="1:5" x14ac:dyDescent="0.2">
      <c r="A171" t="s">
        <v>159</v>
      </c>
    </row>
    <row r="172" spans="1:5" x14ac:dyDescent="0.2">
      <c r="A172" t="s">
        <v>160</v>
      </c>
      <c r="D172">
        <v>51</v>
      </c>
      <c r="E172">
        <v>84</v>
      </c>
    </row>
    <row r="173" spans="1:5" x14ac:dyDescent="0.2">
      <c r="A173" t="s">
        <v>162</v>
      </c>
    </row>
    <row r="174" spans="1:5" x14ac:dyDescent="0.2">
      <c r="A174" t="s">
        <v>163</v>
      </c>
    </row>
    <row r="175" spans="1:5" x14ac:dyDescent="0.2">
      <c r="A175" t="s">
        <v>165</v>
      </c>
      <c r="E175">
        <v>128</v>
      </c>
    </row>
    <row r="176" spans="1:5" x14ac:dyDescent="0.2">
      <c r="A176" t="s">
        <v>166</v>
      </c>
      <c r="C176">
        <v>88</v>
      </c>
    </row>
    <row r="177" spans="1:5" x14ac:dyDescent="0.2">
      <c r="A177" t="s">
        <v>167</v>
      </c>
      <c r="D177">
        <v>61</v>
      </c>
      <c r="E177">
        <v>99</v>
      </c>
    </row>
    <row r="178" spans="1:5" x14ac:dyDescent="0.2">
      <c r="A178" t="s">
        <v>168</v>
      </c>
    </row>
    <row r="179" spans="1:5" x14ac:dyDescent="0.2">
      <c r="A179" t="s">
        <v>169</v>
      </c>
    </row>
    <row r="180" spans="1:5" x14ac:dyDescent="0.2">
      <c r="A180" t="s">
        <v>170</v>
      </c>
    </row>
    <row r="181" spans="1:5" x14ac:dyDescent="0.2">
      <c r="A181" t="s">
        <v>171</v>
      </c>
      <c r="C181">
        <v>62</v>
      </c>
    </row>
    <row r="182" spans="1:5" x14ac:dyDescent="0.2">
      <c r="A182" t="s">
        <v>172</v>
      </c>
    </row>
    <row r="183" spans="1:5" x14ac:dyDescent="0.2">
      <c r="A183" t="s">
        <v>174</v>
      </c>
      <c r="C183">
        <v>1</v>
      </c>
      <c r="E183">
        <v>27</v>
      </c>
    </row>
    <row r="184" spans="1:5" x14ac:dyDescent="0.2">
      <c r="A184" t="s">
        <v>175</v>
      </c>
      <c r="D184">
        <v>58</v>
      </c>
      <c r="E184">
        <v>75</v>
      </c>
    </row>
    <row r="185" spans="1:5" x14ac:dyDescent="0.2">
      <c r="A185" t="s">
        <v>176</v>
      </c>
    </row>
    <row r="186" spans="1:5" x14ac:dyDescent="0.2">
      <c r="A186" t="s">
        <v>177</v>
      </c>
    </row>
    <row r="187" spans="1:5" x14ac:dyDescent="0.2">
      <c r="A187" t="s">
        <v>178</v>
      </c>
      <c r="E187">
        <v>58</v>
      </c>
    </row>
    <row r="188" spans="1:5" x14ac:dyDescent="0.2">
      <c r="A188" t="s">
        <v>179</v>
      </c>
    </row>
    <row r="189" spans="1:5" x14ac:dyDescent="0.2">
      <c r="A189" t="s">
        <v>180</v>
      </c>
      <c r="E189">
        <v>100</v>
      </c>
    </row>
    <row r="190" spans="1:5" x14ac:dyDescent="0.2">
      <c r="A190" t="s">
        <v>181</v>
      </c>
      <c r="D190">
        <v>78</v>
      </c>
      <c r="E190">
        <v>78</v>
      </c>
    </row>
    <row r="191" spans="1:5" x14ac:dyDescent="0.2">
      <c r="A191" t="s">
        <v>182</v>
      </c>
      <c r="D191">
        <v>72</v>
      </c>
      <c r="E191">
        <v>41</v>
      </c>
    </row>
    <row r="192" spans="1:5" x14ac:dyDescent="0.2">
      <c r="A192" t="s">
        <v>183</v>
      </c>
    </row>
    <row r="193" spans="1:7" x14ac:dyDescent="0.2">
      <c r="A193" t="s">
        <v>186</v>
      </c>
    </row>
    <row r="194" spans="1:7" x14ac:dyDescent="0.2">
      <c r="A194" t="s">
        <v>187</v>
      </c>
      <c r="C194">
        <v>58</v>
      </c>
      <c r="E194">
        <v>25</v>
      </c>
    </row>
    <row r="195" spans="1:7" x14ac:dyDescent="0.2">
      <c r="A195" t="s">
        <v>191</v>
      </c>
    </row>
    <row r="196" spans="1:7" x14ac:dyDescent="0.2">
      <c r="A196" t="s">
        <v>188</v>
      </c>
      <c r="C196">
        <v>39</v>
      </c>
      <c r="D196">
        <v>82</v>
      </c>
      <c r="E196">
        <v>56</v>
      </c>
    </row>
    <row r="197" spans="1:7" x14ac:dyDescent="0.2">
      <c r="A197" t="s">
        <v>189</v>
      </c>
      <c r="C197">
        <v>30</v>
      </c>
      <c r="D197">
        <v>71</v>
      </c>
      <c r="G197">
        <v>33</v>
      </c>
    </row>
    <row r="198" spans="1:7" x14ac:dyDescent="0.2">
      <c r="A198" t="s">
        <v>190</v>
      </c>
      <c r="C198">
        <v>86</v>
      </c>
      <c r="D198">
        <v>69</v>
      </c>
      <c r="E198">
        <v>71</v>
      </c>
    </row>
    <row r="199" spans="1:7" x14ac:dyDescent="0.2">
      <c r="A199" t="s">
        <v>192</v>
      </c>
    </row>
    <row r="200" spans="1:7" x14ac:dyDescent="0.2">
      <c r="A200" t="s">
        <v>193</v>
      </c>
    </row>
    <row r="201" spans="1:7" x14ac:dyDescent="0.2">
      <c r="A201" t="s">
        <v>194</v>
      </c>
    </row>
    <row r="202" spans="1:7" x14ac:dyDescent="0.2">
      <c r="A202" t="s">
        <v>195</v>
      </c>
    </row>
    <row r="203" spans="1:7" x14ac:dyDescent="0.2">
      <c r="A203" t="s">
        <v>196</v>
      </c>
    </row>
    <row r="204" spans="1:7" x14ac:dyDescent="0.2">
      <c r="A204" t="s">
        <v>197</v>
      </c>
    </row>
    <row r="205" spans="1:7" x14ac:dyDescent="0.2">
      <c r="A205" t="s">
        <v>198</v>
      </c>
    </row>
    <row r="206" spans="1:7" x14ac:dyDescent="0.2">
      <c r="A206" t="s">
        <v>199</v>
      </c>
    </row>
    <row r="207" spans="1:7" x14ac:dyDescent="0.2">
      <c r="A207" t="s">
        <v>200</v>
      </c>
    </row>
    <row r="208" spans="1:7" x14ac:dyDescent="0.2">
      <c r="A208" t="s">
        <v>201</v>
      </c>
    </row>
    <row r="209" spans="1:5" x14ac:dyDescent="0.2">
      <c r="A209" t="s">
        <v>202</v>
      </c>
      <c r="C209">
        <v>81</v>
      </c>
      <c r="D209">
        <v>42</v>
      </c>
      <c r="E209">
        <v>31</v>
      </c>
    </row>
    <row r="210" spans="1:5" x14ac:dyDescent="0.2">
      <c r="A210" t="s">
        <v>203</v>
      </c>
      <c r="C210">
        <v>95</v>
      </c>
      <c r="E210">
        <v>87</v>
      </c>
    </row>
    <row r="211" spans="1:5" x14ac:dyDescent="0.2">
      <c r="A211" t="s">
        <v>204</v>
      </c>
      <c r="C211">
        <v>44</v>
      </c>
      <c r="E211">
        <v>60</v>
      </c>
    </row>
    <row r="212" spans="1:5" x14ac:dyDescent="0.2">
      <c r="A212" t="s">
        <v>205</v>
      </c>
      <c r="D212">
        <v>13</v>
      </c>
      <c r="E212">
        <v>33</v>
      </c>
    </row>
    <row r="213" spans="1:5" x14ac:dyDescent="0.2">
      <c r="A213" t="s">
        <v>206</v>
      </c>
    </row>
    <row r="214" spans="1:5" x14ac:dyDescent="0.2">
      <c r="A214" t="s">
        <v>208</v>
      </c>
    </row>
    <row r="215" spans="1:5" x14ac:dyDescent="0.2">
      <c r="A215" t="s">
        <v>209</v>
      </c>
    </row>
    <row r="216" spans="1:5" x14ac:dyDescent="0.2">
      <c r="A216" t="s">
        <v>210</v>
      </c>
      <c r="C216">
        <v>37</v>
      </c>
      <c r="D216">
        <v>57</v>
      </c>
      <c r="E216">
        <v>69</v>
      </c>
    </row>
    <row r="217" spans="1:5" x14ac:dyDescent="0.2">
      <c r="A217" t="s">
        <v>212</v>
      </c>
    </row>
    <row r="218" spans="1:5" x14ac:dyDescent="0.2">
      <c r="A218" t="s">
        <v>213</v>
      </c>
    </row>
    <row r="219" spans="1:5" x14ac:dyDescent="0.2">
      <c r="A219" t="s">
        <v>216</v>
      </c>
    </row>
    <row r="220" spans="1:5" x14ac:dyDescent="0.2">
      <c r="A220" t="s">
        <v>218</v>
      </c>
      <c r="C220">
        <v>99</v>
      </c>
      <c r="E220">
        <v>43</v>
      </c>
    </row>
    <row r="221" spans="1:5" x14ac:dyDescent="0.2">
      <c r="A221" t="s">
        <v>219</v>
      </c>
    </row>
    <row r="222" spans="1:5" x14ac:dyDescent="0.2">
      <c r="A222" t="s">
        <v>220</v>
      </c>
    </row>
    <row r="223" spans="1:5" x14ac:dyDescent="0.2">
      <c r="A223" t="s">
        <v>221</v>
      </c>
    </row>
    <row r="224" spans="1:5" x14ac:dyDescent="0.2">
      <c r="A224" t="s">
        <v>222</v>
      </c>
    </row>
    <row r="225" spans="1:5" x14ac:dyDescent="0.2">
      <c r="A225" t="s">
        <v>223</v>
      </c>
    </row>
    <row r="226" spans="1:5" x14ac:dyDescent="0.2">
      <c r="A226" t="s">
        <v>224</v>
      </c>
    </row>
    <row r="227" spans="1:5" x14ac:dyDescent="0.2">
      <c r="A227" t="s">
        <v>225</v>
      </c>
    </row>
    <row r="228" spans="1:5" x14ac:dyDescent="0.2">
      <c r="A228" t="s">
        <v>228</v>
      </c>
    </row>
    <row r="229" spans="1:5" x14ac:dyDescent="0.2">
      <c r="A229" t="s">
        <v>229</v>
      </c>
    </row>
    <row r="230" spans="1:5" x14ac:dyDescent="0.2">
      <c r="A230" t="s">
        <v>230</v>
      </c>
      <c r="B230">
        <v>13</v>
      </c>
      <c r="D230">
        <v>43</v>
      </c>
      <c r="E230">
        <v>7</v>
      </c>
    </row>
    <row r="231" spans="1:5" x14ac:dyDescent="0.2">
      <c r="A231" t="s">
        <v>231</v>
      </c>
      <c r="C231">
        <v>23</v>
      </c>
      <c r="E231">
        <v>92</v>
      </c>
    </row>
    <row r="232" spans="1:5" x14ac:dyDescent="0.2">
      <c r="A232" t="s">
        <v>232</v>
      </c>
      <c r="D232">
        <v>62</v>
      </c>
      <c r="E232">
        <v>97</v>
      </c>
    </row>
    <row r="233" spans="1:5" x14ac:dyDescent="0.2">
      <c r="A233" t="s">
        <v>234</v>
      </c>
    </row>
    <row r="234" spans="1:5" x14ac:dyDescent="0.2">
      <c r="A234" t="s">
        <v>235</v>
      </c>
    </row>
    <row r="235" spans="1:5" x14ac:dyDescent="0.2">
      <c r="A235" t="s">
        <v>236</v>
      </c>
    </row>
    <row r="236" spans="1:5" x14ac:dyDescent="0.2">
      <c r="A236" t="s">
        <v>237</v>
      </c>
    </row>
    <row r="237" spans="1:5" x14ac:dyDescent="0.2">
      <c r="A237" t="s">
        <v>238</v>
      </c>
      <c r="D237">
        <v>64</v>
      </c>
      <c r="E237">
        <v>77</v>
      </c>
    </row>
    <row r="238" spans="1:5" x14ac:dyDescent="0.2">
      <c r="A238" t="s">
        <v>239</v>
      </c>
      <c r="C238">
        <v>3</v>
      </c>
      <c r="E238">
        <v>105</v>
      </c>
    </row>
    <row r="239" spans="1:5" x14ac:dyDescent="0.2">
      <c r="A239" t="s">
        <v>241</v>
      </c>
      <c r="C239">
        <v>97</v>
      </c>
    </row>
    <row r="240" spans="1:5" x14ac:dyDescent="0.2">
      <c r="A240" t="s">
        <v>242</v>
      </c>
    </row>
    <row r="241" spans="1:5" x14ac:dyDescent="0.2">
      <c r="A241" t="s">
        <v>243</v>
      </c>
    </row>
    <row r="242" spans="1:5" x14ac:dyDescent="0.2">
      <c r="A242" t="s">
        <v>244</v>
      </c>
      <c r="C242">
        <v>80</v>
      </c>
      <c r="D242">
        <v>17</v>
      </c>
      <c r="E242">
        <v>15</v>
      </c>
    </row>
    <row r="243" spans="1:5" x14ac:dyDescent="0.2">
      <c r="A243" t="s">
        <v>247</v>
      </c>
      <c r="D243">
        <v>49</v>
      </c>
      <c r="E243">
        <v>85</v>
      </c>
    </row>
    <row r="244" spans="1:5" x14ac:dyDescent="0.2">
      <c r="A244" t="s">
        <v>248</v>
      </c>
      <c r="C244">
        <v>5</v>
      </c>
      <c r="D244">
        <v>66</v>
      </c>
      <c r="E244">
        <v>82</v>
      </c>
    </row>
    <row r="245" spans="1:5" x14ac:dyDescent="0.2">
      <c r="A245" t="s">
        <v>249</v>
      </c>
    </row>
    <row r="246" spans="1:5" x14ac:dyDescent="0.2">
      <c r="A246" t="s">
        <v>250</v>
      </c>
      <c r="E246">
        <v>66</v>
      </c>
    </row>
    <row r="247" spans="1:5" x14ac:dyDescent="0.2">
      <c r="A247" t="s">
        <v>251</v>
      </c>
      <c r="C247">
        <v>16</v>
      </c>
    </row>
    <row r="248" spans="1:5" x14ac:dyDescent="0.2">
      <c r="A248" t="s">
        <v>252</v>
      </c>
    </row>
    <row r="249" spans="1:5" x14ac:dyDescent="0.2">
      <c r="A249" t="s">
        <v>253</v>
      </c>
      <c r="E249">
        <v>131</v>
      </c>
    </row>
    <row r="250" spans="1:5" x14ac:dyDescent="0.2">
      <c r="A250" t="s">
        <v>254</v>
      </c>
    </row>
    <row r="251" spans="1:5" x14ac:dyDescent="0.2">
      <c r="A251" t="s">
        <v>255</v>
      </c>
      <c r="C251">
        <v>33</v>
      </c>
      <c r="D251">
        <v>24</v>
      </c>
    </row>
    <row r="252" spans="1:5" x14ac:dyDescent="0.2">
      <c r="A252" t="s">
        <v>256</v>
      </c>
    </row>
    <row r="253" spans="1:5" x14ac:dyDescent="0.2">
      <c r="A253" t="s">
        <v>257</v>
      </c>
    </row>
    <row r="254" spans="1:5" x14ac:dyDescent="0.2">
      <c r="A254" t="s">
        <v>258</v>
      </c>
    </row>
    <row r="255" spans="1:5" x14ac:dyDescent="0.2">
      <c r="A255" t="s">
        <v>259</v>
      </c>
    </row>
    <row r="256" spans="1:5" x14ac:dyDescent="0.2">
      <c r="A256" t="s">
        <v>260</v>
      </c>
      <c r="E256">
        <v>133</v>
      </c>
    </row>
    <row r="257" spans="1:5" x14ac:dyDescent="0.2">
      <c r="A257" t="s">
        <v>261</v>
      </c>
      <c r="D257">
        <v>74</v>
      </c>
      <c r="E257">
        <v>95</v>
      </c>
    </row>
    <row r="258" spans="1:5" x14ac:dyDescent="0.2">
      <c r="A258" t="s">
        <v>262</v>
      </c>
      <c r="C258">
        <v>31</v>
      </c>
      <c r="D258">
        <v>63</v>
      </c>
      <c r="E258">
        <v>98</v>
      </c>
    </row>
  </sheetData>
  <sortState xmlns:xlrd2="http://schemas.microsoft.com/office/spreadsheetml/2017/richdata2" ref="A1:I259">
    <sortCondition descending="1" ref="I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58"/>
  <sheetViews>
    <sheetView workbookViewId="0">
      <selection activeCell="I2" sqref="I2:I41"/>
    </sheetView>
  </sheetViews>
  <sheetFormatPr baseColWidth="10" defaultColWidth="8.83203125" defaultRowHeight="15" x14ac:dyDescent="0.2"/>
  <cols>
    <col min="1" max="1" width="33" customWidth="1"/>
    <col min="2" max="2" width="14" customWidth="1"/>
    <col min="3" max="3" width="13" customWidth="1"/>
    <col min="4" max="4" width="18" customWidth="1"/>
    <col min="5" max="5" width="14" customWidth="1"/>
    <col min="6" max="7" width="16" customWidth="1"/>
    <col min="8" max="9" width="13" style="1" customWidth="1"/>
  </cols>
  <sheetData>
    <row r="1" spans="1:9" x14ac:dyDescent="0.2">
      <c r="A1" t="s">
        <v>0</v>
      </c>
      <c r="B1" t="s">
        <v>1</v>
      </c>
      <c r="C1" t="s">
        <v>2</v>
      </c>
      <c r="D1" t="s">
        <v>3</v>
      </c>
      <c r="E1" t="s">
        <v>4</v>
      </c>
      <c r="F1" t="s">
        <v>5</v>
      </c>
      <c r="G1" t="s">
        <v>264</v>
      </c>
      <c r="H1" s="1" t="s">
        <v>6</v>
      </c>
      <c r="I1" s="1" t="s">
        <v>265</v>
      </c>
    </row>
    <row r="2" spans="1:9" x14ac:dyDescent="0.2">
      <c r="A2" t="s">
        <v>80</v>
      </c>
      <c r="C2">
        <v>11</v>
      </c>
      <c r="D2">
        <v>4</v>
      </c>
      <c r="E2">
        <v>10</v>
      </c>
      <c r="G2">
        <v>12</v>
      </c>
      <c r="I2" s="1">
        <v>1</v>
      </c>
    </row>
    <row r="3" spans="1:9" x14ac:dyDescent="0.2">
      <c r="A3" t="s">
        <v>226</v>
      </c>
      <c r="B3">
        <v>4</v>
      </c>
      <c r="C3">
        <v>22</v>
      </c>
      <c r="D3">
        <v>9</v>
      </c>
      <c r="E3">
        <v>15</v>
      </c>
      <c r="F3">
        <v>1</v>
      </c>
      <c r="G3">
        <v>2</v>
      </c>
      <c r="H3" s="1">
        <v>2</v>
      </c>
      <c r="I3" s="1">
        <v>2</v>
      </c>
    </row>
    <row r="4" spans="1:9" x14ac:dyDescent="0.2">
      <c r="A4" t="s">
        <v>207</v>
      </c>
      <c r="B4">
        <v>24</v>
      </c>
      <c r="C4">
        <v>23</v>
      </c>
      <c r="D4">
        <v>2</v>
      </c>
      <c r="E4">
        <v>1</v>
      </c>
      <c r="F4">
        <v>10</v>
      </c>
      <c r="G4">
        <v>19</v>
      </c>
      <c r="H4" s="1">
        <v>1</v>
      </c>
      <c r="I4" s="1">
        <v>3</v>
      </c>
    </row>
    <row r="5" spans="1:9" x14ac:dyDescent="0.2">
      <c r="A5" t="s">
        <v>227</v>
      </c>
      <c r="B5">
        <v>2</v>
      </c>
      <c r="C5">
        <v>27</v>
      </c>
      <c r="D5">
        <v>12</v>
      </c>
      <c r="E5">
        <v>2</v>
      </c>
      <c r="F5">
        <v>6</v>
      </c>
      <c r="G5">
        <v>10</v>
      </c>
      <c r="H5" s="1">
        <v>3</v>
      </c>
      <c r="I5" s="1">
        <v>4</v>
      </c>
    </row>
    <row r="6" spans="1:9" x14ac:dyDescent="0.2">
      <c r="A6" t="s">
        <v>245</v>
      </c>
      <c r="B6">
        <v>11</v>
      </c>
      <c r="C6">
        <v>44</v>
      </c>
      <c r="D6">
        <v>6</v>
      </c>
      <c r="E6">
        <v>13</v>
      </c>
      <c r="F6">
        <v>5</v>
      </c>
      <c r="G6">
        <v>8</v>
      </c>
      <c r="H6" s="1">
        <v>5</v>
      </c>
      <c r="I6" s="1">
        <v>5</v>
      </c>
    </row>
    <row r="7" spans="1:9" x14ac:dyDescent="0.2">
      <c r="A7" t="s">
        <v>105</v>
      </c>
      <c r="C7">
        <v>58</v>
      </c>
      <c r="D7">
        <v>23</v>
      </c>
      <c r="E7">
        <v>11</v>
      </c>
      <c r="G7">
        <v>1</v>
      </c>
      <c r="I7" s="1">
        <v>6</v>
      </c>
    </row>
    <row r="8" spans="1:9" x14ac:dyDescent="0.2">
      <c r="A8" t="s">
        <v>246</v>
      </c>
      <c r="B8">
        <v>3</v>
      </c>
      <c r="C8">
        <v>71</v>
      </c>
      <c r="D8">
        <v>3</v>
      </c>
      <c r="E8">
        <v>6</v>
      </c>
      <c r="F8">
        <v>3</v>
      </c>
      <c r="G8">
        <v>6</v>
      </c>
      <c r="H8" s="1">
        <v>4</v>
      </c>
      <c r="I8" s="1">
        <v>7</v>
      </c>
    </row>
    <row r="9" spans="1:9" x14ac:dyDescent="0.2">
      <c r="A9" t="s">
        <v>161</v>
      </c>
      <c r="B9">
        <v>9</v>
      </c>
      <c r="C9">
        <v>34</v>
      </c>
      <c r="D9">
        <v>18</v>
      </c>
      <c r="E9">
        <v>3</v>
      </c>
      <c r="F9">
        <v>7</v>
      </c>
      <c r="G9">
        <v>9</v>
      </c>
      <c r="H9" s="1">
        <v>6</v>
      </c>
      <c r="I9" s="1">
        <v>8</v>
      </c>
    </row>
    <row r="10" spans="1:9" x14ac:dyDescent="0.2">
      <c r="A10" t="s">
        <v>87</v>
      </c>
      <c r="B10">
        <v>10</v>
      </c>
      <c r="C10">
        <v>28</v>
      </c>
      <c r="D10">
        <v>10</v>
      </c>
      <c r="E10">
        <v>5</v>
      </c>
      <c r="F10">
        <v>12</v>
      </c>
      <c r="G10">
        <v>17</v>
      </c>
      <c r="H10" s="1">
        <v>7</v>
      </c>
      <c r="I10" s="1">
        <v>9</v>
      </c>
    </row>
    <row r="11" spans="1:9" x14ac:dyDescent="0.2">
      <c r="A11" t="s">
        <v>65</v>
      </c>
      <c r="B11">
        <v>1</v>
      </c>
      <c r="C11">
        <v>48</v>
      </c>
      <c r="D11">
        <v>21</v>
      </c>
      <c r="E11">
        <v>14</v>
      </c>
      <c r="G11">
        <v>3</v>
      </c>
      <c r="I11" s="1">
        <v>10</v>
      </c>
    </row>
    <row r="12" spans="1:9" x14ac:dyDescent="0.2">
      <c r="A12" t="s">
        <v>112</v>
      </c>
      <c r="B12">
        <v>6</v>
      </c>
      <c r="C12">
        <v>86</v>
      </c>
      <c r="D12">
        <v>1</v>
      </c>
      <c r="E12">
        <v>23</v>
      </c>
      <c r="F12">
        <v>2</v>
      </c>
      <c r="G12">
        <v>4</v>
      </c>
      <c r="H12" s="1">
        <v>8</v>
      </c>
      <c r="I12" s="1">
        <v>11</v>
      </c>
    </row>
    <row r="13" spans="1:9" x14ac:dyDescent="0.2">
      <c r="A13" t="s">
        <v>134</v>
      </c>
      <c r="C13">
        <v>31</v>
      </c>
      <c r="D13">
        <v>11</v>
      </c>
      <c r="E13">
        <v>8</v>
      </c>
      <c r="G13">
        <v>27</v>
      </c>
      <c r="I13" s="1">
        <v>12</v>
      </c>
    </row>
    <row r="14" spans="1:9" x14ac:dyDescent="0.2">
      <c r="A14" t="s">
        <v>18</v>
      </c>
      <c r="B14">
        <v>14</v>
      </c>
      <c r="C14">
        <v>46</v>
      </c>
      <c r="D14">
        <v>33</v>
      </c>
      <c r="E14">
        <v>19</v>
      </c>
      <c r="F14">
        <v>4</v>
      </c>
      <c r="G14">
        <v>7</v>
      </c>
      <c r="H14" s="1">
        <v>9</v>
      </c>
      <c r="I14" s="1">
        <v>13</v>
      </c>
    </row>
    <row r="15" spans="1:9" x14ac:dyDescent="0.2">
      <c r="A15" t="s">
        <v>43</v>
      </c>
      <c r="B15">
        <v>18</v>
      </c>
      <c r="C15">
        <v>39</v>
      </c>
      <c r="D15">
        <v>16</v>
      </c>
      <c r="E15">
        <v>12</v>
      </c>
      <c r="F15">
        <v>15</v>
      </c>
      <c r="G15">
        <v>22</v>
      </c>
      <c r="H15" s="1">
        <v>10</v>
      </c>
      <c r="I15" s="1">
        <v>14</v>
      </c>
    </row>
    <row r="16" spans="1:9" x14ac:dyDescent="0.2">
      <c r="A16" t="s">
        <v>19</v>
      </c>
      <c r="B16">
        <v>12</v>
      </c>
      <c r="C16">
        <v>14</v>
      </c>
      <c r="D16">
        <v>41</v>
      </c>
      <c r="E16">
        <v>17</v>
      </c>
      <c r="G16">
        <v>13</v>
      </c>
      <c r="I16" s="1">
        <v>15</v>
      </c>
    </row>
    <row r="17" spans="1:9" x14ac:dyDescent="0.2">
      <c r="A17" t="s">
        <v>173</v>
      </c>
      <c r="B17">
        <v>15</v>
      </c>
      <c r="C17">
        <v>53</v>
      </c>
      <c r="D17">
        <v>35</v>
      </c>
      <c r="E17">
        <v>7</v>
      </c>
      <c r="G17">
        <v>14</v>
      </c>
      <c r="I17" s="1">
        <v>16</v>
      </c>
    </row>
    <row r="18" spans="1:9" x14ac:dyDescent="0.2">
      <c r="A18" t="s">
        <v>185</v>
      </c>
      <c r="C18">
        <v>20</v>
      </c>
      <c r="D18">
        <v>40</v>
      </c>
      <c r="E18">
        <v>26</v>
      </c>
      <c r="G18">
        <v>5</v>
      </c>
      <c r="I18" s="1">
        <v>17</v>
      </c>
    </row>
    <row r="19" spans="1:9" x14ac:dyDescent="0.2">
      <c r="A19" t="s">
        <v>26</v>
      </c>
      <c r="B19">
        <v>5</v>
      </c>
      <c r="C19">
        <v>55</v>
      </c>
      <c r="D19">
        <v>25</v>
      </c>
      <c r="E19">
        <v>24</v>
      </c>
      <c r="G19">
        <v>15</v>
      </c>
      <c r="I19" s="1">
        <v>18</v>
      </c>
    </row>
    <row r="20" spans="1:9" x14ac:dyDescent="0.2">
      <c r="A20" t="s">
        <v>110</v>
      </c>
      <c r="B20">
        <v>7</v>
      </c>
      <c r="C20">
        <v>52</v>
      </c>
      <c r="D20">
        <v>36</v>
      </c>
      <c r="E20">
        <v>21</v>
      </c>
      <c r="F20">
        <v>9</v>
      </c>
      <c r="G20">
        <v>16</v>
      </c>
      <c r="H20" s="1">
        <v>11</v>
      </c>
      <c r="I20" s="1">
        <v>19</v>
      </c>
    </row>
    <row r="21" spans="1:9" x14ac:dyDescent="0.2">
      <c r="A21" t="s">
        <v>215</v>
      </c>
      <c r="B21">
        <v>17</v>
      </c>
      <c r="C21">
        <v>41</v>
      </c>
      <c r="D21">
        <v>32</v>
      </c>
      <c r="E21">
        <v>25</v>
      </c>
      <c r="F21">
        <v>11</v>
      </c>
      <c r="G21">
        <v>18</v>
      </c>
      <c r="H21" s="1">
        <v>13</v>
      </c>
      <c r="I21" s="1">
        <v>20</v>
      </c>
    </row>
    <row r="22" spans="1:9" x14ac:dyDescent="0.2">
      <c r="A22" t="s">
        <v>81</v>
      </c>
      <c r="B22">
        <v>8</v>
      </c>
      <c r="C22">
        <v>40</v>
      </c>
      <c r="D22">
        <v>15</v>
      </c>
      <c r="E22">
        <v>27</v>
      </c>
      <c r="F22">
        <v>14</v>
      </c>
      <c r="G22">
        <v>24</v>
      </c>
      <c r="H22" s="1">
        <v>12</v>
      </c>
      <c r="I22" s="1">
        <v>21</v>
      </c>
    </row>
    <row r="23" spans="1:9" x14ac:dyDescent="0.2">
      <c r="A23" t="s">
        <v>164</v>
      </c>
      <c r="B23">
        <v>25</v>
      </c>
      <c r="C23">
        <v>54</v>
      </c>
      <c r="D23">
        <v>37</v>
      </c>
      <c r="E23">
        <v>16</v>
      </c>
      <c r="F23">
        <v>18</v>
      </c>
      <c r="G23">
        <v>23</v>
      </c>
      <c r="H23" s="1">
        <v>14</v>
      </c>
      <c r="I23" s="1">
        <v>22</v>
      </c>
    </row>
    <row r="24" spans="1:9" x14ac:dyDescent="0.2">
      <c r="A24" t="s">
        <v>74</v>
      </c>
      <c r="C24">
        <v>8</v>
      </c>
      <c r="D24">
        <v>14</v>
      </c>
      <c r="E24">
        <v>43</v>
      </c>
      <c r="G24">
        <v>38</v>
      </c>
      <c r="I24" s="1">
        <v>23</v>
      </c>
    </row>
    <row r="25" spans="1:9" x14ac:dyDescent="0.2">
      <c r="A25" t="s">
        <v>115</v>
      </c>
      <c r="B25">
        <v>20</v>
      </c>
      <c r="C25">
        <v>94</v>
      </c>
      <c r="D25">
        <v>29</v>
      </c>
      <c r="E25">
        <v>20</v>
      </c>
      <c r="F25">
        <v>8</v>
      </c>
      <c r="G25">
        <v>11</v>
      </c>
      <c r="H25" s="1">
        <v>15</v>
      </c>
      <c r="I25" s="1">
        <v>24</v>
      </c>
    </row>
    <row r="26" spans="1:9" x14ac:dyDescent="0.2">
      <c r="A26" t="s">
        <v>217</v>
      </c>
      <c r="C26">
        <v>49</v>
      </c>
      <c r="D26">
        <v>28</v>
      </c>
      <c r="E26">
        <v>40</v>
      </c>
      <c r="F26">
        <v>20</v>
      </c>
      <c r="G26">
        <v>30</v>
      </c>
      <c r="H26" s="1">
        <v>16</v>
      </c>
      <c r="I26" s="1">
        <v>25</v>
      </c>
    </row>
    <row r="27" spans="1:9" x14ac:dyDescent="0.2">
      <c r="A27" t="s">
        <v>63</v>
      </c>
      <c r="C27">
        <v>21</v>
      </c>
      <c r="D27">
        <v>55</v>
      </c>
      <c r="E27">
        <v>34</v>
      </c>
      <c r="G27">
        <v>26</v>
      </c>
      <c r="I27" s="1">
        <v>26</v>
      </c>
    </row>
    <row r="28" spans="1:9" x14ac:dyDescent="0.2">
      <c r="A28" t="s">
        <v>50</v>
      </c>
      <c r="B28">
        <v>19</v>
      </c>
      <c r="C28">
        <v>77</v>
      </c>
      <c r="D28">
        <v>8</v>
      </c>
      <c r="E28">
        <v>39</v>
      </c>
      <c r="F28">
        <v>25</v>
      </c>
      <c r="G28">
        <v>36</v>
      </c>
      <c r="H28" s="1">
        <v>17</v>
      </c>
      <c r="I28" s="1">
        <v>27</v>
      </c>
    </row>
    <row r="29" spans="1:9" x14ac:dyDescent="0.2">
      <c r="A29" t="s">
        <v>104</v>
      </c>
      <c r="C29">
        <v>15</v>
      </c>
      <c r="D29">
        <v>44</v>
      </c>
      <c r="E29">
        <v>114</v>
      </c>
      <c r="F29">
        <v>13</v>
      </c>
      <c r="G29">
        <v>20</v>
      </c>
      <c r="H29" s="1">
        <v>18</v>
      </c>
      <c r="I29" s="1">
        <v>28</v>
      </c>
    </row>
    <row r="30" spans="1:9" x14ac:dyDescent="0.2">
      <c r="A30" t="s">
        <v>211</v>
      </c>
      <c r="C30">
        <v>24</v>
      </c>
      <c r="D30">
        <v>59</v>
      </c>
      <c r="E30">
        <v>42</v>
      </c>
      <c r="G30">
        <v>32</v>
      </c>
      <c r="I30" s="1">
        <v>29</v>
      </c>
    </row>
    <row r="31" spans="1:9" x14ac:dyDescent="0.2">
      <c r="A31" t="s">
        <v>106</v>
      </c>
      <c r="B31">
        <v>23</v>
      </c>
      <c r="C31">
        <v>79</v>
      </c>
      <c r="D31">
        <v>7</v>
      </c>
      <c r="E31">
        <v>38</v>
      </c>
      <c r="F31">
        <v>28</v>
      </c>
      <c r="G31">
        <v>41</v>
      </c>
      <c r="H31" s="1">
        <v>19</v>
      </c>
      <c r="I31" s="1">
        <v>30</v>
      </c>
    </row>
    <row r="32" spans="1:9" x14ac:dyDescent="0.2">
      <c r="A32" t="s">
        <v>184</v>
      </c>
      <c r="B32">
        <v>22</v>
      </c>
      <c r="C32">
        <v>16</v>
      </c>
      <c r="D32">
        <v>60</v>
      </c>
      <c r="E32">
        <v>109</v>
      </c>
      <c r="F32">
        <v>16</v>
      </c>
      <c r="G32">
        <v>25</v>
      </c>
      <c r="H32" s="1">
        <v>20</v>
      </c>
      <c r="I32" s="1">
        <v>31</v>
      </c>
    </row>
    <row r="33" spans="1:9" x14ac:dyDescent="0.2">
      <c r="A33" t="s">
        <v>113</v>
      </c>
      <c r="B33">
        <v>21</v>
      </c>
      <c r="C33">
        <v>37</v>
      </c>
      <c r="D33">
        <v>70</v>
      </c>
      <c r="E33">
        <v>66</v>
      </c>
      <c r="F33">
        <v>19</v>
      </c>
      <c r="G33">
        <v>28</v>
      </c>
      <c r="H33" s="1">
        <v>21</v>
      </c>
      <c r="I33" s="1">
        <v>32</v>
      </c>
    </row>
    <row r="34" spans="1:9" x14ac:dyDescent="0.2">
      <c r="A34" t="s">
        <v>148</v>
      </c>
      <c r="C34">
        <v>59</v>
      </c>
      <c r="D34">
        <v>45</v>
      </c>
      <c r="E34">
        <v>92</v>
      </c>
      <c r="F34">
        <v>23</v>
      </c>
      <c r="G34">
        <v>33</v>
      </c>
      <c r="H34" s="1">
        <v>22</v>
      </c>
      <c r="I34" s="1">
        <v>33</v>
      </c>
    </row>
    <row r="35" spans="1:9" x14ac:dyDescent="0.2">
      <c r="A35" t="s">
        <v>34</v>
      </c>
      <c r="C35">
        <v>74</v>
      </c>
      <c r="D35">
        <v>39</v>
      </c>
      <c r="E35">
        <v>100</v>
      </c>
      <c r="F35">
        <v>24</v>
      </c>
      <c r="G35">
        <v>34</v>
      </c>
      <c r="H35" s="1">
        <v>24</v>
      </c>
      <c r="I35" s="1">
        <v>34</v>
      </c>
    </row>
    <row r="36" spans="1:9" x14ac:dyDescent="0.2">
      <c r="A36" t="s">
        <v>214</v>
      </c>
      <c r="C36">
        <v>84</v>
      </c>
      <c r="D36">
        <v>56</v>
      </c>
      <c r="E36">
        <v>71</v>
      </c>
      <c r="F36">
        <v>22</v>
      </c>
      <c r="G36">
        <v>29</v>
      </c>
      <c r="H36" s="1">
        <v>25</v>
      </c>
      <c r="I36" s="1">
        <v>35</v>
      </c>
    </row>
    <row r="37" spans="1:9" x14ac:dyDescent="0.2">
      <c r="A37" t="s">
        <v>49</v>
      </c>
      <c r="C37">
        <v>62</v>
      </c>
      <c r="D37">
        <v>54</v>
      </c>
      <c r="E37">
        <v>67</v>
      </c>
      <c r="F37">
        <v>27</v>
      </c>
      <c r="G37">
        <v>40</v>
      </c>
      <c r="H37" s="1">
        <v>23</v>
      </c>
      <c r="I37" s="1">
        <v>36</v>
      </c>
    </row>
    <row r="38" spans="1:9" x14ac:dyDescent="0.2">
      <c r="A38" t="s">
        <v>233</v>
      </c>
      <c r="C38">
        <v>65</v>
      </c>
      <c r="D38">
        <v>46</v>
      </c>
      <c r="E38">
        <v>62</v>
      </c>
      <c r="F38">
        <v>29</v>
      </c>
      <c r="G38">
        <v>42</v>
      </c>
      <c r="H38" s="1">
        <v>26</v>
      </c>
      <c r="I38" s="1">
        <v>37</v>
      </c>
    </row>
    <row r="39" spans="1:9" x14ac:dyDescent="0.2">
      <c r="A39" t="s">
        <v>90</v>
      </c>
      <c r="C39">
        <v>47</v>
      </c>
      <c r="D39">
        <v>81</v>
      </c>
      <c r="E39">
        <v>111</v>
      </c>
      <c r="F39">
        <v>21</v>
      </c>
      <c r="G39">
        <v>31</v>
      </c>
      <c r="H39" s="1">
        <v>27</v>
      </c>
      <c r="I39" s="1">
        <v>38</v>
      </c>
    </row>
    <row r="40" spans="1:9" x14ac:dyDescent="0.2">
      <c r="A40" t="s">
        <v>51</v>
      </c>
      <c r="C40">
        <v>80</v>
      </c>
      <c r="D40">
        <v>20</v>
      </c>
      <c r="E40">
        <v>94</v>
      </c>
      <c r="F40">
        <v>30</v>
      </c>
      <c r="G40">
        <v>43</v>
      </c>
      <c r="H40" s="1">
        <v>28</v>
      </c>
      <c r="I40" s="1">
        <v>39</v>
      </c>
    </row>
    <row r="41" spans="1:9" x14ac:dyDescent="0.2">
      <c r="A41" t="s">
        <v>240</v>
      </c>
      <c r="C41">
        <v>70</v>
      </c>
      <c r="D41">
        <v>77</v>
      </c>
      <c r="E41">
        <v>125</v>
      </c>
      <c r="F41">
        <v>26</v>
      </c>
      <c r="G41">
        <v>37</v>
      </c>
      <c r="H41" s="1">
        <v>29</v>
      </c>
      <c r="I41" s="1">
        <v>40</v>
      </c>
    </row>
    <row r="42" spans="1:9" x14ac:dyDescent="0.2">
      <c r="A42" t="s">
        <v>15</v>
      </c>
      <c r="D42">
        <v>67</v>
      </c>
      <c r="E42">
        <v>31</v>
      </c>
      <c r="F42">
        <v>17</v>
      </c>
      <c r="G42">
        <v>21</v>
      </c>
    </row>
    <row r="43" spans="1:9" x14ac:dyDescent="0.2">
      <c r="A43" t="s">
        <v>189</v>
      </c>
      <c r="C43">
        <v>25</v>
      </c>
      <c r="D43">
        <v>71</v>
      </c>
      <c r="G43">
        <v>35</v>
      </c>
    </row>
    <row r="44" spans="1:9" x14ac:dyDescent="0.2">
      <c r="A44" t="s">
        <v>108</v>
      </c>
      <c r="C44">
        <v>12</v>
      </c>
      <c r="E44">
        <v>110</v>
      </c>
      <c r="G44">
        <v>39</v>
      </c>
    </row>
    <row r="45" spans="1:9" x14ac:dyDescent="0.2">
      <c r="A45" t="s">
        <v>103</v>
      </c>
      <c r="B45">
        <v>16</v>
      </c>
      <c r="C45">
        <v>38</v>
      </c>
      <c r="D45">
        <v>5</v>
      </c>
      <c r="E45">
        <v>4</v>
      </c>
    </row>
    <row r="46" spans="1:9" x14ac:dyDescent="0.2">
      <c r="A46" t="s">
        <v>230</v>
      </c>
      <c r="B46">
        <v>13</v>
      </c>
      <c r="D46">
        <v>43</v>
      </c>
      <c r="E46">
        <v>9</v>
      </c>
    </row>
    <row r="47" spans="1:9" x14ac:dyDescent="0.2">
      <c r="A47" t="s">
        <v>244</v>
      </c>
      <c r="C47">
        <v>66</v>
      </c>
      <c r="D47">
        <v>17</v>
      </c>
      <c r="E47">
        <v>18</v>
      </c>
    </row>
    <row r="48" spans="1:9" x14ac:dyDescent="0.2">
      <c r="A48" t="s">
        <v>139</v>
      </c>
      <c r="C48">
        <v>18</v>
      </c>
      <c r="D48">
        <v>26</v>
      </c>
      <c r="E48">
        <v>22</v>
      </c>
    </row>
    <row r="49" spans="1:5" x14ac:dyDescent="0.2">
      <c r="A49" t="s">
        <v>133</v>
      </c>
      <c r="C49">
        <v>17</v>
      </c>
      <c r="D49">
        <v>22</v>
      </c>
      <c r="E49">
        <v>28</v>
      </c>
    </row>
    <row r="50" spans="1:5" x14ac:dyDescent="0.2">
      <c r="A50" t="s">
        <v>107</v>
      </c>
      <c r="C50">
        <v>100</v>
      </c>
      <c r="D50">
        <v>31</v>
      </c>
      <c r="E50">
        <v>29</v>
      </c>
    </row>
    <row r="51" spans="1:5" x14ac:dyDescent="0.2">
      <c r="A51" t="s">
        <v>187</v>
      </c>
      <c r="C51">
        <v>50</v>
      </c>
      <c r="E51">
        <v>30</v>
      </c>
    </row>
    <row r="52" spans="1:5" x14ac:dyDescent="0.2">
      <c r="A52" t="s">
        <v>174</v>
      </c>
      <c r="C52">
        <v>7</v>
      </c>
      <c r="E52">
        <v>32</v>
      </c>
    </row>
    <row r="53" spans="1:5" x14ac:dyDescent="0.2">
      <c r="A53" t="s">
        <v>142</v>
      </c>
      <c r="C53">
        <v>56</v>
      </c>
      <c r="D53">
        <v>30</v>
      </c>
      <c r="E53">
        <v>33</v>
      </c>
    </row>
    <row r="54" spans="1:5" x14ac:dyDescent="0.2">
      <c r="A54" t="s">
        <v>127</v>
      </c>
      <c r="C54">
        <v>10</v>
      </c>
      <c r="D54">
        <v>27</v>
      </c>
      <c r="E54">
        <v>35</v>
      </c>
    </row>
    <row r="55" spans="1:5" x14ac:dyDescent="0.2">
      <c r="A55" t="s">
        <v>218</v>
      </c>
      <c r="C55">
        <v>90</v>
      </c>
      <c r="E55">
        <v>36</v>
      </c>
    </row>
    <row r="56" spans="1:5" x14ac:dyDescent="0.2">
      <c r="A56" t="s">
        <v>205</v>
      </c>
      <c r="D56">
        <v>13</v>
      </c>
      <c r="E56">
        <v>37</v>
      </c>
    </row>
    <row r="57" spans="1:5" x14ac:dyDescent="0.2">
      <c r="A57" t="s">
        <v>86</v>
      </c>
      <c r="C57">
        <v>3</v>
      </c>
      <c r="E57">
        <v>41</v>
      </c>
    </row>
    <row r="58" spans="1:5" x14ac:dyDescent="0.2">
      <c r="A58" t="s">
        <v>202</v>
      </c>
      <c r="C58">
        <v>73</v>
      </c>
      <c r="D58">
        <v>42</v>
      </c>
      <c r="E58">
        <v>44</v>
      </c>
    </row>
    <row r="59" spans="1:5" x14ac:dyDescent="0.2">
      <c r="A59" t="s">
        <v>153</v>
      </c>
      <c r="E59">
        <v>45</v>
      </c>
    </row>
    <row r="60" spans="1:5" x14ac:dyDescent="0.2">
      <c r="A60" t="s">
        <v>22</v>
      </c>
      <c r="C60">
        <v>61</v>
      </c>
      <c r="E60">
        <v>46</v>
      </c>
    </row>
    <row r="61" spans="1:5" x14ac:dyDescent="0.2">
      <c r="A61" t="s">
        <v>16</v>
      </c>
      <c r="C61">
        <v>67</v>
      </c>
      <c r="E61">
        <v>47</v>
      </c>
    </row>
    <row r="62" spans="1:5" x14ac:dyDescent="0.2">
      <c r="A62" t="s">
        <v>146</v>
      </c>
      <c r="C62">
        <v>51</v>
      </c>
      <c r="D62">
        <v>19</v>
      </c>
      <c r="E62">
        <v>48</v>
      </c>
    </row>
    <row r="63" spans="1:5" x14ac:dyDescent="0.2">
      <c r="A63" t="s">
        <v>56</v>
      </c>
      <c r="E63">
        <v>49</v>
      </c>
    </row>
    <row r="64" spans="1:5" x14ac:dyDescent="0.2">
      <c r="A64" t="s">
        <v>20</v>
      </c>
      <c r="C64">
        <v>9</v>
      </c>
      <c r="D64">
        <v>83</v>
      </c>
      <c r="E64">
        <v>50</v>
      </c>
    </row>
    <row r="65" spans="1:5" x14ac:dyDescent="0.2">
      <c r="A65" t="s">
        <v>118</v>
      </c>
      <c r="C65">
        <v>6</v>
      </c>
      <c r="D65">
        <v>86</v>
      </c>
      <c r="E65">
        <v>51</v>
      </c>
    </row>
    <row r="66" spans="1:5" x14ac:dyDescent="0.2">
      <c r="A66" t="s">
        <v>114</v>
      </c>
      <c r="E66">
        <v>52</v>
      </c>
    </row>
    <row r="67" spans="1:5" x14ac:dyDescent="0.2">
      <c r="A67" t="s">
        <v>57</v>
      </c>
      <c r="C67">
        <v>101</v>
      </c>
      <c r="E67">
        <v>53</v>
      </c>
    </row>
    <row r="68" spans="1:5" x14ac:dyDescent="0.2">
      <c r="A68" t="s">
        <v>188</v>
      </c>
      <c r="C68">
        <v>33</v>
      </c>
      <c r="D68">
        <v>82</v>
      </c>
      <c r="E68">
        <v>54</v>
      </c>
    </row>
    <row r="69" spans="1:5" x14ac:dyDescent="0.2">
      <c r="A69" t="s">
        <v>97</v>
      </c>
      <c r="E69">
        <v>55</v>
      </c>
    </row>
    <row r="70" spans="1:5" x14ac:dyDescent="0.2">
      <c r="A70" t="s">
        <v>178</v>
      </c>
      <c r="E70">
        <v>56</v>
      </c>
    </row>
    <row r="71" spans="1:5" x14ac:dyDescent="0.2">
      <c r="A71" t="s">
        <v>210</v>
      </c>
      <c r="C71">
        <v>30</v>
      </c>
      <c r="D71">
        <v>57</v>
      </c>
      <c r="E71">
        <v>57</v>
      </c>
    </row>
    <row r="72" spans="1:5" x14ac:dyDescent="0.2">
      <c r="A72" t="s">
        <v>62</v>
      </c>
      <c r="C72">
        <v>5</v>
      </c>
      <c r="D72">
        <v>52</v>
      </c>
      <c r="E72">
        <v>58</v>
      </c>
    </row>
    <row r="73" spans="1:5" x14ac:dyDescent="0.2">
      <c r="A73" t="s">
        <v>204</v>
      </c>
      <c r="C73">
        <v>43</v>
      </c>
      <c r="E73">
        <v>59</v>
      </c>
    </row>
    <row r="74" spans="1:5" x14ac:dyDescent="0.2">
      <c r="A74" t="s">
        <v>250</v>
      </c>
      <c r="E74">
        <v>60</v>
      </c>
    </row>
    <row r="75" spans="1:5" x14ac:dyDescent="0.2">
      <c r="A75" t="s">
        <v>182</v>
      </c>
      <c r="D75">
        <v>72</v>
      </c>
      <c r="E75">
        <v>61</v>
      </c>
    </row>
    <row r="76" spans="1:5" x14ac:dyDescent="0.2">
      <c r="A76" t="s">
        <v>158</v>
      </c>
      <c r="C76">
        <v>83</v>
      </c>
      <c r="E76">
        <v>63</v>
      </c>
    </row>
    <row r="77" spans="1:5" x14ac:dyDescent="0.2">
      <c r="A77" t="s">
        <v>119</v>
      </c>
      <c r="D77">
        <v>38</v>
      </c>
      <c r="E77">
        <v>64</v>
      </c>
    </row>
    <row r="78" spans="1:5" x14ac:dyDescent="0.2">
      <c r="A78" t="s">
        <v>117</v>
      </c>
      <c r="C78">
        <v>57</v>
      </c>
      <c r="D78">
        <v>34</v>
      </c>
      <c r="E78">
        <v>65</v>
      </c>
    </row>
    <row r="79" spans="1:5" x14ac:dyDescent="0.2">
      <c r="A79" t="s">
        <v>190</v>
      </c>
      <c r="C79">
        <v>85</v>
      </c>
      <c r="D79">
        <v>69</v>
      </c>
      <c r="E79">
        <v>68</v>
      </c>
    </row>
    <row r="80" spans="1:5" x14ac:dyDescent="0.2">
      <c r="A80" t="s">
        <v>152</v>
      </c>
      <c r="C80">
        <v>36</v>
      </c>
      <c r="E80">
        <v>69</v>
      </c>
    </row>
    <row r="81" spans="1:5" x14ac:dyDescent="0.2">
      <c r="A81" t="s">
        <v>37</v>
      </c>
      <c r="C81">
        <v>26</v>
      </c>
      <c r="D81">
        <v>80</v>
      </c>
      <c r="E81">
        <v>70</v>
      </c>
    </row>
    <row r="82" spans="1:5" x14ac:dyDescent="0.2">
      <c r="A82" t="s">
        <v>181</v>
      </c>
      <c r="D82">
        <v>78</v>
      </c>
      <c r="E82">
        <v>72</v>
      </c>
    </row>
    <row r="83" spans="1:5" x14ac:dyDescent="0.2">
      <c r="A83" t="s">
        <v>88</v>
      </c>
      <c r="C83">
        <v>89</v>
      </c>
      <c r="D83">
        <v>48</v>
      </c>
      <c r="E83">
        <v>73</v>
      </c>
    </row>
    <row r="84" spans="1:5" x14ac:dyDescent="0.2">
      <c r="A84" t="s">
        <v>124</v>
      </c>
      <c r="E84">
        <v>74</v>
      </c>
    </row>
    <row r="85" spans="1:5" x14ac:dyDescent="0.2">
      <c r="A85" t="s">
        <v>69</v>
      </c>
      <c r="C85">
        <v>45</v>
      </c>
      <c r="D85">
        <v>84</v>
      </c>
      <c r="E85">
        <v>75</v>
      </c>
    </row>
    <row r="86" spans="1:5" x14ac:dyDescent="0.2">
      <c r="A86" t="s">
        <v>160</v>
      </c>
      <c r="D86">
        <v>51</v>
      </c>
      <c r="E86">
        <v>76</v>
      </c>
    </row>
    <row r="87" spans="1:5" x14ac:dyDescent="0.2">
      <c r="A87" t="s">
        <v>68</v>
      </c>
      <c r="C87">
        <v>103</v>
      </c>
      <c r="E87">
        <v>77</v>
      </c>
    </row>
    <row r="88" spans="1:5" x14ac:dyDescent="0.2">
      <c r="A88" t="s">
        <v>175</v>
      </c>
      <c r="D88">
        <v>58</v>
      </c>
      <c r="E88">
        <v>78</v>
      </c>
    </row>
    <row r="89" spans="1:5" x14ac:dyDescent="0.2">
      <c r="A89" t="s">
        <v>122</v>
      </c>
      <c r="D89">
        <v>50</v>
      </c>
      <c r="E89">
        <v>79</v>
      </c>
    </row>
    <row r="90" spans="1:5" x14ac:dyDescent="0.2">
      <c r="A90" t="s">
        <v>8</v>
      </c>
      <c r="C90">
        <v>76</v>
      </c>
      <c r="D90">
        <v>47</v>
      </c>
      <c r="E90">
        <v>80</v>
      </c>
    </row>
    <row r="91" spans="1:5" x14ac:dyDescent="0.2">
      <c r="A91" t="s">
        <v>85</v>
      </c>
      <c r="E91">
        <v>81</v>
      </c>
    </row>
    <row r="92" spans="1:5" x14ac:dyDescent="0.2">
      <c r="A92" t="s">
        <v>203</v>
      </c>
      <c r="C92">
        <v>98</v>
      </c>
      <c r="E92">
        <v>82</v>
      </c>
    </row>
    <row r="93" spans="1:5" x14ac:dyDescent="0.2">
      <c r="A93" t="s">
        <v>238</v>
      </c>
      <c r="D93">
        <v>64</v>
      </c>
      <c r="E93">
        <v>83</v>
      </c>
    </row>
    <row r="94" spans="1:5" x14ac:dyDescent="0.2">
      <c r="A94" t="s">
        <v>33</v>
      </c>
      <c r="C94">
        <v>104</v>
      </c>
      <c r="E94">
        <v>84</v>
      </c>
    </row>
    <row r="95" spans="1:5" x14ac:dyDescent="0.2">
      <c r="A95" t="s">
        <v>262</v>
      </c>
      <c r="C95">
        <v>60</v>
      </c>
      <c r="D95">
        <v>63</v>
      </c>
      <c r="E95">
        <v>85</v>
      </c>
    </row>
    <row r="96" spans="1:5" x14ac:dyDescent="0.2">
      <c r="A96" t="s">
        <v>248</v>
      </c>
      <c r="C96">
        <v>4</v>
      </c>
      <c r="D96">
        <v>66</v>
      </c>
      <c r="E96">
        <v>86</v>
      </c>
    </row>
    <row r="97" spans="1:5" x14ac:dyDescent="0.2">
      <c r="A97" t="s">
        <v>180</v>
      </c>
      <c r="E97">
        <v>87</v>
      </c>
    </row>
    <row r="98" spans="1:5" x14ac:dyDescent="0.2">
      <c r="A98" t="s">
        <v>247</v>
      </c>
      <c r="D98">
        <v>49</v>
      </c>
      <c r="E98">
        <v>88</v>
      </c>
    </row>
    <row r="99" spans="1:5" x14ac:dyDescent="0.2">
      <c r="A99" t="s">
        <v>155</v>
      </c>
      <c r="C99">
        <v>72</v>
      </c>
      <c r="E99">
        <v>89</v>
      </c>
    </row>
    <row r="100" spans="1:5" x14ac:dyDescent="0.2">
      <c r="A100" t="s">
        <v>261</v>
      </c>
      <c r="D100">
        <v>74</v>
      </c>
      <c r="E100">
        <v>90</v>
      </c>
    </row>
    <row r="101" spans="1:5" x14ac:dyDescent="0.2">
      <c r="A101" t="s">
        <v>95</v>
      </c>
      <c r="E101">
        <v>91</v>
      </c>
    </row>
    <row r="102" spans="1:5" x14ac:dyDescent="0.2">
      <c r="A102" t="s">
        <v>102</v>
      </c>
      <c r="C102">
        <v>82</v>
      </c>
      <c r="E102">
        <v>93</v>
      </c>
    </row>
    <row r="103" spans="1:5" x14ac:dyDescent="0.2">
      <c r="A103" t="s">
        <v>231</v>
      </c>
      <c r="C103">
        <v>19</v>
      </c>
      <c r="E103">
        <v>95</v>
      </c>
    </row>
    <row r="104" spans="1:5" x14ac:dyDescent="0.2">
      <c r="A104" t="s">
        <v>58</v>
      </c>
      <c r="C104">
        <v>2</v>
      </c>
      <c r="E104">
        <v>96</v>
      </c>
    </row>
    <row r="105" spans="1:5" x14ac:dyDescent="0.2">
      <c r="A105" t="s">
        <v>239</v>
      </c>
      <c r="C105">
        <v>13</v>
      </c>
      <c r="E105">
        <v>97</v>
      </c>
    </row>
    <row r="106" spans="1:5" x14ac:dyDescent="0.2">
      <c r="A106" t="s">
        <v>70</v>
      </c>
      <c r="D106">
        <v>53</v>
      </c>
      <c r="E106">
        <v>98</v>
      </c>
    </row>
    <row r="107" spans="1:5" x14ac:dyDescent="0.2">
      <c r="A107" t="s">
        <v>9</v>
      </c>
      <c r="C107">
        <v>63</v>
      </c>
      <c r="D107">
        <v>73</v>
      </c>
      <c r="E107">
        <v>99</v>
      </c>
    </row>
    <row r="108" spans="1:5" x14ac:dyDescent="0.2">
      <c r="A108" t="s">
        <v>232</v>
      </c>
      <c r="D108">
        <v>62</v>
      </c>
      <c r="E108">
        <v>101</v>
      </c>
    </row>
    <row r="109" spans="1:5" x14ac:dyDescent="0.2">
      <c r="A109" t="s">
        <v>137</v>
      </c>
      <c r="C109">
        <v>102</v>
      </c>
      <c r="E109">
        <v>102</v>
      </c>
    </row>
    <row r="110" spans="1:5" x14ac:dyDescent="0.2">
      <c r="A110" t="s">
        <v>28</v>
      </c>
      <c r="C110">
        <v>87</v>
      </c>
      <c r="E110">
        <v>103</v>
      </c>
    </row>
    <row r="111" spans="1:5" x14ac:dyDescent="0.2">
      <c r="A111" t="s">
        <v>150</v>
      </c>
      <c r="E111">
        <v>104</v>
      </c>
    </row>
    <row r="112" spans="1:5" x14ac:dyDescent="0.2">
      <c r="A112" t="s">
        <v>23</v>
      </c>
      <c r="D112">
        <v>79</v>
      </c>
      <c r="E112">
        <v>105</v>
      </c>
    </row>
    <row r="113" spans="1:5" x14ac:dyDescent="0.2">
      <c r="A113" t="s">
        <v>167</v>
      </c>
      <c r="D113">
        <v>61</v>
      </c>
      <c r="E113">
        <v>106</v>
      </c>
    </row>
    <row r="114" spans="1:5" x14ac:dyDescent="0.2">
      <c r="A114" t="s">
        <v>32</v>
      </c>
      <c r="C114">
        <v>64</v>
      </c>
      <c r="E114">
        <v>107</v>
      </c>
    </row>
    <row r="115" spans="1:5" x14ac:dyDescent="0.2">
      <c r="A115" t="s">
        <v>76</v>
      </c>
      <c r="D115">
        <v>85</v>
      </c>
      <c r="E115">
        <v>108</v>
      </c>
    </row>
    <row r="116" spans="1:5" x14ac:dyDescent="0.2">
      <c r="A116" t="s">
        <v>128</v>
      </c>
      <c r="C116">
        <v>78</v>
      </c>
      <c r="D116">
        <v>65</v>
      </c>
      <c r="E116">
        <v>112</v>
      </c>
    </row>
    <row r="117" spans="1:5" x14ac:dyDescent="0.2">
      <c r="A117" t="s">
        <v>145</v>
      </c>
      <c r="E117">
        <v>113</v>
      </c>
    </row>
    <row r="118" spans="1:5" x14ac:dyDescent="0.2">
      <c r="A118" t="s">
        <v>41</v>
      </c>
      <c r="D118">
        <v>68</v>
      </c>
      <c r="E118">
        <v>115</v>
      </c>
    </row>
    <row r="119" spans="1:5" x14ac:dyDescent="0.2">
      <c r="A119" t="s">
        <v>138</v>
      </c>
      <c r="E119">
        <v>116</v>
      </c>
    </row>
    <row r="120" spans="1:5" x14ac:dyDescent="0.2">
      <c r="A120" t="s">
        <v>12</v>
      </c>
      <c r="E120">
        <v>117</v>
      </c>
    </row>
    <row r="121" spans="1:5" x14ac:dyDescent="0.2">
      <c r="A121" t="s">
        <v>129</v>
      </c>
      <c r="C121">
        <v>96</v>
      </c>
      <c r="E121">
        <v>118</v>
      </c>
    </row>
    <row r="122" spans="1:5" x14ac:dyDescent="0.2">
      <c r="A122" t="s">
        <v>141</v>
      </c>
      <c r="D122">
        <v>76</v>
      </c>
      <c r="E122">
        <v>119</v>
      </c>
    </row>
    <row r="123" spans="1:5" x14ac:dyDescent="0.2">
      <c r="A123" t="s">
        <v>156</v>
      </c>
      <c r="C123">
        <v>95</v>
      </c>
      <c r="E123">
        <v>120</v>
      </c>
    </row>
    <row r="124" spans="1:5" x14ac:dyDescent="0.2">
      <c r="A124" t="s">
        <v>38</v>
      </c>
      <c r="C124">
        <v>91</v>
      </c>
      <c r="E124">
        <v>121</v>
      </c>
    </row>
    <row r="125" spans="1:5" x14ac:dyDescent="0.2">
      <c r="A125" t="s">
        <v>31</v>
      </c>
      <c r="E125">
        <v>122</v>
      </c>
    </row>
    <row r="126" spans="1:5" x14ac:dyDescent="0.2">
      <c r="A126" t="s">
        <v>71</v>
      </c>
      <c r="C126">
        <v>81</v>
      </c>
      <c r="E126">
        <v>123</v>
      </c>
    </row>
    <row r="127" spans="1:5" x14ac:dyDescent="0.2">
      <c r="A127" t="s">
        <v>42</v>
      </c>
      <c r="C127">
        <v>99</v>
      </c>
      <c r="D127">
        <v>75</v>
      </c>
      <c r="E127">
        <v>124</v>
      </c>
    </row>
    <row r="128" spans="1:5" x14ac:dyDescent="0.2">
      <c r="A128" t="s">
        <v>47</v>
      </c>
      <c r="E128">
        <v>126</v>
      </c>
    </row>
    <row r="129" spans="1:5" x14ac:dyDescent="0.2">
      <c r="A129" t="s">
        <v>100</v>
      </c>
      <c r="E129">
        <v>127</v>
      </c>
    </row>
    <row r="130" spans="1:5" x14ac:dyDescent="0.2">
      <c r="A130" t="s">
        <v>84</v>
      </c>
      <c r="E130">
        <v>128</v>
      </c>
    </row>
    <row r="131" spans="1:5" x14ac:dyDescent="0.2">
      <c r="A131" t="s">
        <v>165</v>
      </c>
      <c r="E131">
        <v>129</v>
      </c>
    </row>
    <row r="132" spans="1:5" x14ac:dyDescent="0.2">
      <c r="A132" t="s">
        <v>39</v>
      </c>
      <c r="E132">
        <v>130</v>
      </c>
    </row>
    <row r="133" spans="1:5" x14ac:dyDescent="0.2">
      <c r="A133" t="s">
        <v>64</v>
      </c>
      <c r="E133">
        <v>131</v>
      </c>
    </row>
    <row r="134" spans="1:5" x14ac:dyDescent="0.2">
      <c r="A134" t="s">
        <v>253</v>
      </c>
      <c r="E134">
        <v>132</v>
      </c>
    </row>
    <row r="135" spans="1:5" x14ac:dyDescent="0.2">
      <c r="A135" t="s">
        <v>260</v>
      </c>
      <c r="E135">
        <v>133</v>
      </c>
    </row>
    <row r="136" spans="1:5" x14ac:dyDescent="0.2">
      <c r="A136" t="s">
        <v>255</v>
      </c>
      <c r="C136">
        <v>35</v>
      </c>
      <c r="D136">
        <v>24</v>
      </c>
    </row>
    <row r="137" spans="1:5" x14ac:dyDescent="0.2">
      <c r="A137" t="s">
        <v>135</v>
      </c>
      <c r="C137">
        <v>1</v>
      </c>
    </row>
    <row r="138" spans="1:5" x14ac:dyDescent="0.2">
      <c r="A138" t="s">
        <v>251</v>
      </c>
      <c r="C138">
        <v>29</v>
      </c>
    </row>
    <row r="139" spans="1:5" x14ac:dyDescent="0.2">
      <c r="A139" t="s">
        <v>171</v>
      </c>
      <c r="C139">
        <v>32</v>
      </c>
    </row>
    <row r="140" spans="1:5" x14ac:dyDescent="0.2">
      <c r="A140" t="s">
        <v>25</v>
      </c>
      <c r="C140">
        <v>42</v>
      </c>
    </row>
    <row r="141" spans="1:5" x14ac:dyDescent="0.2">
      <c r="A141" t="s">
        <v>157</v>
      </c>
      <c r="C141">
        <v>68</v>
      </c>
    </row>
    <row r="142" spans="1:5" x14ac:dyDescent="0.2">
      <c r="A142" t="s">
        <v>40</v>
      </c>
      <c r="C142">
        <v>69</v>
      </c>
    </row>
    <row r="143" spans="1:5" x14ac:dyDescent="0.2">
      <c r="A143" t="s">
        <v>17</v>
      </c>
      <c r="C143">
        <v>75</v>
      </c>
    </row>
    <row r="144" spans="1:5" x14ac:dyDescent="0.2">
      <c r="A144" t="s">
        <v>166</v>
      </c>
      <c r="C144">
        <v>88</v>
      </c>
    </row>
    <row r="145" spans="1:3" x14ac:dyDescent="0.2">
      <c r="A145" t="s">
        <v>241</v>
      </c>
      <c r="C145">
        <v>92</v>
      </c>
    </row>
    <row r="146" spans="1:3" x14ac:dyDescent="0.2">
      <c r="A146" t="s">
        <v>126</v>
      </c>
      <c r="C146">
        <v>93</v>
      </c>
    </row>
    <row r="147" spans="1:3" x14ac:dyDescent="0.2">
      <c r="A147" t="s">
        <v>75</v>
      </c>
      <c r="C147">
        <v>97</v>
      </c>
    </row>
    <row r="148" spans="1:3" x14ac:dyDescent="0.2">
      <c r="A148" t="s">
        <v>7</v>
      </c>
    </row>
    <row r="149" spans="1:3" x14ac:dyDescent="0.2">
      <c r="A149" t="s">
        <v>10</v>
      </c>
    </row>
    <row r="150" spans="1:3" x14ac:dyDescent="0.2">
      <c r="A150" t="s">
        <v>11</v>
      </c>
    </row>
    <row r="151" spans="1:3" x14ac:dyDescent="0.2">
      <c r="A151" t="s">
        <v>13</v>
      </c>
    </row>
    <row r="152" spans="1:3" x14ac:dyDescent="0.2">
      <c r="A152" t="s">
        <v>14</v>
      </c>
    </row>
    <row r="153" spans="1:3" x14ac:dyDescent="0.2">
      <c r="A153" t="s">
        <v>21</v>
      </c>
    </row>
    <row r="154" spans="1:3" x14ac:dyDescent="0.2">
      <c r="A154" t="s">
        <v>24</v>
      </c>
    </row>
    <row r="155" spans="1:3" x14ac:dyDescent="0.2">
      <c r="A155" t="s">
        <v>27</v>
      </c>
    </row>
    <row r="156" spans="1:3" x14ac:dyDescent="0.2">
      <c r="A156" t="s">
        <v>29</v>
      </c>
    </row>
    <row r="157" spans="1:3" x14ac:dyDescent="0.2">
      <c r="A157" t="s">
        <v>30</v>
      </c>
    </row>
    <row r="158" spans="1:3" x14ac:dyDescent="0.2">
      <c r="A158" t="s">
        <v>35</v>
      </c>
    </row>
    <row r="159" spans="1:3" x14ac:dyDescent="0.2">
      <c r="A159" t="s">
        <v>36</v>
      </c>
    </row>
    <row r="160" spans="1:3" x14ac:dyDescent="0.2">
      <c r="A160" t="s">
        <v>44</v>
      </c>
    </row>
    <row r="161" spans="1:1" x14ac:dyDescent="0.2">
      <c r="A161" t="s">
        <v>45</v>
      </c>
    </row>
    <row r="162" spans="1:1" x14ac:dyDescent="0.2">
      <c r="A162" t="s">
        <v>46</v>
      </c>
    </row>
    <row r="163" spans="1:1" x14ac:dyDescent="0.2">
      <c r="A163" t="s">
        <v>48</v>
      </c>
    </row>
    <row r="164" spans="1:1" x14ac:dyDescent="0.2">
      <c r="A164" t="s">
        <v>52</v>
      </c>
    </row>
    <row r="165" spans="1:1" x14ac:dyDescent="0.2">
      <c r="A165" t="s">
        <v>53</v>
      </c>
    </row>
    <row r="166" spans="1:1" x14ac:dyDescent="0.2">
      <c r="A166" t="s">
        <v>54</v>
      </c>
    </row>
    <row r="167" spans="1:1" x14ac:dyDescent="0.2">
      <c r="A167" t="s">
        <v>55</v>
      </c>
    </row>
    <row r="168" spans="1:1" x14ac:dyDescent="0.2">
      <c r="A168" t="s">
        <v>59</v>
      </c>
    </row>
    <row r="169" spans="1:1" x14ac:dyDescent="0.2">
      <c r="A169" t="s">
        <v>60</v>
      </c>
    </row>
    <row r="170" spans="1:1" x14ac:dyDescent="0.2">
      <c r="A170" t="s">
        <v>61</v>
      </c>
    </row>
    <row r="171" spans="1:1" x14ac:dyDescent="0.2">
      <c r="A171" t="s">
        <v>66</v>
      </c>
    </row>
    <row r="172" spans="1:1" x14ac:dyDescent="0.2">
      <c r="A172" t="s">
        <v>67</v>
      </c>
    </row>
    <row r="173" spans="1:1" x14ac:dyDescent="0.2">
      <c r="A173" t="s">
        <v>72</v>
      </c>
    </row>
    <row r="174" spans="1:1" x14ac:dyDescent="0.2">
      <c r="A174" t="s">
        <v>73</v>
      </c>
    </row>
    <row r="175" spans="1:1" x14ac:dyDescent="0.2">
      <c r="A175" t="s">
        <v>77</v>
      </c>
    </row>
    <row r="176" spans="1:1" x14ac:dyDescent="0.2">
      <c r="A176" t="s">
        <v>78</v>
      </c>
    </row>
    <row r="177" spans="1:1" x14ac:dyDescent="0.2">
      <c r="A177" t="s">
        <v>79</v>
      </c>
    </row>
    <row r="178" spans="1:1" x14ac:dyDescent="0.2">
      <c r="A178" t="s">
        <v>82</v>
      </c>
    </row>
    <row r="179" spans="1:1" x14ac:dyDescent="0.2">
      <c r="A179" t="s">
        <v>83</v>
      </c>
    </row>
    <row r="180" spans="1:1" x14ac:dyDescent="0.2">
      <c r="A180" t="s">
        <v>89</v>
      </c>
    </row>
    <row r="181" spans="1:1" x14ac:dyDescent="0.2">
      <c r="A181" t="s">
        <v>91</v>
      </c>
    </row>
    <row r="182" spans="1:1" x14ac:dyDescent="0.2">
      <c r="A182" t="s">
        <v>92</v>
      </c>
    </row>
    <row r="183" spans="1:1" x14ac:dyDescent="0.2">
      <c r="A183" t="s">
        <v>93</v>
      </c>
    </row>
    <row r="184" spans="1:1" x14ac:dyDescent="0.2">
      <c r="A184" t="s">
        <v>94</v>
      </c>
    </row>
    <row r="185" spans="1:1" x14ac:dyDescent="0.2">
      <c r="A185" t="s">
        <v>96</v>
      </c>
    </row>
    <row r="186" spans="1:1" x14ac:dyDescent="0.2">
      <c r="A186" t="s">
        <v>98</v>
      </c>
    </row>
    <row r="187" spans="1:1" x14ac:dyDescent="0.2">
      <c r="A187" t="s">
        <v>99</v>
      </c>
    </row>
    <row r="188" spans="1:1" x14ac:dyDescent="0.2">
      <c r="A188" t="s">
        <v>101</v>
      </c>
    </row>
    <row r="189" spans="1:1" x14ac:dyDescent="0.2">
      <c r="A189" t="s">
        <v>109</v>
      </c>
    </row>
    <row r="190" spans="1:1" x14ac:dyDescent="0.2">
      <c r="A190" t="s">
        <v>111</v>
      </c>
    </row>
    <row r="191" spans="1:1" x14ac:dyDescent="0.2">
      <c r="A191" t="s">
        <v>116</v>
      </c>
    </row>
    <row r="192" spans="1:1" x14ac:dyDescent="0.2">
      <c r="A192" t="s">
        <v>120</v>
      </c>
    </row>
    <row r="193" spans="1:1" x14ac:dyDescent="0.2">
      <c r="A193" t="s">
        <v>121</v>
      </c>
    </row>
    <row r="194" spans="1:1" x14ac:dyDescent="0.2">
      <c r="A194" t="s">
        <v>123</v>
      </c>
    </row>
    <row r="195" spans="1:1" x14ac:dyDescent="0.2">
      <c r="A195" t="s">
        <v>125</v>
      </c>
    </row>
    <row r="196" spans="1:1" x14ac:dyDescent="0.2">
      <c r="A196" t="s">
        <v>130</v>
      </c>
    </row>
    <row r="197" spans="1:1" x14ac:dyDescent="0.2">
      <c r="A197" t="s">
        <v>131</v>
      </c>
    </row>
    <row r="198" spans="1:1" x14ac:dyDescent="0.2">
      <c r="A198" t="s">
        <v>132</v>
      </c>
    </row>
    <row r="199" spans="1:1" x14ac:dyDescent="0.2">
      <c r="A199" t="s">
        <v>136</v>
      </c>
    </row>
    <row r="200" spans="1:1" x14ac:dyDescent="0.2">
      <c r="A200" t="s">
        <v>140</v>
      </c>
    </row>
    <row r="201" spans="1:1" x14ac:dyDescent="0.2">
      <c r="A201" t="s">
        <v>143</v>
      </c>
    </row>
    <row r="202" spans="1:1" x14ac:dyDescent="0.2">
      <c r="A202" t="s">
        <v>144</v>
      </c>
    </row>
    <row r="203" spans="1:1" x14ac:dyDescent="0.2">
      <c r="A203" t="s">
        <v>147</v>
      </c>
    </row>
    <row r="204" spans="1:1" x14ac:dyDescent="0.2">
      <c r="A204" t="s">
        <v>149</v>
      </c>
    </row>
    <row r="205" spans="1:1" x14ac:dyDescent="0.2">
      <c r="A205" t="s">
        <v>151</v>
      </c>
    </row>
    <row r="206" spans="1:1" x14ac:dyDescent="0.2">
      <c r="A206" t="s">
        <v>154</v>
      </c>
    </row>
    <row r="207" spans="1:1" x14ac:dyDescent="0.2">
      <c r="A207" t="s">
        <v>159</v>
      </c>
    </row>
    <row r="208" spans="1:1" x14ac:dyDescent="0.2">
      <c r="A208" t="s">
        <v>162</v>
      </c>
    </row>
    <row r="209" spans="1:1" x14ac:dyDescent="0.2">
      <c r="A209" t="s">
        <v>163</v>
      </c>
    </row>
    <row r="210" spans="1:1" x14ac:dyDescent="0.2">
      <c r="A210" t="s">
        <v>168</v>
      </c>
    </row>
    <row r="211" spans="1:1" x14ac:dyDescent="0.2">
      <c r="A211" t="s">
        <v>169</v>
      </c>
    </row>
    <row r="212" spans="1:1" x14ac:dyDescent="0.2">
      <c r="A212" t="s">
        <v>170</v>
      </c>
    </row>
    <row r="213" spans="1:1" x14ac:dyDescent="0.2">
      <c r="A213" t="s">
        <v>172</v>
      </c>
    </row>
    <row r="214" spans="1:1" x14ac:dyDescent="0.2">
      <c r="A214" t="s">
        <v>176</v>
      </c>
    </row>
    <row r="215" spans="1:1" x14ac:dyDescent="0.2">
      <c r="A215" t="s">
        <v>177</v>
      </c>
    </row>
    <row r="216" spans="1:1" x14ac:dyDescent="0.2">
      <c r="A216" t="s">
        <v>179</v>
      </c>
    </row>
    <row r="217" spans="1:1" x14ac:dyDescent="0.2">
      <c r="A217" t="s">
        <v>183</v>
      </c>
    </row>
    <row r="218" spans="1:1" x14ac:dyDescent="0.2">
      <c r="A218" t="s">
        <v>186</v>
      </c>
    </row>
    <row r="219" spans="1:1" x14ac:dyDescent="0.2">
      <c r="A219" t="s">
        <v>191</v>
      </c>
    </row>
    <row r="220" spans="1:1" x14ac:dyDescent="0.2">
      <c r="A220" t="s">
        <v>192</v>
      </c>
    </row>
    <row r="221" spans="1:1" x14ac:dyDescent="0.2">
      <c r="A221" t="s">
        <v>193</v>
      </c>
    </row>
    <row r="222" spans="1:1" x14ac:dyDescent="0.2">
      <c r="A222" t="s">
        <v>194</v>
      </c>
    </row>
    <row r="223" spans="1:1" x14ac:dyDescent="0.2">
      <c r="A223" t="s">
        <v>195</v>
      </c>
    </row>
    <row r="224" spans="1:1" x14ac:dyDescent="0.2">
      <c r="A224" t="s">
        <v>196</v>
      </c>
    </row>
    <row r="225" spans="1:1" x14ac:dyDescent="0.2">
      <c r="A225" t="s">
        <v>197</v>
      </c>
    </row>
    <row r="226" spans="1:1" x14ac:dyDescent="0.2">
      <c r="A226" t="s">
        <v>198</v>
      </c>
    </row>
    <row r="227" spans="1:1" x14ac:dyDescent="0.2">
      <c r="A227" t="s">
        <v>199</v>
      </c>
    </row>
    <row r="228" spans="1:1" x14ac:dyDescent="0.2">
      <c r="A228" t="s">
        <v>200</v>
      </c>
    </row>
    <row r="229" spans="1:1" x14ac:dyDescent="0.2">
      <c r="A229" t="s">
        <v>201</v>
      </c>
    </row>
    <row r="230" spans="1:1" x14ac:dyDescent="0.2">
      <c r="A230" t="s">
        <v>206</v>
      </c>
    </row>
    <row r="231" spans="1:1" x14ac:dyDescent="0.2">
      <c r="A231" t="s">
        <v>208</v>
      </c>
    </row>
    <row r="232" spans="1:1" x14ac:dyDescent="0.2">
      <c r="A232" t="s">
        <v>209</v>
      </c>
    </row>
    <row r="233" spans="1:1" x14ac:dyDescent="0.2">
      <c r="A233" t="s">
        <v>212</v>
      </c>
    </row>
    <row r="234" spans="1:1" x14ac:dyDescent="0.2">
      <c r="A234" t="s">
        <v>213</v>
      </c>
    </row>
    <row r="235" spans="1:1" x14ac:dyDescent="0.2">
      <c r="A235" t="s">
        <v>216</v>
      </c>
    </row>
    <row r="236" spans="1:1" x14ac:dyDescent="0.2">
      <c r="A236" t="s">
        <v>219</v>
      </c>
    </row>
    <row r="237" spans="1:1" x14ac:dyDescent="0.2">
      <c r="A237" t="s">
        <v>220</v>
      </c>
    </row>
    <row r="238" spans="1:1" x14ac:dyDescent="0.2">
      <c r="A238" t="s">
        <v>221</v>
      </c>
    </row>
    <row r="239" spans="1:1" x14ac:dyDescent="0.2">
      <c r="A239" t="s">
        <v>222</v>
      </c>
    </row>
    <row r="240" spans="1:1" x14ac:dyDescent="0.2">
      <c r="A240" t="s">
        <v>223</v>
      </c>
    </row>
    <row r="241" spans="1:1" x14ac:dyDescent="0.2">
      <c r="A241" t="s">
        <v>224</v>
      </c>
    </row>
    <row r="242" spans="1:1" x14ac:dyDescent="0.2">
      <c r="A242" t="s">
        <v>225</v>
      </c>
    </row>
    <row r="243" spans="1:1" x14ac:dyDescent="0.2">
      <c r="A243" t="s">
        <v>228</v>
      </c>
    </row>
    <row r="244" spans="1:1" x14ac:dyDescent="0.2">
      <c r="A244" t="s">
        <v>229</v>
      </c>
    </row>
    <row r="245" spans="1:1" x14ac:dyDescent="0.2">
      <c r="A245" t="s">
        <v>234</v>
      </c>
    </row>
    <row r="246" spans="1:1" x14ac:dyDescent="0.2">
      <c r="A246" t="s">
        <v>235</v>
      </c>
    </row>
    <row r="247" spans="1:1" x14ac:dyDescent="0.2">
      <c r="A247" t="s">
        <v>236</v>
      </c>
    </row>
    <row r="248" spans="1:1" x14ac:dyDescent="0.2">
      <c r="A248" t="s">
        <v>237</v>
      </c>
    </row>
    <row r="249" spans="1:1" x14ac:dyDescent="0.2">
      <c r="A249" t="s">
        <v>242</v>
      </c>
    </row>
    <row r="250" spans="1:1" x14ac:dyDescent="0.2">
      <c r="A250" t="s">
        <v>243</v>
      </c>
    </row>
    <row r="251" spans="1:1" x14ac:dyDescent="0.2">
      <c r="A251" t="s">
        <v>249</v>
      </c>
    </row>
    <row r="252" spans="1:1" x14ac:dyDescent="0.2">
      <c r="A252" t="s">
        <v>252</v>
      </c>
    </row>
    <row r="253" spans="1:1" x14ac:dyDescent="0.2">
      <c r="A253" t="s">
        <v>254</v>
      </c>
    </row>
    <row r="254" spans="1:1" x14ac:dyDescent="0.2">
      <c r="A254" t="s">
        <v>256</v>
      </c>
    </row>
    <row r="255" spans="1:1" x14ac:dyDescent="0.2">
      <c r="A255" t="s">
        <v>257</v>
      </c>
    </row>
    <row r="256" spans="1:1" x14ac:dyDescent="0.2">
      <c r="A256" t="s">
        <v>258</v>
      </c>
    </row>
    <row r="257" spans="1:1" x14ac:dyDescent="0.2">
      <c r="A257" t="s">
        <v>259</v>
      </c>
    </row>
    <row r="258" spans="1:1" x14ac:dyDescent="0.2">
      <c r="A258" t="s">
        <v>263</v>
      </c>
    </row>
  </sheetData>
  <sortState xmlns:xlrd2="http://schemas.microsoft.com/office/spreadsheetml/2017/richdata2" ref="A1:I258">
    <sortCondition descending="1" ref="I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F44"/>
  <sheetViews>
    <sheetView tabSelected="1" topLeftCell="A14" workbookViewId="0">
      <selection activeCell="A4" sqref="A4:F44"/>
    </sheetView>
  </sheetViews>
  <sheetFormatPr baseColWidth="10" defaultColWidth="8.83203125" defaultRowHeight="15" x14ac:dyDescent="0.2"/>
  <cols>
    <col min="1" max="1" width="33" customWidth="1"/>
    <col min="2" max="2" width="14" customWidth="1"/>
    <col min="3" max="3" width="18" customWidth="1"/>
    <col min="4" max="4" width="16" customWidth="1"/>
    <col min="5" max="5" width="13" customWidth="1"/>
    <col min="6" max="6" width="16" customWidth="1"/>
  </cols>
  <sheetData>
    <row r="4" spans="1:6" ht="45" x14ac:dyDescent="0.2">
      <c r="A4" s="5" t="s">
        <v>0</v>
      </c>
      <c r="B4" t="s">
        <v>460</v>
      </c>
      <c r="C4" t="s">
        <v>461</v>
      </c>
      <c r="D4" t="s">
        <v>462</v>
      </c>
      <c r="E4" t="s">
        <v>463</v>
      </c>
      <c r="F4" t="s">
        <v>464</v>
      </c>
    </row>
    <row r="5" spans="1:6" x14ac:dyDescent="0.2">
      <c r="A5" t="s">
        <v>227</v>
      </c>
      <c r="B5">
        <v>1</v>
      </c>
      <c r="C5">
        <v>5</v>
      </c>
      <c r="D5">
        <v>8</v>
      </c>
      <c r="E5">
        <v>15</v>
      </c>
      <c r="F5">
        <v>3</v>
      </c>
    </row>
    <row r="6" spans="1:6" x14ac:dyDescent="0.2">
      <c r="A6" t="s">
        <v>112</v>
      </c>
      <c r="B6">
        <v>2</v>
      </c>
      <c r="C6">
        <v>1</v>
      </c>
      <c r="D6">
        <v>4</v>
      </c>
      <c r="E6">
        <v>39</v>
      </c>
      <c r="F6">
        <v>17</v>
      </c>
    </row>
    <row r="7" spans="1:6" x14ac:dyDescent="0.2">
      <c r="A7" t="s">
        <v>246</v>
      </c>
      <c r="B7">
        <v>3</v>
      </c>
      <c r="C7">
        <v>3</v>
      </c>
      <c r="D7">
        <v>11</v>
      </c>
      <c r="E7">
        <v>36</v>
      </c>
      <c r="F7">
        <v>4</v>
      </c>
    </row>
    <row r="8" spans="1:6" x14ac:dyDescent="0.2">
      <c r="A8" t="s">
        <v>65</v>
      </c>
      <c r="B8">
        <v>4</v>
      </c>
      <c r="C8">
        <v>17</v>
      </c>
      <c r="D8">
        <v>3</v>
      </c>
      <c r="E8">
        <v>16</v>
      </c>
      <c r="F8">
        <v>10</v>
      </c>
    </row>
    <row r="9" spans="1:6" x14ac:dyDescent="0.2">
      <c r="A9" t="s">
        <v>26</v>
      </c>
      <c r="B9">
        <v>5</v>
      </c>
      <c r="C9">
        <v>7</v>
      </c>
      <c r="D9">
        <v>17</v>
      </c>
      <c r="E9">
        <v>28</v>
      </c>
      <c r="F9">
        <v>20</v>
      </c>
    </row>
    <row r="10" spans="1:6" x14ac:dyDescent="0.2">
      <c r="A10" t="s">
        <v>226</v>
      </c>
      <c r="B10">
        <v>6</v>
      </c>
      <c r="C10">
        <v>11</v>
      </c>
      <c r="D10">
        <v>2</v>
      </c>
      <c r="E10">
        <v>5</v>
      </c>
      <c r="F10">
        <v>9</v>
      </c>
    </row>
    <row r="11" spans="1:6" x14ac:dyDescent="0.2">
      <c r="A11" t="s">
        <v>110</v>
      </c>
      <c r="B11">
        <v>7</v>
      </c>
      <c r="C11">
        <v>26</v>
      </c>
      <c r="D11">
        <v>15</v>
      </c>
      <c r="E11">
        <v>33</v>
      </c>
      <c r="F11">
        <v>18</v>
      </c>
    </row>
    <row r="12" spans="1:6" x14ac:dyDescent="0.2">
      <c r="A12" t="s">
        <v>161</v>
      </c>
      <c r="B12">
        <v>8</v>
      </c>
      <c r="C12">
        <v>14</v>
      </c>
      <c r="D12">
        <v>6</v>
      </c>
      <c r="E12">
        <v>26</v>
      </c>
      <c r="F12">
        <v>2</v>
      </c>
    </row>
    <row r="13" spans="1:6" x14ac:dyDescent="0.2">
      <c r="A13" t="s">
        <v>81</v>
      </c>
      <c r="B13">
        <v>9</v>
      </c>
      <c r="C13">
        <v>12</v>
      </c>
      <c r="D13">
        <v>25</v>
      </c>
      <c r="E13">
        <v>22</v>
      </c>
      <c r="F13">
        <v>21</v>
      </c>
    </row>
    <row r="14" spans="1:6" x14ac:dyDescent="0.2">
      <c r="A14" t="s">
        <v>19</v>
      </c>
      <c r="B14">
        <v>10</v>
      </c>
      <c r="C14">
        <v>20</v>
      </c>
      <c r="D14">
        <v>14</v>
      </c>
      <c r="E14">
        <v>4</v>
      </c>
      <c r="F14">
        <v>15</v>
      </c>
    </row>
    <row r="15" spans="1:6" ht="15" customHeight="1" x14ac:dyDescent="0.2">
      <c r="A15" t="s">
        <v>164</v>
      </c>
      <c r="B15">
        <v>11</v>
      </c>
      <c r="C15">
        <v>22</v>
      </c>
      <c r="D15">
        <v>23</v>
      </c>
      <c r="E15">
        <v>18</v>
      </c>
      <c r="F15">
        <v>14</v>
      </c>
    </row>
    <row r="16" spans="1:6" ht="15" customHeight="1" x14ac:dyDescent="0.2">
      <c r="A16" t="s">
        <v>173</v>
      </c>
      <c r="B16">
        <v>12</v>
      </c>
      <c r="C16">
        <v>27</v>
      </c>
      <c r="D16">
        <v>12</v>
      </c>
      <c r="E16">
        <v>21</v>
      </c>
      <c r="F16">
        <v>12</v>
      </c>
    </row>
    <row r="17" spans="1:6" ht="19" customHeight="1" x14ac:dyDescent="0.2">
      <c r="A17" t="s">
        <v>87</v>
      </c>
      <c r="B17">
        <v>13</v>
      </c>
      <c r="C17">
        <v>13</v>
      </c>
      <c r="D17">
        <v>20</v>
      </c>
      <c r="E17">
        <v>7</v>
      </c>
      <c r="F17">
        <v>5</v>
      </c>
    </row>
    <row r="18" spans="1:6" x14ac:dyDescent="0.2">
      <c r="A18" t="s">
        <v>245</v>
      </c>
      <c r="B18">
        <v>14</v>
      </c>
      <c r="C18">
        <v>4</v>
      </c>
      <c r="D18">
        <v>10</v>
      </c>
      <c r="E18">
        <v>14</v>
      </c>
      <c r="F18">
        <v>8</v>
      </c>
    </row>
    <row r="19" spans="1:6" x14ac:dyDescent="0.2">
      <c r="A19" t="s">
        <v>113</v>
      </c>
      <c r="B19">
        <v>15</v>
      </c>
      <c r="C19">
        <v>37</v>
      </c>
      <c r="D19">
        <v>28</v>
      </c>
      <c r="E19">
        <v>27</v>
      </c>
      <c r="F19">
        <v>32</v>
      </c>
    </row>
    <row r="20" spans="1:6" x14ac:dyDescent="0.2">
      <c r="A20" t="s">
        <v>18</v>
      </c>
      <c r="B20">
        <v>16</v>
      </c>
      <c r="C20">
        <v>25</v>
      </c>
      <c r="D20">
        <v>5</v>
      </c>
      <c r="E20">
        <v>8</v>
      </c>
      <c r="F20">
        <v>16</v>
      </c>
    </row>
    <row r="21" spans="1:6" x14ac:dyDescent="0.2">
      <c r="A21" t="s">
        <v>184</v>
      </c>
      <c r="B21">
        <v>17</v>
      </c>
      <c r="C21">
        <v>32</v>
      </c>
      <c r="D21">
        <v>24</v>
      </c>
      <c r="E21">
        <v>10</v>
      </c>
      <c r="F21">
        <v>37</v>
      </c>
    </row>
    <row r="22" spans="1:6" x14ac:dyDescent="0.2">
      <c r="A22" t="s">
        <v>215</v>
      </c>
      <c r="B22">
        <v>18</v>
      </c>
      <c r="C22">
        <v>21</v>
      </c>
      <c r="D22">
        <v>16</v>
      </c>
      <c r="E22">
        <v>20</v>
      </c>
      <c r="F22">
        <v>22</v>
      </c>
    </row>
    <row r="23" spans="1:6" x14ac:dyDescent="0.2">
      <c r="A23" t="s">
        <v>80</v>
      </c>
      <c r="B23">
        <v>19</v>
      </c>
      <c r="C23">
        <v>8</v>
      </c>
      <c r="D23">
        <v>9</v>
      </c>
      <c r="E23">
        <v>2</v>
      </c>
      <c r="F23">
        <v>11</v>
      </c>
    </row>
    <row r="24" spans="1:6" x14ac:dyDescent="0.2">
      <c r="A24" t="s">
        <v>115</v>
      </c>
      <c r="B24">
        <v>20</v>
      </c>
      <c r="C24">
        <v>24</v>
      </c>
      <c r="D24">
        <v>13</v>
      </c>
      <c r="E24">
        <v>40</v>
      </c>
      <c r="F24">
        <v>19</v>
      </c>
    </row>
    <row r="25" spans="1:6" x14ac:dyDescent="0.2">
      <c r="A25" t="s">
        <v>207</v>
      </c>
      <c r="B25">
        <v>21</v>
      </c>
      <c r="C25">
        <v>2</v>
      </c>
      <c r="D25">
        <v>18</v>
      </c>
      <c r="E25">
        <v>6</v>
      </c>
      <c r="F25">
        <v>1</v>
      </c>
    </row>
    <row r="26" spans="1:6" x14ac:dyDescent="0.2">
      <c r="A26" t="s">
        <v>50</v>
      </c>
      <c r="B26">
        <v>22</v>
      </c>
      <c r="C26">
        <v>6</v>
      </c>
      <c r="D26">
        <v>34</v>
      </c>
      <c r="E26">
        <v>38</v>
      </c>
      <c r="F26">
        <v>24</v>
      </c>
    </row>
    <row r="27" spans="1:6" x14ac:dyDescent="0.2">
      <c r="A27" t="s">
        <v>43</v>
      </c>
      <c r="B27">
        <v>23</v>
      </c>
      <c r="C27">
        <v>15</v>
      </c>
      <c r="D27">
        <v>22</v>
      </c>
      <c r="E27">
        <v>23</v>
      </c>
      <c r="F27">
        <v>7</v>
      </c>
    </row>
    <row r="28" spans="1:6" x14ac:dyDescent="0.2">
      <c r="A28" t="s">
        <v>106</v>
      </c>
      <c r="B28">
        <v>24</v>
      </c>
      <c r="C28">
        <v>9</v>
      </c>
      <c r="D28">
        <v>38</v>
      </c>
      <c r="E28">
        <v>17</v>
      </c>
      <c r="F28">
        <v>25</v>
      </c>
    </row>
    <row r="29" spans="1:6" ht="19" customHeight="1" x14ac:dyDescent="0.2">
      <c r="A29" t="s">
        <v>105</v>
      </c>
      <c r="C29">
        <v>10</v>
      </c>
      <c r="D29">
        <v>1</v>
      </c>
      <c r="E29">
        <v>29</v>
      </c>
      <c r="F29">
        <v>13</v>
      </c>
    </row>
    <row r="30" spans="1:6" x14ac:dyDescent="0.2">
      <c r="A30" t="s">
        <v>134</v>
      </c>
      <c r="C30">
        <v>16</v>
      </c>
      <c r="D30">
        <v>26</v>
      </c>
      <c r="E30">
        <v>1</v>
      </c>
      <c r="F30">
        <v>6</v>
      </c>
    </row>
    <row r="31" spans="1:6" ht="15" customHeight="1" x14ac:dyDescent="0.2">
      <c r="A31" t="s">
        <v>74</v>
      </c>
      <c r="C31">
        <v>18</v>
      </c>
      <c r="D31">
        <v>35</v>
      </c>
      <c r="E31">
        <v>3</v>
      </c>
      <c r="F31">
        <v>31</v>
      </c>
    </row>
    <row r="32" spans="1:6" x14ac:dyDescent="0.2">
      <c r="A32" t="s">
        <v>51</v>
      </c>
      <c r="C32">
        <v>19</v>
      </c>
      <c r="D32">
        <v>40</v>
      </c>
      <c r="E32">
        <v>34</v>
      </c>
      <c r="F32">
        <v>36</v>
      </c>
    </row>
    <row r="33" spans="1:6" x14ac:dyDescent="0.2">
      <c r="A33" t="s">
        <v>217</v>
      </c>
      <c r="C33">
        <v>23</v>
      </c>
      <c r="D33">
        <v>29</v>
      </c>
      <c r="E33">
        <v>31</v>
      </c>
      <c r="F33">
        <v>27</v>
      </c>
    </row>
    <row r="34" spans="1:6" x14ac:dyDescent="0.2">
      <c r="A34" t="s">
        <v>34</v>
      </c>
      <c r="C34">
        <v>28</v>
      </c>
      <c r="D34">
        <v>32</v>
      </c>
      <c r="E34">
        <v>25</v>
      </c>
      <c r="F34">
        <v>35</v>
      </c>
    </row>
    <row r="35" spans="1:6" x14ac:dyDescent="0.2">
      <c r="A35" t="s">
        <v>185</v>
      </c>
      <c r="C35">
        <v>29</v>
      </c>
      <c r="D35">
        <v>7</v>
      </c>
      <c r="E35">
        <v>9</v>
      </c>
      <c r="F35">
        <v>23</v>
      </c>
    </row>
    <row r="36" spans="1:6" x14ac:dyDescent="0.2">
      <c r="A36" t="s">
        <v>233</v>
      </c>
      <c r="C36">
        <v>30</v>
      </c>
      <c r="D36">
        <v>39</v>
      </c>
      <c r="E36">
        <v>32</v>
      </c>
      <c r="F36">
        <v>29</v>
      </c>
    </row>
    <row r="37" spans="1:6" x14ac:dyDescent="0.2">
      <c r="A37" t="s">
        <v>104</v>
      </c>
      <c r="C37">
        <v>31</v>
      </c>
      <c r="D37">
        <v>19</v>
      </c>
      <c r="E37">
        <v>13</v>
      </c>
      <c r="F37">
        <v>39</v>
      </c>
    </row>
    <row r="38" spans="1:6" x14ac:dyDescent="0.2">
      <c r="A38" t="s">
        <v>214</v>
      </c>
      <c r="C38">
        <v>33</v>
      </c>
      <c r="D38">
        <v>31</v>
      </c>
      <c r="E38">
        <v>35</v>
      </c>
      <c r="F38">
        <v>30</v>
      </c>
    </row>
    <row r="39" spans="1:6" x14ac:dyDescent="0.2">
      <c r="A39" t="s">
        <v>148</v>
      </c>
      <c r="C39">
        <v>34</v>
      </c>
      <c r="D39">
        <v>33</v>
      </c>
      <c r="E39">
        <v>11</v>
      </c>
      <c r="F39">
        <v>34</v>
      </c>
    </row>
    <row r="40" spans="1:6" x14ac:dyDescent="0.2">
      <c r="A40" t="s">
        <v>49</v>
      </c>
      <c r="C40">
        <v>35</v>
      </c>
      <c r="D40">
        <v>37</v>
      </c>
      <c r="E40">
        <v>30</v>
      </c>
      <c r="F40">
        <v>33</v>
      </c>
    </row>
    <row r="41" spans="1:6" x14ac:dyDescent="0.2">
      <c r="A41" t="s">
        <v>63</v>
      </c>
      <c r="C41">
        <v>36</v>
      </c>
      <c r="D41">
        <v>21</v>
      </c>
      <c r="E41">
        <v>12</v>
      </c>
      <c r="F41">
        <v>26</v>
      </c>
    </row>
    <row r="42" spans="1:6" x14ac:dyDescent="0.2">
      <c r="A42" t="s">
        <v>211</v>
      </c>
      <c r="C42">
        <v>38</v>
      </c>
      <c r="D42">
        <v>27</v>
      </c>
      <c r="E42">
        <v>19</v>
      </c>
      <c r="F42">
        <v>28</v>
      </c>
    </row>
    <row r="43" spans="1:6" x14ac:dyDescent="0.2">
      <c r="A43" t="s">
        <v>240</v>
      </c>
      <c r="C43">
        <v>39</v>
      </c>
      <c r="D43">
        <v>36</v>
      </c>
      <c r="E43">
        <v>37</v>
      </c>
      <c r="F43">
        <v>40</v>
      </c>
    </row>
    <row r="44" spans="1:6" x14ac:dyDescent="0.2">
      <c r="A44" t="s">
        <v>90</v>
      </c>
      <c r="C44">
        <v>40</v>
      </c>
      <c r="D44">
        <v>30</v>
      </c>
      <c r="E44">
        <v>24</v>
      </c>
      <c r="F44">
        <v>38</v>
      </c>
    </row>
  </sheetData>
  <autoFilter ref="A4:F261" xr:uid="{00000000-0009-0000-0000-000001000000}"/>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I194"/>
  <sheetViews>
    <sheetView workbookViewId="0">
      <selection activeCell="N13" sqref="N13"/>
    </sheetView>
  </sheetViews>
  <sheetFormatPr baseColWidth="10" defaultColWidth="10.83203125" defaultRowHeight="15" x14ac:dyDescent="0.2"/>
  <cols>
    <col min="1" max="1" width="27" bestFit="1" customWidth="1"/>
    <col min="2" max="2" width="13.1640625" customWidth="1"/>
    <col min="3" max="3" width="19.6640625" hidden="1" customWidth="1"/>
    <col min="4" max="4" width="19.83203125" customWidth="1"/>
    <col min="7" max="7" width="16.33203125" customWidth="1"/>
    <col min="8" max="8" width="19.33203125" customWidth="1"/>
  </cols>
  <sheetData>
    <row r="4" spans="1:9" s="4" customFormat="1" x14ac:dyDescent="0.2">
      <c r="A4" s="4" t="s">
        <v>0</v>
      </c>
      <c r="B4" s="4" t="s">
        <v>271</v>
      </c>
      <c r="C4" s="4" t="s">
        <v>272</v>
      </c>
      <c r="D4" s="4" t="s">
        <v>273</v>
      </c>
      <c r="E4" s="4" t="s">
        <v>278</v>
      </c>
      <c r="F4" s="4" t="s">
        <v>274</v>
      </c>
      <c r="G4" s="4" t="s">
        <v>275</v>
      </c>
      <c r="H4" s="4" t="s">
        <v>277</v>
      </c>
      <c r="I4" s="4" t="s">
        <v>276</v>
      </c>
    </row>
    <row r="5" spans="1:9" x14ac:dyDescent="0.2">
      <c r="A5" t="s">
        <v>134</v>
      </c>
      <c r="B5">
        <v>72</v>
      </c>
      <c r="D5" s="2">
        <v>62316359824</v>
      </c>
      <c r="E5" s="3">
        <v>2.3E-2</v>
      </c>
      <c r="F5" s="2">
        <v>591910</v>
      </c>
      <c r="G5" s="2">
        <v>105280</v>
      </c>
      <c r="H5" s="2">
        <f>RANK(G5,$G$5:$G$194,FALSE)</f>
        <v>1</v>
      </c>
      <c r="I5" s="3">
        <v>8.0000000000000004E-4</v>
      </c>
    </row>
    <row r="6" spans="1:9" x14ac:dyDescent="0.2">
      <c r="A6" t="s">
        <v>135</v>
      </c>
      <c r="B6">
        <v>82</v>
      </c>
      <c r="D6" s="2">
        <v>50361201096</v>
      </c>
      <c r="E6" s="3">
        <v>9.0999999999999998E-2</v>
      </c>
      <c r="F6" s="2">
        <v>622585</v>
      </c>
      <c r="G6" s="2">
        <v>80890</v>
      </c>
      <c r="H6" s="2">
        <f t="shared" ref="H6:H69" si="0">RANK(G6,$G$5:$G$194,FALSE)</f>
        <v>2</v>
      </c>
      <c r="I6" s="3">
        <v>5.9999999999999995E-4</v>
      </c>
    </row>
    <row r="7" spans="1:9" x14ac:dyDescent="0.2">
      <c r="A7" t="s">
        <v>227</v>
      </c>
      <c r="B7">
        <v>20</v>
      </c>
      <c r="D7" s="2">
        <v>678965423322</v>
      </c>
      <c r="E7" s="3">
        <v>1.09E-2</v>
      </c>
      <c r="F7" s="2">
        <v>8455804</v>
      </c>
      <c r="G7" s="2">
        <v>80296</v>
      </c>
      <c r="H7" s="2">
        <f t="shared" si="0"/>
        <v>3</v>
      </c>
      <c r="I7" s="3">
        <v>8.3999999999999995E-3</v>
      </c>
    </row>
    <row r="8" spans="1:9" x14ac:dyDescent="0.2">
      <c r="A8" t="s">
        <v>173</v>
      </c>
      <c r="B8">
        <v>28</v>
      </c>
      <c r="D8" s="2">
        <v>399488897844</v>
      </c>
      <c r="E8" s="3">
        <v>1.9199999999999998E-2</v>
      </c>
      <c r="F8" s="2">
        <v>5296326</v>
      </c>
      <c r="G8" s="2">
        <v>75428</v>
      </c>
      <c r="H8" s="2">
        <f t="shared" si="0"/>
        <v>4</v>
      </c>
      <c r="I8" s="3">
        <v>4.8999999999999998E-3</v>
      </c>
    </row>
    <row r="9" spans="1:9" x14ac:dyDescent="0.2">
      <c r="A9" t="s">
        <v>105</v>
      </c>
      <c r="B9">
        <v>105</v>
      </c>
      <c r="D9" s="2">
        <v>24488467010</v>
      </c>
      <c r="E9" s="3">
        <v>3.6400000000000002E-2</v>
      </c>
      <c r="F9" s="2">
        <v>334393</v>
      </c>
      <c r="G9" s="2">
        <v>73233</v>
      </c>
      <c r="H9" s="2">
        <f t="shared" si="0"/>
        <v>5</v>
      </c>
      <c r="I9" s="3">
        <v>2.9999999999999997E-4</v>
      </c>
    </row>
    <row r="10" spans="1:9" x14ac:dyDescent="0.2">
      <c r="A10" t="s">
        <v>110</v>
      </c>
      <c r="B10">
        <v>34</v>
      </c>
      <c r="D10" s="2">
        <v>331430014003</v>
      </c>
      <c r="E10" s="3">
        <v>7.8E-2</v>
      </c>
      <c r="F10" s="2">
        <v>4753279</v>
      </c>
      <c r="G10" s="2">
        <v>69727</v>
      </c>
      <c r="H10" s="2">
        <f t="shared" si="0"/>
        <v>6</v>
      </c>
      <c r="I10" s="3">
        <v>4.1000000000000003E-3</v>
      </c>
    </row>
    <row r="11" spans="1:9" x14ac:dyDescent="0.2">
      <c r="A11" t="s">
        <v>187</v>
      </c>
      <c r="B11">
        <v>54</v>
      </c>
      <c r="D11" s="2">
        <v>166928571429</v>
      </c>
      <c r="E11" s="3">
        <v>1.5800000000000002E-2</v>
      </c>
      <c r="F11" s="2">
        <v>2724728</v>
      </c>
      <c r="G11" s="2">
        <v>61264</v>
      </c>
      <c r="H11" s="2">
        <f t="shared" si="0"/>
        <v>7</v>
      </c>
      <c r="I11" s="3">
        <v>2.0999999999999999E-3</v>
      </c>
    </row>
    <row r="12" spans="1:9" x14ac:dyDescent="0.2">
      <c r="A12" t="s">
        <v>246</v>
      </c>
      <c r="B12">
        <v>1</v>
      </c>
      <c r="D12" s="2">
        <v>19485394000000</v>
      </c>
      <c r="E12" s="3">
        <v>2.2700000000000001E-2</v>
      </c>
      <c r="F12" s="2">
        <v>325084756</v>
      </c>
      <c r="G12" s="2">
        <v>59939</v>
      </c>
      <c r="H12" s="2">
        <f t="shared" si="0"/>
        <v>8</v>
      </c>
      <c r="I12" s="3">
        <v>0.24079999999999999</v>
      </c>
    </row>
    <row r="13" spans="1:9" x14ac:dyDescent="0.2">
      <c r="A13" t="s">
        <v>65</v>
      </c>
      <c r="B13">
        <v>35</v>
      </c>
      <c r="D13" s="2">
        <v>329865537183</v>
      </c>
      <c r="E13" s="3">
        <v>2.24E-2</v>
      </c>
      <c r="F13" s="2">
        <v>5732274</v>
      </c>
      <c r="G13" s="2">
        <v>57545</v>
      </c>
      <c r="H13" s="2">
        <f t="shared" si="0"/>
        <v>9</v>
      </c>
      <c r="I13" s="3">
        <v>4.1000000000000003E-3</v>
      </c>
    </row>
    <row r="14" spans="1:9" x14ac:dyDescent="0.2">
      <c r="A14" t="s">
        <v>207</v>
      </c>
      <c r="B14">
        <v>36</v>
      </c>
      <c r="D14" s="2">
        <v>323907234412</v>
      </c>
      <c r="E14" s="3">
        <v>3.6200000000000003E-2</v>
      </c>
      <c r="F14" s="2">
        <v>5708041</v>
      </c>
      <c r="G14" s="2">
        <v>56746</v>
      </c>
      <c r="H14" s="2">
        <f t="shared" si="0"/>
        <v>10</v>
      </c>
      <c r="I14" s="3">
        <v>4.0000000000000001E-3</v>
      </c>
    </row>
    <row r="15" spans="1:9" x14ac:dyDescent="0.2">
      <c r="A15" t="s">
        <v>226</v>
      </c>
      <c r="B15">
        <v>22</v>
      </c>
      <c r="D15" s="2">
        <v>535607385506</v>
      </c>
      <c r="E15" s="3">
        <v>2.29E-2</v>
      </c>
      <c r="F15" s="2">
        <v>9904896</v>
      </c>
      <c r="G15" s="2">
        <v>54075</v>
      </c>
      <c r="H15" s="2">
        <f t="shared" si="0"/>
        <v>11</v>
      </c>
      <c r="I15" s="3">
        <v>6.6E-3</v>
      </c>
    </row>
    <row r="16" spans="1:9" x14ac:dyDescent="0.2">
      <c r="A16" t="s">
        <v>18</v>
      </c>
      <c r="B16">
        <v>13</v>
      </c>
      <c r="D16" s="2">
        <v>1323421072479</v>
      </c>
      <c r="E16" s="3">
        <v>1.9599999999999999E-2</v>
      </c>
      <c r="F16" s="2">
        <v>24584620</v>
      </c>
      <c r="G16" s="2">
        <v>53831</v>
      </c>
      <c r="H16" s="2">
        <f t="shared" si="0"/>
        <v>12</v>
      </c>
      <c r="I16" s="3">
        <v>1.6400000000000001E-2</v>
      </c>
    </row>
    <row r="17" spans="1:9" x14ac:dyDescent="0.2">
      <c r="A17" t="s">
        <v>230</v>
      </c>
      <c r="D17" s="2">
        <v>1192500000000</v>
      </c>
      <c r="E17" s="3">
        <v>3.0099999999999998E-2</v>
      </c>
      <c r="F17" s="2">
        <v>23813204</v>
      </c>
      <c r="G17" s="2">
        <v>50077.259658129165</v>
      </c>
      <c r="H17" s="2">
        <f t="shared" si="0"/>
        <v>13</v>
      </c>
      <c r="I17" s="3"/>
    </row>
    <row r="18" spans="1:9" x14ac:dyDescent="0.2">
      <c r="A18" t="s">
        <v>161</v>
      </c>
      <c r="B18">
        <v>18</v>
      </c>
      <c r="D18" s="2">
        <v>830572618850</v>
      </c>
      <c r="E18" s="3">
        <v>3.1600000000000003E-2</v>
      </c>
      <c r="F18" s="2">
        <v>17021347</v>
      </c>
      <c r="G18" s="2">
        <v>48796</v>
      </c>
      <c r="H18" s="2">
        <f t="shared" si="0"/>
        <v>14</v>
      </c>
      <c r="I18" s="3">
        <v>1.03E-2</v>
      </c>
    </row>
    <row r="19" spans="1:9" x14ac:dyDescent="0.2">
      <c r="A19" t="s">
        <v>200</v>
      </c>
      <c r="B19">
        <v>169</v>
      </c>
      <c r="D19" s="2">
        <v>1632860041</v>
      </c>
      <c r="E19" s="3">
        <v>1.4999999999999999E-2</v>
      </c>
      <c r="F19" s="2">
        <v>33671</v>
      </c>
      <c r="G19" s="2">
        <v>48495</v>
      </c>
      <c r="H19" s="2">
        <f t="shared" si="0"/>
        <v>15</v>
      </c>
      <c r="I19" s="3">
        <v>0</v>
      </c>
    </row>
    <row r="20" spans="1:9" x14ac:dyDescent="0.2">
      <c r="A20" t="s">
        <v>19</v>
      </c>
      <c r="B20">
        <v>27</v>
      </c>
      <c r="D20" s="2">
        <v>416835975862</v>
      </c>
      <c r="E20" s="3">
        <v>3.04E-2</v>
      </c>
      <c r="F20" s="2">
        <v>8819901</v>
      </c>
      <c r="G20" s="2">
        <v>47261</v>
      </c>
      <c r="H20" s="2">
        <f t="shared" si="0"/>
        <v>16</v>
      </c>
      <c r="I20" s="3">
        <v>5.1999999999999998E-3</v>
      </c>
    </row>
    <row r="21" spans="1:9" x14ac:dyDescent="0.2">
      <c r="A21" t="s">
        <v>103</v>
      </c>
      <c r="B21">
        <v>33</v>
      </c>
      <c r="D21" s="2">
        <v>341449340451</v>
      </c>
      <c r="E21" s="3">
        <v>3.7900000000000003E-2</v>
      </c>
      <c r="F21" s="2">
        <v>7306322</v>
      </c>
      <c r="G21" s="2">
        <v>46733</v>
      </c>
      <c r="H21" s="2">
        <f t="shared" si="0"/>
        <v>17</v>
      </c>
      <c r="I21" s="3">
        <v>4.1999999999999997E-3</v>
      </c>
    </row>
    <row r="22" spans="1:9" x14ac:dyDescent="0.2">
      <c r="A22" t="s">
        <v>80</v>
      </c>
      <c r="B22">
        <v>42</v>
      </c>
      <c r="D22" s="2">
        <v>252301837573</v>
      </c>
      <c r="E22" s="3">
        <v>2.63E-2</v>
      </c>
      <c r="F22" s="2">
        <v>5511371</v>
      </c>
      <c r="G22" s="2">
        <v>45778</v>
      </c>
      <c r="H22" s="2">
        <f t="shared" si="0"/>
        <v>18</v>
      </c>
      <c r="I22" s="3">
        <v>3.0999999999999999E-3</v>
      </c>
    </row>
    <row r="23" spans="1:9" x14ac:dyDescent="0.2">
      <c r="A23" t="s">
        <v>43</v>
      </c>
      <c r="B23">
        <v>10</v>
      </c>
      <c r="D23" s="2">
        <v>1647120175449</v>
      </c>
      <c r="E23" s="3">
        <v>3.0499999999999999E-2</v>
      </c>
      <c r="F23" s="2">
        <v>36732095</v>
      </c>
      <c r="G23" s="2">
        <v>44841</v>
      </c>
      <c r="H23" s="2">
        <f t="shared" si="0"/>
        <v>19</v>
      </c>
      <c r="I23" s="3">
        <v>2.0400000000000001E-2</v>
      </c>
    </row>
    <row r="24" spans="1:9" x14ac:dyDescent="0.2">
      <c r="A24" t="s">
        <v>87</v>
      </c>
      <c r="B24">
        <v>4</v>
      </c>
      <c r="D24" s="2">
        <v>3693204332230</v>
      </c>
      <c r="E24" s="3">
        <v>2.2200000000000001E-2</v>
      </c>
      <c r="F24" s="2">
        <v>82658409</v>
      </c>
      <c r="G24" s="2">
        <v>44680</v>
      </c>
      <c r="H24" s="2">
        <f t="shared" si="0"/>
        <v>20</v>
      </c>
      <c r="I24" s="3">
        <v>4.5600000000000002E-2</v>
      </c>
    </row>
    <row r="25" spans="1:9" x14ac:dyDescent="0.2">
      <c r="A25" t="s">
        <v>164</v>
      </c>
      <c r="B25">
        <v>50</v>
      </c>
      <c r="D25" s="2">
        <v>204139049909</v>
      </c>
      <c r="E25" s="3">
        <v>3.0300000000000001E-2</v>
      </c>
      <c r="F25" s="2">
        <v>4702034</v>
      </c>
      <c r="G25" s="2">
        <v>43415</v>
      </c>
      <c r="H25" s="2">
        <f t="shared" si="0"/>
        <v>21</v>
      </c>
      <c r="I25" s="3">
        <v>2.5000000000000001E-3</v>
      </c>
    </row>
    <row r="26" spans="1:9" x14ac:dyDescent="0.2">
      <c r="A26" t="s">
        <v>26</v>
      </c>
      <c r="B26">
        <v>24</v>
      </c>
      <c r="D26" s="2">
        <v>494763551891</v>
      </c>
      <c r="E26" s="3">
        <v>1.7299999999999999E-2</v>
      </c>
      <c r="F26" s="2">
        <v>11419748</v>
      </c>
      <c r="G26" s="2">
        <v>43325</v>
      </c>
      <c r="H26" s="2">
        <f t="shared" si="0"/>
        <v>22</v>
      </c>
      <c r="I26" s="3">
        <v>6.1000000000000004E-3</v>
      </c>
    </row>
    <row r="27" spans="1:9" x14ac:dyDescent="0.2">
      <c r="A27" t="s">
        <v>112</v>
      </c>
      <c r="B27">
        <v>31</v>
      </c>
      <c r="D27" s="2">
        <v>353268411919</v>
      </c>
      <c r="E27" s="3">
        <v>3.3300000000000003E-2</v>
      </c>
      <c r="F27" s="2">
        <v>8243848</v>
      </c>
      <c r="G27" s="2">
        <v>42852</v>
      </c>
      <c r="H27" s="2">
        <f t="shared" si="0"/>
        <v>23</v>
      </c>
      <c r="I27" s="3">
        <v>4.4000000000000003E-3</v>
      </c>
    </row>
    <row r="28" spans="1:9" x14ac:dyDescent="0.2">
      <c r="A28" t="s">
        <v>244</v>
      </c>
      <c r="B28">
        <v>29</v>
      </c>
      <c r="D28" s="2">
        <v>382575085092</v>
      </c>
      <c r="E28" s="3">
        <v>7.9000000000000008E-3</v>
      </c>
      <c r="F28" s="2">
        <v>9487203</v>
      </c>
      <c r="G28" s="2">
        <v>40325</v>
      </c>
      <c r="H28" s="2">
        <f t="shared" si="0"/>
        <v>24</v>
      </c>
      <c r="I28" s="3">
        <v>4.7000000000000002E-3</v>
      </c>
    </row>
    <row r="29" spans="1:9" x14ac:dyDescent="0.2">
      <c r="A29" t="s">
        <v>81</v>
      </c>
      <c r="B29">
        <v>7</v>
      </c>
      <c r="D29" s="2">
        <v>2582501307216</v>
      </c>
      <c r="E29" s="3">
        <v>1.8200000000000001E-2</v>
      </c>
      <c r="F29" s="2">
        <v>64842509</v>
      </c>
      <c r="G29" s="2">
        <v>39827</v>
      </c>
      <c r="H29" s="2">
        <f t="shared" si="0"/>
        <v>25</v>
      </c>
      <c r="I29" s="3">
        <v>3.1899999999999998E-2</v>
      </c>
    </row>
    <row r="30" spans="1:9" x14ac:dyDescent="0.2">
      <c r="A30" t="s">
        <v>245</v>
      </c>
      <c r="B30">
        <v>6</v>
      </c>
      <c r="D30" s="2">
        <v>2637866340434</v>
      </c>
      <c r="E30" s="3">
        <v>1.7899999999999999E-2</v>
      </c>
      <c r="F30" s="2">
        <v>66727461</v>
      </c>
      <c r="G30" s="2">
        <v>39532</v>
      </c>
      <c r="H30" s="2">
        <f t="shared" si="0"/>
        <v>26</v>
      </c>
      <c r="I30" s="3">
        <v>3.2599999999999997E-2</v>
      </c>
    </row>
    <row r="31" spans="1:9" x14ac:dyDescent="0.2">
      <c r="A31" t="s">
        <v>11</v>
      </c>
      <c r="B31">
        <v>159</v>
      </c>
      <c r="D31" s="2">
        <v>3012914131</v>
      </c>
      <c r="E31" s="3">
        <v>1.8700000000000001E-2</v>
      </c>
      <c r="F31" s="2">
        <v>77001</v>
      </c>
      <c r="G31" s="2">
        <v>39128</v>
      </c>
      <c r="H31" s="2">
        <f t="shared" si="0"/>
        <v>27</v>
      </c>
      <c r="I31" s="3">
        <v>0</v>
      </c>
    </row>
    <row r="32" spans="1:9" x14ac:dyDescent="0.2">
      <c r="A32" t="s">
        <v>115</v>
      </c>
      <c r="B32">
        <v>3</v>
      </c>
      <c r="D32" s="2">
        <v>4872415104315</v>
      </c>
      <c r="E32" s="3">
        <v>1.7100000000000001E-2</v>
      </c>
      <c r="F32" s="2">
        <v>127502725</v>
      </c>
      <c r="G32" s="2">
        <v>38214</v>
      </c>
      <c r="H32" s="2">
        <f t="shared" si="0"/>
        <v>28</v>
      </c>
      <c r="I32" s="3">
        <v>6.0199999999999997E-2</v>
      </c>
    </row>
    <row r="33" spans="1:9" x14ac:dyDescent="0.2">
      <c r="A33" t="s">
        <v>94</v>
      </c>
      <c r="B33">
        <v>147</v>
      </c>
      <c r="D33" s="2">
        <v>5859000000</v>
      </c>
      <c r="E33" s="3">
        <v>1.9E-3</v>
      </c>
      <c r="F33" s="2">
        <v>164281</v>
      </c>
      <c r="G33" s="2">
        <v>35665</v>
      </c>
      <c r="H33" s="2">
        <f t="shared" si="0"/>
        <v>29</v>
      </c>
      <c r="I33" s="3">
        <v>1E-4</v>
      </c>
    </row>
    <row r="34" spans="1:9" x14ac:dyDescent="0.2">
      <c r="A34" t="s">
        <v>113</v>
      </c>
      <c r="B34">
        <v>9</v>
      </c>
      <c r="D34" s="2">
        <v>1943835376342</v>
      </c>
      <c r="E34" s="3">
        <v>1.4999999999999999E-2</v>
      </c>
      <c r="F34" s="2">
        <v>60673701</v>
      </c>
      <c r="G34" s="2">
        <v>32038</v>
      </c>
      <c r="H34" s="2">
        <f t="shared" si="0"/>
        <v>30</v>
      </c>
      <c r="I34" s="3">
        <v>2.4E-2</v>
      </c>
    </row>
    <row r="35" spans="1:9" x14ac:dyDescent="0.2">
      <c r="A35" t="s">
        <v>21</v>
      </c>
      <c r="B35">
        <v>130</v>
      </c>
      <c r="D35" s="2">
        <v>12162100000</v>
      </c>
      <c r="E35" s="3">
        <v>1.44E-2</v>
      </c>
      <c r="F35" s="2">
        <v>381755</v>
      </c>
      <c r="G35" s="2">
        <v>31858</v>
      </c>
      <c r="H35" s="2">
        <f t="shared" si="0"/>
        <v>31</v>
      </c>
      <c r="I35" s="3">
        <v>2.0000000000000001E-4</v>
      </c>
    </row>
    <row r="36" spans="1:9" x14ac:dyDescent="0.2">
      <c r="A36" t="s">
        <v>215</v>
      </c>
      <c r="B36">
        <v>12</v>
      </c>
      <c r="D36" s="2">
        <v>1530750923149</v>
      </c>
      <c r="E36" s="3">
        <v>3.0599999999999999E-2</v>
      </c>
      <c r="F36" s="2">
        <v>51096415</v>
      </c>
      <c r="G36" s="2">
        <v>29958</v>
      </c>
      <c r="H36" s="2">
        <f t="shared" si="0"/>
        <v>32</v>
      </c>
      <c r="I36" s="3">
        <v>1.89E-2</v>
      </c>
    </row>
    <row r="37" spans="1:9" x14ac:dyDescent="0.2">
      <c r="A37" t="s">
        <v>122</v>
      </c>
      <c r="B37">
        <v>58</v>
      </c>
      <c r="D37" s="2">
        <v>120126277613</v>
      </c>
      <c r="E37" s="3">
        <v>-2.87E-2</v>
      </c>
      <c r="F37" s="2">
        <v>4056099</v>
      </c>
      <c r="G37" s="2">
        <v>29616</v>
      </c>
      <c r="H37" s="2">
        <f t="shared" si="0"/>
        <v>33</v>
      </c>
      <c r="I37" s="3">
        <v>1.5E-3</v>
      </c>
    </row>
    <row r="38" spans="1:9" x14ac:dyDescent="0.2">
      <c r="A38" t="s">
        <v>142</v>
      </c>
      <c r="B38">
        <v>127</v>
      </c>
      <c r="D38" s="2">
        <v>12518134319</v>
      </c>
      <c r="E38" s="3">
        <v>6.4199999999999993E-2</v>
      </c>
      <c r="F38" s="2">
        <v>437933</v>
      </c>
      <c r="G38" s="2">
        <v>28585</v>
      </c>
      <c r="H38" s="2">
        <f t="shared" si="0"/>
        <v>34</v>
      </c>
      <c r="I38" s="3">
        <v>2.0000000000000001E-4</v>
      </c>
    </row>
    <row r="39" spans="1:9" x14ac:dyDescent="0.2">
      <c r="A39" t="s">
        <v>36</v>
      </c>
      <c r="B39">
        <v>131</v>
      </c>
      <c r="D39" s="2">
        <v>12128089002</v>
      </c>
      <c r="E39" s="3">
        <v>1.3299999999999999E-2</v>
      </c>
      <c r="F39" s="2">
        <v>424473</v>
      </c>
      <c r="G39" s="2">
        <v>28572</v>
      </c>
      <c r="H39" s="2">
        <f t="shared" si="0"/>
        <v>35</v>
      </c>
      <c r="I39" s="3">
        <v>1E-4</v>
      </c>
    </row>
    <row r="40" spans="1:9" x14ac:dyDescent="0.2">
      <c r="A40" t="s">
        <v>217</v>
      </c>
      <c r="B40">
        <v>14</v>
      </c>
      <c r="D40" s="2">
        <v>1314314164402</v>
      </c>
      <c r="E40" s="3">
        <v>3.0499999999999999E-2</v>
      </c>
      <c r="F40" s="2">
        <v>46647428</v>
      </c>
      <c r="G40" s="2">
        <v>28175</v>
      </c>
      <c r="H40" s="2">
        <f t="shared" si="0"/>
        <v>36</v>
      </c>
      <c r="I40" s="3">
        <v>1.6199999999999999E-2</v>
      </c>
    </row>
    <row r="41" spans="1:9" x14ac:dyDescent="0.2">
      <c r="A41" t="s">
        <v>172</v>
      </c>
      <c r="B41">
        <v>170</v>
      </c>
      <c r="D41" s="2">
        <v>1593000000</v>
      </c>
      <c r="E41" s="3">
        <v>0.25140000000000001</v>
      </c>
      <c r="F41" s="2">
        <v>56562</v>
      </c>
      <c r="G41" s="2">
        <v>28164</v>
      </c>
      <c r="H41" s="2">
        <f t="shared" si="0"/>
        <v>37</v>
      </c>
      <c r="I41" s="3">
        <v>0</v>
      </c>
    </row>
    <row r="42" spans="1:9" x14ac:dyDescent="0.2">
      <c r="A42" t="s">
        <v>17</v>
      </c>
      <c r="B42">
        <v>162</v>
      </c>
      <c r="D42" s="2">
        <v>2700558659</v>
      </c>
      <c r="E42" s="3">
        <v>1.3299999999999999E-2</v>
      </c>
      <c r="F42" s="2">
        <v>105366</v>
      </c>
      <c r="G42" s="2">
        <v>25630</v>
      </c>
      <c r="H42" s="2">
        <f t="shared" si="0"/>
        <v>38</v>
      </c>
      <c r="I42" s="3">
        <v>0</v>
      </c>
    </row>
    <row r="43" spans="1:9" x14ac:dyDescent="0.2">
      <c r="A43" t="s">
        <v>22</v>
      </c>
      <c r="B43">
        <v>96</v>
      </c>
      <c r="D43" s="2">
        <v>35432686170</v>
      </c>
      <c r="E43" s="3">
        <v>3.8800000000000001E-2</v>
      </c>
      <c r="F43" s="2">
        <v>1494076</v>
      </c>
      <c r="G43" s="2">
        <v>23715</v>
      </c>
      <c r="H43" s="2">
        <f t="shared" si="0"/>
        <v>39</v>
      </c>
      <c r="I43" s="3">
        <v>4.0000000000000002E-4</v>
      </c>
    </row>
    <row r="44" spans="1:9" x14ac:dyDescent="0.2">
      <c r="A44" t="s">
        <v>211</v>
      </c>
      <c r="B44">
        <v>84</v>
      </c>
      <c r="D44" s="2">
        <v>48769655479</v>
      </c>
      <c r="E44" s="3">
        <v>0.05</v>
      </c>
      <c r="F44" s="2">
        <v>2076394</v>
      </c>
      <c r="G44" s="2">
        <v>23488</v>
      </c>
      <c r="H44" s="2">
        <f t="shared" si="0"/>
        <v>40</v>
      </c>
      <c r="I44" s="3">
        <v>5.9999999999999995E-4</v>
      </c>
    </row>
    <row r="45" spans="1:9" x14ac:dyDescent="0.2">
      <c r="A45" t="s">
        <v>185</v>
      </c>
      <c r="B45">
        <v>46</v>
      </c>
      <c r="D45" s="2">
        <v>219308128887</v>
      </c>
      <c r="E45" s="3">
        <v>2.6800000000000001E-2</v>
      </c>
      <c r="F45" s="2">
        <v>10288527</v>
      </c>
      <c r="G45" s="2">
        <v>21316</v>
      </c>
      <c r="H45" s="2">
        <f t="shared" si="0"/>
        <v>41</v>
      </c>
      <c r="I45" s="3">
        <v>2.7000000000000001E-3</v>
      </c>
    </row>
    <row r="46" spans="1:9" x14ac:dyDescent="0.2">
      <c r="A46" t="s">
        <v>202</v>
      </c>
      <c r="B46">
        <v>19</v>
      </c>
      <c r="D46" s="2">
        <v>686738400000</v>
      </c>
      <c r="E46" s="3">
        <v>-8.6E-3</v>
      </c>
      <c r="F46" s="2">
        <v>33101179</v>
      </c>
      <c r="G46" s="2">
        <v>20747</v>
      </c>
      <c r="H46" s="2">
        <f t="shared" si="0"/>
        <v>42</v>
      </c>
      <c r="I46" s="3">
        <v>8.5000000000000006E-3</v>
      </c>
    </row>
    <row r="47" spans="1:9" x14ac:dyDescent="0.2">
      <c r="A47" t="s">
        <v>63</v>
      </c>
      <c r="B47">
        <v>47</v>
      </c>
      <c r="D47" s="2">
        <v>215913545038</v>
      </c>
      <c r="E47" s="3">
        <v>4.2900000000000001E-2</v>
      </c>
      <c r="F47" s="2">
        <v>10641034</v>
      </c>
      <c r="G47" s="2">
        <v>20291</v>
      </c>
      <c r="H47" s="2">
        <f t="shared" si="0"/>
        <v>43</v>
      </c>
      <c r="I47" s="3">
        <v>2.7000000000000001E-3</v>
      </c>
    </row>
    <row r="48" spans="1:9" x14ac:dyDescent="0.2">
      <c r="A48" t="s">
        <v>74</v>
      </c>
      <c r="B48">
        <v>100</v>
      </c>
      <c r="D48" s="2">
        <v>26611651599</v>
      </c>
      <c r="E48" s="3">
        <v>4.8500000000000001E-2</v>
      </c>
      <c r="F48" s="2">
        <v>1319390</v>
      </c>
      <c r="G48" s="2">
        <v>20170</v>
      </c>
      <c r="H48" s="2">
        <f t="shared" si="0"/>
        <v>44</v>
      </c>
      <c r="I48" s="3">
        <v>2.9999999999999997E-4</v>
      </c>
    </row>
    <row r="49" spans="1:9" x14ac:dyDescent="0.2">
      <c r="A49" t="s">
        <v>90</v>
      </c>
      <c r="B49">
        <v>51</v>
      </c>
      <c r="D49" s="2">
        <v>203085551429</v>
      </c>
      <c r="E49" s="3">
        <v>1.35E-2</v>
      </c>
      <c r="F49" s="2">
        <v>10569450</v>
      </c>
      <c r="G49" s="2">
        <v>19214</v>
      </c>
      <c r="H49" s="2">
        <f t="shared" si="0"/>
        <v>45</v>
      </c>
      <c r="I49" s="3">
        <v>2.5000000000000001E-3</v>
      </c>
    </row>
    <row r="50" spans="1:9" x14ac:dyDescent="0.2">
      <c r="A50" t="s">
        <v>193</v>
      </c>
      <c r="B50">
        <v>178</v>
      </c>
      <c r="D50" s="2">
        <v>992007403</v>
      </c>
      <c r="E50" s="3">
        <v>1.17E-2</v>
      </c>
      <c r="F50" s="2">
        <v>52045</v>
      </c>
      <c r="G50" s="2">
        <v>19061</v>
      </c>
      <c r="H50" s="2">
        <f t="shared" si="0"/>
        <v>46</v>
      </c>
      <c r="I50" s="3">
        <v>0</v>
      </c>
    </row>
    <row r="51" spans="1:9" x14ac:dyDescent="0.2">
      <c r="A51" t="s">
        <v>62</v>
      </c>
      <c r="B51">
        <v>109</v>
      </c>
      <c r="D51" s="2">
        <v>22054225828</v>
      </c>
      <c r="E51" s="3">
        <v>4.2299999999999997E-2</v>
      </c>
      <c r="F51" s="2">
        <v>1179678</v>
      </c>
      <c r="G51" s="2">
        <v>18695</v>
      </c>
      <c r="H51" s="2">
        <f t="shared" si="0"/>
        <v>47</v>
      </c>
      <c r="I51" s="3">
        <v>2.9999999999999997E-4</v>
      </c>
    </row>
    <row r="52" spans="1:9" x14ac:dyDescent="0.2">
      <c r="A52" t="s">
        <v>210</v>
      </c>
      <c r="B52">
        <v>64</v>
      </c>
      <c r="D52" s="2">
        <v>95617670260</v>
      </c>
      <c r="E52" s="3">
        <v>3.4000000000000002E-2</v>
      </c>
      <c r="F52" s="2">
        <v>5447900</v>
      </c>
      <c r="G52" s="2">
        <v>17551</v>
      </c>
      <c r="H52" s="2">
        <f t="shared" si="0"/>
        <v>48</v>
      </c>
      <c r="I52" s="3">
        <v>1.1999999999999999E-3</v>
      </c>
    </row>
    <row r="53" spans="1:9" x14ac:dyDescent="0.2">
      <c r="A53" t="s">
        <v>133</v>
      </c>
      <c r="B53">
        <v>85</v>
      </c>
      <c r="D53" s="2">
        <v>47544459559</v>
      </c>
      <c r="E53" s="3">
        <v>3.8300000000000001E-2</v>
      </c>
      <c r="F53" s="2">
        <v>2845414</v>
      </c>
      <c r="G53" s="2">
        <v>16709</v>
      </c>
      <c r="H53" s="2">
        <f t="shared" si="0"/>
        <v>49</v>
      </c>
      <c r="I53" s="3">
        <v>5.9999999999999995E-4</v>
      </c>
    </row>
    <row r="54" spans="1:9" x14ac:dyDescent="0.2">
      <c r="A54" t="s">
        <v>250</v>
      </c>
      <c r="B54">
        <v>77</v>
      </c>
      <c r="D54" s="2">
        <v>56156972158</v>
      </c>
      <c r="E54" s="3">
        <v>2.6599999999999999E-2</v>
      </c>
      <c r="F54" s="2">
        <v>3436641</v>
      </c>
      <c r="G54" s="2">
        <v>16341</v>
      </c>
      <c r="H54" s="2">
        <f t="shared" si="0"/>
        <v>50</v>
      </c>
      <c r="I54" s="3">
        <v>6.9999999999999999E-4</v>
      </c>
    </row>
    <row r="55" spans="1:9" x14ac:dyDescent="0.2">
      <c r="A55" t="s">
        <v>24</v>
      </c>
      <c r="B55">
        <v>153</v>
      </c>
      <c r="D55" s="2">
        <v>4673500000</v>
      </c>
      <c r="E55" s="3">
        <v>0.01</v>
      </c>
      <c r="F55" s="2">
        <v>286232</v>
      </c>
      <c r="G55" s="2">
        <v>16328</v>
      </c>
      <c r="H55" s="2">
        <f t="shared" si="0"/>
        <v>51</v>
      </c>
      <c r="I55" s="3">
        <v>1E-4</v>
      </c>
    </row>
    <row r="56" spans="1:9" x14ac:dyDescent="0.2">
      <c r="A56" t="s">
        <v>176</v>
      </c>
      <c r="B56">
        <v>186</v>
      </c>
      <c r="D56" s="2">
        <v>289823500</v>
      </c>
      <c r="E56" s="3">
        <v>-3.5700000000000003E-2</v>
      </c>
      <c r="F56" s="2">
        <v>17808</v>
      </c>
      <c r="G56" s="2">
        <v>16275</v>
      </c>
      <c r="H56" s="2">
        <f t="shared" si="0"/>
        <v>52</v>
      </c>
      <c r="I56" s="3">
        <v>0</v>
      </c>
    </row>
    <row r="57" spans="1:9" x14ac:dyDescent="0.2">
      <c r="A57" t="s">
        <v>238</v>
      </c>
      <c r="B57">
        <v>108</v>
      </c>
      <c r="D57" s="2">
        <v>22079017627</v>
      </c>
      <c r="E57" s="3">
        <v>-2.3400000000000001E-2</v>
      </c>
      <c r="F57" s="2">
        <v>1384059</v>
      </c>
      <c r="G57" s="2">
        <v>15952</v>
      </c>
      <c r="H57" s="2">
        <f t="shared" si="0"/>
        <v>53</v>
      </c>
      <c r="I57" s="3">
        <v>2.9999999999999997E-4</v>
      </c>
    </row>
    <row r="58" spans="1:9" x14ac:dyDescent="0.2">
      <c r="A58" t="s">
        <v>14</v>
      </c>
      <c r="B58">
        <v>171</v>
      </c>
      <c r="D58" s="2">
        <v>1510084751</v>
      </c>
      <c r="E58" s="3">
        <v>3.0300000000000001E-2</v>
      </c>
      <c r="F58" s="2">
        <v>95426</v>
      </c>
      <c r="G58" s="2">
        <v>15825</v>
      </c>
      <c r="H58" s="2">
        <f t="shared" si="0"/>
        <v>54</v>
      </c>
      <c r="I58" s="3">
        <v>0</v>
      </c>
    </row>
    <row r="59" spans="1:9" x14ac:dyDescent="0.2">
      <c r="A59" t="s">
        <v>127</v>
      </c>
      <c r="B59">
        <v>99</v>
      </c>
      <c r="D59" s="2">
        <v>30463302414</v>
      </c>
      <c r="E59" s="3">
        <v>4.5499999999999999E-2</v>
      </c>
      <c r="F59" s="2">
        <v>1951097</v>
      </c>
      <c r="G59" s="2">
        <v>15613</v>
      </c>
      <c r="H59" s="2">
        <f t="shared" si="0"/>
        <v>55</v>
      </c>
      <c r="I59" s="3">
        <v>4.0000000000000002E-4</v>
      </c>
    </row>
    <row r="60" spans="1:9" x14ac:dyDescent="0.2">
      <c r="A60" t="s">
        <v>205</v>
      </c>
      <c r="B60">
        <v>172</v>
      </c>
      <c r="D60" s="2">
        <v>1497959569</v>
      </c>
      <c r="E60" s="3">
        <v>5.28E-2</v>
      </c>
      <c r="F60" s="2">
        <v>96418</v>
      </c>
      <c r="G60" s="2">
        <v>15536</v>
      </c>
      <c r="H60" s="2">
        <f t="shared" si="0"/>
        <v>56</v>
      </c>
      <c r="I60" s="3">
        <v>0</v>
      </c>
    </row>
    <row r="61" spans="1:9" x14ac:dyDescent="0.2">
      <c r="A61" t="s">
        <v>174</v>
      </c>
      <c r="B61">
        <v>70</v>
      </c>
      <c r="D61" s="2">
        <v>70783875163</v>
      </c>
      <c r="E61" s="3">
        <v>-2.7000000000000001E-3</v>
      </c>
      <c r="F61" s="2">
        <v>4665928</v>
      </c>
      <c r="G61" s="2">
        <v>15170</v>
      </c>
      <c r="H61" s="2">
        <f t="shared" si="0"/>
        <v>57</v>
      </c>
      <c r="I61" s="3">
        <v>8.9999999999999998E-4</v>
      </c>
    </row>
    <row r="62" spans="1:9" x14ac:dyDescent="0.2">
      <c r="A62" t="s">
        <v>178</v>
      </c>
      <c r="B62">
        <v>73</v>
      </c>
      <c r="D62" s="2">
        <v>62283756584</v>
      </c>
      <c r="E62" s="3">
        <v>5.3199999999999997E-2</v>
      </c>
      <c r="F62" s="2">
        <v>4106769</v>
      </c>
      <c r="G62" s="2">
        <v>15166</v>
      </c>
      <c r="H62" s="2">
        <f t="shared" si="0"/>
        <v>58</v>
      </c>
      <c r="I62" s="3">
        <v>8.0000000000000004E-4</v>
      </c>
    </row>
    <row r="63" spans="1:9" x14ac:dyDescent="0.2">
      <c r="A63" t="s">
        <v>49</v>
      </c>
      <c r="B63">
        <v>41</v>
      </c>
      <c r="D63" s="2">
        <v>277075944402</v>
      </c>
      <c r="E63" s="3">
        <v>1.49E-2</v>
      </c>
      <c r="F63" s="2">
        <v>18470439</v>
      </c>
      <c r="G63" s="2">
        <v>15001</v>
      </c>
      <c r="H63" s="2">
        <f t="shared" si="0"/>
        <v>59</v>
      </c>
      <c r="I63" s="3">
        <v>3.3999999999999998E-3</v>
      </c>
    </row>
    <row r="64" spans="1:9" x14ac:dyDescent="0.2">
      <c r="A64" t="s">
        <v>15</v>
      </c>
      <c r="B64">
        <v>21</v>
      </c>
      <c r="D64" s="2">
        <v>637430331479</v>
      </c>
      <c r="E64" s="3">
        <v>2.8500000000000001E-2</v>
      </c>
      <c r="F64" s="2">
        <v>43937140</v>
      </c>
      <c r="G64" s="2">
        <v>14508</v>
      </c>
      <c r="H64" s="2">
        <f t="shared" si="0"/>
        <v>60</v>
      </c>
      <c r="I64" s="3">
        <v>7.9000000000000008E-3</v>
      </c>
    </row>
    <row r="65" spans="1:9" x14ac:dyDescent="0.2">
      <c r="A65" t="s">
        <v>104</v>
      </c>
      <c r="B65">
        <v>56</v>
      </c>
      <c r="D65" s="2">
        <v>139761138103</v>
      </c>
      <c r="E65" s="3">
        <v>3.9899999999999998E-2</v>
      </c>
      <c r="F65" s="2">
        <v>9729823</v>
      </c>
      <c r="G65" s="2">
        <v>14364</v>
      </c>
      <c r="H65" s="2">
        <f t="shared" si="0"/>
        <v>61</v>
      </c>
      <c r="I65" s="3">
        <v>1.6999999999999999E-3</v>
      </c>
    </row>
    <row r="66" spans="1:9" x14ac:dyDescent="0.2">
      <c r="A66" t="s">
        <v>184</v>
      </c>
      <c r="B66">
        <v>23</v>
      </c>
      <c r="D66" s="2">
        <v>526465839003</v>
      </c>
      <c r="E66" s="3">
        <v>4.8099999999999997E-2</v>
      </c>
      <c r="F66" s="2">
        <v>37953180</v>
      </c>
      <c r="G66" s="2">
        <v>13871</v>
      </c>
      <c r="H66" s="2">
        <f t="shared" si="0"/>
        <v>62</v>
      </c>
      <c r="I66" s="3">
        <v>6.4999999999999997E-3</v>
      </c>
    </row>
    <row r="67" spans="1:9" x14ac:dyDescent="0.2">
      <c r="A67" t="s">
        <v>58</v>
      </c>
      <c r="B67">
        <v>78</v>
      </c>
      <c r="D67" s="2">
        <v>55213087271</v>
      </c>
      <c r="E67" s="3">
        <v>2.92E-2</v>
      </c>
      <c r="F67" s="2">
        <v>4182857</v>
      </c>
      <c r="G67" s="2">
        <v>13200</v>
      </c>
      <c r="H67" s="2">
        <f t="shared" si="0"/>
        <v>63</v>
      </c>
      <c r="I67" s="3">
        <v>6.9999999999999999E-4</v>
      </c>
    </row>
    <row r="68" spans="1:9" x14ac:dyDescent="0.2">
      <c r="A68" t="s">
        <v>56</v>
      </c>
      <c r="B68">
        <v>76</v>
      </c>
      <c r="D68" s="2">
        <v>57285984448</v>
      </c>
      <c r="E68" s="3">
        <v>3.2800000000000003E-2</v>
      </c>
      <c r="F68" s="2">
        <v>4949954</v>
      </c>
      <c r="G68" s="2">
        <v>11573</v>
      </c>
      <c r="H68" s="2">
        <f t="shared" si="0"/>
        <v>64</v>
      </c>
      <c r="I68" s="3">
        <v>6.9999999999999999E-4</v>
      </c>
    </row>
    <row r="69" spans="1:9" x14ac:dyDescent="0.2">
      <c r="A69" t="s">
        <v>10</v>
      </c>
      <c r="B69">
        <v>182</v>
      </c>
      <c r="D69" s="2">
        <v>634000000</v>
      </c>
      <c r="E69" s="3">
        <v>-5.3800000000000001E-2</v>
      </c>
      <c r="F69" s="2">
        <v>55620</v>
      </c>
      <c r="G69" s="2">
        <v>11399</v>
      </c>
      <c r="H69" s="2">
        <f t="shared" si="0"/>
        <v>65</v>
      </c>
      <c r="I69" s="3">
        <v>0</v>
      </c>
    </row>
    <row r="70" spans="1:9" x14ac:dyDescent="0.2">
      <c r="A70" t="s">
        <v>189</v>
      </c>
      <c r="B70">
        <v>11</v>
      </c>
      <c r="D70" s="2">
        <v>1578417211937</v>
      </c>
      <c r="E70" s="3">
        <v>1.55E-2</v>
      </c>
      <c r="F70" s="2">
        <v>145530082</v>
      </c>
      <c r="G70" s="2">
        <v>10846</v>
      </c>
      <c r="H70" s="2">
        <f t="shared" ref="H70:H133" si="1">RANK(G70,$G$5:$G$194,FALSE)</f>
        <v>66</v>
      </c>
      <c r="I70" s="3">
        <v>1.95E-2</v>
      </c>
    </row>
    <row r="71" spans="1:9" x14ac:dyDescent="0.2">
      <c r="A71" t="s">
        <v>188</v>
      </c>
      <c r="B71">
        <v>48</v>
      </c>
      <c r="D71" s="2">
        <v>211883923504</v>
      </c>
      <c r="E71" s="3">
        <v>7.2599999999999998E-2</v>
      </c>
      <c r="F71" s="2">
        <v>19653969</v>
      </c>
      <c r="G71" s="2">
        <v>10781</v>
      </c>
      <c r="H71" s="2">
        <f t="shared" si="1"/>
        <v>67</v>
      </c>
      <c r="I71" s="3">
        <v>2.5999999999999999E-3</v>
      </c>
    </row>
    <row r="72" spans="1:9" x14ac:dyDescent="0.2">
      <c r="A72" t="s">
        <v>240</v>
      </c>
      <c r="B72">
        <v>17</v>
      </c>
      <c r="D72" s="2">
        <v>851549299635</v>
      </c>
      <c r="E72" s="3">
        <v>7.4399999999999994E-2</v>
      </c>
      <c r="F72" s="2">
        <v>81116450</v>
      </c>
      <c r="G72" s="2">
        <v>10498</v>
      </c>
      <c r="H72" s="2">
        <f t="shared" si="1"/>
        <v>68</v>
      </c>
      <c r="I72" s="3">
        <v>1.0500000000000001E-2</v>
      </c>
    </row>
    <row r="73" spans="1:9" x14ac:dyDescent="0.2">
      <c r="A73" t="s">
        <v>146</v>
      </c>
      <c r="B73">
        <v>123</v>
      </c>
      <c r="D73" s="2">
        <v>13266427697</v>
      </c>
      <c r="E73" s="3">
        <v>3.8199999999999998E-2</v>
      </c>
      <c r="F73" s="2">
        <v>1264499</v>
      </c>
      <c r="G73" s="2">
        <v>10491</v>
      </c>
      <c r="H73" s="2">
        <f t="shared" si="1"/>
        <v>69</v>
      </c>
      <c r="I73" s="3">
        <v>2.0000000000000001E-4</v>
      </c>
    </row>
    <row r="74" spans="1:9" x14ac:dyDescent="0.2">
      <c r="A74" t="s">
        <v>92</v>
      </c>
      <c r="B74">
        <v>176</v>
      </c>
      <c r="D74" s="2">
        <v>1126882296</v>
      </c>
      <c r="E74" s="3">
        <v>5.0599999999999999E-2</v>
      </c>
      <c r="F74" s="2">
        <v>110874</v>
      </c>
      <c r="G74" s="2">
        <v>10164</v>
      </c>
      <c r="H74" s="2">
        <f t="shared" si="1"/>
        <v>70</v>
      </c>
      <c r="I74" s="3">
        <v>0</v>
      </c>
    </row>
    <row r="75" spans="1:9" x14ac:dyDescent="0.2">
      <c r="A75" t="s">
        <v>139</v>
      </c>
      <c r="B75">
        <v>37</v>
      </c>
      <c r="D75" s="2">
        <v>314710259511</v>
      </c>
      <c r="E75" s="3">
        <v>5.8999999999999997E-2</v>
      </c>
      <c r="F75" s="2">
        <v>31104646</v>
      </c>
      <c r="G75" s="2">
        <v>10118</v>
      </c>
      <c r="H75" s="2">
        <f t="shared" si="1"/>
        <v>71</v>
      </c>
      <c r="I75" s="3">
        <v>3.8999999999999998E-3</v>
      </c>
    </row>
    <row r="76" spans="1:9" x14ac:dyDescent="0.2">
      <c r="A76" t="s">
        <v>34</v>
      </c>
      <c r="B76">
        <v>8</v>
      </c>
      <c r="D76" s="2">
        <v>2053594877013</v>
      </c>
      <c r="E76" s="3">
        <v>9.7999999999999997E-3</v>
      </c>
      <c r="F76" s="2">
        <v>207833823</v>
      </c>
      <c r="G76" s="2">
        <v>9881</v>
      </c>
      <c r="H76" s="2">
        <f t="shared" si="1"/>
        <v>72</v>
      </c>
      <c r="I76" s="3">
        <v>2.5399999999999999E-2</v>
      </c>
    </row>
    <row r="77" spans="1:9" x14ac:dyDescent="0.2">
      <c r="A77" t="s">
        <v>140</v>
      </c>
      <c r="B77">
        <v>150</v>
      </c>
      <c r="D77" s="2">
        <v>4865546027</v>
      </c>
      <c r="E77" s="3">
        <v>6.9099999999999995E-2</v>
      </c>
      <c r="F77" s="2">
        <v>496402</v>
      </c>
      <c r="G77" s="2">
        <v>9802</v>
      </c>
      <c r="H77" s="2">
        <f t="shared" si="1"/>
        <v>73</v>
      </c>
      <c r="I77" s="3">
        <v>1E-4</v>
      </c>
    </row>
    <row r="78" spans="1:9" x14ac:dyDescent="0.2">
      <c r="A78" t="s">
        <v>72</v>
      </c>
      <c r="B78">
        <v>129</v>
      </c>
      <c r="D78" s="2">
        <v>12293579173</v>
      </c>
      <c r="E78" s="3">
        <v>-4.9200000000000001E-2</v>
      </c>
      <c r="F78" s="2">
        <v>1262002</v>
      </c>
      <c r="G78" s="2">
        <v>9741</v>
      </c>
      <c r="H78" s="2">
        <f t="shared" si="1"/>
        <v>74</v>
      </c>
      <c r="I78" s="3">
        <v>2.0000000000000001E-4</v>
      </c>
    </row>
    <row r="79" spans="1:9" x14ac:dyDescent="0.2">
      <c r="A79" t="s">
        <v>194</v>
      </c>
      <c r="B79">
        <v>168</v>
      </c>
      <c r="D79" s="2">
        <v>1737504296</v>
      </c>
      <c r="E79" s="3">
        <v>3.8199999999999998E-2</v>
      </c>
      <c r="F79" s="2">
        <v>180954</v>
      </c>
      <c r="G79" s="2">
        <v>9602</v>
      </c>
      <c r="H79" s="2">
        <f t="shared" si="1"/>
        <v>75</v>
      </c>
      <c r="I79" s="3">
        <v>0</v>
      </c>
    </row>
    <row r="80" spans="1:9" x14ac:dyDescent="0.2">
      <c r="A80" t="s">
        <v>148</v>
      </c>
      <c r="B80">
        <v>15</v>
      </c>
      <c r="D80" s="2">
        <v>1150887823404</v>
      </c>
      <c r="E80" s="3">
        <v>2.0400000000000001E-2</v>
      </c>
      <c r="F80" s="2">
        <v>124777324</v>
      </c>
      <c r="G80" s="2">
        <v>9224</v>
      </c>
      <c r="H80" s="2">
        <f t="shared" si="1"/>
        <v>76</v>
      </c>
      <c r="I80" s="3">
        <v>1.4200000000000001E-2</v>
      </c>
    </row>
    <row r="81" spans="1:9" x14ac:dyDescent="0.2">
      <c r="A81" t="s">
        <v>118</v>
      </c>
      <c r="B81">
        <v>55</v>
      </c>
      <c r="D81" s="2">
        <v>162886867832</v>
      </c>
      <c r="E81" s="3">
        <v>4.1000000000000002E-2</v>
      </c>
      <c r="F81" s="2">
        <v>18080019</v>
      </c>
      <c r="G81" s="2">
        <v>9009</v>
      </c>
      <c r="H81" s="2">
        <f t="shared" si="1"/>
        <v>77</v>
      </c>
      <c r="I81" s="3">
        <v>2E-3</v>
      </c>
    </row>
    <row r="82" spans="1:9" x14ac:dyDescent="0.2">
      <c r="A82" t="s">
        <v>50</v>
      </c>
      <c r="B82">
        <v>2</v>
      </c>
      <c r="D82" s="2">
        <v>12237700479375</v>
      </c>
      <c r="E82" s="3">
        <v>6.9000000000000006E-2</v>
      </c>
      <c r="F82" s="2">
        <v>1421021791</v>
      </c>
      <c r="G82" s="2">
        <v>8612</v>
      </c>
      <c r="H82" s="2">
        <f t="shared" si="1"/>
        <v>78</v>
      </c>
      <c r="I82" s="3">
        <v>0.1512</v>
      </c>
    </row>
    <row r="83" spans="1:9" x14ac:dyDescent="0.2">
      <c r="A83" t="s">
        <v>59</v>
      </c>
      <c r="B83">
        <v>63</v>
      </c>
      <c r="D83" s="2">
        <v>96851000000</v>
      </c>
      <c r="E83" s="3">
        <v>1.78E-2</v>
      </c>
      <c r="F83" s="2">
        <v>11339254</v>
      </c>
      <c r="G83" s="2">
        <v>8541</v>
      </c>
      <c r="H83" s="2">
        <f t="shared" si="1"/>
        <v>79</v>
      </c>
      <c r="I83" s="3">
        <v>1.1999999999999999E-3</v>
      </c>
    </row>
    <row r="84" spans="1:9" x14ac:dyDescent="0.2">
      <c r="A84" t="s">
        <v>37</v>
      </c>
      <c r="B84">
        <v>75</v>
      </c>
      <c r="D84" s="2">
        <v>58220973783</v>
      </c>
      <c r="E84" s="3">
        <v>3.8100000000000002E-2</v>
      </c>
      <c r="F84" s="2">
        <v>7102444</v>
      </c>
      <c r="G84" s="2">
        <v>8197</v>
      </c>
      <c r="H84" s="2">
        <f t="shared" si="1"/>
        <v>80</v>
      </c>
      <c r="I84" s="3">
        <v>6.9999999999999999E-4</v>
      </c>
    </row>
    <row r="85" spans="1:9" x14ac:dyDescent="0.2">
      <c r="A85" t="s">
        <v>33</v>
      </c>
      <c r="B85">
        <v>115</v>
      </c>
      <c r="D85" s="2">
        <v>17406565823</v>
      </c>
      <c r="E85" s="3">
        <v>2.3599999999999999E-2</v>
      </c>
      <c r="F85" s="2">
        <v>2205080</v>
      </c>
      <c r="G85" s="2">
        <v>7894</v>
      </c>
      <c r="H85" s="2">
        <f t="shared" si="1"/>
        <v>81</v>
      </c>
      <c r="I85" s="3">
        <v>2.0000000000000001E-4</v>
      </c>
    </row>
    <row r="86" spans="1:9" x14ac:dyDescent="0.2">
      <c r="A86" t="s">
        <v>128</v>
      </c>
      <c r="B86">
        <v>80</v>
      </c>
      <c r="D86" s="2">
        <v>53576985687</v>
      </c>
      <c r="E86" s="3">
        <v>1.5299999999999999E-2</v>
      </c>
      <c r="F86" s="2">
        <v>6819373</v>
      </c>
      <c r="G86" s="2">
        <v>7857</v>
      </c>
      <c r="H86" s="2">
        <f t="shared" si="1"/>
        <v>82</v>
      </c>
      <c r="I86" s="3">
        <v>6.9999999999999999E-4</v>
      </c>
    </row>
    <row r="87" spans="1:9" x14ac:dyDescent="0.2">
      <c r="A87" t="s">
        <v>153</v>
      </c>
      <c r="B87">
        <v>151</v>
      </c>
      <c r="D87" s="2">
        <v>4844592067</v>
      </c>
      <c r="E87" s="3">
        <v>4.7E-2</v>
      </c>
      <c r="F87" s="2">
        <v>627563</v>
      </c>
      <c r="G87" s="2">
        <v>7720</v>
      </c>
      <c r="H87" s="2">
        <f t="shared" si="1"/>
        <v>83</v>
      </c>
      <c r="I87" s="3">
        <v>1E-4</v>
      </c>
    </row>
    <row r="88" spans="1:9" x14ac:dyDescent="0.2">
      <c r="A88" t="s">
        <v>84</v>
      </c>
      <c r="B88">
        <v>119</v>
      </c>
      <c r="D88" s="2">
        <v>15013950984</v>
      </c>
      <c r="E88" s="3">
        <v>5.0000000000000001E-3</v>
      </c>
      <c r="F88" s="2">
        <v>2064823</v>
      </c>
      <c r="G88" s="2">
        <v>7271</v>
      </c>
      <c r="H88" s="2">
        <f t="shared" si="1"/>
        <v>84</v>
      </c>
      <c r="I88" s="3">
        <v>2.0000000000000001E-4</v>
      </c>
    </row>
    <row r="89" spans="1:9" x14ac:dyDescent="0.2">
      <c r="A89" t="s">
        <v>68</v>
      </c>
      <c r="B89">
        <v>68</v>
      </c>
      <c r="D89" s="2">
        <v>75931656815</v>
      </c>
      <c r="E89" s="3">
        <v>4.5499999999999999E-2</v>
      </c>
      <c r="F89" s="2">
        <v>10513104</v>
      </c>
      <c r="G89" s="2">
        <v>7223</v>
      </c>
      <c r="H89" s="2">
        <f t="shared" si="1"/>
        <v>85</v>
      </c>
      <c r="I89" s="3">
        <v>8.9999999999999998E-4</v>
      </c>
    </row>
    <row r="90" spans="1:9" x14ac:dyDescent="0.2">
      <c r="A90" t="s">
        <v>222</v>
      </c>
      <c r="B90">
        <v>181</v>
      </c>
      <c r="D90" s="2">
        <v>785222509</v>
      </c>
      <c r="E90" s="3">
        <v>8.6E-3</v>
      </c>
      <c r="F90" s="2">
        <v>109827</v>
      </c>
      <c r="G90" s="2">
        <v>7150</v>
      </c>
      <c r="H90" s="2">
        <f t="shared" si="1"/>
        <v>86</v>
      </c>
      <c r="I90" s="3">
        <v>0</v>
      </c>
    </row>
    <row r="91" spans="1:9" x14ac:dyDescent="0.2">
      <c r="A91" t="s">
        <v>67</v>
      </c>
      <c r="B91">
        <v>183</v>
      </c>
      <c r="D91" s="2">
        <v>496727000</v>
      </c>
      <c r="E91" s="3">
        <v>-9.5299999999999996E-2</v>
      </c>
      <c r="F91" s="2">
        <v>71458</v>
      </c>
      <c r="G91" s="2">
        <v>6951</v>
      </c>
      <c r="H91" s="2">
        <f t="shared" si="1"/>
        <v>87</v>
      </c>
      <c r="I91" s="3">
        <v>0</v>
      </c>
    </row>
    <row r="92" spans="1:9" x14ac:dyDescent="0.2">
      <c r="A92" t="s">
        <v>181</v>
      </c>
      <c r="B92">
        <v>49</v>
      </c>
      <c r="D92" s="2">
        <v>211389272242</v>
      </c>
      <c r="E92" s="3">
        <v>2.53E-2</v>
      </c>
      <c r="F92" s="2">
        <v>31444298</v>
      </c>
      <c r="G92" s="2">
        <v>6723</v>
      </c>
      <c r="H92" s="2">
        <f t="shared" si="1"/>
        <v>88</v>
      </c>
      <c r="I92" s="3">
        <v>2.5999999999999999E-3</v>
      </c>
    </row>
    <row r="93" spans="1:9" x14ac:dyDescent="0.2">
      <c r="A93" t="s">
        <v>241</v>
      </c>
      <c r="B93">
        <v>92</v>
      </c>
      <c r="D93" s="2">
        <v>37926285714</v>
      </c>
      <c r="E93" s="3">
        <v>6.5000000000000002E-2</v>
      </c>
      <c r="F93" s="2">
        <v>5757667</v>
      </c>
      <c r="G93" s="2">
        <v>6587</v>
      </c>
      <c r="H93" s="2">
        <f t="shared" si="1"/>
        <v>89</v>
      </c>
      <c r="I93" s="3">
        <v>5.0000000000000001E-4</v>
      </c>
    </row>
    <row r="94" spans="1:9" x14ac:dyDescent="0.2">
      <c r="A94" t="s">
        <v>233</v>
      </c>
      <c r="B94">
        <v>25</v>
      </c>
      <c r="D94" s="2">
        <v>455302682986</v>
      </c>
      <c r="E94" s="3">
        <v>3.9100000000000003E-2</v>
      </c>
      <c r="F94" s="2">
        <v>69209810</v>
      </c>
      <c r="G94" s="2">
        <v>6579</v>
      </c>
      <c r="H94" s="2">
        <f t="shared" si="1"/>
        <v>90</v>
      </c>
      <c r="I94" s="3">
        <v>5.5999999999999999E-3</v>
      </c>
    </row>
    <row r="95" spans="1:9" x14ac:dyDescent="0.2">
      <c r="A95" t="s">
        <v>51</v>
      </c>
      <c r="B95">
        <v>38</v>
      </c>
      <c r="D95" s="2">
        <v>314457601860</v>
      </c>
      <c r="E95" s="3">
        <v>1.7899999999999999E-2</v>
      </c>
      <c r="F95" s="2">
        <v>48909839</v>
      </c>
      <c r="G95" s="2">
        <v>6429</v>
      </c>
      <c r="H95" s="2">
        <f t="shared" si="1"/>
        <v>91</v>
      </c>
      <c r="I95" s="3">
        <v>3.8999999999999998E-3</v>
      </c>
    </row>
    <row r="96" spans="1:9" x14ac:dyDescent="0.2">
      <c r="A96" t="s">
        <v>69</v>
      </c>
      <c r="B96">
        <v>62</v>
      </c>
      <c r="D96" s="2">
        <v>104295862000</v>
      </c>
      <c r="E96" s="3">
        <v>2.3699999999999999E-2</v>
      </c>
      <c r="F96" s="2">
        <v>16785361</v>
      </c>
      <c r="G96" s="2">
        <v>6214</v>
      </c>
      <c r="H96" s="2">
        <f t="shared" si="1"/>
        <v>92</v>
      </c>
      <c r="I96" s="3">
        <v>1.2999999999999999E-3</v>
      </c>
    </row>
    <row r="97" spans="1:9" x14ac:dyDescent="0.2">
      <c r="A97" t="s">
        <v>214</v>
      </c>
      <c r="B97">
        <v>32</v>
      </c>
      <c r="D97" s="2">
        <v>348871647960</v>
      </c>
      <c r="E97" s="3">
        <v>1.32E-2</v>
      </c>
      <c r="F97" s="2">
        <v>57009756</v>
      </c>
      <c r="G97" s="2">
        <v>6120</v>
      </c>
      <c r="H97" s="2">
        <f t="shared" si="1"/>
        <v>93</v>
      </c>
      <c r="I97" s="3">
        <v>4.3E-3</v>
      </c>
    </row>
    <row r="98" spans="1:9" x14ac:dyDescent="0.2">
      <c r="A98" t="s">
        <v>131</v>
      </c>
      <c r="B98">
        <v>91</v>
      </c>
      <c r="D98" s="2">
        <v>38107728083</v>
      </c>
      <c r="E98" s="3">
        <v>0.26679999999999998</v>
      </c>
      <c r="F98" s="2">
        <v>6580724</v>
      </c>
      <c r="G98" s="2">
        <v>5791</v>
      </c>
      <c r="H98" s="2">
        <f t="shared" si="1"/>
        <v>94</v>
      </c>
      <c r="I98" s="3">
        <v>5.0000000000000001E-4</v>
      </c>
    </row>
    <row r="99" spans="1:9" x14ac:dyDescent="0.2">
      <c r="A99" t="s">
        <v>180</v>
      </c>
      <c r="B99">
        <v>90</v>
      </c>
      <c r="D99" s="2">
        <v>39667400816</v>
      </c>
      <c r="E99" s="3">
        <v>5.21E-2</v>
      </c>
      <c r="F99" s="2">
        <v>6867061</v>
      </c>
      <c r="G99" s="2">
        <v>5776</v>
      </c>
      <c r="H99" s="2">
        <f t="shared" si="1"/>
        <v>95</v>
      </c>
      <c r="I99" s="3">
        <v>5.0000000000000001E-4</v>
      </c>
    </row>
    <row r="100" spans="1:9" x14ac:dyDescent="0.2">
      <c r="A100" t="s">
        <v>79</v>
      </c>
      <c r="B100">
        <v>148</v>
      </c>
      <c r="D100" s="2">
        <v>5061202767</v>
      </c>
      <c r="E100" s="3">
        <v>3.7999999999999999E-2</v>
      </c>
      <c r="F100" s="2">
        <v>877459</v>
      </c>
      <c r="G100" s="2">
        <v>5768</v>
      </c>
      <c r="H100" s="2">
        <f t="shared" si="1"/>
        <v>96</v>
      </c>
      <c r="I100" s="3">
        <v>1E-4</v>
      </c>
    </row>
    <row r="101" spans="1:9" x14ac:dyDescent="0.2">
      <c r="A101" t="s">
        <v>25</v>
      </c>
      <c r="B101">
        <v>79</v>
      </c>
      <c r="D101" s="2">
        <v>54456465473</v>
      </c>
      <c r="E101" s="3">
        <v>2.4199999999999999E-2</v>
      </c>
      <c r="F101" s="2">
        <v>9450231</v>
      </c>
      <c r="G101" s="2">
        <v>5762</v>
      </c>
      <c r="H101" s="2">
        <f t="shared" si="1"/>
        <v>97</v>
      </c>
      <c r="I101" s="3">
        <v>6.9999999999999999E-4</v>
      </c>
    </row>
    <row r="102" spans="1:9" x14ac:dyDescent="0.2">
      <c r="A102" t="s">
        <v>108</v>
      </c>
      <c r="B102">
        <v>26</v>
      </c>
      <c r="D102" s="2">
        <v>454012768724</v>
      </c>
      <c r="E102" s="3">
        <v>3.7600000000000001E-2</v>
      </c>
      <c r="F102" s="2">
        <v>80673883</v>
      </c>
      <c r="G102" s="2">
        <v>5628</v>
      </c>
      <c r="H102" s="2">
        <f t="shared" si="1"/>
        <v>98</v>
      </c>
      <c r="I102" s="3">
        <v>5.5999999999999999E-3</v>
      </c>
    </row>
    <row r="103" spans="1:9" x14ac:dyDescent="0.2">
      <c r="A103" t="s">
        <v>158</v>
      </c>
      <c r="B103">
        <v>124</v>
      </c>
      <c r="D103" s="2">
        <v>13253698015</v>
      </c>
      <c r="E103" s="3">
        <v>-9.4999999999999998E-3</v>
      </c>
      <c r="F103" s="2">
        <v>2402633</v>
      </c>
      <c r="G103" s="2">
        <v>5516</v>
      </c>
      <c r="H103" s="2">
        <f t="shared" si="1"/>
        <v>99</v>
      </c>
      <c r="I103" s="3">
        <v>2.0000000000000001E-4</v>
      </c>
    </row>
    <row r="104" spans="1:9" x14ac:dyDescent="0.2">
      <c r="A104" t="s">
        <v>171</v>
      </c>
      <c r="B104">
        <v>135</v>
      </c>
      <c r="D104" s="2">
        <v>11279509014</v>
      </c>
      <c r="E104" s="3">
        <v>2.3999999999999998E-3</v>
      </c>
      <c r="F104" s="2">
        <v>2081996</v>
      </c>
      <c r="G104" s="2">
        <v>5418</v>
      </c>
      <c r="H104" s="2">
        <f t="shared" si="1"/>
        <v>100</v>
      </c>
      <c r="I104" s="3">
        <v>1E-4</v>
      </c>
    </row>
    <row r="105" spans="1:9" x14ac:dyDescent="0.2">
      <c r="A105" t="s">
        <v>32</v>
      </c>
      <c r="B105">
        <v>114</v>
      </c>
      <c r="D105" s="2">
        <v>18054854789</v>
      </c>
      <c r="E105" s="3">
        <v>3.1899999999999998E-2</v>
      </c>
      <c r="F105" s="2">
        <v>3351525</v>
      </c>
      <c r="G105" s="2">
        <v>5387</v>
      </c>
      <c r="H105" s="2">
        <f t="shared" si="1"/>
        <v>101</v>
      </c>
      <c r="I105" s="3">
        <v>2.0000000000000001E-4</v>
      </c>
    </row>
    <row r="106" spans="1:9" x14ac:dyDescent="0.2">
      <c r="A106" t="s">
        <v>224</v>
      </c>
      <c r="B106">
        <v>160</v>
      </c>
      <c r="D106" s="2">
        <v>2995827901</v>
      </c>
      <c r="E106" s="3">
        <v>1.6899999999999998E-2</v>
      </c>
      <c r="F106" s="2">
        <v>570496</v>
      </c>
      <c r="G106" s="2">
        <v>5251</v>
      </c>
      <c r="H106" s="2">
        <f t="shared" si="1"/>
        <v>102</v>
      </c>
      <c r="I106" s="3">
        <v>0</v>
      </c>
    </row>
    <row r="107" spans="1:9" x14ac:dyDescent="0.2">
      <c r="A107" t="s">
        <v>109</v>
      </c>
      <c r="B107">
        <v>52</v>
      </c>
      <c r="D107" s="2">
        <v>192060810811</v>
      </c>
      <c r="E107" s="3">
        <v>-2.07E-2</v>
      </c>
      <c r="F107" s="2">
        <v>37552781</v>
      </c>
      <c r="G107" s="2">
        <v>5114</v>
      </c>
      <c r="H107" s="2">
        <f t="shared" si="1"/>
        <v>103</v>
      </c>
      <c r="I107" s="3">
        <v>2.3999999999999998E-3</v>
      </c>
    </row>
    <row r="108" spans="1:9" x14ac:dyDescent="0.2">
      <c r="A108" t="s">
        <v>114</v>
      </c>
      <c r="B108">
        <v>120</v>
      </c>
      <c r="D108" s="2">
        <v>14781107822</v>
      </c>
      <c r="E108" s="3">
        <v>9.7999999999999997E-3</v>
      </c>
      <c r="F108" s="2">
        <v>2920848</v>
      </c>
      <c r="G108" s="2">
        <v>5061</v>
      </c>
      <c r="H108" s="2">
        <f t="shared" si="1"/>
        <v>104</v>
      </c>
      <c r="I108" s="3">
        <v>2.0000000000000001E-4</v>
      </c>
    </row>
    <row r="109" spans="1:9" x14ac:dyDescent="0.2">
      <c r="A109" t="s">
        <v>27</v>
      </c>
      <c r="B109">
        <v>166</v>
      </c>
      <c r="D109" s="2">
        <v>1862614800</v>
      </c>
      <c r="E109" s="3">
        <v>1.44E-2</v>
      </c>
      <c r="F109" s="2">
        <v>375769</v>
      </c>
      <c r="G109" s="2">
        <v>4957</v>
      </c>
      <c r="H109" s="2">
        <f t="shared" si="1"/>
        <v>105</v>
      </c>
      <c r="I109" s="3">
        <v>0</v>
      </c>
    </row>
    <row r="110" spans="1:9" x14ac:dyDescent="0.2">
      <c r="A110" t="s">
        <v>204</v>
      </c>
      <c r="B110">
        <v>86</v>
      </c>
      <c r="D110" s="2">
        <v>41431648801</v>
      </c>
      <c r="E110" s="3">
        <v>1.8700000000000001E-2</v>
      </c>
      <c r="F110" s="2">
        <v>8829628</v>
      </c>
      <c r="G110" s="2">
        <v>4692</v>
      </c>
      <c r="H110" s="2">
        <f t="shared" si="1"/>
        <v>106</v>
      </c>
      <c r="I110" s="3">
        <v>5.0000000000000001E-4</v>
      </c>
    </row>
    <row r="111" spans="1:9" x14ac:dyDescent="0.2">
      <c r="A111" t="s">
        <v>99</v>
      </c>
      <c r="B111">
        <v>156</v>
      </c>
      <c r="D111" s="2">
        <v>3621046005</v>
      </c>
      <c r="E111" s="3">
        <v>2.92E-2</v>
      </c>
      <c r="F111" s="2">
        <v>775222</v>
      </c>
      <c r="G111" s="2">
        <v>4671</v>
      </c>
      <c r="H111" s="2">
        <f t="shared" si="1"/>
        <v>107</v>
      </c>
      <c r="I111" s="3">
        <v>0</v>
      </c>
    </row>
    <row r="112" spans="1:9" x14ac:dyDescent="0.2">
      <c r="A112" t="s">
        <v>8</v>
      </c>
      <c r="B112">
        <v>125</v>
      </c>
      <c r="D112" s="2">
        <v>13038538300</v>
      </c>
      <c r="E112" s="3">
        <v>3.8399999999999997E-2</v>
      </c>
      <c r="F112" s="2">
        <v>2884169</v>
      </c>
      <c r="G112" s="2">
        <v>4521</v>
      </c>
      <c r="H112" s="2">
        <f t="shared" si="1"/>
        <v>108</v>
      </c>
      <c r="I112" s="3">
        <v>2.0000000000000001E-4</v>
      </c>
    </row>
    <row r="113" spans="1:9" x14ac:dyDescent="0.2">
      <c r="A113" t="s">
        <v>95</v>
      </c>
      <c r="B113">
        <v>69</v>
      </c>
      <c r="D113" s="2">
        <v>75620095538</v>
      </c>
      <c r="E113" s="3">
        <v>2.76E-2</v>
      </c>
      <c r="F113" s="2">
        <v>16914970</v>
      </c>
      <c r="G113" s="2">
        <v>4471</v>
      </c>
      <c r="H113" s="2">
        <f t="shared" si="1"/>
        <v>109</v>
      </c>
      <c r="I113" s="3">
        <v>8.9999999999999998E-4</v>
      </c>
    </row>
    <row r="114" spans="1:9" x14ac:dyDescent="0.2">
      <c r="A114" t="s">
        <v>199</v>
      </c>
      <c r="B114">
        <v>180</v>
      </c>
      <c r="D114" s="2">
        <v>840927997</v>
      </c>
      <c r="E114" s="3">
        <v>2.7E-2</v>
      </c>
      <c r="F114" s="2">
        <v>195352</v>
      </c>
      <c r="G114" s="2">
        <v>4305</v>
      </c>
      <c r="H114" s="2">
        <f t="shared" si="1"/>
        <v>110</v>
      </c>
      <c r="I114" s="3">
        <v>0</v>
      </c>
    </row>
    <row r="115" spans="1:9" x14ac:dyDescent="0.2">
      <c r="A115" t="s">
        <v>237</v>
      </c>
      <c r="B115">
        <v>184</v>
      </c>
      <c r="D115" s="2">
        <v>427659795</v>
      </c>
      <c r="E115" s="3">
        <v>2.7E-2</v>
      </c>
      <c r="F115" s="2">
        <v>101998</v>
      </c>
      <c r="G115" s="2">
        <v>4193</v>
      </c>
      <c r="H115" s="2">
        <f t="shared" si="1"/>
        <v>111</v>
      </c>
      <c r="I115" s="3">
        <v>0</v>
      </c>
    </row>
    <row r="116" spans="1:9" x14ac:dyDescent="0.2">
      <c r="A116" t="s">
        <v>20</v>
      </c>
      <c r="B116">
        <v>87</v>
      </c>
      <c r="D116" s="2">
        <v>40747792238</v>
      </c>
      <c r="E116" s="3">
        <v>1E-3</v>
      </c>
      <c r="F116" s="2">
        <v>9845320</v>
      </c>
      <c r="G116" s="2">
        <v>4139</v>
      </c>
      <c r="H116" s="2">
        <f t="shared" si="1"/>
        <v>112</v>
      </c>
      <c r="I116" s="3">
        <v>5.0000000000000001E-4</v>
      </c>
    </row>
    <row r="117" spans="1:9" x14ac:dyDescent="0.2">
      <c r="A117" t="s">
        <v>218</v>
      </c>
      <c r="B117">
        <v>65</v>
      </c>
      <c r="D117" s="2">
        <v>87357205923</v>
      </c>
      <c r="E117" s="3">
        <v>3.3099999999999997E-2</v>
      </c>
      <c r="F117" s="2">
        <v>21128032</v>
      </c>
      <c r="G117" s="2">
        <v>4135</v>
      </c>
      <c r="H117" s="2">
        <f t="shared" si="1"/>
        <v>113</v>
      </c>
      <c r="I117" s="3">
        <v>1.1000000000000001E-3</v>
      </c>
    </row>
    <row r="118" spans="1:9" x14ac:dyDescent="0.2">
      <c r="A118" t="s">
        <v>12</v>
      </c>
      <c r="B118">
        <v>57</v>
      </c>
      <c r="D118" s="2">
        <v>122123822334</v>
      </c>
      <c r="E118" s="3">
        <v>-1.5E-3</v>
      </c>
      <c r="F118" s="2">
        <v>29816766</v>
      </c>
      <c r="G118" s="2">
        <v>4096</v>
      </c>
      <c r="H118" s="2">
        <f t="shared" si="1"/>
        <v>114</v>
      </c>
      <c r="I118" s="3">
        <v>1.5E-3</v>
      </c>
    </row>
    <row r="119" spans="1:9" x14ac:dyDescent="0.2">
      <c r="A119" t="s">
        <v>117</v>
      </c>
      <c r="B119">
        <v>88</v>
      </c>
      <c r="D119" s="2">
        <v>40068308451</v>
      </c>
      <c r="E119" s="3">
        <v>1.9699999999999999E-2</v>
      </c>
      <c r="F119" s="2">
        <v>9785843</v>
      </c>
      <c r="G119" s="2">
        <v>4095</v>
      </c>
      <c r="H119" s="2">
        <f t="shared" si="1"/>
        <v>115</v>
      </c>
      <c r="I119" s="3">
        <v>5.0000000000000001E-4</v>
      </c>
    </row>
    <row r="120" spans="1:9" x14ac:dyDescent="0.2">
      <c r="A120" t="s">
        <v>9</v>
      </c>
      <c r="B120">
        <v>53</v>
      </c>
      <c r="D120" s="2">
        <v>167555280113</v>
      </c>
      <c r="E120" s="3">
        <v>1.6E-2</v>
      </c>
      <c r="F120" s="2">
        <v>41389189</v>
      </c>
      <c r="G120" s="2">
        <v>4048</v>
      </c>
      <c r="H120" s="2">
        <f t="shared" si="1"/>
        <v>116</v>
      </c>
      <c r="I120" s="3">
        <v>2.0999999999999999E-3</v>
      </c>
    </row>
    <row r="121" spans="1:9" x14ac:dyDescent="0.2">
      <c r="A121" t="s">
        <v>75</v>
      </c>
      <c r="B121">
        <v>154</v>
      </c>
      <c r="D121" s="2">
        <v>4433664364</v>
      </c>
      <c r="E121" s="3">
        <v>1.8700000000000001E-2</v>
      </c>
      <c r="F121" s="2">
        <v>1124805</v>
      </c>
      <c r="G121" s="2">
        <v>3942</v>
      </c>
      <c r="H121" s="2">
        <f t="shared" si="1"/>
        <v>117</v>
      </c>
      <c r="I121" s="3">
        <v>1E-4</v>
      </c>
    </row>
    <row r="122" spans="1:9" x14ac:dyDescent="0.2">
      <c r="A122" t="s">
        <v>16</v>
      </c>
      <c r="B122">
        <v>132</v>
      </c>
      <c r="D122" s="2">
        <v>11536590636</v>
      </c>
      <c r="E122" s="3">
        <v>7.4999999999999997E-2</v>
      </c>
      <c r="F122" s="2">
        <v>2944791</v>
      </c>
      <c r="G122" s="2">
        <v>3918</v>
      </c>
      <c r="H122" s="2">
        <f t="shared" si="1"/>
        <v>118</v>
      </c>
      <c r="I122" s="3">
        <v>1E-4</v>
      </c>
    </row>
    <row r="123" spans="1:9" x14ac:dyDescent="0.2">
      <c r="A123" t="s">
        <v>71</v>
      </c>
      <c r="B123">
        <v>104</v>
      </c>
      <c r="D123" s="2">
        <v>24805439600</v>
      </c>
      <c r="E123" s="3">
        <v>2.3199999999999998E-2</v>
      </c>
      <c r="F123" s="2">
        <v>6388126</v>
      </c>
      <c r="G123" s="2">
        <v>3883</v>
      </c>
      <c r="H123" s="2">
        <f t="shared" si="1"/>
        <v>119</v>
      </c>
      <c r="I123" s="3">
        <v>2.9999999999999997E-4</v>
      </c>
    </row>
    <row r="124" spans="1:9" x14ac:dyDescent="0.2">
      <c r="A124" t="s">
        <v>107</v>
      </c>
      <c r="B124">
        <v>16</v>
      </c>
      <c r="D124" s="2">
        <v>1015420587285</v>
      </c>
      <c r="E124" s="3">
        <v>5.0700000000000002E-2</v>
      </c>
      <c r="F124" s="2">
        <v>264650963</v>
      </c>
      <c r="G124" s="2">
        <v>3837</v>
      </c>
      <c r="H124" s="2">
        <f t="shared" si="1"/>
        <v>120</v>
      </c>
      <c r="I124" s="3">
        <v>1.2500000000000001E-2</v>
      </c>
    </row>
    <row r="125" spans="1:9" x14ac:dyDescent="0.2">
      <c r="A125" t="s">
        <v>86</v>
      </c>
      <c r="B125">
        <v>118</v>
      </c>
      <c r="D125" s="2">
        <v>15081338092</v>
      </c>
      <c r="E125" s="3">
        <v>4.8300000000000003E-2</v>
      </c>
      <c r="F125" s="2">
        <v>4008716</v>
      </c>
      <c r="G125" s="2">
        <v>3762</v>
      </c>
      <c r="H125" s="2">
        <f t="shared" si="1"/>
        <v>121</v>
      </c>
      <c r="I125" s="3">
        <v>2.0000000000000001E-4</v>
      </c>
    </row>
    <row r="126" spans="1:9" x14ac:dyDescent="0.2">
      <c r="A126" t="s">
        <v>152</v>
      </c>
      <c r="B126">
        <v>134</v>
      </c>
      <c r="D126" s="2">
        <v>11433635876</v>
      </c>
      <c r="E126" s="3">
        <v>5.2999999999999999E-2</v>
      </c>
      <c r="F126" s="2">
        <v>3113786</v>
      </c>
      <c r="G126" s="2">
        <v>3672</v>
      </c>
      <c r="H126" s="2">
        <f t="shared" si="1"/>
        <v>122</v>
      </c>
      <c r="I126" s="3">
        <v>1E-4</v>
      </c>
    </row>
    <row r="127" spans="1:9" x14ac:dyDescent="0.2">
      <c r="A127" t="s">
        <v>143</v>
      </c>
      <c r="B127">
        <v>187</v>
      </c>
      <c r="D127" s="2">
        <v>204173430</v>
      </c>
      <c r="E127" s="3">
        <v>3.5999999999999997E-2</v>
      </c>
      <c r="F127" s="2">
        <v>58058</v>
      </c>
      <c r="G127" s="2">
        <v>3517</v>
      </c>
      <c r="H127" s="2">
        <f t="shared" si="1"/>
        <v>123</v>
      </c>
      <c r="I127" s="3">
        <v>0</v>
      </c>
    </row>
    <row r="128" spans="1:9" x14ac:dyDescent="0.2">
      <c r="A128" t="s">
        <v>239</v>
      </c>
      <c r="B128">
        <v>89</v>
      </c>
      <c r="D128" s="2">
        <v>39952095561</v>
      </c>
      <c r="E128" s="3">
        <v>1.9599999999999999E-2</v>
      </c>
      <c r="F128" s="2">
        <v>11433443</v>
      </c>
      <c r="G128" s="2">
        <v>3494</v>
      </c>
      <c r="H128" s="2">
        <f t="shared" si="1"/>
        <v>124</v>
      </c>
      <c r="I128" s="3">
        <v>5.0000000000000001E-4</v>
      </c>
    </row>
    <row r="129" spans="1:9" x14ac:dyDescent="0.2">
      <c r="A129" t="s">
        <v>243</v>
      </c>
      <c r="B129">
        <v>189</v>
      </c>
      <c r="D129" s="2">
        <v>39731317</v>
      </c>
      <c r="E129" s="3">
        <v>3.2399999999999998E-2</v>
      </c>
      <c r="F129" s="2">
        <v>11370</v>
      </c>
      <c r="G129" s="2">
        <v>3494</v>
      </c>
      <c r="H129" s="2">
        <f t="shared" si="1"/>
        <v>124</v>
      </c>
      <c r="I129" s="3">
        <v>0</v>
      </c>
    </row>
    <row r="130" spans="1:9" x14ac:dyDescent="0.2">
      <c r="A130" t="s">
        <v>30</v>
      </c>
      <c r="B130">
        <v>164</v>
      </c>
      <c r="D130" s="2">
        <v>2528007911</v>
      </c>
      <c r="E130" s="3">
        <v>4.6300000000000001E-2</v>
      </c>
      <c r="F130" s="2">
        <v>745563</v>
      </c>
      <c r="G130" s="2">
        <v>3391</v>
      </c>
      <c r="H130" s="2">
        <f t="shared" si="1"/>
        <v>126</v>
      </c>
      <c r="I130" s="3">
        <v>0</v>
      </c>
    </row>
    <row r="131" spans="1:9" x14ac:dyDescent="0.2">
      <c r="A131" t="s">
        <v>31</v>
      </c>
      <c r="B131">
        <v>94</v>
      </c>
      <c r="D131" s="2">
        <v>37508642113</v>
      </c>
      <c r="E131" s="3">
        <v>4.2000000000000003E-2</v>
      </c>
      <c r="F131" s="2">
        <v>11192855</v>
      </c>
      <c r="G131" s="2">
        <v>3351</v>
      </c>
      <c r="H131" s="2">
        <f t="shared" si="1"/>
        <v>127</v>
      </c>
      <c r="I131" s="3">
        <v>5.0000000000000001E-4</v>
      </c>
    </row>
    <row r="132" spans="1:9" x14ac:dyDescent="0.2">
      <c r="A132" t="s">
        <v>40</v>
      </c>
      <c r="B132">
        <v>167</v>
      </c>
      <c r="D132" s="2">
        <v>1772706451</v>
      </c>
      <c r="E132" s="3">
        <v>4.0099999999999997E-2</v>
      </c>
      <c r="F132" s="2">
        <v>537498</v>
      </c>
      <c r="G132" s="2">
        <v>3298</v>
      </c>
      <c r="H132" s="2">
        <f t="shared" si="1"/>
        <v>128</v>
      </c>
      <c r="I132" s="3">
        <v>0</v>
      </c>
    </row>
    <row r="133" spans="1:9" x14ac:dyDescent="0.2">
      <c r="A133" t="s">
        <v>155</v>
      </c>
      <c r="B133">
        <v>61</v>
      </c>
      <c r="D133" s="2">
        <v>109708728849</v>
      </c>
      <c r="E133" s="3">
        <v>4.0899999999999999E-2</v>
      </c>
      <c r="F133" s="2">
        <v>35581255</v>
      </c>
      <c r="G133" s="2">
        <v>3083</v>
      </c>
      <c r="H133" s="2">
        <f t="shared" si="1"/>
        <v>129</v>
      </c>
      <c r="I133" s="3">
        <v>1.4E-3</v>
      </c>
    </row>
    <row r="134" spans="1:9" x14ac:dyDescent="0.2">
      <c r="A134" t="s">
        <v>177</v>
      </c>
      <c r="B134">
        <v>121</v>
      </c>
      <c r="D134" s="2">
        <v>14498100000</v>
      </c>
      <c r="E134" s="3">
        <v>3.1399999999999997E-2</v>
      </c>
      <c r="F134" s="2">
        <v>4747227</v>
      </c>
      <c r="G134" s="2">
        <v>3054</v>
      </c>
      <c r="H134" s="2">
        <f t="shared" ref="H134:H194" si="2">RANK(G134,$G$5:$G$194,FALSE)</f>
        <v>130</v>
      </c>
      <c r="I134" s="3">
        <v>2.0000000000000001E-4</v>
      </c>
    </row>
    <row r="135" spans="1:9" x14ac:dyDescent="0.2">
      <c r="A135" t="s">
        <v>252</v>
      </c>
      <c r="B135">
        <v>179</v>
      </c>
      <c r="D135" s="2">
        <v>862879789</v>
      </c>
      <c r="E135" s="3">
        <v>4.4999999999999998E-2</v>
      </c>
      <c r="F135" s="2">
        <v>285510</v>
      </c>
      <c r="G135" s="2">
        <v>3022</v>
      </c>
      <c r="H135" s="2">
        <f t="shared" si="2"/>
        <v>131</v>
      </c>
      <c r="I135" s="3">
        <v>0</v>
      </c>
    </row>
    <row r="136" spans="1:9" x14ac:dyDescent="0.2">
      <c r="A136" t="s">
        <v>182</v>
      </c>
      <c r="B136">
        <v>39</v>
      </c>
      <c r="D136" s="2">
        <v>313595208737</v>
      </c>
      <c r="E136" s="3">
        <v>6.6799999999999998E-2</v>
      </c>
      <c r="F136" s="2">
        <v>105172925</v>
      </c>
      <c r="G136" s="2">
        <v>2982</v>
      </c>
      <c r="H136" s="2">
        <f t="shared" si="2"/>
        <v>132</v>
      </c>
      <c r="I136" s="3">
        <v>3.8999999999999998E-3</v>
      </c>
    </row>
    <row r="137" spans="1:9" x14ac:dyDescent="0.2">
      <c r="A137" t="s">
        <v>223</v>
      </c>
      <c r="B137">
        <v>59</v>
      </c>
      <c r="D137" s="2">
        <v>117487857143</v>
      </c>
      <c r="E137" s="3">
        <v>4.2799999999999998E-2</v>
      </c>
      <c r="F137" s="2">
        <v>40813397</v>
      </c>
      <c r="G137" s="2">
        <v>2879</v>
      </c>
      <c r="H137" s="2">
        <f t="shared" si="2"/>
        <v>133</v>
      </c>
      <c r="I137" s="3">
        <v>1.5E-3</v>
      </c>
    </row>
    <row r="138" spans="1:9" x14ac:dyDescent="0.2">
      <c r="A138" t="s">
        <v>248</v>
      </c>
      <c r="B138">
        <v>60</v>
      </c>
      <c r="D138" s="2">
        <v>112154185121</v>
      </c>
      <c r="E138" s="3">
        <v>2.52E-2</v>
      </c>
      <c r="F138" s="2">
        <v>44487709</v>
      </c>
      <c r="G138" s="2">
        <v>2521</v>
      </c>
      <c r="H138" s="2">
        <f t="shared" si="2"/>
        <v>134</v>
      </c>
      <c r="I138" s="3">
        <v>1.4E-3</v>
      </c>
    </row>
    <row r="139" spans="1:9" x14ac:dyDescent="0.2">
      <c r="A139" t="s">
        <v>70</v>
      </c>
      <c r="B139">
        <v>44</v>
      </c>
      <c r="D139" s="2">
        <v>235369129338</v>
      </c>
      <c r="E139" s="3">
        <v>4.1799999999999997E-2</v>
      </c>
      <c r="F139" s="2">
        <v>96442591</v>
      </c>
      <c r="G139" s="2">
        <v>2441</v>
      </c>
      <c r="H139" s="2">
        <f t="shared" si="2"/>
        <v>135</v>
      </c>
      <c r="I139" s="3">
        <v>2.8999999999999998E-3</v>
      </c>
    </row>
    <row r="140" spans="1:9" x14ac:dyDescent="0.2">
      <c r="A140" t="s">
        <v>102</v>
      </c>
      <c r="B140">
        <v>106</v>
      </c>
      <c r="D140" s="2">
        <v>22978532897</v>
      </c>
      <c r="E140" s="3">
        <v>4.7899999999999998E-2</v>
      </c>
      <c r="F140" s="2">
        <v>9429013</v>
      </c>
      <c r="G140" s="2">
        <v>2437</v>
      </c>
      <c r="H140" s="2">
        <f t="shared" si="2"/>
        <v>136</v>
      </c>
      <c r="I140" s="3">
        <v>2.9999999999999997E-4</v>
      </c>
    </row>
    <row r="141" spans="1:9" x14ac:dyDescent="0.2">
      <c r="A141" t="s">
        <v>179</v>
      </c>
      <c r="B141">
        <v>112</v>
      </c>
      <c r="D141" s="2">
        <v>20536314601</v>
      </c>
      <c r="E141" s="3">
        <v>2.5499999999999998E-2</v>
      </c>
      <c r="F141" s="2">
        <v>8438036</v>
      </c>
      <c r="G141" s="2">
        <v>2434</v>
      </c>
      <c r="H141" s="2">
        <f t="shared" si="2"/>
        <v>137</v>
      </c>
      <c r="I141" s="3">
        <v>2.9999999999999997E-4</v>
      </c>
    </row>
    <row r="142" spans="1:9" x14ac:dyDescent="0.2">
      <c r="A142" t="s">
        <v>126</v>
      </c>
      <c r="B142">
        <v>116</v>
      </c>
      <c r="D142" s="2">
        <v>16853087485</v>
      </c>
      <c r="E142" s="3">
        <v>6.8900000000000003E-2</v>
      </c>
      <c r="F142" s="2">
        <v>6953035</v>
      </c>
      <c r="G142" s="2">
        <v>2424</v>
      </c>
      <c r="H142" s="2">
        <f t="shared" si="2"/>
        <v>138</v>
      </c>
      <c r="I142" s="3">
        <v>2.0000000000000001E-4</v>
      </c>
    </row>
    <row r="143" spans="1:9" x14ac:dyDescent="0.2">
      <c r="A143" t="s">
        <v>234</v>
      </c>
      <c r="B143">
        <v>161</v>
      </c>
      <c r="D143" s="2">
        <v>2954621000</v>
      </c>
      <c r="E143" s="3">
        <v>-0.08</v>
      </c>
      <c r="F143" s="2">
        <v>1243258</v>
      </c>
      <c r="G143" s="2">
        <v>2377</v>
      </c>
      <c r="H143" s="2">
        <f t="shared" si="2"/>
        <v>139</v>
      </c>
      <c r="I143" s="3">
        <v>0</v>
      </c>
    </row>
    <row r="144" spans="1:9" x14ac:dyDescent="0.2">
      <c r="A144" t="s">
        <v>255</v>
      </c>
      <c r="B144">
        <v>45</v>
      </c>
      <c r="D144" s="2">
        <v>223779865815</v>
      </c>
      <c r="E144" s="3">
        <v>6.8099999999999994E-2</v>
      </c>
      <c r="F144" s="2">
        <v>94600648</v>
      </c>
      <c r="G144" s="2">
        <v>2366</v>
      </c>
      <c r="H144" s="2">
        <f t="shared" si="2"/>
        <v>140</v>
      </c>
      <c r="I144" s="3">
        <v>2.8E-3</v>
      </c>
    </row>
    <row r="145" spans="1:9" x14ac:dyDescent="0.2">
      <c r="A145" t="s">
        <v>165</v>
      </c>
      <c r="B145">
        <v>122</v>
      </c>
      <c r="D145" s="2">
        <v>13814261536</v>
      </c>
      <c r="E145" s="3">
        <v>4.8599999999999997E-2</v>
      </c>
      <c r="F145" s="2">
        <v>6384846</v>
      </c>
      <c r="G145" s="2">
        <v>2164</v>
      </c>
      <c r="H145" s="2">
        <f t="shared" si="2"/>
        <v>141</v>
      </c>
      <c r="I145" s="3">
        <v>2.0000000000000001E-4</v>
      </c>
    </row>
    <row r="146" spans="1:9" x14ac:dyDescent="0.2">
      <c r="A146" t="s">
        <v>212</v>
      </c>
      <c r="B146">
        <v>175</v>
      </c>
      <c r="D146" s="2">
        <v>1303453622</v>
      </c>
      <c r="E146" s="3">
        <v>3.2399999999999998E-2</v>
      </c>
      <c r="F146" s="2">
        <v>636039</v>
      </c>
      <c r="G146" s="2">
        <v>2049</v>
      </c>
      <c r="H146" s="2">
        <f t="shared" si="2"/>
        <v>142</v>
      </c>
      <c r="I146" s="3">
        <v>0</v>
      </c>
    </row>
    <row r="147" spans="1:9" x14ac:dyDescent="0.2">
      <c r="A147" t="s">
        <v>88</v>
      </c>
      <c r="B147">
        <v>74</v>
      </c>
      <c r="D147" s="2">
        <v>58996776238</v>
      </c>
      <c r="E147" s="3">
        <v>8.14E-2</v>
      </c>
      <c r="F147" s="2">
        <v>29121465</v>
      </c>
      <c r="G147" s="2">
        <v>2026</v>
      </c>
      <c r="H147" s="2">
        <f t="shared" si="2"/>
        <v>143</v>
      </c>
      <c r="I147" s="3">
        <v>6.9999999999999999E-4</v>
      </c>
    </row>
    <row r="148" spans="1:9" x14ac:dyDescent="0.2">
      <c r="A148" t="s">
        <v>150</v>
      </c>
      <c r="B148">
        <v>142</v>
      </c>
      <c r="D148" s="2">
        <v>8128493432</v>
      </c>
      <c r="E148" s="3">
        <v>4.4999999999999998E-2</v>
      </c>
      <c r="F148" s="2">
        <v>4059684</v>
      </c>
      <c r="G148" s="2">
        <v>2002</v>
      </c>
      <c r="H148" s="2">
        <f t="shared" si="2"/>
        <v>144</v>
      </c>
      <c r="I148" s="3">
        <v>1E-4</v>
      </c>
    </row>
    <row r="149" spans="1:9" x14ac:dyDescent="0.2">
      <c r="A149" t="s">
        <v>106</v>
      </c>
      <c r="B149">
        <v>5</v>
      </c>
      <c r="D149" s="2">
        <v>2650725335364</v>
      </c>
      <c r="E149" s="3">
        <v>6.6799999999999998E-2</v>
      </c>
      <c r="F149" s="2">
        <v>1338676785</v>
      </c>
      <c r="G149" s="2">
        <v>1980</v>
      </c>
      <c r="H149" s="2">
        <f t="shared" si="2"/>
        <v>145</v>
      </c>
      <c r="I149" s="3">
        <v>3.2800000000000003E-2</v>
      </c>
    </row>
    <row r="150" spans="1:9" x14ac:dyDescent="0.2">
      <c r="A150" t="s">
        <v>167</v>
      </c>
      <c r="B150">
        <v>30</v>
      </c>
      <c r="D150" s="2">
        <v>375745486521</v>
      </c>
      <c r="E150" s="3">
        <v>8.0999999999999996E-3</v>
      </c>
      <c r="F150" s="2">
        <v>190873244</v>
      </c>
      <c r="G150" s="2">
        <v>1969</v>
      </c>
      <c r="H150" s="2">
        <f t="shared" si="2"/>
        <v>146</v>
      </c>
      <c r="I150" s="3">
        <v>4.5999999999999999E-3</v>
      </c>
    </row>
    <row r="151" spans="1:9" x14ac:dyDescent="0.2">
      <c r="A151" t="s">
        <v>201</v>
      </c>
      <c r="B151">
        <v>185</v>
      </c>
      <c r="D151" s="2">
        <v>392570293</v>
      </c>
      <c r="E151" s="3">
        <v>3.8699999999999998E-2</v>
      </c>
      <c r="F151" s="2">
        <v>207089</v>
      </c>
      <c r="G151" s="2">
        <v>1896</v>
      </c>
      <c r="H151" s="2">
        <f t="shared" si="2"/>
        <v>147</v>
      </c>
      <c r="I151" s="3">
        <v>0</v>
      </c>
    </row>
    <row r="152" spans="1:9" x14ac:dyDescent="0.2">
      <c r="A152" t="s">
        <v>53</v>
      </c>
      <c r="B152">
        <v>140</v>
      </c>
      <c r="D152" s="2">
        <v>8701334800</v>
      </c>
      <c r="E152" s="3">
        <v>-3.1E-2</v>
      </c>
      <c r="F152" s="2">
        <v>5110695</v>
      </c>
      <c r="G152" s="2">
        <v>1703</v>
      </c>
      <c r="H152" s="2">
        <f t="shared" si="2"/>
        <v>148</v>
      </c>
      <c r="I152" s="3">
        <v>1E-4</v>
      </c>
    </row>
    <row r="153" spans="1:9" x14ac:dyDescent="0.2">
      <c r="A153" t="s">
        <v>120</v>
      </c>
      <c r="B153">
        <v>188</v>
      </c>
      <c r="D153" s="2">
        <v>185572502</v>
      </c>
      <c r="E153" s="3">
        <v>3.3E-3</v>
      </c>
      <c r="F153" s="2">
        <v>114158</v>
      </c>
      <c r="G153" s="2">
        <v>1626</v>
      </c>
      <c r="H153" s="2">
        <f t="shared" si="2"/>
        <v>149</v>
      </c>
      <c r="I153" s="3">
        <v>0</v>
      </c>
    </row>
    <row r="154" spans="1:9" x14ac:dyDescent="0.2">
      <c r="A154" t="s">
        <v>119</v>
      </c>
      <c r="B154">
        <v>67</v>
      </c>
      <c r="D154" s="2">
        <v>79263075749</v>
      </c>
      <c r="E154" s="3">
        <v>4.87E-2</v>
      </c>
      <c r="F154" s="2">
        <v>50221142</v>
      </c>
      <c r="G154" s="2">
        <v>1578</v>
      </c>
      <c r="H154" s="2">
        <f t="shared" si="2"/>
        <v>150</v>
      </c>
      <c r="I154" s="3">
        <v>1E-3</v>
      </c>
    </row>
    <row r="155" spans="1:9" x14ac:dyDescent="0.2">
      <c r="A155" t="s">
        <v>23</v>
      </c>
      <c r="B155">
        <v>43</v>
      </c>
      <c r="D155" s="2">
        <v>249723862487</v>
      </c>
      <c r="E155" s="3">
        <v>7.2800000000000004E-2</v>
      </c>
      <c r="F155" s="2">
        <v>159685424</v>
      </c>
      <c r="G155" s="2">
        <v>1564</v>
      </c>
      <c r="H155" s="2">
        <f t="shared" si="2"/>
        <v>151</v>
      </c>
      <c r="I155" s="3">
        <v>3.0999999999999999E-3</v>
      </c>
    </row>
    <row r="156" spans="1:9" x14ac:dyDescent="0.2">
      <c r="A156" t="s">
        <v>251</v>
      </c>
      <c r="B156">
        <v>83</v>
      </c>
      <c r="D156" s="2">
        <v>49677172714</v>
      </c>
      <c r="E156" s="3">
        <v>5.2999999999999999E-2</v>
      </c>
      <c r="F156" s="2">
        <v>31959785</v>
      </c>
      <c r="G156" s="2">
        <v>1554</v>
      </c>
      <c r="H156" s="2">
        <f t="shared" si="2"/>
        <v>152</v>
      </c>
      <c r="I156" s="3">
        <v>5.9999999999999995E-4</v>
      </c>
    </row>
    <row r="157" spans="1:9" x14ac:dyDescent="0.2">
      <c r="A157" t="s">
        <v>262</v>
      </c>
      <c r="B157">
        <v>110</v>
      </c>
      <c r="D157" s="2">
        <v>22040902300</v>
      </c>
      <c r="E157" s="3">
        <v>4.7E-2</v>
      </c>
      <c r="F157" s="2">
        <v>14236595</v>
      </c>
      <c r="G157" s="2">
        <v>1548</v>
      </c>
      <c r="H157" s="2">
        <f t="shared" si="2"/>
        <v>153</v>
      </c>
      <c r="I157" s="3">
        <v>2.9999999999999997E-4</v>
      </c>
    </row>
    <row r="158" spans="1:9" x14ac:dyDescent="0.2">
      <c r="A158" t="s">
        <v>261</v>
      </c>
      <c r="B158">
        <v>102</v>
      </c>
      <c r="D158" s="2">
        <v>25868142073</v>
      </c>
      <c r="E158" s="3">
        <v>3.4000000000000002E-2</v>
      </c>
      <c r="F158" s="2">
        <v>16853599</v>
      </c>
      <c r="G158" s="2">
        <v>1535</v>
      </c>
      <c r="H158" s="2">
        <f t="shared" si="2"/>
        <v>154</v>
      </c>
      <c r="I158" s="3">
        <v>2.9999999999999997E-4</v>
      </c>
    </row>
    <row r="159" spans="1:9" x14ac:dyDescent="0.2">
      <c r="A159" t="s">
        <v>57</v>
      </c>
      <c r="B159">
        <v>95</v>
      </c>
      <c r="D159" s="2">
        <v>37353276059</v>
      </c>
      <c r="E159" s="3">
        <v>7.6999999999999999E-2</v>
      </c>
      <c r="F159" s="2">
        <v>24437470</v>
      </c>
      <c r="G159" s="2">
        <v>1529</v>
      </c>
      <c r="H159" s="2">
        <f t="shared" si="2"/>
        <v>155</v>
      </c>
      <c r="I159" s="3">
        <v>5.0000000000000001E-4</v>
      </c>
    </row>
    <row r="160" spans="1:9" x14ac:dyDescent="0.2">
      <c r="A160" t="s">
        <v>175</v>
      </c>
      <c r="B160">
        <v>40</v>
      </c>
      <c r="D160" s="2">
        <v>304951818494</v>
      </c>
      <c r="E160" s="3">
        <v>5.7000000000000002E-2</v>
      </c>
      <c r="F160" s="2">
        <v>207906209</v>
      </c>
      <c r="G160" s="2">
        <v>1467</v>
      </c>
      <c r="H160" s="2">
        <f t="shared" si="2"/>
        <v>156</v>
      </c>
      <c r="I160" s="3">
        <v>3.8E-3</v>
      </c>
    </row>
    <row r="161" spans="1:9" x14ac:dyDescent="0.2">
      <c r="A161" t="s">
        <v>42</v>
      </c>
      <c r="B161">
        <v>97</v>
      </c>
      <c r="D161" s="2">
        <v>34922782311</v>
      </c>
      <c r="E161" s="3">
        <v>3.5499999999999997E-2</v>
      </c>
      <c r="F161" s="2">
        <v>24566073</v>
      </c>
      <c r="G161" s="2">
        <v>1422</v>
      </c>
      <c r="H161" s="2">
        <f t="shared" si="2"/>
        <v>157</v>
      </c>
      <c r="I161" s="3">
        <v>4.0000000000000002E-4</v>
      </c>
    </row>
    <row r="162" spans="1:9" x14ac:dyDescent="0.2">
      <c r="A162" t="s">
        <v>41</v>
      </c>
      <c r="B162">
        <v>107</v>
      </c>
      <c r="D162" s="2">
        <v>22158209503</v>
      </c>
      <c r="E162" s="3">
        <v>7.0999999999999994E-2</v>
      </c>
      <c r="F162" s="2">
        <v>16009409</v>
      </c>
      <c r="G162" s="2">
        <v>1384</v>
      </c>
      <c r="H162" s="2">
        <f t="shared" si="2"/>
        <v>158</v>
      </c>
      <c r="I162" s="3">
        <v>2.9999999999999997E-4</v>
      </c>
    </row>
    <row r="163" spans="1:9" x14ac:dyDescent="0.2">
      <c r="A163" t="s">
        <v>203</v>
      </c>
      <c r="B163">
        <v>111</v>
      </c>
      <c r="D163" s="2">
        <v>21070225735</v>
      </c>
      <c r="E163" s="3">
        <v>7.1499999999999994E-2</v>
      </c>
      <c r="F163" s="2">
        <v>15419355</v>
      </c>
      <c r="G163" s="2">
        <v>1366</v>
      </c>
      <c r="H163" s="2">
        <f t="shared" si="2"/>
        <v>159</v>
      </c>
      <c r="I163" s="3">
        <v>2.9999999999999997E-4</v>
      </c>
    </row>
    <row r="164" spans="1:9" x14ac:dyDescent="0.2">
      <c r="A164" t="s">
        <v>52</v>
      </c>
      <c r="B164">
        <v>177</v>
      </c>
      <c r="D164" s="2">
        <v>1068124330</v>
      </c>
      <c r="E164" s="3">
        <v>2.7099999999999999E-2</v>
      </c>
      <c r="F164" s="2">
        <v>813892</v>
      </c>
      <c r="G164" s="2">
        <v>1312</v>
      </c>
      <c r="H164" s="2">
        <f t="shared" si="2"/>
        <v>160</v>
      </c>
      <c r="I164" s="3">
        <v>0</v>
      </c>
    </row>
    <row r="165" spans="1:9" x14ac:dyDescent="0.2">
      <c r="A165" t="s">
        <v>157</v>
      </c>
      <c r="B165">
        <v>71</v>
      </c>
      <c r="D165" s="2">
        <v>67068745521</v>
      </c>
      <c r="E165" s="3">
        <v>6.7599999999999993E-2</v>
      </c>
      <c r="F165" s="2">
        <v>53382523</v>
      </c>
      <c r="G165" s="2">
        <v>1256</v>
      </c>
      <c r="H165" s="2">
        <f t="shared" si="2"/>
        <v>161</v>
      </c>
      <c r="I165" s="3">
        <v>8.0000000000000004E-4</v>
      </c>
    </row>
    <row r="166" spans="1:9" x14ac:dyDescent="0.2">
      <c r="A166" t="s">
        <v>129</v>
      </c>
      <c r="B166">
        <v>163</v>
      </c>
      <c r="D166" s="2">
        <v>2578265358</v>
      </c>
      <c r="E166" s="3">
        <v>-2.29E-2</v>
      </c>
      <c r="F166" s="2">
        <v>2091534</v>
      </c>
      <c r="G166" s="2">
        <v>1233</v>
      </c>
      <c r="H166" s="2">
        <f t="shared" si="2"/>
        <v>162</v>
      </c>
      <c r="I166" s="3">
        <v>0</v>
      </c>
    </row>
    <row r="167" spans="1:9" x14ac:dyDescent="0.2">
      <c r="A167" t="s">
        <v>124</v>
      </c>
      <c r="B167">
        <v>144</v>
      </c>
      <c r="D167" s="2">
        <v>7564738836</v>
      </c>
      <c r="E167" s="3">
        <v>4.58E-2</v>
      </c>
      <c r="F167" s="2">
        <v>6189733</v>
      </c>
      <c r="G167" s="2">
        <v>1222</v>
      </c>
      <c r="H167" s="2">
        <f t="shared" si="2"/>
        <v>163</v>
      </c>
      <c r="I167" s="3">
        <v>1E-4</v>
      </c>
    </row>
    <row r="168" spans="1:9" x14ac:dyDescent="0.2">
      <c r="A168" t="s">
        <v>145</v>
      </c>
      <c r="B168">
        <v>149</v>
      </c>
      <c r="D168" s="2">
        <v>5024708656</v>
      </c>
      <c r="E168" s="3">
        <v>3.5000000000000003E-2</v>
      </c>
      <c r="F168" s="2">
        <v>4282570</v>
      </c>
      <c r="G168" s="2">
        <v>1173</v>
      </c>
      <c r="H168" s="2">
        <f t="shared" si="2"/>
        <v>164</v>
      </c>
      <c r="I168" s="3">
        <v>1E-4</v>
      </c>
    </row>
    <row r="169" spans="1:9" x14ac:dyDescent="0.2">
      <c r="A169" t="s">
        <v>260</v>
      </c>
      <c r="B169">
        <v>98</v>
      </c>
      <c r="D169" s="2">
        <v>31267675216</v>
      </c>
      <c r="E169" s="3">
        <v>-5.9400000000000001E-2</v>
      </c>
      <c r="F169" s="2">
        <v>27834819</v>
      </c>
      <c r="G169" s="2">
        <v>1123</v>
      </c>
      <c r="H169" s="2">
        <f t="shared" si="2"/>
        <v>165</v>
      </c>
      <c r="I169" s="3">
        <v>4.0000000000000002E-4</v>
      </c>
    </row>
    <row r="170" spans="1:9" x14ac:dyDescent="0.2">
      <c r="A170" t="s">
        <v>232</v>
      </c>
      <c r="B170">
        <v>81</v>
      </c>
      <c r="D170" s="2">
        <v>53320625959</v>
      </c>
      <c r="E170" s="3">
        <v>7.0999999999999994E-2</v>
      </c>
      <c r="F170" s="2">
        <v>54660339</v>
      </c>
      <c r="G170">
        <v>975</v>
      </c>
      <c r="H170" s="2">
        <f t="shared" si="2"/>
        <v>166</v>
      </c>
      <c r="I170" s="3">
        <v>6.9999999999999999E-4</v>
      </c>
    </row>
    <row r="171" spans="1:9" x14ac:dyDescent="0.2">
      <c r="A171" t="s">
        <v>160</v>
      </c>
      <c r="B171">
        <v>103</v>
      </c>
      <c r="D171" s="2">
        <v>24880266905</v>
      </c>
      <c r="E171" s="3">
        <v>7.9100000000000004E-2</v>
      </c>
      <c r="F171" s="2">
        <v>27632681</v>
      </c>
      <c r="G171">
        <v>900</v>
      </c>
      <c r="H171" s="2">
        <f t="shared" si="2"/>
        <v>167</v>
      </c>
      <c r="I171" s="3">
        <v>2.9999999999999997E-4</v>
      </c>
    </row>
    <row r="172" spans="1:9" x14ac:dyDescent="0.2">
      <c r="A172" t="s">
        <v>97</v>
      </c>
      <c r="B172">
        <v>136</v>
      </c>
      <c r="D172" s="2">
        <v>10472514515</v>
      </c>
      <c r="E172" s="3">
        <v>0.106</v>
      </c>
      <c r="F172" s="2">
        <v>12067519</v>
      </c>
      <c r="G172">
        <v>868</v>
      </c>
      <c r="H172" s="2">
        <f t="shared" si="2"/>
        <v>168</v>
      </c>
      <c r="I172" s="3">
        <v>1E-4</v>
      </c>
    </row>
    <row r="173" spans="1:9" x14ac:dyDescent="0.2">
      <c r="A173" t="s">
        <v>141</v>
      </c>
      <c r="B173">
        <v>117</v>
      </c>
      <c r="D173" s="2">
        <v>15334336144</v>
      </c>
      <c r="E173" s="3">
        <v>5.3999999999999999E-2</v>
      </c>
      <c r="F173" s="2">
        <v>18512430</v>
      </c>
      <c r="G173">
        <v>828</v>
      </c>
      <c r="H173" s="2">
        <f t="shared" si="2"/>
        <v>169</v>
      </c>
      <c r="I173" s="3">
        <v>2.0000000000000001E-4</v>
      </c>
    </row>
    <row r="174" spans="1:9" x14ac:dyDescent="0.2">
      <c r="A174" t="s">
        <v>28</v>
      </c>
      <c r="B174">
        <v>138</v>
      </c>
      <c r="D174" s="2">
        <v>9246696924</v>
      </c>
      <c r="E174" s="3">
        <v>5.8400000000000001E-2</v>
      </c>
      <c r="F174" s="2">
        <v>11175198</v>
      </c>
      <c r="G174">
        <v>827</v>
      </c>
      <c r="H174" s="2">
        <f t="shared" si="2"/>
        <v>170</v>
      </c>
      <c r="I174" s="3">
        <v>1E-4</v>
      </c>
    </row>
    <row r="175" spans="1:9" x14ac:dyDescent="0.2">
      <c r="A175" t="s">
        <v>231</v>
      </c>
      <c r="B175">
        <v>145</v>
      </c>
      <c r="D175" s="2">
        <v>7146449583</v>
      </c>
      <c r="E175" s="3">
        <v>7.6200000000000004E-2</v>
      </c>
      <c r="F175" s="2">
        <v>8880268</v>
      </c>
      <c r="G175">
        <v>805</v>
      </c>
      <c r="H175" s="2">
        <f t="shared" si="2"/>
        <v>171</v>
      </c>
      <c r="I175" s="3">
        <v>1E-4</v>
      </c>
    </row>
    <row r="176" spans="1:9" x14ac:dyDescent="0.2">
      <c r="A176" t="s">
        <v>100</v>
      </c>
      <c r="B176">
        <v>141</v>
      </c>
      <c r="D176" s="2">
        <v>8408150518</v>
      </c>
      <c r="E176" s="3">
        <v>1.17E-2</v>
      </c>
      <c r="F176" s="2">
        <v>10982366</v>
      </c>
      <c r="G176">
        <v>766</v>
      </c>
      <c r="H176" s="2">
        <f t="shared" si="2"/>
        <v>172</v>
      </c>
      <c r="I176" s="3">
        <v>1E-4</v>
      </c>
    </row>
    <row r="177" spans="1:9" x14ac:dyDescent="0.2">
      <c r="A177" t="s">
        <v>190</v>
      </c>
      <c r="B177">
        <v>139</v>
      </c>
      <c r="D177" s="2">
        <v>9135454442</v>
      </c>
      <c r="E177" s="3">
        <v>6.0600000000000001E-2</v>
      </c>
      <c r="F177" s="2">
        <v>11980961</v>
      </c>
      <c r="G177">
        <v>762</v>
      </c>
      <c r="H177" s="2">
        <f t="shared" si="2"/>
        <v>173</v>
      </c>
      <c r="I177" s="3">
        <v>1E-4</v>
      </c>
    </row>
    <row r="178" spans="1:9" x14ac:dyDescent="0.2">
      <c r="A178" t="s">
        <v>76</v>
      </c>
      <c r="B178">
        <v>66</v>
      </c>
      <c r="D178" s="2">
        <v>80561496134</v>
      </c>
      <c r="E178" s="3">
        <v>0.10249999999999999</v>
      </c>
      <c r="F178" s="2">
        <v>106399924</v>
      </c>
      <c r="G178">
        <v>757</v>
      </c>
      <c r="H178" s="2">
        <f t="shared" si="2"/>
        <v>174</v>
      </c>
      <c r="I178" s="3">
        <v>1E-3</v>
      </c>
    </row>
    <row r="179" spans="1:9" x14ac:dyDescent="0.2">
      <c r="A179" t="s">
        <v>98</v>
      </c>
      <c r="B179">
        <v>174</v>
      </c>
      <c r="D179" s="2">
        <v>1346841897</v>
      </c>
      <c r="E179" s="3">
        <v>5.9200000000000003E-2</v>
      </c>
      <c r="F179" s="2">
        <v>1828145</v>
      </c>
      <c r="G179">
        <v>737</v>
      </c>
      <c r="H179" s="2">
        <f t="shared" si="2"/>
        <v>175</v>
      </c>
      <c r="I179" s="3">
        <v>0</v>
      </c>
    </row>
    <row r="180" spans="1:9" x14ac:dyDescent="0.2">
      <c r="A180" t="s">
        <v>130</v>
      </c>
      <c r="B180">
        <v>157</v>
      </c>
      <c r="D180" s="2">
        <v>3285455000</v>
      </c>
      <c r="E180" s="3">
        <v>2.47E-2</v>
      </c>
      <c r="F180" s="2">
        <v>4702226</v>
      </c>
      <c r="G180">
        <v>699</v>
      </c>
      <c r="H180" s="2">
        <f t="shared" si="2"/>
        <v>176</v>
      </c>
      <c r="I180" s="3">
        <v>0</v>
      </c>
    </row>
    <row r="181" spans="1:9" x14ac:dyDescent="0.2">
      <c r="A181" t="s">
        <v>85</v>
      </c>
      <c r="B181">
        <v>173</v>
      </c>
      <c r="D181" s="2">
        <v>1489464788</v>
      </c>
      <c r="E181" s="3">
        <v>4.5600000000000002E-2</v>
      </c>
      <c r="F181" s="2">
        <v>2213889</v>
      </c>
      <c r="G181">
        <v>673</v>
      </c>
      <c r="H181" s="2">
        <f t="shared" si="2"/>
        <v>177</v>
      </c>
      <c r="I181" s="3">
        <v>0</v>
      </c>
    </row>
    <row r="182" spans="1:9" x14ac:dyDescent="0.2">
      <c r="A182" t="s">
        <v>47</v>
      </c>
      <c r="B182">
        <v>137</v>
      </c>
      <c r="D182" s="2">
        <v>9871247732</v>
      </c>
      <c r="E182" s="3">
        <v>-2.9499999999999998E-2</v>
      </c>
      <c r="F182" s="2">
        <v>15016753</v>
      </c>
      <c r="G182">
        <v>657</v>
      </c>
      <c r="H182" s="2">
        <f t="shared" si="2"/>
        <v>178</v>
      </c>
      <c r="I182" s="3">
        <v>1E-4</v>
      </c>
    </row>
    <row r="183" spans="1:9" x14ac:dyDescent="0.2">
      <c r="A183" t="s">
        <v>38</v>
      </c>
      <c r="B183">
        <v>128</v>
      </c>
      <c r="D183" s="2">
        <v>12322864245</v>
      </c>
      <c r="E183" s="3">
        <v>6.3E-2</v>
      </c>
      <c r="F183" s="2">
        <v>19193234</v>
      </c>
      <c r="G183">
        <v>642</v>
      </c>
      <c r="H183" s="2">
        <f t="shared" si="2"/>
        <v>179</v>
      </c>
      <c r="I183" s="3">
        <v>2.0000000000000001E-4</v>
      </c>
    </row>
    <row r="184" spans="1:9" x14ac:dyDescent="0.2">
      <c r="A184" t="s">
        <v>247</v>
      </c>
      <c r="B184">
        <v>101</v>
      </c>
      <c r="D184" s="2">
        <v>25995031850</v>
      </c>
      <c r="E184" s="3">
        <v>3.8600000000000002E-2</v>
      </c>
      <c r="F184" s="2">
        <v>41166588</v>
      </c>
      <c r="G184">
        <v>631</v>
      </c>
      <c r="H184" s="2">
        <f t="shared" si="2"/>
        <v>180</v>
      </c>
      <c r="I184" s="3">
        <v>2.9999999999999997E-4</v>
      </c>
    </row>
    <row r="185" spans="1:9" x14ac:dyDescent="0.2">
      <c r="A185" t="s">
        <v>235</v>
      </c>
      <c r="B185">
        <v>152</v>
      </c>
      <c r="D185" s="2">
        <v>4757776485</v>
      </c>
      <c r="E185" s="3">
        <v>4.3999999999999997E-2</v>
      </c>
      <c r="F185" s="2">
        <v>7698474</v>
      </c>
      <c r="G185">
        <v>618</v>
      </c>
      <c r="H185" s="2">
        <f t="shared" si="2"/>
        <v>181</v>
      </c>
      <c r="I185" s="3">
        <v>1E-4</v>
      </c>
    </row>
    <row r="186" spans="1:9" x14ac:dyDescent="0.2">
      <c r="A186" t="s">
        <v>7</v>
      </c>
      <c r="B186">
        <v>113</v>
      </c>
      <c r="D186" s="2">
        <v>19543976895</v>
      </c>
      <c r="E186" s="3">
        <v>2.6700000000000002E-2</v>
      </c>
      <c r="F186" s="2">
        <v>36296113</v>
      </c>
      <c r="G186">
        <v>538</v>
      </c>
      <c r="H186" s="2">
        <f t="shared" si="2"/>
        <v>182</v>
      </c>
      <c r="I186" s="3">
        <v>2.0000000000000001E-4</v>
      </c>
    </row>
    <row r="187" spans="1:9" x14ac:dyDescent="0.2">
      <c r="A187" t="s">
        <v>206</v>
      </c>
      <c r="B187">
        <v>155</v>
      </c>
      <c r="D187" s="2">
        <v>3775047334</v>
      </c>
      <c r="E187" s="3">
        <v>4.2099999999999999E-2</v>
      </c>
      <c r="F187" s="2">
        <v>7488423</v>
      </c>
      <c r="G187">
        <v>504</v>
      </c>
      <c r="H187" s="2">
        <f t="shared" si="2"/>
        <v>183</v>
      </c>
      <c r="I187" s="3">
        <v>0</v>
      </c>
    </row>
    <row r="188" spans="1:9" x14ac:dyDescent="0.2">
      <c r="A188" t="s">
        <v>64</v>
      </c>
      <c r="B188">
        <v>93</v>
      </c>
      <c r="D188" s="2">
        <v>37642482562</v>
      </c>
      <c r="E188" s="3">
        <v>3.6999999999999998E-2</v>
      </c>
      <c r="F188" s="2">
        <v>81398764</v>
      </c>
      <c r="G188">
        <v>462</v>
      </c>
      <c r="H188" s="2">
        <f t="shared" si="2"/>
        <v>184</v>
      </c>
      <c r="I188" s="3">
        <v>5.0000000000000001E-4</v>
      </c>
    </row>
    <row r="189" spans="1:9" x14ac:dyDescent="0.2">
      <c r="A189" t="s">
        <v>137</v>
      </c>
      <c r="B189">
        <v>133</v>
      </c>
      <c r="D189" s="2">
        <v>11499803807</v>
      </c>
      <c r="E189" s="3">
        <v>4.1700000000000001E-2</v>
      </c>
      <c r="F189" s="2">
        <v>25570512</v>
      </c>
      <c r="G189">
        <v>450</v>
      </c>
      <c r="H189" s="2">
        <f t="shared" si="2"/>
        <v>185</v>
      </c>
      <c r="I189" s="3">
        <v>1E-4</v>
      </c>
    </row>
    <row r="190" spans="1:9" x14ac:dyDescent="0.2">
      <c r="A190" t="s">
        <v>156</v>
      </c>
      <c r="B190">
        <v>126</v>
      </c>
      <c r="D190" s="2">
        <v>12645508634</v>
      </c>
      <c r="E190" s="3">
        <v>3.7400000000000003E-2</v>
      </c>
      <c r="F190" s="2">
        <v>28649018</v>
      </c>
      <c r="G190">
        <v>441</v>
      </c>
      <c r="H190" s="2">
        <f t="shared" si="2"/>
        <v>186</v>
      </c>
      <c r="I190" s="3">
        <v>2.0000000000000001E-4</v>
      </c>
    </row>
    <row r="191" spans="1:9" x14ac:dyDescent="0.2">
      <c r="A191" t="s">
        <v>46</v>
      </c>
      <c r="B191">
        <v>165</v>
      </c>
      <c r="D191" s="2">
        <v>1949411659</v>
      </c>
      <c r="E191" s="3">
        <v>4.2999999999999997E-2</v>
      </c>
      <c r="F191" s="2">
        <v>4596023</v>
      </c>
      <c r="G191">
        <v>424</v>
      </c>
      <c r="H191" s="2">
        <f t="shared" si="2"/>
        <v>187</v>
      </c>
      <c r="I191" s="3">
        <v>0</v>
      </c>
    </row>
    <row r="192" spans="1:9" x14ac:dyDescent="0.2">
      <c r="A192" t="s">
        <v>166</v>
      </c>
      <c r="B192">
        <v>143</v>
      </c>
      <c r="D192" s="2">
        <v>8119710126</v>
      </c>
      <c r="E192" s="3">
        <v>4.8899999999999999E-2</v>
      </c>
      <c r="F192" s="2">
        <v>21602382</v>
      </c>
      <c r="G192">
        <v>376</v>
      </c>
      <c r="H192" s="2">
        <f t="shared" si="2"/>
        <v>188</v>
      </c>
      <c r="I192" s="3">
        <v>1E-4</v>
      </c>
    </row>
    <row r="193" spans="1:9" x14ac:dyDescent="0.2">
      <c r="A193" t="s">
        <v>138</v>
      </c>
      <c r="B193">
        <v>146</v>
      </c>
      <c r="D193" s="2">
        <v>6303292264</v>
      </c>
      <c r="E193" s="3">
        <v>0.04</v>
      </c>
      <c r="F193" s="2">
        <v>17670196</v>
      </c>
      <c r="G193">
        <v>357</v>
      </c>
      <c r="H193" s="2">
        <f t="shared" si="2"/>
        <v>189</v>
      </c>
      <c r="I193" s="3">
        <v>1E-4</v>
      </c>
    </row>
    <row r="194" spans="1:9" x14ac:dyDescent="0.2">
      <c r="A194" t="s">
        <v>39</v>
      </c>
      <c r="B194">
        <v>158</v>
      </c>
      <c r="D194" s="2">
        <v>3172416146</v>
      </c>
      <c r="E194" s="3">
        <v>5.0000000000000001E-3</v>
      </c>
      <c r="F194" s="2">
        <v>10827019</v>
      </c>
      <c r="G194">
        <v>293</v>
      </c>
      <c r="H194" s="2">
        <f t="shared" si="2"/>
        <v>190</v>
      </c>
      <c r="I194" s="3">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L56"/>
  <sheetViews>
    <sheetView topLeftCell="A4" workbookViewId="0">
      <selection activeCell="E7" sqref="E7"/>
    </sheetView>
  </sheetViews>
  <sheetFormatPr baseColWidth="10" defaultColWidth="10.83203125" defaultRowHeight="15" x14ac:dyDescent="0.2"/>
  <cols>
    <col min="1" max="1" width="21.5" bestFit="1" customWidth="1"/>
    <col min="2" max="2" width="54.33203125" bestFit="1" customWidth="1"/>
    <col min="3" max="3" width="50.1640625" customWidth="1"/>
    <col min="4" max="4" width="36.33203125" bestFit="1" customWidth="1"/>
    <col min="5" max="5" width="52.6640625" customWidth="1"/>
  </cols>
  <sheetData>
    <row r="3" spans="1:12" s="4" customFormat="1" ht="16" x14ac:dyDescent="0.2">
      <c r="A3" s="24" t="s">
        <v>389</v>
      </c>
      <c r="B3" s="24" t="s">
        <v>286</v>
      </c>
      <c r="C3" s="24" t="s">
        <v>287</v>
      </c>
      <c r="D3" s="24" t="s">
        <v>288</v>
      </c>
      <c r="E3" s="24" t="s">
        <v>289</v>
      </c>
      <c r="F3" s="24"/>
      <c r="G3" s="24"/>
      <c r="H3" s="24"/>
      <c r="I3" s="24"/>
      <c r="J3" s="24"/>
      <c r="K3" s="24"/>
      <c r="L3" s="24"/>
    </row>
    <row r="4" spans="1:12" ht="26" customHeight="1" x14ac:dyDescent="0.2">
      <c r="A4" s="23" t="s">
        <v>290</v>
      </c>
      <c r="B4" s="23" t="s">
        <v>291</v>
      </c>
      <c r="C4" s="23" t="s">
        <v>292</v>
      </c>
      <c r="D4" s="23" t="s">
        <v>293</v>
      </c>
      <c r="E4" s="23" t="s">
        <v>294</v>
      </c>
      <c r="F4" s="23"/>
      <c r="G4" s="23"/>
      <c r="H4" s="23"/>
      <c r="I4" s="23"/>
      <c r="J4" s="23"/>
      <c r="K4" s="23"/>
      <c r="L4" s="23"/>
    </row>
    <row r="5" spans="1:12" ht="22" customHeight="1" x14ac:dyDescent="0.2">
      <c r="A5" s="23" t="s">
        <v>290</v>
      </c>
      <c r="B5" s="23" t="s">
        <v>295</v>
      </c>
      <c r="C5" s="23" t="s">
        <v>296</v>
      </c>
      <c r="D5" s="23" t="s">
        <v>297</v>
      </c>
      <c r="E5" s="23" t="s">
        <v>294</v>
      </c>
      <c r="F5" s="23"/>
      <c r="G5" s="23"/>
      <c r="H5" s="23"/>
      <c r="I5" s="23"/>
      <c r="J5" s="23"/>
      <c r="K5" s="23"/>
      <c r="L5" s="23"/>
    </row>
    <row r="6" spans="1:12" x14ac:dyDescent="0.2">
      <c r="A6" s="23"/>
      <c r="B6" s="23"/>
      <c r="C6" s="23"/>
      <c r="D6" s="23"/>
      <c r="E6" s="23"/>
      <c r="F6" s="23"/>
      <c r="G6" s="23"/>
      <c r="H6" s="23"/>
      <c r="I6" s="23"/>
      <c r="J6" s="23"/>
      <c r="K6" s="23"/>
      <c r="L6" s="23"/>
    </row>
    <row r="7" spans="1:12" ht="32" x14ac:dyDescent="0.2">
      <c r="A7" s="23" t="s">
        <v>466</v>
      </c>
      <c r="B7" s="23" t="s">
        <v>395</v>
      </c>
      <c r="C7" s="23" t="s">
        <v>299</v>
      </c>
      <c r="D7" s="23" t="s">
        <v>300</v>
      </c>
      <c r="E7" s="26" t="s">
        <v>473</v>
      </c>
      <c r="F7" s="23"/>
      <c r="G7" s="23"/>
      <c r="H7" s="23"/>
      <c r="I7" s="23"/>
      <c r="J7" s="23"/>
      <c r="K7" s="23"/>
      <c r="L7" s="23"/>
    </row>
    <row r="8" spans="1:12" ht="32" x14ac:dyDescent="0.2">
      <c r="A8" s="23" t="s">
        <v>466</v>
      </c>
      <c r="B8" s="23" t="s">
        <v>396</v>
      </c>
      <c r="C8" s="23" t="s">
        <v>301</v>
      </c>
      <c r="D8" s="23" t="s">
        <v>300</v>
      </c>
      <c r="E8" s="26" t="s">
        <v>473</v>
      </c>
      <c r="F8" s="23"/>
      <c r="G8" s="23"/>
      <c r="H8" s="23"/>
      <c r="I8" s="23"/>
      <c r="J8" s="23"/>
      <c r="K8" s="23"/>
      <c r="L8" s="23"/>
    </row>
    <row r="9" spans="1:12" ht="32" x14ac:dyDescent="0.2">
      <c r="A9" s="23" t="s">
        <v>466</v>
      </c>
      <c r="B9" s="23" t="s">
        <v>397</v>
      </c>
      <c r="C9" s="23" t="s">
        <v>302</v>
      </c>
      <c r="D9" s="23" t="s">
        <v>300</v>
      </c>
      <c r="E9" s="26" t="s">
        <v>473</v>
      </c>
      <c r="F9" s="23"/>
      <c r="G9" s="23"/>
      <c r="H9" s="23"/>
      <c r="I9" s="23"/>
      <c r="J9" s="23"/>
      <c r="K9" s="23"/>
      <c r="L9" s="23"/>
    </row>
    <row r="10" spans="1:12" ht="32" x14ac:dyDescent="0.2">
      <c r="A10" s="23" t="s">
        <v>466</v>
      </c>
      <c r="B10" s="23" t="s">
        <v>398</v>
      </c>
      <c r="C10" s="23" t="s">
        <v>303</v>
      </c>
      <c r="D10" s="23" t="s">
        <v>300</v>
      </c>
      <c r="E10" s="26" t="s">
        <v>473</v>
      </c>
      <c r="F10" s="23"/>
      <c r="G10" s="23"/>
      <c r="H10" s="23"/>
      <c r="I10" s="23"/>
      <c r="J10" s="23"/>
      <c r="K10" s="23"/>
      <c r="L10" s="23"/>
    </row>
    <row r="11" spans="1:12" ht="31" customHeight="1" x14ac:dyDescent="0.2">
      <c r="A11" s="23" t="s">
        <v>466</v>
      </c>
      <c r="B11" s="23" t="s">
        <v>399</v>
      </c>
      <c r="C11" s="23" t="s">
        <v>304</v>
      </c>
      <c r="D11" s="23" t="s">
        <v>305</v>
      </c>
      <c r="E11" s="23" t="s">
        <v>306</v>
      </c>
      <c r="F11" s="23"/>
      <c r="G11" s="23"/>
      <c r="H11" s="23"/>
      <c r="I11" s="23"/>
      <c r="J11" s="23"/>
      <c r="K11" s="23"/>
      <c r="L11" s="23"/>
    </row>
    <row r="12" spans="1:12" ht="32" x14ac:dyDescent="0.2">
      <c r="A12" s="23" t="s">
        <v>466</v>
      </c>
      <c r="B12" s="23" t="s">
        <v>401</v>
      </c>
      <c r="C12" s="23" t="s">
        <v>307</v>
      </c>
      <c r="D12" s="23" t="s">
        <v>300</v>
      </c>
      <c r="E12" s="26" t="s">
        <v>473</v>
      </c>
      <c r="F12" s="23"/>
      <c r="G12" s="23"/>
      <c r="H12" s="23"/>
      <c r="I12" s="23"/>
      <c r="J12" s="23"/>
      <c r="K12" s="23"/>
      <c r="L12" s="23"/>
    </row>
    <row r="13" spans="1:12" ht="27.5" customHeight="1" x14ac:dyDescent="0.2">
      <c r="A13" s="23" t="s">
        <v>466</v>
      </c>
      <c r="B13" s="23" t="s">
        <v>308</v>
      </c>
      <c r="C13" s="23" t="s">
        <v>309</v>
      </c>
      <c r="D13" s="23" t="s">
        <v>310</v>
      </c>
      <c r="E13" s="23" t="s">
        <v>311</v>
      </c>
      <c r="F13" s="23"/>
      <c r="G13" s="23"/>
      <c r="H13" s="23"/>
      <c r="I13" s="23"/>
      <c r="J13" s="23"/>
      <c r="K13" s="23"/>
      <c r="L13" s="23"/>
    </row>
    <row r="14" spans="1:12" x14ac:dyDescent="0.2">
      <c r="A14" s="23"/>
      <c r="B14" s="23"/>
      <c r="C14" s="23"/>
      <c r="D14" s="23"/>
      <c r="E14" s="23"/>
      <c r="F14" s="23"/>
      <c r="G14" s="23"/>
      <c r="H14" s="23"/>
      <c r="I14" s="23"/>
      <c r="J14" s="23"/>
      <c r="K14" s="23"/>
      <c r="L14" s="23"/>
    </row>
    <row r="15" spans="1:12" ht="32" x14ac:dyDescent="0.2">
      <c r="A15" s="23" t="s">
        <v>312</v>
      </c>
      <c r="B15" s="23" t="s">
        <v>409</v>
      </c>
      <c r="C15" s="23" t="s">
        <v>465</v>
      </c>
      <c r="D15" s="23" t="s">
        <v>313</v>
      </c>
      <c r="E15" s="23" t="s">
        <v>314</v>
      </c>
      <c r="F15" s="23"/>
      <c r="G15" s="23"/>
      <c r="H15" s="23"/>
      <c r="I15" s="23"/>
      <c r="J15" s="23"/>
      <c r="K15" s="23"/>
      <c r="L15" s="23"/>
    </row>
    <row r="16" spans="1:12" ht="26.5" customHeight="1" x14ac:dyDescent="0.2">
      <c r="A16" s="23" t="s">
        <v>312</v>
      </c>
      <c r="B16" s="23" t="s">
        <v>402</v>
      </c>
      <c r="C16" s="23" t="s">
        <v>315</v>
      </c>
      <c r="D16" s="23" t="s">
        <v>305</v>
      </c>
      <c r="E16" s="23" t="s">
        <v>316</v>
      </c>
      <c r="F16" s="23"/>
      <c r="G16" s="23"/>
      <c r="H16" s="23"/>
      <c r="I16" s="23"/>
      <c r="J16" s="23"/>
      <c r="K16" s="23"/>
      <c r="L16" s="23"/>
    </row>
    <row r="17" spans="1:12" ht="31.5" customHeight="1" x14ac:dyDescent="0.2">
      <c r="A17" s="23" t="s">
        <v>312</v>
      </c>
      <c r="B17" s="23" t="s">
        <v>403</v>
      </c>
      <c r="C17" s="23" t="s">
        <v>317</v>
      </c>
      <c r="D17" s="23" t="s">
        <v>305</v>
      </c>
      <c r="E17" s="23" t="s">
        <v>316</v>
      </c>
      <c r="F17" s="23"/>
      <c r="G17" s="23"/>
      <c r="H17" s="23"/>
      <c r="I17" s="23"/>
      <c r="J17" s="23"/>
      <c r="K17" s="23"/>
      <c r="L17" s="23"/>
    </row>
    <row r="18" spans="1:12" ht="43.5" customHeight="1" x14ac:dyDescent="0.2">
      <c r="A18" s="23" t="s">
        <v>312</v>
      </c>
      <c r="B18" s="23" t="s">
        <v>404</v>
      </c>
      <c r="C18" s="23" t="s">
        <v>318</v>
      </c>
      <c r="D18" s="23" t="s">
        <v>305</v>
      </c>
      <c r="E18" s="23" t="s">
        <v>316</v>
      </c>
      <c r="F18" s="23"/>
      <c r="G18" s="23"/>
      <c r="H18" s="23"/>
      <c r="I18" s="23"/>
      <c r="J18" s="23"/>
      <c r="K18" s="23"/>
      <c r="L18" s="23"/>
    </row>
    <row r="19" spans="1:12" ht="25.5" customHeight="1" x14ac:dyDescent="0.2">
      <c r="A19" s="23" t="s">
        <v>312</v>
      </c>
      <c r="B19" s="23" t="s">
        <v>405</v>
      </c>
      <c r="C19" s="23" t="s">
        <v>319</v>
      </c>
      <c r="D19" s="23" t="s">
        <v>305</v>
      </c>
      <c r="E19" s="23" t="s">
        <v>316</v>
      </c>
      <c r="F19" s="23"/>
      <c r="G19" s="23"/>
      <c r="H19" s="23"/>
      <c r="I19" s="23"/>
      <c r="J19" s="23"/>
      <c r="K19" s="23"/>
      <c r="L19" s="23"/>
    </row>
    <row r="20" spans="1:12" ht="31" customHeight="1" x14ac:dyDescent="0.2">
      <c r="A20" s="23" t="s">
        <v>312</v>
      </c>
      <c r="B20" s="23" t="s">
        <v>406</v>
      </c>
      <c r="C20" s="23" t="s">
        <v>320</v>
      </c>
      <c r="D20" s="23" t="s">
        <v>305</v>
      </c>
      <c r="E20" s="23" t="s">
        <v>316</v>
      </c>
      <c r="F20" s="23"/>
      <c r="G20" s="23"/>
      <c r="H20" s="23"/>
      <c r="I20" s="23"/>
      <c r="J20" s="23"/>
      <c r="K20" s="23"/>
      <c r="L20" s="23"/>
    </row>
    <row r="21" spans="1:12" ht="64" x14ac:dyDescent="0.2">
      <c r="A21" s="23" t="s">
        <v>312</v>
      </c>
      <c r="B21" s="23" t="s">
        <v>407</v>
      </c>
      <c r="C21" s="23" t="s">
        <v>321</v>
      </c>
      <c r="D21" s="23" t="s">
        <v>322</v>
      </c>
      <c r="E21" s="23" t="s">
        <v>323</v>
      </c>
      <c r="F21" s="23"/>
      <c r="G21" s="23"/>
      <c r="H21" s="23"/>
      <c r="I21" s="23"/>
      <c r="J21" s="23"/>
      <c r="K21" s="23"/>
      <c r="L21" s="23"/>
    </row>
    <row r="22" spans="1:12" x14ac:dyDescent="0.2">
      <c r="A22" s="23"/>
      <c r="B22" s="23"/>
      <c r="C22" s="23"/>
      <c r="D22" s="23"/>
      <c r="E22" s="23"/>
      <c r="F22" s="23"/>
      <c r="G22" s="23"/>
      <c r="H22" s="23"/>
      <c r="I22" s="23"/>
      <c r="J22" s="23"/>
      <c r="K22" s="23"/>
      <c r="L22" s="23"/>
    </row>
    <row r="23" spans="1:12" ht="32" x14ac:dyDescent="0.2">
      <c r="A23" s="23" t="s">
        <v>467</v>
      </c>
      <c r="B23" s="23" t="s">
        <v>408</v>
      </c>
      <c r="C23" s="23" t="s">
        <v>325</v>
      </c>
      <c r="D23" s="23" t="s">
        <v>313</v>
      </c>
      <c r="E23" s="23" t="s">
        <v>314</v>
      </c>
      <c r="F23" s="23"/>
      <c r="G23" s="23"/>
      <c r="H23" s="23"/>
      <c r="I23" s="23"/>
      <c r="J23" s="23"/>
      <c r="K23" s="23"/>
      <c r="L23" s="23"/>
    </row>
    <row r="24" spans="1:12" ht="32" x14ac:dyDescent="0.2">
      <c r="A24" s="23" t="s">
        <v>467</v>
      </c>
      <c r="B24" s="23" t="s">
        <v>410</v>
      </c>
      <c r="C24" s="23" t="s">
        <v>326</v>
      </c>
      <c r="D24" s="23" t="s">
        <v>327</v>
      </c>
      <c r="E24" s="23" t="s">
        <v>328</v>
      </c>
      <c r="F24" s="23"/>
      <c r="G24" s="23"/>
      <c r="H24" s="23"/>
      <c r="I24" s="23"/>
      <c r="J24" s="23"/>
      <c r="K24" s="23"/>
      <c r="L24" s="23"/>
    </row>
    <row r="25" spans="1:12" ht="32" x14ac:dyDescent="0.2">
      <c r="A25" s="23" t="s">
        <v>467</v>
      </c>
      <c r="B25" s="23" t="s">
        <v>329</v>
      </c>
      <c r="C25" s="23" t="s">
        <v>330</v>
      </c>
      <c r="D25" s="23" t="s">
        <v>327</v>
      </c>
      <c r="E25" s="23" t="s">
        <v>328</v>
      </c>
      <c r="F25" s="23"/>
      <c r="G25" s="23"/>
      <c r="H25" s="23"/>
      <c r="I25" s="23"/>
      <c r="J25" s="23"/>
      <c r="K25" s="23"/>
      <c r="L25" s="23"/>
    </row>
    <row r="26" spans="1:12" ht="32" x14ac:dyDescent="0.2">
      <c r="A26" s="23" t="s">
        <v>467</v>
      </c>
      <c r="B26" s="23" t="s">
        <v>411</v>
      </c>
      <c r="C26" s="23" t="s">
        <v>331</v>
      </c>
      <c r="D26" s="23" t="s">
        <v>322</v>
      </c>
      <c r="E26" s="23" t="s">
        <v>332</v>
      </c>
      <c r="F26" s="23"/>
      <c r="G26" s="23"/>
      <c r="H26" s="23"/>
      <c r="I26" s="23"/>
      <c r="J26" s="23"/>
      <c r="K26" s="23"/>
      <c r="L26" s="23"/>
    </row>
    <row r="27" spans="1:12" ht="16" x14ac:dyDescent="0.2">
      <c r="A27" s="23" t="s">
        <v>467</v>
      </c>
      <c r="B27" s="23" t="s">
        <v>412</v>
      </c>
      <c r="C27" s="23"/>
      <c r="D27" s="23" t="s">
        <v>293</v>
      </c>
      <c r="E27" s="23"/>
      <c r="F27" s="23"/>
      <c r="G27" s="23"/>
      <c r="H27" s="23"/>
      <c r="I27" s="23"/>
      <c r="J27" s="23"/>
      <c r="K27" s="23"/>
      <c r="L27" s="23"/>
    </row>
    <row r="28" spans="1:12" ht="16" x14ac:dyDescent="0.2">
      <c r="A28" s="23" t="s">
        <v>467</v>
      </c>
      <c r="B28" s="23" t="s">
        <v>413</v>
      </c>
      <c r="C28" s="23" t="s">
        <v>333</v>
      </c>
      <c r="D28" s="23" t="s">
        <v>334</v>
      </c>
      <c r="E28" s="23" t="s">
        <v>335</v>
      </c>
      <c r="F28" s="23"/>
      <c r="G28" s="23"/>
      <c r="H28" s="23"/>
      <c r="I28" s="23"/>
      <c r="J28" s="23"/>
      <c r="K28" s="23"/>
      <c r="L28" s="23"/>
    </row>
    <row r="29" spans="1:12" ht="16" x14ac:dyDescent="0.2">
      <c r="A29" s="23" t="s">
        <v>467</v>
      </c>
      <c r="B29" s="23" t="s">
        <v>336</v>
      </c>
      <c r="C29" s="23" t="s">
        <v>337</v>
      </c>
      <c r="D29" s="23" t="s">
        <v>334</v>
      </c>
      <c r="E29" s="23" t="s">
        <v>335</v>
      </c>
      <c r="F29" s="23"/>
      <c r="G29" s="23"/>
      <c r="H29" s="23"/>
      <c r="I29" s="23"/>
      <c r="J29" s="23"/>
      <c r="K29" s="23"/>
      <c r="L29" s="23"/>
    </row>
    <row r="30" spans="1:12" ht="31.5" customHeight="1" x14ac:dyDescent="0.2">
      <c r="A30" s="23" t="s">
        <v>467</v>
      </c>
      <c r="B30" s="23" t="s">
        <v>414</v>
      </c>
      <c r="C30" s="23" t="s">
        <v>338</v>
      </c>
      <c r="D30" s="23" t="s">
        <v>334</v>
      </c>
      <c r="E30" s="23" t="s">
        <v>335</v>
      </c>
      <c r="F30" s="23"/>
      <c r="G30" s="23"/>
      <c r="H30" s="23"/>
      <c r="I30" s="23"/>
      <c r="J30" s="23"/>
      <c r="K30" s="23"/>
      <c r="L30" s="23"/>
    </row>
    <row r="31" spans="1:12" ht="32" x14ac:dyDescent="0.2">
      <c r="A31" s="23" t="s">
        <v>467</v>
      </c>
      <c r="B31" s="23" t="s">
        <v>415</v>
      </c>
      <c r="C31" s="23" t="s">
        <v>339</v>
      </c>
      <c r="D31" s="23" t="s">
        <v>340</v>
      </c>
      <c r="E31" s="23" t="s">
        <v>341</v>
      </c>
      <c r="F31" s="23"/>
      <c r="G31" s="23"/>
      <c r="H31" s="23"/>
      <c r="I31" s="23"/>
      <c r="J31" s="23"/>
      <c r="K31" s="23"/>
      <c r="L31" s="23"/>
    </row>
    <row r="32" spans="1:12" ht="32" x14ac:dyDescent="0.2">
      <c r="A32" s="23" t="s">
        <v>467</v>
      </c>
      <c r="B32" s="23" t="s">
        <v>416</v>
      </c>
      <c r="C32" s="23" t="s">
        <v>339</v>
      </c>
      <c r="D32" s="23" t="s">
        <v>340</v>
      </c>
      <c r="E32" s="23" t="s">
        <v>341</v>
      </c>
      <c r="F32" s="23"/>
      <c r="G32" s="23"/>
      <c r="H32" s="23"/>
      <c r="I32" s="23"/>
      <c r="J32" s="23"/>
      <c r="K32" s="23"/>
      <c r="L32" s="23"/>
    </row>
    <row r="33" spans="1:12" x14ac:dyDescent="0.2">
      <c r="A33" s="23"/>
      <c r="B33" s="23"/>
      <c r="C33" s="23"/>
      <c r="D33" s="23"/>
      <c r="E33" s="23"/>
      <c r="F33" s="23"/>
      <c r="G33" s="23"/>
      <c r="H33" s="23"/>
      <c r="I33" s="23"/>
      <c r="J33" s="23"/>
      <c r="K33" s="23"/>
      <c r="L33" s="23"/>
    </row>
    <row r="34" spans="1:12" ht="25" customHeight="1" x14ac:dyDescent="0.2">
      <c r="A34" s="23" t="s">
        <v>342</v>
      </c>
      <c r="B34" s="23" t="s">
        <v>343</v>
      </c>
      <c r="C34" s="23" t="s">
        <v>344</v>
      </c>
      <c r="D34" s="23" t="s">
        <v>322</v>
      </c>
      <c r="E34" s="23" t="s">
        <v>345</v>
      </c>
      <c r="F34" s="23"/>
      <c r="G34" s="23"/>
      <c r="H34" s="23"/>
      <c r="I34" s="23"/>
      <c r="J34" s="23"/>
      <c r="K34" s="23"/>
      <c r="L34" s="23"/>
    </row>
    <row r="35" spans="1:12" ht="28.5" customHeight="1" x14ac:dyDescent="0.2">
      <c r="A35" s="23" t="s">
        <v>342</v>
      </c>
      <c r="B35" s="23" t="s">
        <v>417</v>
      </c>
      <c r="C35" s="23" t="s">
        <v>346</v>
      </c>
      <c r="D35" s="23" t="s">
        <v>322</v>
      </c>
      <c r="E35" s="23" t="s">
        <v>345</v>
      </c>
      <c r="F35" s="23"/>
      <c r="G35" s="23"/>
      <c r="H35" s="23"/>
      <c r="I35" s="23"/>
      <c r="J35" s="23"/>
      <c r="K35" s="23"/>
      <c r="L35" s="23"/>
    </row>
    <row r="36" spans="1:12" ht="38.5" customHeight="1" x14ac:dyDescent="0.2">
      <c r="A36" s="23" t="s">
        <v>342</v>
      </c>
      <c r="B36" s="23" t="s">
        <v>347</v>
      </c>
      <c r="C36" s="23" t="s">
        <v>348</v>
      </c>
      <c r="D36" s="23" t="s">
        <v>322</v>
      </c>
      <c r="E36" s="23" t="s">
        <v>349</v>
      </c>
      <c r="F36" s="23"/>
      <c r="G36" s="23"/>
      <c r="H36" s="23"/>
      <c r="I36" s="23"/>
      <c r="J36" s="23"/>
      <c r="K36" s="23"/>
      <c r="L36" s="23"/>
    </row>
    <row r="37" spans="1:12" ht="27" customHeight="1" x14ac:dyDescent="0.2">
      <c r="A37" s="23" t="s">
        <v>342</v>
      </c>
      <c r="B37" s="23" t="s">
        <v>418</v>
      </c>
      <c r="C37" s="23" t="s">
        <v>350</v>
      </c>
      <c r="D37" s="23" t="s">
        <v>322</v>
      </c>
      <c r="E37" s="23" t="s">
        <v>351</v>
      </c>
      <c r="F37" s="23"/>
      <c r="G37" s="23"/>
      <c r="H37" s="23"/>
      <c r="I37" s="23"/>
      <c r="J37" s="23"/>
      <c r="K37" s="23"/>
      <c r="L37" s="23"/>
    </row>
    <row r="38" spans="1:12" ht="26.5" customHeight="1" x14ac:dyDescent="0.2">
      <c r="A38" s="23" t="s">
        <v>342</v>
      </c>
      <c r="B38" s="23" t="s">
        <v>420</v>
      </c>
      <c r="C38" s="23" t="s">
        <v>352</v>
      </c>
      <c r="D38" s="23" t="s">
        <v>322</v>
      </c>
      <c r="E38" s="23" t="s">
        <v>353</v>
      </c>
      <c r="F38" s="23"/>
      <c r="G38" s="23"/>
      <c r="H38" s="23"/>
      <c r="I38" s="23"/>
      <c r="J38" s="23"/>
      <c r="K38" s="23"/>
      <c r="L38" s="23"/>
    </row>
    <row r="39" spans="1:12" ht="27.5" customHeight="1" x14ac:dyDescent="0.2">
      <c r="A39" s="23" t="s">
        <v>342</v>
      </c>
      <c r="B39" s="23" t="s">
        <v>419</v>
      </c>
      <c r="C39" s="23" t="s">
        <v>354</v>
      </c>
      <c r="D39" s="23" t="s">
        <v>293</v>
      </c>
      <c r="E39" s="23" t="s">
        <v>355</v>
      </c>
      <c r="F39" s="23"/>
      <c r="G39" s="23"/>
      <c r="H39" s="23"/>
      <c r="I39" s="23"/>
      <c r="J39" s="23"/>
      <c r="K39" s="23"/>
      <c r="L39" s="23"/>
    </row>
    <row r="40" spans="1:12" ht="43" customHeight="1" x14ac:dyDescent="0.2">
      <c r="A40" s="23" t="s">
        <v>342</v>
      </c>
      <c r="B40" s="23" t="s">
        <v>356</v>
      </c>
      <c r="C40" s="23" t="s">
        <v>357</v>
      </c>
      <c r="D40" s="23" t="s">
        <v>293</v>
      </c>
      <c r="E40" s="23" t="s">
        <v>358</v>
      </c>
      <c r="F40" s="23"/>
      <c r="G40" s="23"/>
      <c r="H40" s="23"/>
      <c r="I40" s="23"/>
      <c r="J40" s="23"/>
      <c r="K40" s="23"/>
      <c r="L40" s="23"/>
    </row>
    <row r="41" spans="1:12" ht="42.5" customHeight="1" x14ac:dyDescent="0.2">
      <c r="A41" s="23" t="s">
        <v>342</v>
      </c>
      <c r="B41" s="23" t="s">
        <v>359</v>
      </c>
      <c r="C41" s="23" t="s">
        <v>360</v>
      </c>
      <c r="D41" s="23" t="s">
        <v>293</v>
      </c>
      <c r="E41" s="23" t="s">
        <v>361</v>
      </c>
      <c r="F41" s="23"/>
      <c r="G41" s="23"/>
      <c r="H41" s="23"/>
      <c r="I41" s="23"/>
      <c r="J41" s="23"/>
      <c r="K41" s="23"/>
      <c r="L41" s="23"/>
    </row>
    <row r="42" spans="1:12" x14ac:dyDescent="0.2">
      <c r="A42" s="23"/>
      <c r="B42" s="23"/>
      <c r="C42" s="23"/>
      <c r="D42" s="23"/>
      <c r="E42" s="23"/>
      <c r="F42" s="23"/>
      <c r="G42" s="23"/>
      <c r="H42" s="23"/>
      <c r="I42" s="23"/>
      <c r="J42" s="23"/>
      <c r="K42" s="23"/>
      <c r="L42" s="23"/>
    </row>
    <row r="43" spans="1:12" ht="80" x14ac:dyDescent="0.2">
      <c r="A43" s="23" t="s">
        <v>382</v>
      </c>
      <c r="B43" s="23" t="s">
        <v>362</v>
      </c>
      <c r="C43" s="23" t="s">
        <v>363</v>
      </c>
      <c r="D43" s="25" t="s">
        <v>293</v>
      </c>
      <c r="E43" s="23" t="s">
        <v>364</v>
      </c>
      <c r="F43" s="23"/>
      <c r="G43" s="23"/>
      <c r="H43" s="23"/>
      <c r="I43" s="23"/>
      <c r="J43" s="23"/>
      <c r="K43" s="23"/>
      <c r="L43" s="23"/>
    </row>
    <row r="44" spans="1:12" ht="32" customHeight="1" x14ac:dyDescent="0.2">
      <c r="A44" s="23" t="s">
        <v>382</v>
      </c>
      <c r="B44" s="23" t="s">
        <v>365</v>
      </c>
      <c r="C44" s="23" t="s">
        <v>366</v>
      </c>
      <c r="D44" s="25" t="s">
        <v>293</v>
      </c>
      <c r="E44" s="23" t="s">
        <v>364</v>
      </c>
      <c r="F44" s="23"/>
      <c r="G44" s="23"/>
      <c r="H44" s="23"/>
      <c r="I44" s="23"/>
      <c r="J44" s="23"/>
      <c r="K44" s="23"/>
      <c r="L44" s="23"/>
    </row>
    <row r="45" spans="1:12" ht="64" x14ac:dyDescent="0.2">
      <c r="A45" s="23" t="s">
        <v>382</v>
      </c>
      <c r="B45" s="23" t="s">
        <v>367</v>
      </c>
      <c r="C45" s="23" t="s">
        <v>368</v>
      </c>
      <c r="D45" s="25" t="s">
        <v>293</v>
      </c>
      <c r="E45" s="23" t="s">
        <v>364</v>
      </c>
      <c r="F45" s="23"/>
      <c r="G45" s="23"/>
      <c r="H45" s="23"/>
      <c r="I45" s="23"/>
      <c r="J45" s="23"/>
      <c r="K45" s="23"/>
      <c r="L45" s="23"/>
    </row>
    <row r="46" spans="1:12" ht="23.5" customHeight="1" x14ac:dyDescent="0.2">
      <c r="A46" s="23" t="s">
        <v>382</v>
      </c>
      <c r="B46" s="23" t="s">
        <v>369</v>
      </c>
      <c r="C46" s="23" t="s">
        <v>370</v>
      </c>
      <c r="D46" s="25" t="s">
        <v>293</v>
      </c>
      <c r="E46" s="23" t="s">
        <v>364</v>
      </c>
      <c r="F46" s="23"/>
      <c r="G46" s="23"/>
      <c r="H46" s="23"/>
      <c r="I46" s="23"/>
      <c r="J46" s="23"/>
      <c r="K46" s="23"/>
      <c r="L46" s="23"/>
    </row>
    <row r="47" spans="1:12" ht="45" customHeight="1" x14ac:dyDescent="0.2">
      <c r="A47" s="23" t="s">
        <v>382</v>
      </c>
      <c r="B47" s="23" t="s">
        <v>371</v>
      </c>
      <c r="C47" s="23" t="s">
        <v>372</v>
      </c>
      <c r="D47" s="25" t="s">
        <v>373</v>
      </c>
      <c r="E47" s="23" t="s">
        <v>374</v>
      </c>
      <c r="F47" s="23"/>
      <c r="G47" s="23"/>
      <c r="H47" s="23"/>
      <c r="I47" s="23"/>
      <c r="J47" s="23"/>
      <c r="K47" s="23"/>
      <c r="L47" s="23"/>
    </row>
    <row r="48" spans="1:12" ht="48.5" customHeight="1" x14ac:dyDescent="0.2">
      <c r="A48" s="23" t="s">
        <v>382</v>
      </c>
      <c r="B48" s="23" t="s">
        <v>375</v>
      </c>
      <c r="C48" s="23" t="s">
        <v>376</v>
      </c>
      <c r="D48" s="25" t="s">
        <v>373</v>
      </c>
      <c r="E48" s="23" t="s">
        <v>374</v>
      </c>
      <c r="F48" s="23"/>
      <c r="G48" s="23"/>
      <c r="H48" s="23"/>
      <c r="I48" s="23"/>
      <c r="J48" s="23"/>
      <c r="K48" s="23"/>
      <c r="L48" s="23"/>
    </row>
    <row r="49" spans="1:12" ht="32" customHeight="1" x14ac:dyDescent="0.2">
      <c r="A49" s="23" t="s">
        <v>382</v>
      </c>
      <c r="B49" s="23" t="s">
        <v>377</v>
      </c>
      <c r="C49" s="23" t="s">
        <v>378</v>
      </c>
      <c r="D49" s="25" t="s">
        <v>313</v>
      </c>
      <c r="E49" s="23" t="s">
        <v>314</v>
      </c>
      <c r="F49" s="23"/>
      <c r="G49" s="23"/>
      <c r="H49" s="23"/>
      <c r="I49" s="23"/>
      <c r="J49" s="23"/>
      <c r="K49" s="23"/>
      <c r="L49" s="23"/>
    </row>
    <row r="50" spans="1:12" ht="26" customHeight="1" x14ac:dyDescent="0.2">
      <c r="A50" s="23" t="s">
        <v>382</v>
      </c>
      <c r="B50" s="23" t="s">
        <v>379</v>
      </c>
      <c r="C50" s="23" t="s">
        <v>380</v>
      </c>
      <c r="D50" s="25" t="s">
        <v>313</v>
      </c>
      <c r="E50" s="23" t="s">
        <v>314</v>
      </c>
      <c r="F50" s="23"/>
      <c r="G50" s="23"/>
      <c r="H50" s="23"/>
      <c r="I50" s="23"/>
      <c r="J50" s="23"/>
      <c r="K50" s="23"/>
      <c r="L50" s="23"/>
    </row>
    <row r="51" spans="1:12" ht="26.5" customHeight="1" x14ac:dyDescent="0.2">
      <c r="A51" s="23" t="s">
        <v>382</v>
      </c>
      <c r="B51" s="23" t="s">
        <v>381</v>
      </c>
      <c r="C51" s="23" t="s">
        <v>378</v>
      </c>
      <c r="D51" s="25" t="s">
        <v>313</v>
      </c>
      <c r="E51" s="23" t="s">
        <v>314</v>
      </c>
      <c r="F51" s="23"/>
      <c r="G51" s="23"/>
      <c r="H51" s="23"/>
      <c r="I51" s="23"/>
      <c r="J51" s="23"/>
      <c r="K51" s="23"/>
      <c r="L51" s="23"/>
    </row>
    <row r="52" spans="1:12" x14ac:dyDescent="0.2">
      <c r="A52" s="23"/>
      <c r="B52" s="23"/>
      <c r="C52" s="23"/>
      <c r="D52" s="23"/>
      <c r="E52" s="23"/>
      <c r="F52" s="23"/>
      <c r="G52" s="23"/>
      <c r="H52" s="23"/>
      <c r="I52" s="23"/>
      <c r="J52" s="23"/>
      <c r="K52" s="23"/>
      <c r="L52" s="23"/>
    </row>
    <row r="53" spans="1:12" x14ac:dyDescent="0.2">
      <c r="A53" s="23"/>
      <c r="B53" s="23"/>
      <c r="C53" s="23"/>
      <c r="D53" s="23"/>
      <c r="E53" s="23"/>
      <c r="F53" s="23"/>
      <c r="G53" s="23"/>
      <c r="H53" s="23"/>
      <c r="I53" s="23"/>
      <c r="J53" s="23"/>
      <c r="K53" s="23"/>
      <c r="L53" s="23"/>
    </row>
    <row r="54" spans="1:12" x14ac:dyDescent="0.2">
      <c r="A54" s="23"/>
      <c r="B54" s="23"/>
      <c r="C54" s="23"/>
      <c r="D54" s="23"/>
      <c r="E54" s="23"/>
      <c r="F54" s="23"/>
      <c r="G54" s="23"/>
      <c r="H54" s="23"/>
      <c r="I54" s="23"/>
      <c r="J54" s="23"/>
      <c r="K54" s="23"/>
      <c r="L54" s="23"/>
    </row>
    <row r="55" spans="1:12" x14ac:dyDescent="0.2">
      <c r="A55" s="23"/>
      <c r="B55" s="23"/>
      <c r="C55" s="23"/>
      <c r="D55" s="23"/>
      <c r="E55" s="23"/>
      <c r="F55" s="23"/>
      <c r="G55" s="23"/>
      <c r="H55" s="23"/>
      <c r="I55" s="23"/>
      <c r="J55" s="23"/>
      <c r="K55" s="23"/>
      <c r="L55" s="23"/>
    </row>
    <row r="56" spans="1:12" x14ac:dyDescent="0.2">
      <c r="A56" s="23"/>
      <c r="B56" s="23"/>
      <c r="C56" s="23"/>
      <c r="D56" s="23"/>
      <c r="E56" s="23"/>
      <c r="F56" s="23"/>
      <c r="G56" s="23"/>
      <c r="H56" s="23"/>
      <c r="I56" s="23"/>
      <c r="J56" s="23"/>
      <c r="K56" s="23"/>
      <c r="L56" s="23"/>
    </row>
  </sheetData>
  <hyperlinks>
    <hyperlink ref="E7" r:id="rId1" xr:uid="{02B9354B-4876-824A-89F1-66DB2ADCB4A3}"/>
    <hyperlink ref="E8" r:id="rId2" xr:uid="{5C2C4F1E-09B7-1F4E-A11D-204033AC6805}"/>
    <hyperlink ref="E9" r:id="rId3" xr:uid="{B8B25200-C959-B048-B63C-3005495AC6AA}"/>
    <hyperlink ref="E10" r:id="rId4" xr:uid="{AE2FAA1A-CFB9-F749-8F00-D19B37CC160E}"/>
    <hyperlink ref="E12" r:id="rId5" xr:uid="{99D54BB5-3757-D048-92C9-F2D50179E2AF}"/>
  </hyperlinks>
  <pageMargins left="0.7" right="0.7" top="0.75" bottom="0.75" header="0.3" footer="0.3"/>
  <pageSetup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O27"/>
  <sheetViews>
    <sheetView topLeftCell="A3" workbookViewId="0">
      <selection activeCell="J4" sqref="J4:O27"/>
    </sheetView>
  </sheetViews>
  <sheetFormatPr baseColWidth="10" defaultColWidth="10.83203125" defaultRowHeight="15" x14ac:dyDescent="0.2"/>
  <cols>
    <col min="3" max="16" width="10.33203125" customWidth="1"/>
  </cols>
  <sheetData>
    <row r="3" spans="1:15" s="5" customFormat="1" ht="268" x14ac:dyDescent="0.2">
      <c r="A3" s="5" t="s">
        <v>0</v>
      </c>
      <c r="B3" s="5" t="s">
        <v>470</v>
      </c>
      <c r="C3" s="5" t="s">
        <v>395</v>
      </c>
      <c r="D3" s="5" t="s">
        <v>396</v>
      </c>
      <c r="E3" s="5" t="s">
        <v>397</v>
      </c>
      <c r="F3" s="5" t="s">
        <v>398</v>
      </c>
      <c r="G3" s="5" t="s">
        <v>399</v>
      </c>
      <c r="H3" s="5" t="s">
        <v>400</v>
      </c>
      <c r="J3" s="5" t="s">
        <v>421</v>
      </c>
      <c r="K3" s="5" t="s">
        <v>422</v>
      </c>
      <c r="L3" s="5" t="s">
        <v>423</v>
      </c>
      <c r="M3" s="5" t="s">
        <v>424</v>
      </c>
      <c r="N3" s="5" t="s">
        <v>425</v>
      </c>
      <c r="O3" s="5" t="s">
        <v>426</v>
      </c>
    </row>
    <row r="4" spans="1:15" x14ac:dyDescent="0.2">
      <c r="A4" t="s">
        <v>227</v>
      </c>
      <c r="B4">
        <f t="shared" ref="B4:B27" si="0">VLOOKUP(A4,LookupRank,2,FALSE)</f>
        <v>1</v>
      </c>
      <c r="C4" s="21">
        <v>1.2247997783616362E-3</v>
      </c>
      <c r="D4" s="21">
        <v>4.1316425014320806E-4</v>
      </c>
      <c r="E4" s="21">
        <v>-1.2325080501236843E-3</v>
      </c>
      <c r="F4" s="11">
        <v>5.0847457627118647E-2</v>
      </c>
      <c r="G4" s="14">
        <v>0.12566489361702127</v>
      </c>
      <c r="H4" s="22">
        <v>1.8392100857588469E-4</v>
      </c>
      <c r="J4">
        <v>4</v>
      </c>
      <c r="K4">
        <v>7</v>
      </c>
      <c r="L4">
        <v>24</v>
      </c>
      <c r="M4">
        <v>8</v>
      </c>
      <c r="N4">
        <v>1</v>
      </c>
      <c r="O4">
        <v>6</v>
      </c>
    </row>
    <row r="5" spans="1:15" x14ac:dyDescent="0.2">
      <c r="A5" t="s">
        <v>112</v>
      </c>
      <c r="B5">
        <f t="shared" si="0"/>
        <v>2</v>
      </c>
      <c r="C5" s="21">
        <v>1.0133333689684094E-3</v>
      </c>
      <c r="D5" s="21">
        <v>3.1998615269886876E-4</v>
      </c>
      <c r="E5" s="21">
        <v>-1.2264404497601717E-3</v>
      </c>
      <c r="F5" s="11">
        <v>4.5238095238095237E-2</v>
      </c>
      <c r="G5" s="14">
        <v>8.6291913214990135E-2</v>
      </c>
      <c r="H5" s="22">
        <v>1.5284124598124565E-4</v>
      </c>
      <c r="J5">
        <v>5</v>
      </c>
      <c r="K5">
        <v>10</v>
      </c>
      <c r="L5">
        <v>23</v>
      </c>
      <c r="M5">
        <v>9</v>
      </c>
      <c r="N5">
        <v>2</v>
      </c>
      <c r="O5">
        <v>8</v>
      </c>
    </row>
    <row r="6" spans="1:15" x14ac:dyDescent="0.2">
      <c r="A6" t="s">
        <v>246</v>
      </c>
      <c r="B6">
        <f t="shared" si="0"/>
        <v>3</v>
      </c>
      <c r="C6" s="21">
        <v>2.5454177826735253E-3</v>
      </c>
      <c r="D6" s="21">
        <v>5.9549870107835634E-3</v>
      </c>
      <c r="E6" s="21">
        <v>1.4777339888533425E-5</v>
      </c>
      <c r="F6" s="11">
        <v>8.6877416420286555E-2</v>
      </c>
      <c r="G6" s="14">
        <v>6.6654929577464786E-2</v>
      </c>
      <c r="H6" s="22">
        <v>5.0538512485648508E-4</v>
      </c>
      <c r="J6">
        <v>2</v>
      </c>
      <c r="K6">
        <v>2</v>
      </c>
      <c r="L6">
        <v>4</v>
      </c>
      <c r="M6">
        <v>1</v>
      </c>
      <c r="N6">
        <v>5</v>
      </c>
      <c r="O6">
        <v>2</v>
      </c>
    </row>
    <row r="7" spans="1:15" x14ac:dyDescent="0.2">
      <c r="A7" t="s">
        <v>65</v>
      </c>
      <c r="B7">
        <f t="shared" si="0"/>
        <v>4</v>
      </c>
      <c r="C7" s="21">
        <v>3.2101563535342618E-3</v>
      </c>
      <c r="D7" s="21">
        <v>9.35471715642755E-3</v>
      </c>
      <c r="E7" s="21">
        <v>1.0872782681781883E-3</v>
      </c>
      <c r="F7" s="11">
        <v>5.128205128205128E-2</v>
      </c>
      <c r="G7" s="14">
        <v>6.6959385290889128E-2</v>
      </c>
      <c r="H7" s="22">
        <v>1.3055900677462382E-3</v>
      </c>
      <c r="J7">
        <v>1</v>
      </c>
      <c r="K7">
        <v>1</v>
      </c>
      <c r="L7">
        <v>1</v>
      </c>
      <c r="M7">
        <v>7</v>
      </c>
      <c r="N7">
        <v>4</v>
      </c>
      <c r="O7">
        <v>1</v>
      </c>
    </row>
    <row r="8" spans="1:15" x14ac:dyDescent="0.2">
      <c r="A8" t="s">
        <v>26</v>
      </c>
      <c r="B8">
        <f t="shared" si="0"/>
        <v>5</v>
      </c>
      <c r="C8" s="21">
        <v>1.2388791325821792E-3</v>
      </c>
      <c r="D8" s="21">
        <v>2.1560567586737071E-3</v>
      </c>
      <c r="E8" s="21">
        <v>-1.3428802454437344E-4</v>
      </c>
      <c r="F8" s="11">
        <v>6.3063063063063057E-2</v>
      </c>
      <c r="G8" s="14">
        <v>6.8554396423248884E-2</v>
      </c>
      <c r="H8" s="22">
        <v>1.6655358769738176E-4</v>
      </c>
      <c r="J8">
        <v>3</v>
      </c>
      <c r="K8">
        <v>4</v>
      </c>
      <c r="L8">
        <v>11</v>
      </c>
      <c r="M8">
        <v>5</v>
      </c>
      <c r="N8">
        <v>3</v>
      </c>
      <c r="O8">
        <v>7</v>
      </c>
    </row>
    <row r="9" spans="1:15" x14ac:dyDescent="0.2">
      <c r="A9" t="s">
        <v>226</v>
      </c>
      <c r="B9">
        <f t="shared" si="0"/>
        <v>6</v>
      </c>
      <c r="C9" s="21">
        <v>7.1218730794690818E-4</v>
      </c>
      <c r="D9" s="21">
        <v>3.8945011821100682E-3</v>
      </c>
      <c r="E9" s="21">
        <v>1.2946863295114746E-4</v>
      </c>
      <c r="F9" s="11">
        <v>8.2051282051282051E-2</v>
      </c>
      <c r="G9" s="14">
        <v>6.1771561771561768E-2</v>
      </c>
      <c r="H9" s="22">
        <v>3.1590437698689617E-4</v>
      </c>
      <c r="J9">
        <v>6</v>
      </c>
      <c r="K9">
        <v>3</v>
      </c>
      <c r="L9">
        <v>2</v>
      </c>
      <c r="M9">
        <v>2</v>
      </c>
      <c r="N9">
        <v>7</v>
      </c>
      <c r="O9">
        <v>4</v>
      </c>
    </row>
    <row r="10" spans="1:15" x14ac:dyDescent="0.2">
      <c r="A10" t="s">
        <v>110</v>
      </c>
      <c r="B10">
        <f t="shared" si="0"/>
        <v>7</v>
      </c>
      <c r="C10" s="21">
        <v>3.9372113111885761E-4</v>
      </c>
      <c r="D10" s="21">
        <v>1.569643599011196E-3</v>
      </c>
      <c r="E10" s="21">
        <v>-4.6673202022855963E-4</v>
      </c>
      <c r="F10" s="11">
        <v>6.9767441860465115E-2</v>
      </c>
      <c r="G10" s="14">
        <v>5.9768064228367529E-2</v>
      </c>
      <c r="H10" s="22">
        <v>3.3324364086349654E-4</v>
      </c>
      <c r="J10">
        <v>9</v>
      </c>
      <c r="K10">
        <v>5</v>
      </c>
      <c r="L10">
        <v>20</v>
      </c>
      <c r="M10">
        <v>4</v>
      </c>
      <c r="N10">
        <v>8</v>
      </c>
      <c r="O10">
        <v>3</v>
      </c>
    </row>
    <row r="11" spans="1:15" x14ac:dyDescent="0.2">
      <c r="A11" t="s">
        <v>161</v>
      </c>
      <c r="B11">
        <f t="shared" si="0"/>
        <v>8</v>
      </c>
      <c r="C11" s="21">
        <v>6.0109932433272866E-4</v>
      </c>
      <c r="D11" s="21">
        <v>3.8881323880762554E-4</v>
      </c>
      <c r="E11" s="21">
        <v>-5.3464820525247439E-4</v>
      </c>
      <c r="F11" s="11">
        <v>5.8252427184466021E-2</v>
      </c>
      <c r="G11" s="14">
        <v>6.3225058004640372E-2</v>
      </c>
      <c r="H11" s="22">
        <v>6.2127868023605884E-5</v>
      </c>
      <c r="J11">
        <v>7</v>
      </c>
      <c r="K11">
        <v>8</v>
      </c>
      <c r="L11">
        <v>22</v>
      </c>
      <c r="M11">
        <v>6</v>
      </c>
      <c r="N11">
        <v>6</v>
      </c>
      <c r="O11">
        <v>10</v>
      </c>
    </row>
    <row r="12" spans="1:15" x14ac:dyDescent="0.2">
      <c r="A12" t="s">
        <v>81</v>
      </c>
      <c r="B12">
        <f t="shared" si="0"/>
        <v>9</v>
      </c>
      <c r="C12" s="21">
        <v>5.2133728112277445E-4</v>
      </c>
      <c r="D12" s="21">
        <v>1.4282651395736523E-3</v>
      </c>
      <c r="E12" s="21">
        <v>-2.1837257097381647E-4</v>
      </c>
      <c r="F12" s="11">
        <v>7.6586433260393869E-2</v>
      </c>
      <c r="G12" s="14">
        <v>5.2667578659370724E-2</v>
      </c>
      <c r="H12" s="22">
        <v>2.3915638427871445E-4</v>
      </c>
      <c r="J12">
        <v>8</v>
      </c>
      <c r="K12">
        <v>6</v>
      </c>
      <c r="L12">
        <v>14</v>
      </c>
      <c r="M12">
        <v>3</v>
      </c>
      <c r="N12">
        <v>11</v>
      </c>
      <c r="O12">
        <v>5</v>
      </c>
    </row>
    <row r="13" spans="1:15" x14ac:dyDescent="0.2">
      <c r="A13" t="s">
        <v>19</v>
      </c>
      <c r="B13">
        <f t="shared" si="0"/>
        <v>10</v>
      </c>
      <c r="C13" s="21">
        <v>1.8068498009138857E-4</v>
      </c>
      <c r="D13" s="21">
        <v>5.1394316327179053E-5</v>
      </c>
      <c r="E13" s="21">
        <v>-3.017997660586963E-4</v>
      </c>
      <c r="F13" s="11">
        <v>2.9850746268656716E-2</v>
      </c>
      <c r="G13" s="14">
        <v>5.2953156822810592E-2</v>
      </c>
      <c r="H13" s="22">
        <v>2.8004849487539599E-5</v>
      </c>
      <c r="J13">
        <v>15</v>
      </c>
      <c r="K13">
        <v>18</v>
      </c>
      <c r="L13">
        <v>17</v>
      </c>
      <c r="M13">
        <v>11</v>
      </c>
      <c r="N13">
        <v>10</v>
      </c>
      <c r="O13">
        <v>15</v>
      </c>
    </row>
    <row r="14" spans="1:15" x14ac:dyDescent="0.2">
      <c r="A14" t="s">
        <v>164</v>
      </c>
      <c r="B14">
        <f t="shared" si="0"/>
        <v>11</v>
      </c>
      <c r="C14" s="21">
        <v>2.359323217261462E-6</v>
      </c>
      <c r="D14" s="21">
        <v>1.75517619073725E-7</v>
      </c>
      <c r="E14" s="21">
        <v>-6.5030673974027953E-6</v>
      </c>
      <c r="F14" s="11">
        <v>7.6335877862595417E-3</v>
      </c>
      <c r="G14" s="14">
        <v>5.8020477815699661E-2</v>
      </c>
      <c r="H14" s="22">
        <v>1.276043516486695E-6</v>
      </c>
      <c r="J14">
        <v>24</v>
      </c>
      <c r="K14">
        <v>23</v>
      </c>
      <c r="L14">
        <v>5</v>
      </c>
      <c r="M14">
        <v>17</v>
      </c>
      <c r="N14">
        <v>9</v>
      </c>
      <c r="O14">
        <v>24</v>
      </c>
    </row>
    <row r="15" spans="1:15" x14ac:dyDescent="0.2">
      <c r="A15" t="s">
        <v>173</v>
      </c>
      <c r="B15">
        <f t="shared" si="0"/>
        <v>12</v>
      </c>
      <c r="C15" s="21">
        <v>2.001772225250366E-4</v>
      </c>
      <c r="D15" s="21">
        <v>2.9877208263897348E-5</v>
      </c>
      <c r="E15" s="21">
        <v>-2.4903272040077847E-4</v>
      </c>
      <c r="F15" s="11">
        <v>2.6881720430107527E-2</v>
      </c>
      <c r="G15" s="14">
        <v>4.8939641109298535E-2</v>
      </c>
      <c r="H15" s="22">
        <v>2.5715939691023548E-5</v>
      </c>
      <c r="J15">
        <v>13</v>
      </c>
      <c r="K15">
        <v>20</v>
      </c>
      <c r="L15">
        <v>16</v>
      </c>
      <c r="M15">
        <v>12</v>
      </c>
      <c r="N15">
        <v>12</v>
      </c>
      <c r="O15">
        <v>16</v>
      </c>
    </row>
    <row r="16" spans="1:15" x14ac:dyDescent="0.2">
      <c r="A16" t="s">
        <v>87</v>
      </c>
      <c r="B16">
        <f t="shared" si="0"/>
        <v>13</v>
      </c>
      <c r="C16" s="21">
        <v>1.8747048300518505E-4</v>
      </c>
      <c r="D16" s="21">
        <v>3.5990904386202832E-4</v>
      </c>
      <c r="E16" s="21">
        <v>-1.3772866980605567E-4</v>
      </c>
      <c r="F16" s="11">
        <v>3.870967741935484E-2</v>
      </c>
      <c r="G16" s="14">
        <v>4.4678055190538767E-2</v>
      </c>
      <c r="H16" s="22">
        <v>9.6465684453229681E-5</v>
      </c>
      <c r="J16">
        <v>14</v>
      </c>
      <c r="K16">
        <v>9</v>
      </c>
      <c r="L16">
        <v>12</v>
      </c>
      <c r="M16">
        <v>10</v>
      </c>
      <c r="N16">
        <v>15</v>
      </c>
      <c r="O16">
        <v>9</v>
      </c>
    </row>
    <row r="17" spans="1:15" x14ac:dyDescent="0.2">
      <c r="A17" t="s">
        <v>245</v>
      </c>
      <c r="B17">
        <f t="shared" si="0"/>
        <v>14</v>
      </c>
      <c r="C17" s="21">
        <v>2.9947834122256035E-4</v>
      </c>
      <c r="D17" s="21">
        <v>2.0925156234761499E-4</v>
      </c>
      <c r="E17" s="21">
        <v>-3.0220499832786936E-4</v>
      </c>
      <c r="F17" s="11">
        <v>1.5686274509803921E-2</v>
      </c>
      <c r="G17" s="14">
        <v>4.7729810197246002E-2</v>
      </c>
      <c r="H17" s="22">
        <v>6.1054323646451939E-5</v>
      </c>
      <c r="J17">
        <v>10</v>
      </c>
      <c r="K17">
        <v>13</v>
      </c>
      <c r="L17">
        <v>18</v>
      </c>
      <c r="M17">
        <v>14</v>
      </c>
      <c r="N17">
        <v>13</v>
      </c>
      <c r="O17">
        <v>11</v>
      </c>
    </row>
    <row r="18" spans="1:15" x14ac:dyDescent="0.2">
      <c r="A18" t="s">
        <v>113</v>
      </c>
      <c r="B18">
        <f t="shared" si="0"/>
        <v>15</v>
      </c>
      <c r="C18" s="21">
        <v>1.2083240322645271E-5</v>
      </c>
      <c r="D18" s="21">
        <v>2.4934879048868729E-5</v>
      </c>
      <c r="E18" s="21">
        <v>-1.191235136566728E-5</v>
      </c>
      <c r="F18" s="11">
        <v>4.3010752688172043E-3</v>
      </c>
      <c r="G18" s="14">
        <v>4.7123623011015914E-2</v>
      </c>
      <c r="H18" s="22">
        <v>3.9391036983222763E-6</v>
      </c>
      <c r="J18">
        <v>22</v>
      </c>
      <c r="K18">
        <v>21</v>
      </c>
      <c r="L18">
        <v>6</v>
      </c>
      <c r="M18">
        <v>20</v>
      </c>
      <c r="N18">
        <v>14</v>
      </c>
      <c r="O18">
        <v>23</v>
      </c>
    </row>
    <row r="19" spans="1:15" x14ac:dyDescent="0.2">
      <c r="A19" t="s">
        <v>18</v>
      </c>
      <c r="B19">
        <f t="shared" si="0"/>
        <v>16</v>
      </c>
      <c r="C19" s="21">
        <v>2.6576735652331931E-4</v>
      </c>
      <c r="D19" s="21">
        <v>1.3447144956415521E-4</v>
      </c>
      <c r="E19" s="21">
        <v>-3.4655119941599512E-4</v>
      </c>
      <c r="F19" s="11">
        <v>1.8962075848303395E-2</v>
      </c>
      <c r="G19" s="14">
        <v>3.4676185619581849E-2</v>
      </c>
      <c r="H19" s="22">
        <v>4.0574147576818355E-5</v>
      </c>
      <c r="J19">
        <v>11</v>
      </c>
      <c r="K19">
        <v>15</v>
      </c>
      <c r="L19">
        <v>19</v>
      </c>
      <c r="M19">
        <v>13</v>
      </c>
      <c r="N19">
        <v>17</v>
      </c>
      <c r="O19">
        <v>12</v>
      </c>
    </row>
    <row r="20" spans="1:15" x14ac:dyDescent="0.2">
      <c r="A20" t="s">
        <v>184</v>
      </c>
      <c r="B20">
        <f t="shared" si="0"/>
        <v>17</v>
      </c>
      <c r="C20" s="21">
        <v>3.4273068950058089E-6</v>
      </c>
      <c r="D20" s="21">
        <v>1.0129109250656647E-4</v>
      </c>
      <c r="E20" s="21">
        <v>-6.3519012104049248E-5</v>
      </c>
      <c r="F20" s="11">
        <v>1.215066828675577E-3</v>
      </c>
      <c r="G20" s="14">
        <v>3.8123167155425221E-2</v>
      </c>
      <c r="H20" s="22">
        <v>1.0275818785145276E-5</v>
      </c>
      <c r="J20">
        <v>23</v>
      </c>
      <c r="K20">
        <v>17</v>
      </c>
      <c r="L20">
        <v>8</v>
      </c>
      <c r="M20">
        <v>23</v>
      </c>
      <c r="N20">
        <v>16</v>
      </c>
      <c r="O20">
        <v>18</v>
      </c>
    </row>
    <row r="21" spans="1:15" x14ac:dyDescent="0.2">
      <c r="A21" t="s">
        <v>215</v>
      </c>
      <c r="B21">
        <f t="shared" si="0"/>
        <v>18</v>
      </c>
      <c r="C21" s="21">
        <v>9.0010692083435998E-5</v>
      </c>
      <c r="D21" s="21">
        <v>2.1844253362403627E-4</v>
      </c>
      <c r="E21" s="21">
        <v>-2.188768433408858E-4</v>
      </c>
      <c r="F21" s="11">
        <v>1.1436413540713633E-2</v>
      </c>
      <c r="G21" s="14">
        <v>3.1216361679224973E-2</v>
      </c>
      <c r="H21" s="22">
        <v>3.2957302386087168E-5</v>
      </c>
      <c r="J21">
        <v>17</v>
      </c>
      <c r="K21">
        <v>12</v>
      </c>
      <c r="L21">
        <v>15</v>
      </c>
      <c r="M21">
        <v>16</v>
      </c>
      <c r="N21">
        <v>19</v>
      </c>
      <c r="O21">
        <v>13</v>
      </c>
    </row>
    <row r="22" spans="1:15" x14ac:dyDescent="0.2">
      <c r="A22" t="s">
        <v>80</v>
      </c>
      <c r="B22">
        <f t="shared" si="0"/>
        <v>19</v>
      </c>
      <c r="C22" s="21">
        <v>6.7450796885599744E-5</v>
      </c>
      <c r="D22" s="21">
        <v>0</v>
      </c>
      <c r="E22" s="21">
        <v>-9.4591106547509195E-5</v>
      </c>
      <c r="F22" s="11">
        <v>1.4598540145985401E-2</v>
      </c>
      <c r="G22" s="14">
        <v>3.0303030303030304E-2</v>
      </c>
      <c r="H22" s="22">
        <v>6.5319500356626326E-6</v>
      </c>
      <c r="J22">
        <v>18</v>
      </c>
      <c r="K22">
        <v>24</v>
      </c>
      <c r="L22">
        <v>9</v>
      </c>
      <c r="M22">
        <v>15</v>
      </c>
      <c r="N22">
        <v>20</v>
      </c>
      <c r="O22">
        <v>21</v>
      </c>
    </row>
    <row r="23" spans="1:15" x14ac:dyDescent="0.2">
      <c r="A23" t="s">
        <v>115</v>
      </c>
      <c r="B23">
        <f t="shared" si="0"/>
        <v>20</v>
      </c>
      <c r="C23" s="21">
        <v>4.1451430486933894E-5</v>
      </c>
      <c r="D23" s="21">
        <v>4.1723780434873431E-5</v>
      </c>
      <c r="E23" s="21">
        <v>-3.8001392130162309E-5</v>
      </c>
      <c r="F23" s="11">
        <v>3.8335158817086527E-3</v>
      </c>
      <c r="G23" s="14">
        <v>3.1906906906906909E-2</v>
      </c>
      <c r="H23" s="22">
        <v>8.391977504794505E-6</v>
      </c>
      <c r="J23">
        <v>21</v>
      </c>
      <c r="K23">
        <v>19</v>
      </c>
      <c r="L23">
        <v>7</v>
      </c>
      <c r="M23">
        <v>21</v>
      </c>
      <c r="N23">
        <v>18</v>
      </c>
      <c r="O23">
        <v>20</v>
      </c>
    </row>
    <row r="24" spans="1:15" x14ac:dyDescent="0.2">
      <c r="A24" t="s">
        <v>207</v>
      </c>
      <c r="B24">
        <f t="shared" si="0"/>
        <v>21</v>
      </c>
      <c r="C24" s="21">
        <v>5.2804717471189473E-5</v>
      </c>
      <c r="D24" s="21">
        <v>9.5316796662619402E-6</v>
      </c>
      <c r="E24" s="21">
        <v>-1.4969681084160322E-4</v>
      </c>
      <c r="F24" s="11">
        <v>2.0746887966804979E-3</v>
      </c>
      <c r="G24" s="14">
        <v>2.6863666890530557E-2</v>
      </c>
      <c r="H24" s="22">
        <v>4.0294034328064563E-6</v>
      </c>
      <c r="J24">
        <v>19</v>
      </c>
      <c r="K24">
        <v>22</v>
      </c>
      <c r="L24">
        <v>13</v>
      </c>
      <c r="M24">
        <v>22</v>
      </c>
      <c r="N24">
        <v>21</v>
      </c>
      <c r="O24">
        <v>22</v>
      </c>
    </row>
    <row r="25" spans="1:15" x14ac:dyDescent="0.2">
      <c r="A25" t="s">
        <v>50</v>
      </c>
      <c r="B25">
        <f t="shared" si="0"/>
        <v>22</v>
      </c>
      <c r="C25" s="21">
        <v>9.8678862261357943E-5</v>
      </c>
      <c r="D25" s="21">
        <v>1.3464184327578434E-4</v>
      </c>
      <c r="E25" s="21">
        <v>-1.0861525678293806E-4</v>
      </c>
      <c r="F25" s="11">
        <v>5.0223214285714289E-3</v>
      </c>
      <c r="G25" s="14">
        <v>2.4497744977449776E-2</v>
      </c>
      <c r="H25" s="22">
        <v>1.3240472538256805E-5</v>
      </c>
      <c r="J25">
        <v>16</v>
      </c>
      <c r="K25">
        <v>14</v>
      </c>
      <c r="L25">
        <v>10</v>
      </c>
      <c r="M25">
        <v>19</v>
      </c>
      <c r="N25">
        <v>22</v>
      </c>
      <c r="O25">
        <v>17</v>
      </c>
    </row>
    <row r="26" spans="1:15" x14ac:dyDescent="0.2">
      <c r="A26" t="s">
        <v>43</v>
      </c>
      <c r="B26">
        <f t="shared" si="0"/>
        <v>23</v>
      </c>
      <c r="C26" s="21">
        <v>2.3142296213820053E-4</v>
      </c>
      <c r="D26" s="21">
        <v>1.0627060648582274E-4</v>
      </c>
      <c r="E26" s="21">
        <v>-4.7592619329449293E-4</v>
      </c>
      <c r="F26" s="11">
        <v>7.5075075075075074E-3</v>
      </c>
      <c r="G26" s="14">
        <v>2.2136669874879691E-2</v>
      </c>
      <c r="H26" s="22">
        <v>2.8231441740526914E-5</v>
      </c>
      <c r="J26">
        <v>12</v>
      </c>
      <c r="K26">
        <v>16</v>
      </c>
      <c r="L26">
        <v>21</v>
      </c>
      <c r="M26">
        <v>18</v>
      </c>
      <c r="N26">
        <v>23</v>
      </c>
      <c r="O26">
        <v>14</v>
      </c>
    </row>
    <row r="27" spans="1:15" x14ac:dyDescent="0.2">
      <c r="A27" t="s">
        <v>106</v>
      </c>
      <c r="B27">
        <f t="shared" si="0"/>
        <v>24</v>
      </c>
      <c r="C27" s="21">
        <v>4.3723881329290765E-5</v>
      </c>
      <c r="D27" s="21">
        <v>3.1062959598827353E-4</v>
      </c>
      <c r="E27" s="21">
        <v>4.1650009726428101E-5</v>
      </c>
      <c r="F27" s="11">
        <v>3.9486673247778872E-4</v>
      </c>
      <c r="G27" s="14">
        <v>1.4120020171457387E-2</v>
      </c>
      <c r="H27" s="22">
        <v>8.7922642208216083E-6</v>
      </c>
      <c r="J27">
        <v>20</v>
      </c>
      <c r="K27">
        <v>11</v>
      </c>
      <c r="L27">
        <v>3</v>
      </c>
      <c r="M27">
        <v>24</v>
      </c>
      <c r="N27">
        <v>24</v>
      </c>
      <c r="O27">
        <v>19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Q43"/>
  <sheetViews>
    <sheetView topLeftCell="A3" zoomScale="111" workbookViewId="0">
      <selection activeCell="K4" sqref="K4:Q43"/>
    </sheetView>
  </sheetViews>
  <sheetFormatPr baseColWidth="10" defaultColWidth="10.83203125" defaultRowHeight="15" x14ac:dyDescent="0.2"/>
  <cols>
    <col min="3" max="9" width="10" customWidth="1"/>
    <col min="11" max="17" width="9" customWidth="1"/>
  </cols>
  <sheetData>
    <row r="3" spans="1:17" ht="274" x14ac:dyDescent="0.2">
      <c r="A3" s="5" t="s">
        <v>0</v>
      </c>
      <c r="B3" s="5" t="s">
        <v>470</v>
      </c>
      <c r="C3" s="7" t="s">
        <v>409</v>
      </c>
      <c r="D3" s="7" t="s">
        <v>402</v>
      </c>
      <c r="E3" s="7" t="s">
        <v>403</v>
      </c>
      <c r="F3" s="7" t="s">
        <v>404</v>
      </c>
      <c r="G3" s="7" t="s">
        <v>405</v>
      </c>
      <c r="H3" s="7" t="s">
        <v>406</v>
      </c>
      <c r="I3" s="7" t="s">
        <v>407</v>
      </c>
      <c r="J3" s="5"/>
      <c r="K3" s="5" t="s">
        <v>427</v>
      </c>
      <c r="L3" s="5" t="s">
        <v>428</v>
      </c>
      <c r="M3" s="5" t="s">
        <v>429</v>
      </c>
      <c r="N3" s="5" t="s">
        <v>430</v>
      </c>
      <c r="O3" s="5" t="s">
        <v>431</v>
      </c>
      <c r="P3" s="5" t="s">
        <v>432</v>
      </c>
      <c r="Q3" s="5" t="s">
        <v>433</v>
      </c>
    </row>
    <row r="4" spans="1:17" x14ac:dyDescent="0.2">
      <c r="A4" t="s">
        <v>112</v>
      </c>
      <c r="B4">
        <f t="shared" ref="B4:B43" si="0">VLOOKUP(A4,LookupRank,3,FALSE)</f>
        <v>1</v>
      </c>
      <c r="C4" s="13">
        <v>5.2</v>
      </c>
      <c r="D4" s="15">
        <v>9.3771908617732644E-3</v>
      </c>
      <c r="E4" s="11">
        <v>9.6983936672499188E-2</v>
      </c>
      <c r="F4" s="16">
        <v>1.2895349560426344</v>
      </c>
      <c r="G4" s="17">
        <v>78.846674514134662</v>
      </c>
      <c r="H4" s="14">
        <v>0.11538461538461539</v>
      </c>
      <c r="I4" s="13">
        <v>4.54474</v>
      </c>
      <c r="K4">
        <v>1</v>
      </c>
      <c r="L4">
        <v>2</v>
      </c>
      <c r="M4">
        <v>11</v>
      </c>
      <c r="N4">
        <v>18</v>
      </c>
      <c r="O4">
        <v>1</v>
      </c>
      <c r="P4">
        <v>10</v>
      </c>
      <c r="Q4">
        <v>2</v>
      </c>
    </row>
    <row r="5" spans="1:17" x14ac:dyDescent="0.2">
      <c r="A5" t="s">
        <v>207</v>
      </c>
      <c r="B5">
        <f t="shared" si="0"/>
        <v>2</v>
      </c>
      <c r="C5" s="13">
        <v>4.8</v>
      </c>
      <c r="D5" s="15">
        <v>1.2473702618388679E-2</v>
      </c>
      <c r="E5" s="11">
        <v>2.0047904502459326E-2</v>
      </c>
      <c r="F5" s="16">
        <v>0.77263017852906912</v>
      </c>
      <c r="G5" s="17">
        <v>76.033090862521831</v>
      </c>
      <c r="H5" s="14">
        <v>6.4516129032258063E-2</v>
      </c>
      <c r="I5" s="13">
        <v>2.1663999999999999</v>
      </c>
      <c r="K5">
        <v>4</v>
      </c>
      <c r="L5">
        <v>1</v>
      </c>
      <c r="M5">
        <v>24</v>
      </c>
      <c r="N5">
        <v>32</v>
      </c>
      <c r="O5">
        <v>2</v>
      </c>
      <c r="P5">
        <v>17</v>
      </c>
      <c r="Q5">
        <v>13</v>
      </c>
    </row>
    <row r="6" spans="1:17" x14ac:dyDescent="0.2">
      <c r="A6" t="s">
        <v>246</v>
      </c>
      <c r="B6">
        <f t="shared" si="0"/>
        <v>3</v>
      </c>
      <c r="C6" s="13">
        <v>5.2</v>
      </c>
      <c r="D6" s="15">
        <v>5.238868717306922E-3</v>
      </c>
      <c r="E6" s="11">
        <v>0.15462682950917675</v>
      </c>
      <c r="F6" s="16">
        <v>0.97433311816021106</v>
      </c>
      <c r="G6" s="17">
        <v>37.608653664461585</v>
      </c>
      <c r="H6" s="14">
        <v>0.123343693767381</v>
      </c>
      <c r="I6" s="13">
        <v>2.7879800000000001</v>
      </c>
      <c r="K6">
        <v>1</v>
      </c>
      <c r="L6">
        <v>3</v>
      </c>
      <c r="M6">
        <v>8</v>
      </c>
      <c r="N6">
        <v>29</v>
      </c>
      <c r="O6">
        <v>4</v>
      </c>
      <c r="P6">
        <v>8</v>
      </c>
      <c r="Q6">
        <v>9</v>
      </c>
    </row>
    <row r="7" spans="1:17" x14ac:dyDescent="0.2">
      <c r="A7" t="s">
        <v>245</v>
      </c>
      <c r="B7">
        <f t="shared" si="0"/>
        <v>4</v>
      </c>
      <c r="C7" s="13">
        <v>4.5</v>
      </c>
      <c r="D7" s="15">
        <v>4.431515299246255E-3</v>
      </c>
      <c r="E7" s="11">
        <v>7.1415897591118077E-2</v>
      </c>
      <c r="F7" s="16">
        <v>1.3794093437664314</v>
      </c>
      <c r="G7" s="17">
        <v>23.768325307627094</v>
      </c>
      <c r="H7" s="14">
        <v>7.8814627994955866E-2</v>
      </c>
      <c r="I7" s="13">
        <v>1.66381</v>
      </c>
      <c r="K7">
        <v>6</v>
      </c>
      <c r="L7">
        <v>5</v>
      </c>
      <c r="M7">
        <v>15</v>
      </c>
      <c r="N7">
        <v>13</v>
      </c>
      <c r="O7">
        <v>7</v>
      </c>
      <c r="P7">
        <v>16</v>
      </c>
      <c r="Q7">
        <v>21</v>
      </c>
    </row>
    <row r="8" spans="1:17" x14ac:dyDescent="0.2">
      <c r="A8" t="s">
        <v>227</v>
      </c>
      <c r="B8">
        <f t="shared" si="0"/>
        <v>5</v>
      </c>
      <c r="C8" s="13">
        <v>4.4000000000000004</v>
      </c>
      <c r="D8" s="15">
        <v>2.4935796902827954E-3</v>
      </c>
      <c r="E8" s="11">
        <v>0.398629261993172</v>
      </c>
      <c r="F8" s="16">
        <v>0.92603894995652158</v>
      </c>
      <c r="G8" s="17">
        <v>32.758564413271642</v>
      </c>
      <c r="H8" s="14">
        <v>0.20938628158844766</v>
      </c>
      <c r="I8" s="13">
        <v>3.3715999999999999</v>
      </c>
      <c r="K8">
        <v>8</v>
      </c>
      <c r="L8">
        <v>11</v>
      </c>
      <c r="M8">
        <v>2</v>
      </c>
      <c r="N8">
        <v>30</v>
      </c>
      <c r="O8">
        <v>6</v>
      </c>
      <c r="P8">
        <v>3</v>
      </c>
      <c r="Q8">
        <v>3</v>
      </c>
    </row>
    <row r="9" spans="1:17" x14ac:dyDescent="0.2">
      <c r="A9" t="s">
        <v>50</v>
      </c>
      <c r="B9">
        <f t="shared" si="0"/>
        <v>6</v>
      </c>
      <c r="C9" s="13">
        <v>4.4000000000000004</v>
      </c>
      <c r="D9" s="15">
        <v>3.6783252027507503E-3</v>
      </c>
      <c r="E9" s="11">
        <v>5.9495131212672032E-2</v>
      </c>
      <c r="F9" s="16">
        <v>0.4881335081564363</v>
      </c>
      <c r="G9" s="17">
        <v>2.2117887423726352</v>
      </c>
      <c r="H9" s="14">
        <v>8.0178173719376397E-2</v>
      </c>
      <c r="I9" s="13">
        <v>2.1451199999999999</v>
      </c>
      <c r="K9">
        <v>8</v>
      </c>
      <c r="L9">
        <v>6</v>
      </c>
      <c r="M9">
        <v>16</v>
      </c>
      <c r="N9">
        <v>37</v>
      </c>
      <c r="O9">
        <v>27</v>
      </c>
      <c r="P9">
        <v>14</v>
      </c>
      <c r="Q9">
        <v>14</v>
      </c>
    </row>
    <row r="10" spans="1:17" x14ac:dyDescent="0.2">
      <c r="A10" t="s">
        <v>26</v>
      </c>
      <c r="B10">
        <f t="shared" si="0"/>
        <v>7</v>
      </c>
      <c r="C10" s="13">
        <v>3.8</v>
      </c>
      <c r="D10" s="15">
        <v>1.3607389113988748E-3</v>
      </c>
      <c r="E10" s="11">
        <v>0.30668751267937372</v>
      </c>
      <c r="F10" s="16">
        <v>1.2403395518882816</v>
      </c>
      <c r="G10" s="17">
        <v>9.8951395424837738</v>
      </c>
      <c r="H10" s="14">
        <v>0.34513274336283184</v>
      </c>
      <c r="I10" s="13">
        <v>2.5944799999999999</v>
      </c>
      <c r="K10">
        <v>18</v>
      </c>
      <c r="L10">
        <v>19</v>
      </c>
      <c r="M10">
        <v>5</v>
      </c>
      <c r="N10">
        <v>20</v>
      </c>
      <c r="O10">
        <v>18</v>
      </c>
      <c r="P10">
        <v>1</v>
      </c>
      <c r="Q10">
        <v>11</v>
      </c>
    </row>
    <row r="11" spans="1:17" x14ac:dyDescent="0.2">
      <c r="A11" t="s">
        <v>80</v>
      </c>
      <c r="B11">
        <f t="shared" si="0"/>
        <v>8</v>
      </c>
      <c r="C11" s="13">
        <v>5.0999999999999996</v>
      </c>
      <c r="D11" s="15">
        <v>2.513908864482545E-3</v>
      </c>
      <c r="E11" s="11">
        <v>4.1172116285881327E-2</v>
      </c>
      <c r="F11" s="16">
        <v>1.2350769970524569</v>
      </c>
      <c r="G11" s="17">
        <v>20.50306538971882</v>
      </c>
      <c r="H11" s="14">
        <v>4.4247787610619468E-2</v>
      </c>
      <c r="I11" s="13">
        <v>2.7568999999999999</v>
      </c>
      <c r="K11">
        <v>3</v>
      </c>
      <c r="L11">
        <v>10</v>
      </c>
      <c r="M11">
        <v>19</v>
      </c>
      <c r="N11">
        <v>21</v>
      </c>
      <c r="O11">
        <v>10</v>
      </c>
      <c r="P11">
        <v>21</v>
      </c>
      <c r="Q11">
        <v>10</v>
      </c>
    </row>
    <row r="12" spans="1:17" x14ac:dyDescent="0.2">
      <c r="A12" t="s">
        <v>106</v>
      </c>
      <c r="B12">
        <f t="shared" si="0"/>
        <v>9</v>
      </c>
      <c r="C12" s="13">
        <v>4.2</v>
      </c>
      <c r="D12" s="15">
        <v>4.8424785336113815E-3</v>
      </c>
      <c r="E12" s="11">
        <v>1.5748584659374763E-2</v>
      </c>
      <c r="F12" s="16">
        <v>1.3642690147839203</v>
      </c>
      <c r="G12" s="17">
        <v>1.2945619281804457</v>
      </c>
      <c r="H12" s="14">
        <v>1.5579919215233698E-2</v>
      </c>
      <c r="I12" s="13">
        <v>0.59738000000000002</v>
      </c>
      <c r="K12">
        <v>14</v>
      </c>
      <c r="L12">
        <v>4</v>
      </c>
      <c r="M12">
        <v>25</v>
      </c>
      <c r="N12">
        <v>14</v>
      </c>
      <c r="O12">
        <v>31</v>
      </c>
      <c r="P12">
        <v>24</v>
      </c>
      <c r="Q12">
        <v>37</v>
      </c>
    </row>
    <row r="13" spans="1:17" x14ac:dyDescent="0.2">
      <c r="A13" t="s">
        <v>105</v>
      </c>
      <c r="B13">
        <f t="shared" si="0"/>
        <v>10</v>
      </c>
      <c r="C13" s="13">
        <v>3.7</v>
      </c>
      <c r="D13" s="15">
        <v>1.6854333096124664E-3</v>
      </c>
      <c r="E13" s="11">
        <v>0.38068698408704937</v>
      </c>
      <c r="F13" s="16">
        <v>0.19736499560417853</v>
      </c>
      <c r="G13" s="17">
        <v>38.876411886612459</v>
      </c>
      <c r="H13" s="14">
        <v>0.23076923076923078</v>
      </c>
      <c r="I13" s="13">
        <v>2.12724</v>
      </c>
      <c r="K13">
        <v>25</v>
      </c>
      <c r="L13">
        <v>15</v>
      </c>
      <c r="M13">
        <v>3</v>
      </c>
      <c r="N13">
        <v>40</v>
      </c>
      <c r="O13">
        <v>3</v>
      </c>
      <c r="P13">
        <v>2</v>
      </c>
      <c r="Q13">
        <v>15</v>
      </c>
    </row>
    <row r="14" spans="1:17" x14ac:dyDescent="0.2">
      <c r="A14" t="s">
        <v>226</v>
      </c>
      <c r="B14">
        <f t="shared" si="0"/>
        <v>11</v>
      </c>
      <c r="C14" s="13">
        <v>4.4000000000000004</v>
      </c>
      <c r="D14" s="15">
        <v>3.0519466707049137E-3</v>
      </c>
      <c r="E14" s="11">
        <v>2.0891670853411145E-2</v>
      </c>
      <c r="F14" s="16">
        <v>1.5847620836436764</v>
      </c>
      <c r="G14" s="17">
        <v>34.629338864335374</v>
      </c>
      <c r="H14" s="14">
        <v>2.9154518950437316E-2</v>
      </c>
      <c r="I14" s="13">
        <v>3.32707</v>
      </c>
      <c r="K14">
        <v>8</v>
      </c>
      <c r="L14">
        <v>9</v>
      </c>
      <c r="M14">
        <v>22</v>
      </c>
      <c r="N14">
        <v>9</v>
      </c>
      <c r="O14">
        <v>5</v>
      </c>
      <c r="P14">
        <v>22</v>
      </c>
      <c r="Q14">
        <v>4</v>
      </c>
    </row>
    <row r="15" spans="1:17" x14ac:dyDescent="0.2">
      <c r="A15" t="s">
        <v>81</v>
      </c>
      <c r="B15">
        <f t="shared" si="0"/>
        <v>12</v>
      </c>
      <c r="C15" s="13">
        <v>4.2</v>
      </c>
      <c r="D15" s="15">
        <v>1.6091451843173936E-3</v>
      </c>
      <c r="E15" s="11">
        <v>0.14842179120737228</v>
      </c>
      <c r="F15" s="16">
        <v>1.281422612314151</v>
      </c>
      <c r="G15" s="17">
        <v>11.643596332769912</v>
      </c>
      <c r="H15" s="14">
        <v>0.14834437086092717</v>
      </c>
      <c r="I15" s="13">
        <v>2.18547</v>
      </c>
      <c r="K15">
        <v>14</v>
      </c>
      <c r="L15">
        <v>16</v>
      </c>
      <c r="M15">
        <v>9</v>
      </c>
      <c r="N15">
        <v>19</v>
      </c>
      <c r="O15">
        <v>14</v>
      </c>
      <c r="P15">
        <v>6</v>
      </c>
      <c r="Q15">
        <v>12</v>
      </c>
    </row>
    <row r="16" spans="1:17" x14ac:dyDescent="0.2">
      <c r="A16" t="s">
        <v>87</v>
      </c>
      <c r="B16">
        <f t="shared" si="0"/>
        <v>13</v>
      </c>
      <c r="C16" s="13">
        <v>4.8</v>
      </c>
      <c r="D16" s="15">
        <v>1.7589649617565318E-3</v>
      </c>
      <c r="E16" s="11">
        <v>8.2793996350876531E-2</v>
      </c>
      <c r="F16" s="16">
        <v>1.6103968377872213</v>
      </c>
      <c r="G16" s="17">
        <v>9.0855849886972777</v>
      </c>
      <c r="H16" s="14">
        <v>5.7256990679094538E-2</v>
      </c>
      <c r="I16" s="13">
        <v>3.0223300000000002</v>
      </c>
      <c r="K16">
        <v>4</v>
      </c>
      <c r="L16">
        <v>14</v>
      </c>
      <c r="M16">
        <v>13</v>
      </c>
      <c r="N16">
        <v>8</v>
      </c>
      <c r="O16">
        <v>20</v>
      </c>
      <c r="P16">
        <v>19</v>
      </c>
      <c r="Q16">
        <v>8</v>
      </c>
    </row>
    <row r="17" spans="1:17" x14ac:dyDescent="0.2">
      <c r="A17" t="s">
        <v>161</v>
      </c>
      <c r="B17">
        <f t="shared" si="0"/>
        <v>14</v>
      </c>
      <c r="C17" s="13">
        <v>4.4000000000000004</v>
      </c>
      <c r="D17" s="15">
        <v>1.2563708378020293E-3</v>
      </c>
      <c r="E17" s="11">
        <v>0.23498483671723375</v>
      </c>
      <c r="F17" s="16">
        <v>1.4410808250187699</v>
      </c>
      <c r="G17" s="17">
        <v>9.9874586893739963</v>
      </c>
      <c r="H17" s="14">
        <v>0.1588235294117647</v>
      </c>
      <c r="I17" s="13">
        <v>1.9881599999999999</v>
      </c>
      <c r="K17">
        <v>8</v>
      </c>
      <c r="L17">
        <v>21</v>
      </c>
      <c r="M17">
        <v>6</v>
      </c>
      <c r="N17">
        <v>12</v>
      </c>
      <c r="O17">
        <v>17</v>
      </c>
      <c r="P17">
        <v>5</v>
      </c>
      <c r="Q17">
        <v>17</v>
      </c>
    </row>
    <row r="18" spans="1:17" x14ac:dyDescent="0.2">
      <c r="A18" t="s">
        <v>43</v>
      </c>
      <c r="B18">
        <f t="shared" si="0"/>
        <v>15</v>
      </c>
      <c r="C18" s="13">
        <v>4</v>
      </c>
      <c r="D18" s="15">
        <v>2.1238808340419833E-3</v>
      </c>
      <c r="E18" s="11">
        <v>0.13675506578766747</v>
      </c>
      <c r="F18" s="16">
        <v>1.1112963115458063</v>
      </c>
      <c r="G18" s="17">
        <v>15.898902580971763</v>
      </c>
      <c r="H18" s="14">
        <v>9.0753424657534248E-2</v>
      </c>
      <c r="I18" s="13">
        <v>1.55277</v>
      </c>
      <c r="K18">
        <v>16</v>
      </c>
      <c r="L18">
        <v>13</v>
      </c>
      <c r="M18">
        <v>10</v>
      </c>
      <c r="N18">
        <v>26</v>
      </c>
      <c r="O18">
        <v>12</v>
      </c>
      <c r="P18">
        <v>13</v>
      </c>
      <c r="Q18">
        <v>22</v>
      </c>
    </row>
    <row r="19" spans="1:17" x14ac:dyDescent="0.2">
      <c r="A19" t="s">
        <v>134</v>
      </c>
      <c r="B19">
        <f t="shared" si="0"/>
        <v>16</v>
      </c>
      <c r="C19" s="13">
        <v>4.5</v>
      </c>
      <c r="D19" s="15">
        <v>2.3648829844397107E-3</v>
      </c>
      <c r="E19" s="11">
        <v>0</v>
      </c>
      <c r="F19" s="16">
        <v>1.3373015930270977</v>
      </c>
      <c r="G19" s="17">
        <v>21.962798398405162</v>
      </c>
      <c r="H19" s="14">
        <v>0</v>
      </c>
      <c r="I19" s="13">
        <v>1.25607</v>
      </c>
      <c r="K19">
        <v>6</v>
      </c>
      <c r="L19">
        <v>12</v>
      </c>
      <c r="M19">
        <v>27</v>
      </c>
      <c r="N19">
        <v>15</v>
      </c>
      <c r="O19">
        <v>8</v>
      </c>
      <c r="P19">
        <v>27</v>
      </c>
      <c r="Q19">
        <v>28</v>
      </c>
    </row>
    <row r="20" spans="1:17" x14ac:dyDescent="0.2">
      <c r="A20" t="s">
        <v>65</v>
      </c>
      <c r="B20">
        <f t="shared" si="0"/>
        <v>17</v>
      </c>
      <c r="C20" s="13">
        <v>3.8</v>
      </c>
      <c r="D20" s="15">
        <v>1.600879071847506E-3</v>
      </c>
      <c r="E20" s="11">
        <v>0.21208926950665999</v>
      </c>
      <c r="F20" s="16">
        <v>1.1709548673773542</v>
      </c>
      <c r="G20" s="17">
        <v>21.631903848280803</v>
      </c>
      <c r="H20" s="14">
        <v>0.12096774193548387</v>
      </c>
      <c r="I20" s="13">
        <v>3.0558299999999998</v>
      </c>
      <c r="K20">
        <v>18</v>
      </c>
      <c r="L20">
        <v>17</v>
      </c>
      <c r="M20">
        <v>7</v>
      </c>
      <c r="N20">
        <v>25</v>
      </c>
      <c r="O20">
        <v>9</v>
      </c>
      <c r="P20">
        <v>9</v>
      </c>
      <c r="Q20">
        <v>7</v>
      </c>
    </row>
    <row r="21" spans="1:17" x14ac:dyDescent="0.2">
      <c r="A21" t="s">
        <v>74</v>
      </c>
      <c r="B21">
        <f t="shared" si="0"/>
        <v>18</v>
      </c>
      <c r="C21" s="13">
        <v>3.8</v>
      </c>
      <c r="D21" s="15">
        <v>3.0840049402677439E-3</v>
      </c>
      <c r="E21" s="11">
        <v>0</v>
      </c>
      <c r="F21" s="16">
        <v>4.6239486731646853</v>
      </c>
      <c r="G21" s="17">
        <v>9.8530381464161465</v>
      </c>
      <c r="H21" s="14">
        <v>0</v>
      </c>
      <c r="I21" s="13">
        <v>1.28867</v>
      </c>
      <c r="K21">
        <v>18</v>
      </c>
      <c r="L21">
        <v>8</v>
      </c>
      <c r="M21">
        <v>27</v>
      </c>
      <c r="N21">
        <v>3</v>
      </c>
      <c r="O21">
        <v>19</v>
      </c>
      <c r="P21">
        <v>27</v>
      </c>
      <c r="Q21">
        <v>26</v>
      </c>
    </row>
    <row r="22" spans="1:17" x14ac:dyDescent="0.2">
      <c r="A22" t="s">
        <v>51</v>
      </c>
      <c r="B22">
        <f t="shared" si="0"/>
        <v>19</v>
      </c>
      <c r="C22" s="13">
        <v>3.2</v>
      </c>
      <c r="D22" s="15">
        <v>3.6706061204202813E-3</v>
      </c>
      <c r="E22" s="11">
        <v>0</v>
      </c>
      <c r="F22" s="16">
        <v>3.1291057683403811</v>
      </c>
      <c r="G22" s="17">
        <v>0.87916870877452691</v>
      </c>
      <c r="H22" s="14">
        <v>0</v>
      </c>
      <c r="I22" s="13">
        <v>0.23699000000000001</v>
      </c>
      <c r="K22">
        <v>34</v>
      </c>
      <c r="L22">
        <v>7</v>
      </c>
      <c r="M22">
        <v>27</v>
      </c>
      <c r="N22">
        <v>4</v>
      </c>
      <c r="O22">
        <v>35</v>
      </c>
      <c r="P22">
        <v>27</v>
      </c>
      <c r="Q22">
        <v>40</v>
      </c>
    </row>
    <row r="23" spans="1:17" x14ac:dyDescent="0.2">
      <c r="A23" t="s">
        <v>19</v>
      </c>
      <c r="B23">
        <f t="shared" si="0"/>
        <v>20</v>
      </c>
      <c r="C23" s="13">
        <v>3.7</v>
      </c>
      <c r="D23" s="15">
        <v>4.2852227817096112E-4</v>
      </c>
      <c r="E23" s="11">
        <v>0.45636755570943849</v>
      </c>
      <c r="F23" s="16">
        <v>1.3362141741611737</v>
      </c>
      <c r="G23" s="17">
        <v>7.7098371058813475</v>
      </c>
      <c r="H23" s="14">
        <v>0.20588235294117646</v>
      </c>
      <c r="I23" s="13">
        <v>3.1574300000000002</v>
      </c>
      <c r="K23">
        <v>25</v>
      </c>
      <c r="L23">
        <v>29</v>
      </c>
      <c r="M23">
        <v>1</v>
      </c>
      <c r="N23">
        <v>16</v>
      </c>
      <c r="O23">
        <v>21</v>
      </c>
      <c r="P23">
        <v>4</v>
      </c>
      <c r="Q23">
        <v>6</v>
      </c>
    </row>
    <row r="24" spans="1:17" x14ac:dyDescent="0.2">
      <c r="A24" t="s">
        <v>215</v>
      </c>
      <c r="B24">
        <f t="shared" si="0"/>
        <v>21</v>
      </c>
      <c r="C24" s="13">
        <v>3.4</v>
      </c>
      <c r="D24" s="15">
        <v>1.3879370359152789E-3</v>
      </c>
      <c r="E24" s="11">
        <v>5.5144173297556089E-2</v>
      </c>
      <c r="F24" s="16">
        <v>1.0539522140867268</v>
      </c>
      <c r="G24" s="17">
        <v>4.5012942688836386</v>
      </c>
      <c r="H24" s="14">
        <v>9.1304347826086957E-2</v>
      </c>
      <c r="I24" s="13">
        <v>4.5532399999999997</v>
      </c>
      <c r="K24">
        <v>30</v>
      </c>
      <c r="L24">
        <v>18</v>
      </c>
      <c r="M24">
        <v>17</v>
      </c>
      <c r="N24">
        <v>27</v>
      </c>
      <c r="O24">
        <v>24</v>
      </c>
      <c r="P24">
        <v>12</v>
      </c>
      <c r="Q24">
        <v>1</v>
      </c>
    </row>
    <row r="25" spans="1:17" x14ac:dyDescent="0.2">
      <c r="A25" t="s">
        <v>164</v>
      </c>
      <c r="B25">
        <f t="shared" si="0"/>
        <v>22</v>
      </c>
      <c r="C25" s="13">
        <v>4.3</v>
      </c>
      <c r="D25" s="15">
        <v>4.1403696665423577E-4</v>
      </c>
      <c r="E25" s="11">
        <v>8.6875323092349716E-2</v>
      </c>
      <c r="F25" s="16">
        <v>0.66230774081255428</v>
      </c>
      <c r="G25" s="17">
        <v>6.5928915018479239</v>
      </c>
      <c r="H25" s="14">
        <v>9.6774193548387094E-2</v>
      </c>
      <c r="I25" s="13">
        <v>1.23292</v>
      </c>
      <c r="K25">
        <v>12</v>
      </c>
      <c r="L25">
        <v>30</v>
      </c>
      <c r="M25">
        <v>12</v>
      </c>
      <c r="N25">
        <v>35</v>
      </c>
      <c r="O25">
        <v>22</v>
      </c>
      <c r="P25">
        <v>11</v>
      </c>
      <c r="Q25">
        <v>29</v>
      </c>
    </row>
    <row r="26" spans="1:17" x14ac:dyDescent="0.2">
      <c r="A26" t="s">
        <v>217</v>
      </c>
      <c r="B26">
        <f t="shared" si="0"/>
        <v>23</v>
      </c>
      <c r="C26" s="13">
        <v>3.8</v>
      </c>
      <c r="D26" s="15">
        <v>1.0948008672300134E-3</v>
      </c>
      <c r="E26" s="11">
        <v>7.2946627079569865E-2</v>
      </c>
      <c r="F26" s="16">
        <v>1.9469469048894059</v>
      </c>
      <c r="G26" s="17">
        <v>6.2168486545496142</v>
      </c>
      <c r="H26" s="14">
        <v>5.8620689655172413E-2</v>
      </c>
      <c r="I26" s="13">
        <v>1.20482</v>
      </c>
      <c r="K26">
        <v>18</v>
      </c>
      <c r="L26">
        <v>24</v>
      </c>
      <c r="M26">
        <v>14</v>
      </c>
      <c r="N26">
        <v>6</v>
      </c>
      <c r="O26">
        <v>23</v>
      </c>
      <c r="P26">
        <v>18</v>
      </c>
      <c r="Q26">
        <v>30</v>
      </c>
    </row>
    <row r="27" spans="1:17" x14ac:dyDescent="0.2">
      <c r="A27" t="s">
        <v>115</v>
      </c>
      <c r="B27">
        <f t="shared" si="0"/>
        <v>24</v>
      </c>
      <c r="C27" s="13">
        <v>4.3</v>
      </c>
      <c r="D27" s="15">
        <v>5.8779430686512477E-4</v>
      </c>
      <c r="E27" s="11">
        <v>2.0112902346288705E-2</v>
      </c>
      <c r="F27" s="16">
        <v>0.90652916685960494</v>
      </c>
      <c r="G27" s="17">
        <v>12.854627224633827</v>
      </c>
      <c r="H27" s="14">
        <v>1.6473459426479559E-2</v>
      </c>
      <c r="I27" s="13">
        <v>3.2125400000000002</v>
      </c>
      <c r="K27">
        <v>12</v>
      </c>
      <c r="L27">
        <v>27</v>
      </c>
      <c r="M27">
        <v>23</v>
      </c>
      <c r="N27">
        <v>31</v>
      </c>
      <c r="O27">
        <v>13</v>
      </c>
      <c r="P27">
        <v>23</v>
      </c>
      <c r="Q27">
        <v>5</v>
      </c>
    </row>
    <row r="28" spans="1:17" x14ac:dyDescent="0.2">
      <c r="A28" t="s">
        <v>18</v>
      </c>
      <c r="B28">
        <f t="shared" si="0"/>
        <v>25</v>
      </c>
      <c r="C28" s="13">
        <v>3.5</v>
      </c>
      <c r="D28" s="15">
        <v>1.2874208318358448E-3</v>
      </c>
      <c r="E28" s="11">
        <v>8.8038509509020049E-3</v>
      </c>
      <c r="F28" s="16">
        <v>1.227472315356698</v>
      </c>
      <c r="G28" s="17">
        <v>10.982476035830532</v>
      </c>
      <c r="H28" s="14">
        <v>7.4074074074074077E-3</v>
      </c>
      <c r="I28" s="13">
        <v>1.91943</v>
      </c>
      <c r="K28">
        <v>27</v>
      </c>
      <c r="L28">
        <v>20</v>
      </c>
      <c r="M28">
        <v>26</v>
      </c>
      <c r="N28">
        <v>22</v>
      </c>
      <c r="O28">
        <v>16</v>
      </c>
      <c r="P28">
        <v>26</v>
      </c>
      <c r="Q28">
        <v>18</v>
      </c>
    </row>
    <row r="29" spans="1:17" x14ac:dyDescent="0.2">
      <c r="A29" t="s">
        <v>110</v>
      </c>
      <c r="B29">
        <f t="shared" si="0"/>
        <v>26</v>
      </c>
      <c r="C29" s="13">
        <v>3.5</v>
      </c>
      <c r="D29" s="15">
        <v>1.2225228883354312E-3</v>
      </c>
      <c r="E29" s="11">
        <v>3.3318461124036837E-2</v>
      </c>
      <c r="F29" s="16">
        <v>0.56988859164979033</v>
      </c>
      <c r="G29" s="17">
        <v>19.986203208353643</v>
      </c>
      <c r="H29" s="14">
        <v>1.0526315789473684E-2</v>
      </c>
      <c r="I29" s="13">
        <v>1.0403800000000001</v>
      </c>
      <c r="K29">
        <v>27</v>
      </c>
      <c r="L29">
        <v>22</v>
      </c>
      <c r="M29">
        <v>20</v>
      </c>
      <c r="N29">
        <v>36</v>
      </c>
      <c r="O29">
        <v>11</v>
      </c>
      <c r="P29">
        <v>25</v>
      </c>
      <c r="Q29">
        <v>32</v>
      </c>
    </row>
    <row r="30" spans="1:17" x14ac:dyDescent="0.2">
      <c r="A30" t="s">
        <v>173</v>
      </c>
      <c r="B30">
        <f t="shared" si="0"/>
        <v>27</v>
      </c>
      <c r="C30" s="13">
        <v>3.9</v>
      </c>
      <c r="D30" s="15">
        <v>6.8943322451867376E-4</v>
      </c>
      <c r="E30" s="11">
        <v>0</v>
      </c>
      <c r="F30" s="16">
        <v>1.0335746496799878</v>
      </c>
      <c r="G30" s="17">
        <v>11.517417923292486</v>
      </c>
      <c r="H30" s="14">
        <v>0</v>
      </c>
      <c r="I30" s="13">
        <v>2.10968</v>
      </c>
      <c r="K30">
        <v>17</v>
      </c>
      <c r="L30">
        <v>25</v>
      </c>
      <c r="M30">
        <v>27</v>
      </c>
      <c r="N30">
        <v>28</v>
      </c>
      <c r="O30">
        <v>15</v>
      </c>
      <c r="P30">
        <v>27</v>
      </c>
      <c r="Q30">
        <v>16</v>
      </c>
    </row>
    <row r="31" spans="1:17" x14ac:dyDescent="0.2">
      <c r="A31" t="s">
        <v>34</v>
      </c>
      <c r="B31">
        <f t="shared" si="0"/>
        <v>28</v>
      </c>
      <c r="C31" s="13">
        <v>3.1</v>
      </c>
      <c r="D31" s="15">
        <v>1.1597677938621595E-3</v>
      </c>
      <c r="E31" s="11">
        <v>0</v>
      </c>
      <c r="F31" s="16">
        <v>1.7318903271418116</v>
      </c>
      <c r="G31" s="17">
        <v>0.98155342116764122</v>
      </c>
      <c r="H31" s="14">
        <v>0</v>
      </c>
      <c r="I31" s="13">
        <v>1.26326</v>
      </c>
      <c r="K31">
        <v>35</v>
      </c>
      <c r="L31">
        <v>23</v>
      </c>
      <c r="M31">
        <v>27</v>
      </c>
      <c r="N31">
        <v>7</v>
      </c>
      <c r="O31">
        <v>34</v>
      </c>
      <c r="P31">
        <v>27</v>
      </c>
      <c r="Q31">
        <v>27</v>
      </c>
    </row>
    <row r="32" spans="1:17" x14ac:dyDescent="0.2">
      <c r="A32" t="s">
        <v>185</v>
      </c>
      <c r="B32">
        <f t="shared" si="0"/>
        <v>29</v>
      </c>
      <c r="C32" s="13">
        <v>3.4</v>
      </c>
      <c r="D32" s="15">
        <v>6.1404083233680142E-4</v>
      </c>
      <c r="E32" s="11">
        <v>0</v>
      </c>
      <c r="F32" s="16">
        <v>1.4924884623587347</v>
      </c>
      <c r="G32" s="17">
        <v>3.3046518709626751</v>
      </c>
      <c r="H32" s="14">
        <v>0</v>
      </c>
      <c r="I32" s="13">
        <v>1.3168200000000001</v>
      </c>
      <c r="K32">
        <v>30</v>
      </c>
      <c r="L32">
        <v>26</v>
      </c>
      <c r="M32">
        <v>27</v>
      </c>
      <c r="N32">
        <v>11</v>
      </c>
      <c r="O32">
        <v>25</v>
      </c>
      <c r="P32">
        <v>27</v>
      </c>
      <c r="Q32">
        <v>25</v>
      </c>
    </row>
    <row r="33" spans="1:17" x14ac:dyDescent="0.2">
      <c r="A33" t="s">
        <v>233</v>
      </c>
      <c r="B33">
        <f t="shared" si="0"/>
        <v>30</v>
      </c>
      <c r="C33" s="13">
        <v>3.8</v>
      </c>
      <c r="D33" s="15">
        <v>1.7717883731970124E-4</v>
      </c>
      <c r="E33" s="11">
        <v>0</v>
      </c>
      <c r="F33" s="16">
        <v>1.2235459009369491</v>
      </c>
      <c r="G33" s="17">
        <v>0.56350393101787155</v>
      </c>
      <c r="H33" s="14">
        <v>0</v>
      </c>
      <c r="I33" s="13">
        <v>1.00403</v>
      </c>
      <c r="K33">
        <v>18</v>
      </c>
      <c r="L33">
        <v>34</v>
      </c>
      <c r="M33">
        <v>27</v>
      </c>
      <c r="N33">
        <v>23</v>
      </c>
      <c r="O33">
        <v>40</v>
      </c>
      <c r="P33">
        <v>27</v>
      </c>
      <c r="Q33">
        <v>34</v>
      </c>
    </row>
    <row r="34" spans="1:17" x14ac:dyDescent="0.2">
      <c r="A34" t="s">
        <v>104</v>
      </c>
      <c r="B34">
        <f t="shared" si="0"/>
        <v>31</v>
      </c>
      <c r="C34" s="13">
        <v>3.5</v>
      </c>
      <c r="D34" s="15">
        <v>3.9244062937995405E-4</v>
      </c>
      <c r="E34" s="11">
        <v>0</v>
      </c>
      <c r="F34" s="16">
        <v>1.3005900180666652</v>
      </c>
      <c r="G34" s="17">
        <v>1.7472054733164211</v>
      </c>
      <c r="H34" s="14">
        <v>0</v>
      </c>
      <c r="I34" s="13">
        <v>1.3486</v>
      </c>
      <c r="K34">
        <v>27</v>
      </c>
      <c r="L34">
        <v>31</v>
      </c>
      <c r="M34">
        <v>27</v>
      </c>
      <c r="N34">
        <v>17</v>
      </c>
      <c r="O34">
        <v>29</v>
      </c>
      <c r="P34">
        <v>27</v>
      </c>
      <c r="Q34">
        <v>24</v>
      </c>
    </row>
    <row r="35" spans="1:17" x14ac:dyDescent="0.2">
      <c r="A35" t="s">
        <v>184</v>
      </c>
      <c r="B35">
        <f t="shared" si="0"/>
        <v>32</v>
      </c>
      <c r="C35" s="13">
        <v>2.9</v>
      </c>
      <c r="D35" s="15">
        <v>2.951206507420031E-4</v>
      </c>
      <c r="E35" s="11">
        <v>4.7828995255940428E-2</v>
      </c>
      <c r="F35" s="16">
        <v>11.212749317438755</v>
      </c>
      <c r="G35" s="17">
        <v>0.65870633238110743</v>
      </c>
      <c r="H35" s="14">
        <v>0.08</v>
      </c>
      <c r="I35" s="13">
        <v>1.0344500000000001</v>
      </c>
      <c r="K35">
        <v>37</v>
      </c>
      <c r="L35">
        <v>33</v>
      </c>
      <c r="M35">
        <v>18</v>
      </c>
      <c r="N35">
        <v>1</v>
      </c>
      <c r="O35">
        <v>37</v>
      </c>
      <c r="P35">
        <v>15</v>
      </c>
      <c r="Q35">
        <v>33</v>
      </c>
    </row>
    <row r="36" spans="1:17" x14ac:dyDescent="0.2">
      <c r="A36" t="s">
        <v>214</v>
      </c>
      <c r="B36">
        <f t="shared" si="0"/>
        <v>33</v>
      </c>
      <c r="C36" s="13">
        <v>3.1</v>
      </c>
      <c r="D36" s="15">
        <v>2.9539736061273713E-4</v>
      </c>
      <c r="E36" s="11">
        <v>2.4258711041140794E-2</v>
      </c>
      <c r="F36" s="16">
        <v>0.2733277722398294</v>
      </c>
      <c r="G36" s="17">
        <v>0.68409343832308278</v>
      </c>
      <c r="H36" s="14">
        <v>5.128205128205128E-2</v>
      </c>
      <c r="I36" s="13">
        <v>0.81881999999999999</v>
      </c>
      <c r="K36">
        <v>35</v>
      </c>
      <c r="L36">
        <v>32</v>
      </c>
      <c r="M36">
        <v>21</v>
      </c>
      <c r="N36">
        <v>39</v>
      </c>
      <c r="O36">
        <v>36</v>
      </c>
      <c r="P36">
        <v>20</v>
      </c>
      <c r="Q36">
        <v>36</v>
      </c>
    </row>
    <row r="37" spans="1:17" x14ac:dyDescent="0.2">
      <c r="A37" t="s">
        <v>148</v>
      </c>
      <c r="B37">
        <f t="shared" si="0"/>
        <v>34</v>
      </c>
      <c r="C37" s="13">
        <v>3.3</v>
      </c>
      <c r="D37" s="15">
        <v>4.3080076347802013E-4</v>
      </c>
      <c r="E37" s="11">
        <v>0</v>
      </c>
      <c r="F37" s="16">
        <v>2.7379953081746953</v>
      </c>
      <c r="G37" s="17">
        <v>0.61709930563986126</v>
      </c>
      <c r="H37" s="14">
        <v>0</v>
      </c>
      <c r="I37" s="13">
        <v>0.48609000000000002</v>
      </c>
      <c r="K37">
        <v>32</v>
      </c>
      <c r="L37">
        <v>28</v>
      </c>
      <c r="M37">
        <v>27</v>
      </c>
      <c r="N37">
        <v>5</v>
      </c>
      <c r="O37">
        <v>38</v>
      </c>
      <c r="P37">
        <v>27</v>
      </c>
      <c r="Q37">
        <v>38</v>
      </c>
    </row>
    <row r="38" spans="1:17" x14ac:dyDescent="0.2">
      <c r="A38" t="s">
        <v>49</v>
      </c>
      <c r="B38">
        <f t="shared" si="0"/>
        <v>35</v>
      </c>
      <c r="C38" s="13">
        <v>3.8</v>
      </c>
      <c r="D38" s="15">
        <v>1.3895107380430569E-4</v>
      </c>
      <c r="E38" s="11">
        <v>0</v>
      </c>
      <c r="F38" s="16">
        <v>1.5786452353616534</v>
      </c>
      <c r="G38" s="17">
        <v>1.0286707316485548</v>
      </c>
      <c r="H38" s="14">
        <v>0</v>
      </c>
      <c r="I38" s="13">
        <v>0.36199999999999999</v>
      </c>
      <c r="K38">
        <v>18</v>
      </c>
      <c r="L38">
        <v>37</v>
      </c>
      <c r="M38">
        <v>27</v>
      </c>
      <c r="N38">
        <v>10</v>
      </c>
      <c r="O38">
        <v>33</v>
      </c>
      <c r="P38">
        <v>27</v>
      </c>
      <c r="Q38">
        <v>39</v>
      </c>
    </row>
    <row r="39" spans="1:17" x14ac:dyDescent="0.2">
      <c r="A39" t="s">
        <v>63</v>
      </c>
      <c r="B39">
        <f t="shared" si="0"/>
        <v>36</v>
      </c>
      <c r="C39" s="13">
        <v>3.8</v>
      </c>
      <c r="D39" s="15">
        <v>1.2612223098466265E-4</v>
      </c>
      <c r="E39" s="11">
        <v>0</v>
      </c>
      <c r="F39" s="16">
        <v>5.2612498674133636</v>
      </c>
      <c r="G39" s="17">
        <v>1.9734924256420945</v>
      </c>
      <c r="H39" s="14">
        <v>0</v>
      </c>
      <c r="I39" s="13">
        <v>1.7907900000000001</v>
      </c>
      <c r="K39">
        <v>18</v>
      </c>
      <c r="L39">
        <v>38</v>
      </c>
      <c r="M39">
        <v>27</v>
      </c>
      <c r="N39">
        <v>2</v>
      </c>
      <c r="O39">
        <v>28</v>
      </c>
      <c r="P39">
        <v>27</v>
      </c>
      <c r="Q39">
        <v>20</v>
      </c>
    </row>
    <row r="40" spans="1:17" x14ac:dyDescent="0.2">
      <c r="A40" t="s">
        <v>113</v>
      </c>
      <c r="B40">
        <f t="shared" si="0"/>
        <v>37</v>
      </c>
      <c r="C40" s="13">
        <v>2.5</v>
      </c>
      <c r="D40" s="15">
        <v>1.7492656741327622E-4</v>
      </c>
      <c r="E40" s="11">
        <v>0.33552658608419383</v>
      </c>
      <c r="F40" s="16">
        <v>0.75895702834151269</v>
      </c>
      <c r="G40" s="17">
        <v>1.4009364617464164</v>
      </c>
      <c r="H40" s="14">
        <v>0.12941176470588237</v>
      </c>
      <c r="I40" s="13">
        <v>1.35206</v>
      </c>
      <c r="K40">
        <v>39</v>
      </c>
      <c r="L40">
        <v>36</v>
      </c>
      <c r="M40">
        <v>4</v>
      </c>
      <c r="N40">
        <v>33</v>
      </c>
      <c r="O40">
        <v>30</v>
      </c>
      <c r="P40">
        <v>7</v>
      </c>
      <c r="Q40">
        <v>23</v>
      </c>
    </row>
    <row r="41" spans="1:17" x14ac:dyDescent="0.2">
      <c r="A41" t="s">
        <v>211</v>
      </c>
      <c r="B41">
        <f t="shared" si="0"/>
        <v>38</v>
      </c>
      <c r="C41" s="13">
        <v>3.3</v>
      </c>
      <c r="D41" s="15">
        <v>1.7638512955466925E-4</v>
      </c>
      <c r="E41" s="11">
        <v>0</v>
      </c>
      <c r="F41" s="16">
        <v>0.73170074468572843</v>
      </c>
      <c r="G41" s="17">
        <v>2.4080208284169573</v>
      </c>
      <c r="H41" s="14">
        <v>0</v>
      </c>
      <c r="I41" s="13">
        <v>1.86311</v>
      </c>
      <c r="K41">
        <v>32</v>
      </c>
      <c r="L41">
        <v>35</v>
      </c>
      <c r="M41">
        <v>27</v>
      </c>
      <c r="N41">
        <v>34</v>
      </c>
      <c r="O41">
        <v>26</v>
      </c>
      <c r="P41">
        <v>27</v>
      </c>
      <c r="Q41">
        <v>19</v>
      </c>
    </row>
    <row r="42" spans="1:17" x14ac:dyDescent="0.2">
      <c r="A42" t="s">
        <v>240</v>
      </c>
      <c r="B42">
        <f t="shared" si="0"/>
        <v>39</v>
      </c>
      <c r="C42" s="13">
        <v>2.9</v>
      </c>
      <c r="D42" s="15">
        <v>4.3197432040361095E-5</v>
      </c>
      <c r="E42" s="11">
        <v>0</v>
      </c>
      <c r="F42" s="16">
        <v>1.1935358993836853</v>
      </c>
      <c r="G42" s="17">
        <v>0.56708596098571873</v>
      </c>
      <c r="H42" s="14">
        <v>0</v>
      </c>
      <c r="I42" s="13">
        <v>0.96104999999999996</v>
      </c>
      <c r="K42">
        <v>37</v>
      </c>
      <c r="L42">
        <v>40</v>
      </c>
      <c r="M42">
        <v>27</v>
      </c>
      <c r="N42">
        <v>24</v>
      </c>
      <c r="O42">
        <v>39</v>
      </c>
      <c r="P42">
        <v>27</v>
      </c>
      <c r="Q42">
        <v>35</v>
      </c>
    </row>
    <row r="43" spans="1:17" x14ac:dyDescent="0.2">
      <c r="A43" t="s">
        <v>90</v>
      </c>
      <c r="B43">
        <f t="shared" si="0"/>
        <v>40</v>
      </c>
      <c r="C43" s="13">
        <v>2.2999999999999998</v>
      </c>
      <c r="D43" s="15">
        <v>4.4677575219683259E-5</v>
      </c>
      <c r="E43" s="11">
        <v>0</v>
      </c>
      <c r="F43" s="16">
        <v>0.46824223521356945</v>
      </c>
      <c r="G43" s="17">
        <v>1.1353476292522318</v>
      </c>
      <c r="H43" s="14">
        <v>0</v>
      </c>
      <c r="I43" s="13">
        <v>1.12808</v>
      </c>
      <c r="K43">
        <v>40</v>
      </c>
      <c r="L43">
        <v>39</v>
      </c>
      <c r="M43">
        <v>27</v>
      </c>
      <c r="N43">
        <v>38</v>
      </c>
      <c r="O43">
        <v>32</v>
      </c>
      <c r="P43">
        <v>27</v>
      </c>
      <c r="Q43">
        <v>31</v>
      </c>
    </row>
  </sheetData>
  <autoFilter ref="A3:Q43" xr:uid="{00000000-0001-0000-0500-000000000000}">
    <sortState xmlns:xlrd2="http://schemas.microsoft.com/office/spreadsheetml/2017/richdata2" ref="A4:Q43">
      <sortCondition ref="B3:B43"/>
    </sortState>
  </autoFilter>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V43"/>
  <sheetViews>
    <sheetView topLeftCell="A14" zoomScale="114" workbookViewId="0">
      <selection activeCell="M4" sqref="M4:V43"/>
    </sheetView>
  </sheetViews>
  <sheetFormatPr baseColWidth="10" defaultColWidth="10.83203125" defaultRowHeight="15" x14ac:dyDescent="0.2"/>
  <cols>
    <col min="3" max="22" width="9" customWidth="1"/>
  </cols>
  <sheetData>
    <row r="3" spans="1:22" ht="297" x14ac:dyDescent="0.2">
      <c r="A3" s="5" t="s">
        <v>0</v>
      </c>
      <c r="B3" s="5" t="s">
        <v>470</v>
      </c>
      <c r="C3" s="5" t="s">
        <v>408</v>
      </c>
      <c r="D3" s="5" t="s">
        <v>410</v>
      </c>
      <c r="E3" s="5" t="s">
        <v>329</v>
      </c>
      <c r="F3" s="5" t="s">
        <v>411</v>
      </c>
      <c r="G3" s="5" t="s">
        <v>412</v>
      </c>
      <c r="H3" s="5" t="s">
        <v>413</v>
      </c>
      <c r="I3" s="5" t="s">
        <v>336</v>
      </c>
      <c r="J3" s="5" t="s">
        <v>414</v>
      </c>
      <c r="K3" s="5" t="s">
        <v>415</v>
      </c>
      <c r="L3" s="5" t="s">
        <v>416</v>
      </c>
      <c r="M3" s="5" t="s">
        <v>434</v>
      </c>
      <c r="N3" s="5" t="s">
        <v>435</v>
      </c>
      <c r="O3" s="5" t="s">
        <v>436</v>
      </c>
      <c r="P3" s="5" t="s">
        <v>437</v>
      </c>
      <c r="Q3" s="5" t="s">
        <v>438</v>
      </c>
      <c r="R3" s="5" t="s">
        <v>439</v>
      </c>
      <c r="S3" s="5" t="s">
        <v>440</v>
      </c>
      <c r="T3" s="5" t="s">
        <v>441</v>
      </c>
      <c r="U3" s="5" t="s">
        <v>442</v>
      </c>
      <c r="V3" s="5" t="s">
        <v>443</v>
      </c>
    </row>
    <row r="4" spans="1:22" x14ac:dyDescent="0.2">
      <c r="A4" t="s">
        <v>105</v>
      </c>
      <c r="B4">
        <f t="shared" ref="B4:B43" si="0">VLOOKUP(A4,LookupRank,4,FALSE)</f>
        <v>1</v>
      </c>
      <c r="C4">
        <v>4.4000000000000004</v>
      </c>
      <c r="D4" s="18">
        <v>6.1059549895469516E-2</v>
      </c>
      <c r="E4" s="12">
        <v>2.6178933867797832E-3</v>
      </c>
      <c r="F4">
        <v>6640</v>
      </c>
      <c r="G4" s="19">
        <v>167.46762043463829</v>
      </c>
      <c r="H4" s="19">
        <v>1629.8188060156763</v>
      </c>
      <c r="I4" s="14">
        <v>3.669724770642202E-3</v>
      </c>
      <c r="J4" s="14">
        <v>0.25871559633027524</v>
      </c>
      <c r="K4" s="14">
        <v>0.54552652414885183</v>
      </c>
      <c r="L4" s="14">
        <v>0.27975156730656886</v>
      </c>
      <c r="M4">
        <v>21</v>
      </c>
      <c r="N4">
        <v>17</v>
      </c>
      <c r="O4">
        <v>8</v>
      </c>
      <c r="P4">
        <v>6</v>
      </c>
      <c r="Q4">
        <v>17</v>
      </c>
      <c r="R4">
        <v>19</v>
      </c>
      <c r="S4">
        <v>39</v>
      </c>
      <c r="T4">
        <v>1</v>
      </c>
      <c r="U4">
        <v>1</v>
      </c>
      <c r="V4">
        <v>2</v>
      </c>
    </row>
    <row r="5" spans="1:22" x14ac:dyDescent="0.2">
      <c r="A5" t="s">
        <v>226</v>
      </c>
      <c r="B5">
        <f t="shared" si="0"/>
        <v>2</v>
      </c>
      <c r="C5">
        <v>6.3</v>
      </c>
      <c r="D5" s="18">
        <v>0.1032452146660543</v>
      </c>
      <c r="E5" s="12">
        <v>-1.5254858754033445E-2</v>
      </c>
      <c r="F5">
        <v>7597</v>
      </c>
      <c r="G5" s="19">
        <v>185.56479543046186</v>
      </c>
      <c r="H5" s="19">
        <v>4942.7071218112742</v>
      </c>
      <c r="I5" s="14">
        <v>9.5389831893294107E-3</v>
      </c>
      <c r="J5" s="14">
        <v>5.5640664256388257E-2</v>
      </c>
      <c r="K5" s="14">
        <v>0.39102882107250875</v>
      </c>
      <c r="L5" s="14">
        <v>1.5554279006533943E-2</v>
      </c>
      <c r="M5">
        <v>1</v>
      </c>
      <c r="N5">
        <v>9</v>
      </c>
      <c r="O5">
        <v>23</v>
      </c>
      <c r="P5">
        <v>3</v>
      </c>
      <c r="Q5">
        <v>15</v>
      </c>
      <c r="R5">
        <v>5</v>
      </c>
      <c r="S5">
        <v>27</v>
      </c>
      <c r="T5">
        <v>28</v>
      </c>
      <c r="U5">
        <v>6</v>
      </c>
      <c r="V5">
        <v>14</v>
      </c>
    </row>
    <row r="6" spans="1:22" x14ac:dyDescent="0.2">
      <c r="A6" t="s">
        <v>65</v>
      </c>
      <c r="B6">
        <f t="shared" si="0"/>
        <v>3</v>
      </c>
      <c r="C6">
        <v>4.3</v>
      </c>
      <c r="D6" s="18">
        <v>0.20754370501893704</v>
      </c>
      <c r="E6" s="12">
        <v>-0.10374564125568207</v>
      </c>
      <c r="F6">
        <v>7899</v>
      </c>
      <c r="G6" s="19">
        <v>220.15695690750303</v>
      </c>
      <c r="H6" s="19">
        <v>4024.7552716426326</v>
      </c>
      <c r="I6" s="14">
        <v>4.5338303497897796E-2</v>
      </c>
      <c r="J6" s="14">
        <v>0.12621906289280915</v>
      </c>
      <c r="K6" s="14">
        <v>0.42863055512442444</v>
      </c>
      <c r="L6" s="14">
        <v>0.14850466313963176</v>
      </c>
      <c r="M6">
        <v>22</v>
      </c>
      <c r="N6">
        <v>1</v>
      </c>
      <c r="O6">
        <v>36</v>
      </c>
      <c r="P6">
        <v>2</v>
      </c>
      <c r="Q6">
        <v>11</v>
      </c>
      <c r="R6">
        <v>7</v>
      </c>
      <c r="S6">
        <v>1</v>
      </c>
      <c r="T6">
        <v>4</v>
      </c>
      <c r="U6">
        <v>3</v>
      </c>
      <c r="V6">
        <v>7</v>
      </c>
    </row>
    <row r="7" spans="1:22" x14ac:dyDescent="0.2">
      <c r="A7" t="s">
        <v>112</v>
      </c>
      <c r="B7">
        <f t="shared" si="0"/>
        <v>4</v>
      </c>
      <c r="C7">
        <v>4.5999999999999996</v>
      </c>
      <c r="D7" s="18">
        <v>0.16610487654578054</v>
      </c>
      <c r="E7" s="12">
        <v>-1.4681449208425417E-2</v>
      </c>
      <c r="F7">
        <v>8342</v>
      </c>
      <c r="G7" s="19">
        <v>182.68167972044122</v>
      </c>
      <c r="H7" s="19">
        <v>3405.448523553564</v>
      </c>
      <c r="I7" s="14">
        <v>1.7275771176177245E-2</v>
      </c>
      <c r="J7" s="14">
        <v>0.14753864785922918</v>
      </c>
      <c r="K7" s="14">
        <v>0.32964561823941696</v>
      </c>
      <c r="L7" s="14">
        <v>-5.7758874512369746E-2</v>
      </c>
      <c r="M7">
        <v>18</v>
      </c>
      <c r="N7">
        <v>3</v>
      </c>
      <c r="O7">
        <v>22</v>
      </c>
      <c r="P7">
        <v>1</v>
      </c>
      <c r="Q7">
        <v>16</v>
      </c>
      <c r="R7">
        <v>10</v>
      </c>
      <c r="S7">
        <v>14</v>
      </c>
      <c r="T7">
        <v>2</v>
      </c>
      <c r="U7">
        <v>13</v>
      </c>
      <c r="V7">
        <v>20</v>
      </c>
    </row>
    <row r="8" spans="1:22" x14ac:dyDescent="0.2">
      <c r="A8" t="s">
        <v>18</v>
      </c>
      <c r="B8">
        <f t="shared" si="0"/>
        <v>5</v>
      </c>
      <c r="C8">
        <v>5.9</v>
      </c>
      <c r="D8" s="18">
        <v>5.0849585203821511E-2</v>
      </c>
      <c r="E8" s="12">
        <v>-3.5343207805341059E-2</v>
      </c>
      <c r="F8">
        <v>4532</v>
      </c>
      <c r="G8" s="19">
        <v>112.14328307698065</v>
      </c>
      <c r="H8" s="19">
        <v>903.16628851696714</v>
      </c>
      <c r="I8" s="14">
        <v>1.8555215276526753E-2</v>
      </c>
      <c r="J8" s="14">
        <v>0.10727796793370564</v>
      </c>
      <c r="K8" s="14">
        <v>0.36314933132267152</v>
      </c>
      <c r="L8" s="14">
        <v>9.5509216573544387E-2</v>
      </c>
      <c r="M8">
        <v>2</v>
      </c>
      <c r="N8">
        <v>21</v>
      </c>
      <c r="O8">
        <v>29</v>
      </c>
      <c r="P8">
        <v>16</v>
      </c>
      <c r="Q8">
        <v>23</v>
      </c>
      <c r="R8">
        <v>24</v>
      </c>
      <c r="S8">
        <v>11</v>
      </c>
      <c r="T8">
        <v>10</v>
      </c>
      <c r="U8">
        <v>8</v>
      </c>
      <c r="V8">
        <v>10</v>
      </c>
    </row>
    <row r="9" spans="1:22" x14ac:dyDescent="0.2">
      <c r="A9" t="s">
        <v>161</v>
      </c>
      <c r="B9">
        <f t="shared" si="0"/>
        <v>6</v>
      </c>
      <c r="C9">
        <v>5.8</v>
      </c>
      <c r="D9" s="18">
        <v>0.10611504233580893</v>
      </c>
      <c r="E9" s="12">
        <v>-4.3865926148322874E-2</v>
      </c>
      <c r="F9">
        <v>5011</v>
      </c>
      <c r="G9" s="19">
        <v>124.0207370192265</v>
      </c>
      <c r="H9" s="19">
        <v>4017.6608819501771</v>
      </c>
      <c r="I9" s="14">
        <v>1.7488959728599422E-2</v>
      </c>
      <c r="J9" s="14">
        <v>9.1817038575146961E-2</v>
      </c>
      <c r="K9" s="14">
        <v>0.332584173002269</v>
      </c>
      <c r="L9" s="14">
        <v>-9.4964745052751973E-2</v>
      </c>
      <c r="M9">
        <v>3</v>
      </c>
      <c r="N9">
        <v>7</v>
      </c>
      <c r="O9">
        <v>31</v>
      </c>
      <c r="P9">
        <v>12</v>
      </c>
      <c r="Q9">
        <v>20</v>
      </c>
      <c r="R9">
        <v>8</v>
      </c>
      <c r="S9">
        <v>13</v>
      </c>
      <c r="T9">
        <v>14</v>
      </c>
      <c r="U9">
        <v>12</v>
      </c>
      <c r="V9">
        <v>28</v>
      </c>
    </row>
    <row r="10" spans="1:22" x14ac:dyDescent="0.2">
      <c r="A10" t="s">
        <v>185</v>
      </c>
      <c r="B10">
        <f t="shared" si="0"/>
        <v>7</v>
      </c>
      <c r="C10">
        <v>5.5</v>
      </c>
      <c r="D10" s="18">
        <v>1.1149066126651267E-2</v>
      </c>
      <c r="E10" s="12">
        <v>-3.1290428901701232E-3</v>
      </c>
      <c r="F10">
        <v>4308</v>
      </c>
      <c r="G10" s="19">
        <v>64.246320197244955</v>
      </c>
      <c r="H10" s="19">
        <v>264.66373660680483</v>
      </c>
      <c r="I10" s="14">
        <v>1.2486228424531766E-2</v>
      </c>
      <c r="J10" s="14">
        <v>8.6669114946749906E-2</v>
      </c>
      <c r="K10" s="14">
        <v>0.40449515905947442</v>
      </c>
      <c r="L10" s="14">
        <v>0.3697957881859244</v>
      </c>
      <c r="M10">
        <v>9</v>
      </c>
      <c r="N10">
        <v>27</v>
      </c>
      <c r="O10">
        <v>14</v>
      </c>
      <c r="P10">
        <v>20</v>
      </c>
      <c r="Q10">
        <v>27</v>
      </c>
      <c r="R10">
        <v>30</v>
      </c>
      <c r="S10">
        <v>21</v>
      </c>
      <c r="T10">
        <v>15</v>
      </c>
      <c r="U10">
        <v>5</v>
      </c>
      <c r="V10">
        <v>1</v>
      </c>
    </row>
    <row r="11" spans="1:22" x14ac:dyDescent="0.2">
      <c r="A11" t="s">
        <v>227</v>
      </c>
      <c r="B11">
        <f t="shared" si="0"/>
        <v>8</v>
      </c>
      <c r="C11">
        <v>5.3</v>
      </c>
      <c r="D11" s="18">
        <v>0.2072088912113422</v>
      </c>
      <c r="E11" s="12">
        <v>-2.99057160732835E-2</v>
      </c>
      <c r="F11">
        <v>5272</v>
      </c>
      <c r="G11" s="19">
        <v>151.73010159648922</v>
      </c>
      <c r="H11" s="19">
        <v>10245.388847707445</v>
      </c>
      <c r="I11" s="14">
        <v>2.7391409739937436E-2</v>
      </c>
      <c r="J11" s="14">
        <v>0.11173571271917168</v>
      </c>
      <c r="K11" s="14">
        <v>0.30348549614216197</v>
      </c>
      <c r="L11" s="14">
        <v>-0.10227077050811863</v>
      </c>
      <c r="M11">
        <v>11</v>
      </c>
      <c r="N11">
        <v>2</v>
      </c>
      <c r="O11">
        <v>27</v>
      </c>
      <c r="P11">
        <v>10</v>
      </c>
      <c r="Q11">
        <v>18</v>
      </c>
      <c r="R11">
        <v>2</v>
      </c>
      <c r="S11">
        <v>5</v>
      </c>
      <c r="T11">
        <v>8</v>
      </c>
      <c r="U11">
        <v>17</v>
      </c>
      <c r="V11">
        <v>29</v>
      </c>
    </row>
    <row r="12" spans="1:22" x14ac:dyDescent="0.2">
      <c r="A12" t="s">
        <v>80</v>
      </c>
      <c r="B12">
        <f t="shared" si="0"/>
        <v>9</v>
      </c>
      <c r="C12">
        <v>5.7</v>
      </c>
      <c r="D12" s="18">
        <v>6.344043562413984E-2</v>
      </c>
      <c r="E12" s="12">
        <v>-1.9152380631758E-2</v>
      </c>
      <c r="F12">
        <v>6722</v>
      </c>
      <c r="G12" s="19">
        <v>251.66151942955756</v>
      </c>
      <c r="H12" s="19">
        <v>4016.9678288759728</v>
      </c>
      <c r="I12" s="14">
        <v>7.2722345182709243E-3</v>
      </c>
      <c r="J12" s="14">
        <v>3.6406341749853202E-2</v>
      </c>
      <c r="K12" s="14">
        <v>0.30554029304029307</v>
      </c>
      <c r="L12" s="14">
        <v>-0.13231362128478766</v>
      </c>
      <c r="M12">
        <v>4</v>
      </c>
      <c r="N12">
        <v>13</v>
      </c>
      <c r="O12">
        <v>24</v>
      </c>
      <c r="P12">
        <v>5</v>
      </c>
      <c r="Q12">
        <v>8</v>
      </c>
      <c r="R12">
        <v>9</v>
      </c>
      <c r="S12">
        <v>32</v>
      </c>
      <c r="T12">
        <v>38</v>
      </c>
      <c r="U12">
        <v>16</v>
      </c>
      <c r="V12">
        <v>32</v>
      </c>
    </row>
    <row r="13" spans="1:22" x14ac:dyDescent="0.2">
      <c r="A13" t="s">
        <v>245</v>
      </c>
      <c r="B13">
        <f t="shared" si="0"/>
        <v>10</v>
      </c>
      <c r="C13">
        <v>5.7</v>
      </c>
      <c r="D13" s="18">
        <v>6.467368379519281E-2</v>
      </c>
      <c r="E13" s="12">
        <v>-1.4049227185359012E-2</v>
      </c>
      <c r="F13">
        <v>4341</v>
      </c>
      <c r="G13" s="19">
        <v>192.79918353254891</v>
      </c>
      <c r="H13" s="19">
        <v>1577.4914618735456</v>
      </c>
      <c r="I13" s="14">
        <v>1.8221200433204764E-2</v>
      </c>
      <c r="J13" s="14">
        <v>7.6599342592768516E-2</v>
      </c>
      <c r="K13" s="14">
        <v>0.41259148942936036</v>
      </c>
      <c r="L13" s="14">
        <v>-7.4843247914187696E-3</v>
      </c>
      <c r="M13">
        <v>4</v>
      </c>
      <c r="N13">
        <v>12</v>
      </c>
      <c r="O13">
        <v>20</v>
      </c>
      <c r="P13">
        <v>19</v>
      </c>
      <c r="Q13">
        <v>14</v>
      </c>
      <c r="R13">
        <v>20</v>
      </c>
      <c r="S13">
        <v>12</v>
      </c>
      <c r="T13">
        <v>19</v>
      </c>
      <c r="U13">
        <v>4</v>
      </c>
      <c r="V13">
        <v>16</v>
      </c>
    </row>
    <row r="14" spans="1:22" x14ac:dyDescent="0.2">
      <c r="A14" t="s">
        <v>246</v>
      </c>
      <c r="B14">
        <f t="shared" si="0"/>
        <v>11</v>
      </c>
      <c r="C14">
        <v>4.7</v>
      </c>
      <c r="D14" s="18">
        <v>0.11244088380459617</v>
      </c>
      <c r="E14" s="12">
        <v>-0.11829728666528569</v>
      </c>
      <c r="F14">
        <v>4245</v>
      </c>
      <c r="G14" s="19">
        <v>876.98667728363125</v>
      </c>
      <c r="H14" s="19">
        <v>3019.9170581840508</v>
      </c>
      <c r="I14" s="14">
        <v>1.9257860366761092E-2</v>
      </c>
      <c r="J14" s="14">
        <v>9.2826024289798914E-2</v>
      </c>
      <c r="K14" s="14">
        <v>0.44865644327646031</v>
      </c>
      <c r="L14" s="14">
        <v>1.0741717291046849E-2</v>
      </c>
      <c r="M14">
        <v>16</v>
      </c>
      <c r="N14">
        <v>6</v>
      </c>
      <c r="O14">
        <v>38</v>
      </c>
      <c r="P14">
        <v>22</v>
      </c>
      <c r="Q14">
        <v>4</v>
      </c>
      <c r="R14">
        <v>12</v>
      </c>
      <c r="S14">
        <v>10</v>
      </c>
      <c r="T14">
        <v>12</v>
      </c>
      <c r="U14">
        <v>2</v>
      </c>
      <c r="V14">
        <v>15</v>
      </c>
    </row>
    <row r="15" spans="1:22" x14ac:dyDescent="0.2">
      <c r="A15" t="s">
        <v>173</v>
      </c>
      <c r="B15">
        <f t="shared" si="0"/>
        <v>12</v>
      </c>
      <c r="C15">
        <v>5.6</v>
      </c>
      <c r="D15" s="18">
        <v>6.2302759573734455E-2</v>
      </c>
      <c r="E15" s="12">
        <v>-2.252479994266238E-2</v>
      </c>
      <c r="F15">
        <v>6489</v>
      </c>
      <c r="G15" s="19">
        <v>204.2925605410241</v>
      </c>
      <c r="H15" s="19">
        <v>2205.6799373754561</v>
      </c>
      <c r="I15" s="14">
        <v>1.4124293785310734E-2</v>
      </c>
      <c r="J15" s="14">
        <v>5.5298750214004454E-2</v>
      </c>
      <c r="K15" s="14">
        <v>0.30616884536352906</v>
      </c>
      <c r="L15" s="14">
        <v>-0.23678766670953036</v>
      </c>
      <c r="M15">
        <v>7</v>
      </c>
      <c r="N15">
        <v>16</v>
      </c>
      <c r="O15">
        <v>25</v>
      </c>
      <c r="P15">
        <v>8</v>
      </c>
      <c r="Q15">
        <v>13</v>
      </c>
      <c r="R15">
        <v>16</v>
      </c>
      <c r="S15">
        <v>17</v>
      </c>
      <c r="T15">
        <v>29</v>
      </c>
      <c r="U15">
        <v>14</v>
      </c>
      <c r="V15">
        <v>35</v>
      </c>
    </row>
    <row r="16" spans="1:22" x14ac:dyDescent="0.2">
      <c r="A16" t="s">
        <v>115</v>
      </c>
      <c r="B16">
        <f t="shared" si="0"/>
        <v>13</v>
      </c>
      <c r="C16">
        <v>4.9000000000000004</v>
      </c>
      <c r="D16" s="18">
        <v>0.10459962469921089</v>
      </c>
      <c r="E16" s="12">
        <v>0.36436700344679857</v>
      </c>
      <c r="F16">
        <v>5304</v>
      </c>
      <c r="G16" s="19">
        <v>1989.2123874215238</v>
      </c>
      <c r="H16" s="19">
        <v>7000.8307665581269</v>
      </c>
      <c r="I16" s="14">
        <v>4.7892452037529756E-3</v>
      </c>
      <c r="J16" s="14">
        <v>3.1090323484105866E-2</v>
      </c>
      <c r="K16" s="14">
        <v>0.23812294995238598</v>
      </c>
      <c r="L16" s="14">
        <v>0.15552566915707072</v>
      </c>
      <c r="M16">
        <v>14</v>
      </c>
      <c r="N16">
        <v>8</v>
      </c>
      <c r="O16">
        <v>2</v>
      </c>
      <c r="P16">
        <v>9</v>
      </c>
      <c r="Q16">
        <v>2</v>
      </c>
      <c r="R16">
        <v>4</v>
      </c>
      <c r="S16">
        <v>37</v>
      </c>
      <c r="T16">
        <v>39</v>
      </c>
      <c r="U16">
        <v>25</v>
      </c>
      <c r="V16">
        <v>6</v>
      </c>
    </row>
    <row r="17" spans="1:22" x14ac:dyDescent="0.2">
      <c r="A17" t="s">
        <v>19</v>
      </c>
      <c r="B17">
        <f t="shared" si="0"/>
        <v>14</v>
      </c>
      <c r="C17">
        <v>5.2</v>
      </c>
      <c r="D17" s="18">
        <v>6.2375404788676293E-2</v>
      </c>
      <c r="E17" s="12">
        <v>-4.2801281254397416E-2</v>
      </c>
      <c r="F17">
        <v>5137</v>
      </c>
      <c r="G17" s="19">
        <v>231.18173321900099</v>
      </c>
      <c r="H17" s="19">
        <v>3021.9160056331698</v>
      </c>
      <c r="I17" s="14">
        <v>1.1555922410235245E-2</v>
      </c>
      <c r="J17" s="14">
        <v>4.3672382095824108E-2</v>
      </c>
      <c r="K17" s="14">
        <v>0.34959460194808728</v>
      </c>
      <c r="L17" s="14">
        <v>-7.0743134883132941E-2</v>
      </c>
      <c r="M17">
        <v>12</v>
      </c>
      <c r="N17">
        <v>15</v>
      </c>
      <c r="O17">
        <v>30</v>
      </c>
      <c r="P17">
        <v>11</v>
      </c>
      <c r="Q17">
        <v>9</v>
      </c>
      <c r="R17">
        <v>11</v>
      </c>
      <c r="S17">
        <v>23</v>
      </c>
      <c r="T17">
        <v>35</v>
      </c>
      <c r="U17">
        <v>10</v>
      </c>
      <c r="V17">
        <v>23</v>
      </c>
    </row>
    <row r="18" spans="1:22" x14ac:dyDescent="0.2">
      <c r="A18" t="s">
        <v>110</v>
      </c>
      <c r="B18">
        <f t="shared" si="0"/>
        <v>15</v>
      </c>
      <c r="C18">
        <v>5.6</v>
      </c>
      <c r="D18" s="18">
        <v>5.2222593988083481E-2</v>
      </c>
      <c r="E18" s="12">
        <v>-9.1690570938706244E-3</v>
      </c>
      <c r="F18">
        <v>4115</v>
      </c>
      <c r="G18" s="19">
        <v>15.988962566682915</v>
      </c>
      <c r="H18" s="19">
        <v>2328.2874832299976</v>
      </c>
      <c r="I18" s="14">
        <v>1.3282732447817837E-2</v>
      </c>
      <c r="J18" s="14">
        <v>0.12117104906478721</v>
      </c>
      <c r="K18" s="14">
        <v>0.28502953008645038</v>
      </c>
      <c r="L18" s="14">
        <v>-6.2020168848160737E-2</v>
      </c>
      <c r="M18">
        <v>7</v>
      </c>
      <c r="N18">
        <v>20</v>
      </c>
      <c r="O18">
        <v>18</v>
      </c>
      <c r="P18">
        <v>23</v>
      </c>
      <c r="Q18">
        <v>35</v>
      </c>
      <c r="R18">
        <v>14</v>
      </c>
      <c r="S18">
        <v>19</v>
      </c>
      <c r="T18">
        <v>5</v>
      </c>
      <c r="U18">
        <v>23</v>
      </c>
      <c r="V18">
        <v>22</v>
      </c>
    </row>
    <row r="19" spans="1:22" x14ac:dyDescent="0.2">
      <c r="A19" t="s">
        <v>215</v>
      </c>
      <c r="B19">
        <f t="shared" si="0"/>
        <v>16</v>
      </c>
      <c r="C19">
        <v>4.0999999999999996</v>
      </c>
      <c r="D19" s="18">
        <v>0.14179517621532337</v>
      </c>
      <c r="E19" s="12">
        <v>0.34177548176462408</v>
      </c>
      <c r="F19">
        <v>7498</v>
      </c>
      <c r="G19" s="19">
        <v>3181.4560767130142</v>
      </c>
      <c r="H19" s="19">
        <v>8480.5166859553647</v>
      </c>
      <c r="I19" s="14">
        <v>7.4493912176569954E-3</v>
      </c>
      <c r="J19" s="14">
        <v>3.7516961903794853E-2</v>
      </c>
      <c r="K19" s="14">
        <v>0.14267399650230278</v>
      </c>
      <c r="L19" s="14">
        <v>-0.11565574710354642</v>
      </c>
      <c r="M19">
        <v>26</v>
      </c>
      <c r="N19">
        <v>4</v>
      </c>
      <c r="O19">
        <v>3</v>
      </c>
      <c r="P19">
        <v>4</v>
      </c>
      <c r="Q19">
        <v>1</v>
      </c>
      <c r="R19">
        <v>3</v>
      </c>
      <c r="S19">
        <v>31</v>
      </c>
      <c r="T19">
        <v>37</v>
      </c>
      <c r="U19">
        <v>33</v>
      </c>
      <c r="V19">
        <v>31</v>
      </c>
    </row>
    <row r="20" spans="1:22" x14ac:dyDescent="0.2">
      <c r="A20" t="s">
        <v>26</v>
      </c>
      <c r="B20">
        <f t="shared" si="0"/>
        <v>17</v>
      </c>
      <c r="C20">
        <v>4</v>
      </c>
      <c r="D20" s="18">
        <v>9.2134369789966114E-2</v>
      </c>
      <c r="E20" s="12">
        <v>6.1523996253593487E-3</v>
      </c>
      <c r="F20">
        <v>4946</v>
      </c>
      <c r="G20" s="19">
        <v>78.110305061022359</v>
      </c>
      <c r="H20" s="19">
        <v>2291.1188583145617</v>
      </c>
      <c r="I20" s="14">
        <v>3.7914691943127965E-2</v>
      </c>
      <c r="J20" s="14">
        <v>0.11317076899556643</v>
      </c>
      <c r="K20" s="14">
        <v>0.36225801756343701</v>
      </c>
      <c r="L20" s="14">
        <v>3.8123190138441822E-2</v>
      </c>
      <c r="M20">
        <v>27</v>
      </c>
      <c r="N20">
        <v>10</v>
      </c>
      <c r="O20">
        <v>4</v>
      </c>
      <c r="P20">
        <v>14</v>
      </c>
      <c r="Q20">
        <v>26</v>
      </c>
      <c r="R20">
        <v>15</v>
      </c>
      <c r="S20">
        <v>2</v>
      </c>
      <c r="T20">
        <v>6</v>
      </c>
      <c r="U20">
        <v>9</v>
      </c>
      <c r="V20">
        <v>12</v>
      </c>
    </row>
    <row r="21" spans="1:22" x14ac:dyDescent="0.2">
      <c r="A21" t="s">
        <v>207</v>
      </c>
      <c r="B21">
        <f t="shared" si="0"/>
        <v>18</v>
      </c>
      <c r="C21">
        <v>4.3</v>
      </c>
      <c r="D21" s="18">
        <v>0.11753842633358932</v>
      </c>
      <c r="E21" s="12">
        <v>-0.10484454924323096</v>
      </c>
      <c r="F21">
        <v>6636</v>
      </c>
      <c r="G21" s="19">
        <v>275.92653942044217</v>
      </c>
      <c r="H21" s="19">
        <v>2481.0613658871757</v>
      </c>
      <c r="I21" s="14">
        <v>2.0265499223273548E-2</v>
      </c>
      <c r="J21" s="14">
        <v>6.3550345996328209E-2</v>
      </c>
      <c r="K21" s="14">
        <v>0.19019656221728759</v>
      </c>
      <c r="L21" s="14">
        <v>-9.2104854692950877E-2</v>
      </c>
      <c r="M21">
        <v>22</v>
      </c>
      <c r="N21">
        <v>5</v>
      </c>
      <c r="O21">
        <v>37</v>
      </c>
      <c r="P21">
        <v>7</v>
      </c>
      <c r="Q21">
        <v>6</v>
      </c>
      <c r="R21">
        <v>13</v>
      </c>
      <c r="S21">
        <v>9</v>
      </c>
      <c r="T21">
        <v>23</v>
      </c>
      <c r="U21">
        <v>29</v>
      </c>
      <c r="V21">
        <v>27</v>
      </c>
    </row>
    <row r="22" spans="1:22" x14ac:dyDescent="0.2">
      <c r="A22" t="s">
        <v>104</v>
      </c>
      <c r="B22">
        <f t="shared" si="0"/>
        <v>19</v>
      </c>
      <c r="C22">
        <v>5.5</v>
      </c>
      <c r="D22" s="18">
        <v>8.6237093604682596E-3</v>
      </c>
      <c r="E22" s="12">
        <v>-1.3103799261462774E-2</v>
      </c>
      <c r="F22">
        <v>2922</v>
      </c>
      <c r="G22" s="19">
        <v>41.83015456704608</v>
      </c>
      <c r="H22" s="19">
        <v>240.80602494002204</v>
      </c>
      <c r="I22" s="14">
        <v>2.7315407597097739E-2</v>
      </c>
      <c r="J22" s="14">
        <v>0.11182244985061887</v>
      </c>
      <c r="K22" s="14">
        <v>0.33287292817679559</v>
      </c>
      <c r="L22" s="14">
        <v>-8.3416796729128675E-2</v>
      </c>
      <c r="M22">
        <v>9</v>
      </c>
      <c r="N22">
        <v>29</v>
      </c>
      <c r="O22">
        <v>19</v>
      </c>
      <c r="P22">
        <v>28</v>
      </c>
      <c r="Q22">
        <v>29</v>
      </c>
      <c r="R22">
        <v>31</v>
      </c>
      <c r="S22">
        <v>6</v>
      </c>
      <c r="T22">
        <v>7</v>
      </c>
      <c r="U22">
        <v>11</v>
      </c>
      <c r="V22">
        <v>26</v>
      </c>
    </row>
    <row r="23" spans="1:22" x14ac:dyDescent="0.2">
      <c r="A23" t="s">
        <v>87</v>
      </c>
      <c r="B23">
        <f t="shared" si="0"/>
        <v>20</v>
      </c>
      <c r="C23">
        <v>3.9</v>
      </c>
      <c r="D23" s="18">
        <v>7.3484619102102439E-2</v>
      </c>
      <c r="E23" s="12">
        <v>-0.17813892871601833</v>
      </c>
      <c r="F23">
        <v>5003</v>
      </c>
      <c r="G23" s="19">
        <v>563.97165834633961</v>
      </c>
      <c r="H23" s="19">
        <v>4190.7411985149629</v>
      </c>
      <c r="I23" s="14">
        <v>1.0265588914549654E-2</v>
      </c>
      <c r="J23" s="14">
        <v>4.6518475750577368E-2</v>
      </c>
      <c r="K23" s="14">
        <v>0.29212662516224125</v>
      </c>
      <c r="L23" s="14">
        <v>4.3198864987058959E-2</v>
      </c>
      <c r="M23">
        <v>28</v>
      </c>
      <c r="N23">
        <v>11</v>
      </c>
      <c r="O23">
        <v>39</v>
      </c>
      <c r="P23">
        <v>13</v>
      </c>
      <c r="Q23">
        <v>5</v>
      </c>
      <c r="R23">
        <v>6</v>
      </c>
      <c r="S23">
        <v>26</v>
      </c>
      <c r="T23">
        <v>33</v>
      </c>
      <c r="U23">
        <v>21</v>
      </c>
      <c r="V23">
        <v>11</v>
      </c>
    </row>
    <row r="24" spans="1:22" x14ac:dyDescent="0.2">
      <c r="A24" t="s">
        <v>63</v>
      </c>
      <c r="B24">
        <f t="shared" si="0"/>
        <v>21</v>
      </c>
      <c r="C24">
        <v>5.7</v>
      </c>
      <c r="D24" s="18">
        <v>1.0780744708001003E-2</v>
      </c>
      <c r="E24" s="12">
        <v>-5.9160939836262706E-4</v>
      </c>
      <c r="F24">
        <v>3682</v>
      </c>
      <c r="G24" s="19">
        <v>63.715612599301913</v>
      </c>
      <c r="H24" s="19">
        <v>374.68163338262053</v>
      </c>
      <c r="I24" s="14" t="s">
        <v>285</v>
      </c>
      <c r="J24" s="14">
        <v>7.5996990218209173E-2</v>
      </c>
      <c r="K24" s="14">
        <v>0.17880765883376851</v>
      </c>
      <c r="L24" s="14">
        <v>-0.18124695559093981</v>
      </c>
      <c r="M24">
        <v>4</v>
      </c>
      <c r="N24">
        <v>28</v>
      </c>
      <c r="O24">
        <v>11</v>
      </c>
      <c r="P24">
        <v>25</v>
      </c>
      <c r="Q24">
        <v>28</v>
      </c>
      <c r="R24">
        <v>28</v>
      </c>
      <c r="T24">
        <v>20</v>
      </c>
      <c r="U24">
        <v>30</v>
      </c>
      <c r="V24">
        <v>33</v>
      </c>
    </row>
    <row r="25" spans="1:22" x14ac:dyDescent="0.2">
      <c r="A25" t="s">
        <v>43</v>
      </c>
      <c r="B25">
        <f t="shared" si="0"/>
        <v>22</v>
      </c>
      <c r="C25">
        <v>3.8</v>
      </c>
      <c r="D25" s="18">
        <v>6.3429348771823796E-2</v>
      </c>
      <c r="E25" s="12">
        <v>-2.9300784192862573E-2</v>
      </c>
      <c r="F25">
        <v>4264</v>
      </c>
      <c r="G25" s="19">
        <v>118.39782076138047</v>
      </c>
      <c r="H25" s="19">
        <v>1141.9985710044582</v>
      </c>
      <c r="I25" s="14">
        <v>1.3206827500715172E-2</v>
      </c>
      <c r="J25" s="14">
        <v>6.9014017354820253E-2</v>
      </c>
      <c r="K25" s="14">
        <v>0.37528478425057271</v>
      </c>
      <c r="L25" s="14">
        <v>-5.085363232710164E-2</v>
      </c>
      <c r="M25">
        <v>29</v>
      </c>
      <c r="N25">
        <v>14</v>
      </c>
      <c r="O25">
        <v>26</v>
      </c>
      <c r="P25">
        <v>21</v>
      </c>
      <c r="Q25">
        <v>22</v>
      </c>
      <c r="R25">
        <v>21</v>
      </c>
      <c r="S25">
        <v>20</v>
      </c>
      <c r="T25">
        <v>22</v>
      </c>
      <c r="U25">
        <v>7</v>
      </c>
      <c r="V25">
        <v>19</v>
      </c>
    </row>
    <row r="26" spans="1:22" x14ac:dyDescent="0.2">
      <c r="A26" t="s">
        <v>164</v>
      </c>
      <c r="B26">
        <f t="shared" si="0"/>
        <v>23</v>
      </c>
      <c r="C26">
        <v>3.2</v>
      </c>
      <c r="D26" s="18">
        <v>2.5926597630794357E-2</v>
      </c>
      <c r="E26" s="12">
        <v>-6.1343964291756703E-2</v>
      </c>
      <c r="F26">
        <v>4052</v>
      </c>
      <c r="G26" s="19">
        <v>216.28937604449479</v>
      </c>
      <c r="H26" s="19">
        <v>1032.744552676565</v>
      </c>
      <c r="I26" s="14">
        <v>3.0683690280065897E-2</v>
      </c>
      <c r="J26" s="14">
        <v>0.13920922570016475</v>
      </c>
      <c r="K26" s="14">
        <v>0.29113634631506746</v>
      </c>
      <c r="L26" s="14">
        <v>-5.9115031322289097E-2</v>
      </c>
      <c r="M26">
        <v>38</v>
      </c>
      <c r="N26">
        <v>23</v>
      </c>
      <c r="O26">
        <v>32</v>
      </c>
      <c r="P26">
        <v>24</v>
      </c>
      <c r="Q26">
        <v>12</v>
      </c>
      <c r="R26">
        <v>22</v>
      </c>
      <c r="S26">
        <v>3</v>
      </c>
      <c r="T26">
        <v>3</v>
      </c>
      <c r="U26">
        <v>22</v>
      </c>
      <c r="V26">
        <v>21</v>
      </c>
    </row>
    <row r="27" spans="1:22" x14ac:dyDescent="0.2">
      <c r="A27" t="s">
        <v>184</v>
      </c>
      <c r="B27">
        <f t="shared" si="0"/>
        <v>24</v>
      </c>
      <c r="C27">
        <v>5.0999999999999996</v>
      </c>
      <c r="D27" s="18">
        <v>6.4325932854731498E-3</v>
      </c>
      <c r="E27" s="12">
        <v>-8.5566174314700913E-3</v>
      </c>
      <c r="F27">
        <v>2543</v>
      </c>
      <c r="G27" s="19">
        <v>110.84710161309276</v>
      </c>
      <c r="H27" s="19">
        <v>330.35439981577304</v>
      </c>
      <c r="I27" s="14">
        <v>1.2362418248524486E-2</v>
      </c>
      <c r="J27" s="14">
        <v>5.9020577444568512E-2</v>
      </c>
      <c r="K27" s="14">
        <v>0.11133773245350929</v>
      </c>
      <c r="L27" s="14">
        <v>0.2373361263777348</v>
      </c>
      <c r="M27">
        <v>13</v>
      </c>
      <c r="N27">
        <v>32</v>
      </c>
      <c r="O27">
        <v>17</v>
      </c>
      <c r="P27">
        <v>30</v>
      </c>
      <c r="Q27">
        <v>24</v>
      </c>
      <c r="R27">
        <v>29</v>
      </c>
      <c r="S27">
        <v>22</v>
      </c>
      <c r="T27">
        <v>25</v>
      </c>
      <c r="U27">
        <v>36</v>
      </c>
      <c r="V27">
        <v>5</v>
      </c>
    </row>
    <row r="28" spans="1:22" x14ac:dyDescent="0.2">
      <c r="A28" t="s">
        <v>81</v>
      </c>
      <c r="B28">
        <f t="shared" si="0"/>
        <v>25</v>
      </c>
      <c r="C28">
        <v>3.3</v>
      </c>
      <c r="D28" s="18">
        <v>6.0640745010749057E-2</v>
      </c>
      <c r="E28" s="12">
        <v>-0.22162719714158388</v>
      </c>
      <c r="F28">
        <v>4450</v>
      </c>
      <c r="G28" s="19">
        <v>220.58060708292456</v>
      </c>
      <c r="H28" s="19">
        <v>2053.1130280600337</v>
      </c>
      <c r="I28" s="14">
        <v>1.4023991767383516E-2</v>
      </c>
      <c r="J28" s="14">
        <v>5.948365870696843E-2</v>
      </c>
      <c r="K28" s="14">
        <v>0.29973420294386988</v>
      </c>
      <c r="L28" s="14">
        <v>-7.9003105249623617E-2</v>
      </c>
      <c r="M28">
        <v>37</v>
      </c>
      <c r="N28">
        <v>18</v>
      </c>
      <c r="O28">
        <v>40</v>
      </c>
      <c r="P28">
        <v>18</v>
      </c>
      <c r="Q28">
        <v>10</v>
      </c>
      <c r="R28">
        <v>18</v>
      </c>
      <c r="S28">
        <v>18</v>
      </c>
      <c r="T28">
        <v>24</v>
      </c>
      <c r="U28">
        <v>18</v>
      </c>
      <c r="V28">
        <v>25</v>
      </c>
    </row>
    <row r="29" spans="1:22" x14ac:dyDescent="0.2">
      <c r="A29" t="s">
        <v>134</v>
      </c>
      <c r="B29">
        <f t="shared" si="0"/>
        <v>26</v>
      </c>
      <c r="C29">
        <v>3.1</v>
      </c>
      <c r="D29" s="18">
        <v>5.5427729192787052E-2</v>
      </c>
      <c r="E29" s="12">
        <v>5.5212775425625554E-3</v>
      </c>
      <c r="F29">
        <v>4616</v>
      </c>
      <c r="G29" s="19">
        <v>256.79579665827578</v>
      </c>
      <c r="H29" s="19">
        <v>11386.866246557754</v>
      </c>
      <c r="I29" s="14">
        <v>1.1275964391691394E-2</v>
      </c>
      <c r="J29" s="14">
        <v>7.9376854599406535E-2</v>
      </c>
      <c r="K29" s="14">
        <v>0.16822867853795689</v>
      </c>
      <c r="L29" s="14">
        <v>-0.11129457254032198</v>
      </c>
      <c r="M29">
        <v>39</v>
      </c>
      <c r="N29">
        <v>19</v>
      </c>
      <c r="O29">
        <v>6</v>
      </c>
      <c r="P29">
        <v>15</v>
      </c>
      <c r="Q29">
        <v>7</v>
      </c>
      <c r="R29">
        <v>1</v>
      </c>
      <c r="S29">
        <v>25</v>
      </c>
      <c r="T29">
        <v>18</v>
      </c>
      <c r="U29">
        <v>32</v>
      </c>
      <c r="V29">
        <v>30</v>
      </c>
    </row>
    <row r="30" spans="1:22" x14ac:dyDescent="0.2">
      <c r="A30" t="s">
        <v>211</v>
      </c>
      <c r="B30">
        <f t="shared" si="0"/>
        <v>27</v>
      </c>
      <c r="C30">
        <v>4.7</v>
      </c>
      <c r="D30" s="18">
        <v>1.4203711867066152E-2</v>
      </c>
      <c r="E30" s="12">
        <v>-6.508196013616417E-3</v>
      </c>
      <c r="F30">
        <v>4476</v>
      </c>
      <c r="G30" s="19">
        <v>122.80906224926483</v>
      </c>
      <c r="H30" s="19">
        <v>684.84112360178267</v>
      </c>
      <c r="I30" s="14">
        <v>7.0323488045007029E-3</v>
      </c>
      <c r="J30" s="14">
        <v>4.7819971870604779E-2</v>
      </c>
      <c r="K30" s="14">
        <v>0.10120326600773528</v>
      </c>
      <c r="L30" s="14">
        <v>-0.24035516968624615</v>
      </c>
      <c r="M30">
        <v>16</v>
      </c>
      <c r="N30">
        <v>26</v>
      </c>
      <c r="O30">
        <v>15</v>
      </c>
      <c r="P30">
        <v>17</v>
      </c>
      <c r="Q30">
        <v>21</v>
      </c>
      <c r="R30">
        <v>25</v>
      </c>
      <c r="S30">
        <v>34</v>
      </c>
      <c r="T30">
        <v>31</v>
      </c>
      <c r="U30">
        <v>40</v>
      </c>
      <c r="V30">
        <v>36</v>
      </c>
    </row>
    <row r="31" spans="1:22" x14ac:dyDescent="0.2">
      <c r="A31" t="s">
        <v>113</v>
      </c>
      <c r="B31">
        <f t="shared" si="0"/>
        <v>28</v>
      </c>
      <c r="C31">
        <v>4.3</v>
      </c>
      <c r="D31" s="18">
        <v>2.0493032487783659E-2</v>
      </c>
      <c r="E31" s="12">
        <v>-9.2247293162121907E-2</v>
      </c>
      <c r="F31">
        <v>2245</v>
      </c>
      <c r="G31" s="19">
        <v>147.03240206164446</v>
      </c>
      <c r="H31" s="19">
        <v>981.26534262348696</v>
      </c>
      <c r="I31" s="14">
        <v>6.768900011757395E-3</v>
      </c>
      <c r="J31" s="14">
        <v>5.5797235332650283E-2</v>
      </c>
      <c r="K31" s="14">
        <v>0.21408412324581039</v>
      </c>
      <c r="L31" s="14">
        <v>-3.6073672526169769E-2</v>
      </c>
      <c r="M31">
        <v>22</v>
      </c>
      <c r="N31">
        <v>24</v>
      </c>
      <c r="O31">
        <v>35</v>
      </c>
      <c r="P31">
        <v>31</v>
      </c>
      <c r="Q31">
        <v>19</v>
      </c>
      <c r="R31">
        <v>23</v>
      </c>
      <c r="S31">
        <v>35</v>
      </c>
      <c r="T31">
        <v>27</v>
      </c>
      <c r="U31">
        <v>27</v>
      </c>
      <c r="V31">
        <v>17</v>
      </c>
    </row>
    <row r="32" spans="1:22" x14ac:dyDescent="0.2">
      <c r="A32" t="s">
        <v>217</v>
      </c>
      <c r="B32">
        <f t="shared" si="0"/>
        <v>29</v>
      </c>
      <c r="C32">
        <v>3.8</v>
      </c>
      <c r="D32" s="18">
        <v>2.0276191536273348E-2</v>
      </c>
      <c r="E32" s="12">
        <v>-8.6807736697446514E-2</v>
      </c>
      <c r="F32">
        <v>2855</v>
      </c>
      <c r="G32" s="19">
        <v>32.69204895926952</v>
      </c>
      <c r="H32" s="19">
        <v>413.84918371062173</v>
      </c>
      <c r="I32" s="14">
        <v>2.1859621859621859E-2</v>
      </c>
      <c r="J32" s="14">
        <v>0.10209790209790209</v>
      </c>
      <c r="K32" s="14">
        <v>0.24719546108083443</v>
      </c>
      <c r="L32" s="14">
        <v>-4.7711284077420459E-2</v>
      </c>
      <c r="M32">
        <v>29</v>
      </c>
      <c r="N32">
        <v>25</v>
      </c>
      <c r="O32">
        <v>34</v>
      </c>
      <c r="P32">
        <v>29</v>
      </c>
      <c r="Q32">
        <v>31</v>
      </c>
      <c r="R32">
        <v>26</v>
      </c>
      <c r="S32">
        <v>8</v>
      </c>
      <c r="T32">
        <v>11</v>
      </c>
      <c r="U32">
        <v>24</v>
      </c>
      <c r="V32">
        <v>18</v>
      </c>
    </row>
    <row r="33" spans="1:22" x14ac:dyDescent="0.2">
      <c r="A33" t="s">
        <v>90</v>
      </c>
      <c r="B33">
        <f t="shared" si="0"/>
        <v>30</v>
      </c>
      <c r="C33">
        <v>3.7</v>
      </c>
      <c r="D33" s="18">
        <v>6.5020190497063332E-3</v>
      </c>
      <c r="E33" s="12">
        <v>1.7497510024463985E-3</v>
      </c>
      <c r="F33">
        <v>3329</v>
      </c>
      <c r="G33" s="19">
        <v>40.683290048204967</v>
      </c>
      <c r="H33" s="19">
        <v>188.46770645587046</v>
      </c>
      <c r="I33" s="14">
        <v>8.5341365461847393E-3</v>
      </c>
      <c r="J33" s="14">
        <v>7.1285140562248994E-2</v>
      </c>
      <c r="K33" s="14">
        <v>0.21439473993190092</v>
      </c>
      <c r="L33" s="14">
        <v>2.4872749395580873E-2</v>
      </c>
      <c r="M33">
        <v>33</v>
      </c>
      <c r="N33">
        <v>31</v>
      </c>
      <c r="O33">
        <v>10</v>
      </c>
      <c r="P33">
        <v>27</v>
      </c>
      <c r="Q33">
        <v>30</v>
      </c>
      <c r="R33">
        <v>32</v>
      </c>
      <c r="S33">
        <v>29</v>
      </c>
      <c r="T33">
        <v>21</v>
      </c>
      <c r="U33">
        <v>26</v>
      </c>
      <c r="V33">
        <v>13</v>
      </c>
    </row>
    <row r="34" spans="1:22" x14ac:dyDescent="0.2">
      <c r="A34" t="s">
        <v>214</v>
      </c>
      <c r="B34">
        <f t="shared" si="0"/>
        <v>31</v>
      </c>
      <c r="C34">
        <v>4.8</v>
      </c>
      <c r="D34" s="18">
        <v>1.9837377005740712E-3</v>
      </c>
      <c r="E34" s="12">
        <v>-2.0212470337181436E-3</v>
      </c>
      <c r="F34">
        <v>492</v>
      </c>
      <c r="G34" s="19">
        <v>11.524343307135011</v>
      </c>
      <c r="H34" s="19">
        <v>49.816034995834748</v>
      </c>
      <c r="I34" s="14">
        <v>9.1549295774647887E-3</v>
      </c>
      <c r="J34" s="14">
        <v>4.8239436619718308E-2</v>
      </c>
      <c r="K34" s="14">
        <v>0.30614729153986608</v>
      </c>
      <c r="L34" s="14">
        <v>0.26388526821419467</v>
      </c>
      <c r="M34">
        <v>15</v>
      </c>
      <c r="N34">
        <v>34</v>
      </c>
      <c r="O34">
        <v>13</v>
      </c>
      <c r="P34">
        <v>37</v>
      </c>
      <c r="Q34">
        <v>39</v>
      </c>
      <c r="R34">
        <v>36</v>
      </c>
      <c r="S34">
        <v>28</v>
      </c>
      <c r="T34">
        <v>30</v>
      </c>
      <c r="U34">
        <v>15</v>
      </c>
      <c r="V34">
        <v>4</v>
      </c>
    </row>
    <row r="35" spans="1:22" x14ac:dyDescent="0.2">
      <c r="A35" t="s">
        <v>34</v>
      </c>
      <c r="B35">
        <f t="shared" si="0"/>
        <v>32</v>
      </c>
      <c r="C35">
        <v>4.3</v>
      </c>
      <c r="D35" s="18">
        <v>7.5053312035944231E-4</v>
      </c>
      <c r="E35" s="12">
        <v>-3.210386162037393E-2</v>
      </c>
      <c r="F35">
        <v>888</v>
      </c>
      <c r="G35" s="19">
        <v>23.961451163798301</v>
      </c>
      <c r="H35" s="19">
        <v>67.371132368575061</v>
      </c>
      <c r="I35" s="14">
        <v>1.4569347236109127E-2</v>
      </c>
      <c r="J35" s="14">
        <v>8.2631052706756178E-2</v>
      </c>
      <c r="K35" s="14">
        <v>0.20378960890665143</v>
      </c>
      <c r="L35" s="14">
        <v>0.10473150761612052</v>
      </c>
      <c r="M35">
        <v>22</v>
      </c>
      <c r="N35">
        <v>35</v>
      </c>
      <c r="O35">
        <v>28</v>
      </c>
      <c r="P35">
        <v>35</v>
      </c>
      <c r="Q35">
        <v>32</v>
      </c>
      <c r="R35">
        <v>35</v>
      </c>
      <c r="S35">
        <v>16</v>
      </c>
      <c r="T35">
        <v>16</v>
      </c>
      <c r="U35">
        <v>28</v>
      </c>
      <c r="V35">
        <v>9</v>
      </c>
    </row>
    <row r="36" spans="1:22" x14ac:dyDescent="0.2">
      <c r="A36" t="s">
        <v>148</v>
      </c>
      <c r="B36">
        <f t="shared" si="0"/>
        <v>33</v>
      </c>
      <c r="C36">
        <v>3.8</v>
      </c>
      <c r="D36" s="18">
        <v>5.2980141519127187E-4</v>
      </c>
      <c r="E36" s="12">
        <v>-1.4635159555835811E-2</v>
      </c>
      <c r="F36">
        <v>252</v>
      </c>
      <c r="G36" s="19">
        <v>12.462200263246549</v>
      </c>
      <c r="H36" s="19">
        <v>37.041986891784923</v>
      </c>
      <c r="I36" s="14">
        <v>1.5144958892254435E-2</v>
      </c>
      <c r="J36" s="14">
        <v>8.0700995240155782E-2</v>
      </c>
      <c r="K36" s="14">
        <v>0.29479463625805091</v>
      </c>
      <c r="L36" s="14">
        <v>0.27044815651058102</v>
      </c>
      <c r="M36">
        <v>29</v>
      </c>
      <c r="N36">
        <v>38</v>
      </c>
      <c r="O36">
        <v>21</v>
      </c>
      <c r="P36">
        <v>39</v>
      </c>
      <c r="Q36">
        <v>37</v>
      </c>
      <c r="R36">
        <v>37</v>
      </c>
      <c r="S36">
        <v>15</v>
      </c>
      <c r="T36">
        <v>17</v>
      </c>
      <c r="U36">
        <v>20</v>
      </c>
      <c r="V36">
        <v>3</v>
      </c>
    </row>
    <row r="37" spans="1:22" x14ac:dyDescent="0.2">
      <c r="A37" t="s">
        <v>50</v>
      </c>
      <c r="B37">
        <f t="shared" si="0"/>
        <v>34</v>
      </c>
      <c r="C37">
        <v>3.8</v>
      </c>
      <c r="D37" s="18">
        <v>4.4334787353208704E-3</v>
      </c>
      <c r="E37" s="12">
        <v>0.544924080273129</v>
      </c>
      <c r="F37">
        <v>1225</v>
      </c>
      <c r="G37" s="19">
        <v>980.85406489026877</v>
      </c>
      <c r="H37" s="19">
        <v>2076.6331795118826</v>
      </c>
      <c r="I37" s="14">
        <v>7.1844879311378984E-3</v>
      </c>
      <c r="J37" s="14">
        <v>3.7529384694577082E-2</v>
      </c>
      <c r="K37" s="14">
        <v>0.10640854305324075</v>
      </c>
      <c r="L37" s="14">
        <v>-0.23637225318509245</v>
      </c>
      <c r="M37">
        <v>29</v>
      </c>
      <c r="N37">
        <v>33</v>
      </c>
      <c r="O37">
        <v>1</v>
      </c>
      <c r="P37">
        <v>34</v>
      </c>
      <c r="Q37">
        <v>3</v>
      </c>
      <c r="R37">
        <v>17</v>
      </c>
      <c r="S37">
        <v>33</v>
      </c>
      <c r="T37">
        <v>36</v>
      </c>
      <c r="U37">
        <v>38</v>
      </c>
      <c r="V37">
        <v>34</v>
      </c>
    </row>
    <row r="38" spans="1:22" x14ac:dyDescent="0.2">
      <c r="A38" t="s">
        <v>74</v>
      </c>
      <c r="B38">
        <f t="shared" si="0"/>
        <v>35</v>
      </c>
      <c r="C38">
        <v>3.5</v>
      </c>
      <c r="D38" s="18">
        <v>3.0950493892170985E-2</v>
      </c>
      <c r="E38" s="12">
        <v>1.949720557243792E-3</v>
      </c>
      <c r="F38">
        <v>3543</v>
      </c>
      <c r="G38" s="19">
        <v>18.190224270306732</v>
      </c>
      <c r="H38" s="19">
        <v>392.6056738341203</v>
      </c>
      <c r="I38" s="14">
        <v>2.3166023166023165E-2</v>
      </c>
      <c r="J38" s="14">
        <v>5.7915057915057917E-2</v>
      </c>
      <c r="K38" s="14">
        <v>0.29802860456126784</v>
      </c>
      <c r="L38" s="14">
        <v>-0.52286204779553891</v>
      </c>
      <c r="M38">
        <v>35</v>
      </c>
      <c r="N38">
        <v>22</v>
      </c>
      <c r="O38">
        <v>9</v>
      </c>
      <c r="P38">
        <v>26</v>
      </c>
      <c r="Q38">
        <v>34</v>
      </c>
      <c r="R38">
        <v>27</v>
      </c>
      <c r="S38">
        <v>7</v>
      </c>
      <c r="T38">
        <v>26</v>
      </c>
      <c r="U38">
        <v>19</v>
      </c>
      <c r="V38">
        <v>39</v>
      </c>
    </row>
    <row r="39" spans="1:22" x14ac:dyDescent="0.2">
      <c r="A39" t="s">
        <v>240</v>
      </c>
      <c r="B39">
        <f t="shared" si="0"/>
        <v>36</v>
      </c>
      <c r="C39">
        <v>3.4</v>
      </c>
      <c r="D39" s="18">
        <v>6.4076378811873903E-4</v>
      </c>
      <c r="E39" s="12">
        <v>-1.9834028766076398E-3</v>
      </c>
      <c r="F39">
        <v>1379</v>
      </c>
      <c r="G39" s="19">
        <v>88.218850800300061</v>
      </c>
      <c r="H39" s="19">
        <v>183.76050727072007</v>
      </c>
      <c r="I39" s="14">
        <v>3.9581376626861668E-3</v>
      </c>
      <c r="J39" s="14">
        <v>4.4814168791090833E-2</v>
      </c>
      <c r="K39" s="14">
        <v>0.10649511703611843</v>
      </c>
      <c r="L39" s="14">
        <v>0.11491372885589123</v>
      </c>
      <c r="M39">
        <v>36</v>
      </c>
      <c r="N39">
        <v>36</v>
      </c>
      <c r="O39">
        <v>12</v>
      </c>
      <c r="P39">
        <v>32</v>
      </c>
      <c r="Q39">
        <v>25</v>
      </c>
      <c r="R39">
        <v>33</v>
      </c>
      <c r="S39">
        <v>38</v>
      </c>
      <c r="T39">
        <v>34</v>
      </c>
      <c r="U39">
        <v>37</v>
      </c>
      <c r="V39">
        <v>8</v>
      </c>
    </row>
    <row r="40" spans="1:22" x14ac:dyDescent="0.2">
      <c r="A40" t="s">
        <v>49</v>
      </c>
      <c r="B40">
        <f t="shared" si="0"/>
        <v>37</v>
      </c>
      <c r="C40">
        <v>4.5</v>
      </c>
      <c r="D40" s="18">
        <v>7.3081594568948464E-3</v>
      </c>
      <c r="E40" s="12">
        <v>5.5080418404203895E-3</v>
      </c>
      <c r="F40">
        <v>494</v>
      </c>
      <c r="G40" s="19">
        <v>21.981069318384908</v>
      </c>
      <c r="H40" s="19">
        <v>95.287394089550332</v>
      </c>
      <c r="I40" s="14">
        <v>2.8409090909090908E-2</v>
      </c>
      <c r="J40" s="14">
        <v>9.261363636363637E-2</v>
      </c>
      <c r="K40" s="14">
        <v>0.14152621326331838</v>
      </c>
      <c r="L40" s="14">
        <v>-0.32989012519274541</v>
      </c>
      <c r="M40">
        <v>20</v>
      </c>
      <c r="N40">
        <v>30</v>
      </c>
      <c r="O40">
        <v>7</v>
      </c>
      <c r="P40">
        <v>36</v>
      </c>
      <c r="Q40">
        <v>33</v>
      </c>
      <c r="R40">
        <v>34</v>
      </c>
      <c r="S40">
        <v>4</v>
      </c>
      <c r="T40">
        <v>13</v>
      </c>
      <c r="U40">
        <v>34</v>
      </c>
      <c r="V40">
        <v>38</v>
      </c>
    </row>
    <row r="41" spans="1:22" x14ac:dyDescent="0.2">
      <c r="A41" t="s">
        <v>106</v>
      </c>
      <c r="B41">
        <f t="shared" si="0"/>
        <v>38</v>
      </c>
      <c r="C41">
        <v>4.5999999999999996</v>
      </c>
      <c r="D41" s="18">
        <v>5.8602168069422651E-4</v>
      </c>
      <c r="E41" s="12">
        <v>-6.3436577357062887E-2</v>
      </c>
      <c r="F41">
        <v>253</v>
      </c>
      <c r="G41" s="19">
        <v>12.167985717329071</v>
      </c>
      <c r="H41" s="19">
        <v>27.150691195410548</v>
      </c>
      <c r="I41" s="14">
        <v>6.1079623617454467E-3</v>
      </c>
      <c r="J41" s="14">
        <v>4.729543828756947E-2</v>
      </c>
      <c r="K41" s="14">
        <v>0.10584835188047892</v>
      </c>
      <c r="L41" s="14">
        <v>-7.2581050953782159E-2</v>
      </c>
      <c r="M41">
        <v>18</v>
      </c>
      <c r="N41">
        <v>37</v>
      </c>
      <c r="O41">
        <v>33</v>
      </c>
      <c r="P41">
        <v>38</v>
      </c>
      <c r="Q41">
        <v>38</v>
      </c>
      <c r="R41">
        <v>40</v>
      </c>
      <c r="S41">
        <v>36</v>
      </c>
      <c r="T41">
        <v>32</v>
      </c>
      <c r="U41">
        <v>39</v>
      </c>
      <c r="V41">
        <v>24</v>
      </c>
    </row>
    <row r="42" spans="1:22" x14ac:dyDescent="0.2">
      <c r="A42" t="s">
        <v>233</v>
      </c>
      <c r="B42">
        <f t="shared" si="0"/>
        <v>39</v>
      </c>
      <c r="C42">
        <v>3.7</v>
      </c>
      <c r="D42" s="18">
        <v>5.1463611761054767E-4</v>
      </c>
      <c r="E42" s="12">
        <v>5.9241224988522516E-3</v>
      </c>
      <c r="F42">
        <v>1350</v>
      </c>
      <c r="G42" s="19">
        <v>13.061732144619382</v>
      </c>
      <c r="H42" s="19">
        <v>33.564605942423483</v>
      </c>
      <c r="I42" s="14">
        <v>8.1790787774429618E-3</v>
      </c>
      <c r="J42" s="14">
        <v>1.4636246233318984E-2</v>
      </c>
      <c r="K42" s="14">
        <v>0.17081632653061224</v>
      </c>
      <c r="L42" s="14">
        <v>-0.32486090746978402</v>
      </c>
      <c r="M42">
        <v>33</v>
      </c>
      <c r="N42">
        <v>39</v>
      </c>
      <c r="O42">
        <v>5</v>
      </c>
      <c r="P42">
        <v>33</v>
      </c>
      <c r="Q42">
        <v>36</v>
      </c>
      <c r="R42">
        <v>38</v>
      </c>
      <c r="S42">
        <v>30</v>
      </c>
      <c r="T42">
        <v>40</v>
      </c>
      <c r="U42">
        <v>31</v>
      </c>
      <c r="V42">
        <v>37</v>
      </c>
    </row>
    <row r="43" spans="1:22" x14ac:dyDescent="0.2">
      <c r="A43" t="s">
        <v>51</v>
      </c>
      <c r="B43">
        <f t="shared" si="0"/>
        <v>40</v>
      </c>
      <c r="C43">
        <v>2.8</v>
      </c>
      <c r="D43" s="18">
        <v>2.0872984337768662E-4</v>
      </c>
      <c r="E43" s="12">
        <v>-7.7182643978186763E-3</v>
      </c>
      <c r="F43">
        <v>88</v>
      </c>
      <c r="G43" s="19">
        <v>8.4850003288704343</v>
      </c>
      <c r="H43" s="19">
        <v>28.399193871809718</v>
      </c>
      <c r="I43" s="14">
        <v>1.1519078473722102E-2</v>
      </c>
      <c r="J43" s="14">
        <v>0.10799136069114471</v>
      </c>
      <c r="K43" s="14">
        <v>0.11781506604784005</v>
      </c>
      <c r="L43" s="14">
        <v>-0.52519437502479283</v>
      </c>
      <c r="M43">
        <v>40</v>
      </c>
      <c r="N43">
        <v>40</v>
      </c>
      <c r="O43">
        <v>16</v>
      </c>
      <c r="P43">
        <v>40</v>
      </c>
      <c r="Q43">
        <v>40</v>
      </c>
      <c r="R43">
        <v>39</v>
      </c>
      <c r="S43">
        <v>24</v>
      </c>
      <c r="T43">
        <v>9</v>
      </c>
      <c r="U43">
        <v>35</v>
      </c>
      <c r="V43">
        <v>40</v>
      </c>
    </row>
  </sheetData>
  <autoFilter ref="A3:V43" xr:uid="{00000000-0001-0000-0600-000000000000}">
    <sortState xmlns:xlrd2="http://schemas.microsoft.com/office/spreadsheetml/2017/richdata2" ref="A4:V43">
      <sortCondition ref="B3:B43"/>
    </sortState>
  </autoFilter>
  <phoneticPr fontId="4"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U43"/>
  <sheetViews>
    <sheetView topLeftCell="A3" workbookViewId="0">
      <selection activeCell="M4" sqref="M4:T43"/>
    </sheetView>
  </sheetViews>
  <sheetFormatPr baseColWidth="10" defaultColWidth="10.83203125" defaultRowHeight="15" x14ac:dyDescent="0.2"/>
  <cols>
    <col min="1" max="1" width="12" bestFit="1" customWidth="1"/>
    <col min="2" max="2" width="12" customWidth="1"/>
    <col min="3" max="21" width="9.5" customWidth="1"/>
  </cols>
  <sheetData>
    <row r="3" spans="1:21" ht="303" x14ac:dyDescent="0.2">
      <c r="A3" t="s">
        <v>0</v>
      </c>
      <c r="B3" s="5" t="s">
        <v>470</v>
      </c>
      <c r="C3" s="5" t="s">
        <v>343</v>
      </c>
      <c r="D3" s="5" t="s">
        <v>417</v>
      </c>
      <c r="E3" s="5" t="s">
        <v>347</v>
      </c>
      <c r="F3" s="5" t="s">
        <v>418</v>
      </c>
      <c r="G3" s="5" t="s">
        <v>383</v>
      </c>
      <c r="H3" s="5" t="s">
        <v>420</v>
      </c>
      <c r="I3" s="5" t="s">
        <v>419</v>
      </c>
      <c r="J3" s="5" t="s">
        <v>356</v>
      </c>
      <c r="K3" s="5" t="s">
        <v>359</v>
      </c>
      <c r="L3" s="5"/>
      <c r="M3" s="5" t="s">
        <v>444</v>
      </c>
      <c r="N3" s="5" t="s">
        <v>445</v>
      </c>
      <c r="O3" s="5" t="s">
        <v>446</v>
      </c>
      <c r="P3" s="5" t="s">
        <v>447</v>
      </c>
      <c r="Q3" s="5" t="s">
        <v>448</v>
      </c>
      <c r="R3" s="5" t="s">
        <v>449</v>
      </c>
      <c r="S3" s="5" t="s">
        <v>450</v>
      </c>
      <c r="T3" s="5" t="s">
        <v>451</v>
      </c>
      <c r="U3" s="5" t="s">
        <v>452</v>
      </c>
    </row>
    <row r="4" spans="1:21" x14ac:dyDescent="0.2">
      <c r="A4" t="s">
        <v>134</v>
      </c>
      <c r="B4">
        <f t="shared" ref="B4:B43" si="0">VLOOKUP(A4,LookupRank,5,FALSE)</f>
        <v>1</v>
      </c>
      <c r="C4" s="14">
        <v>0.14789900892416699</v>
      </c>
      <c r="D4" s="13">
        <v>3.83588856749928E-2</v>
      </c>
      <c r="E4" s="14">
        <v>0.49396833938741647</v>
      </c>
      <c r="F4" s="13">
        <v>1.1118659280765606</v>
      </c>
      <c r="G4" s="19">
        <v>4615.5665600000002</v>
      </c>
      <c r="H4" s="20">
        <v>34.277270000000001</v>
      </c>
      <c r="I4" s="13">
        <v>3.9154800000000001</v>
      </c>
      <c r="J4" s="13">
        <v>17.89536</v>
      </c>
      <c r="K4" s="20">
        <v>9.52928</v>
      </c>
      <c r="L4" s="20"/>
      <c r="M4">
        <v>11</v>
      </c>
      <c r="N4">
        <v>36</v>
      </c>
      <c r="O4">
        <v>1</v>
      </c>
      <c r="P4">
        <v>28</v>
      </c>
      <c r="Q4">
        <v>15</v>
      </c>
      <c r="R4">
        <v>5</v>
      </c>
      <c r="S4">
        <v>36</v>
      </c>
      <c r="T4">
        <v>32</v>
      </c>
      <c r="U4">
        <v>29</v>
      </c>
    </row>
    <row r="5" spans="1:21" x14ac:dyDescent="0.2">
      <c r="A5" t="s">
        <v>80</v>
      </c>
      <c r="B5">
        <f t="shared" si="0"/>
        <v>2</v>
      </c>
      <c r="C5" s="14">
        <v>0.12905830372276175</v>
      </c>
      <c r="D5" s="13">
        <v>0.17035435486069955</v>
      </c>
      <c r="E5" s="14">
        <v>5.8201193821349737E-2</v>
      </c>
      <c r="F5" s="13">
        <v>1.3908401382794193</v>
      </c>
      <c r="G5" s="19">
        <v>6721.9209199999996</v>
      </c>
      <c r="H5" s="20">
        <v>24.33615</v>
      </c>
      <c r="I5" s="13">
        <v>7.0918299999999999</v>
      </c>
      <c r="J5" s="13">
        <v>29.531269999999999</v>
      </c>
      <c r="K5" s="20">
        <v>12.391730000000001</v>
      </c>
      <c r="L5" s="20"/>
      <c r="M5">
        <v>12</v>
      </c>
      <c r="N5">
        <v>28</v>
      </c>
      <c r="O5">
        <v>9</v>
      </c>
      <c r="P5">
        <v>7</v>
      </c>
      <c r="Q5">
        <v>5</v>
      </c>
      <c r="R5">
        <v>20</v>
      </c>
      <c r="S5">
        <v>5</v>
      </c>
      <c r="T5">
        <v>6</v>
      </c>
      <c r="U5">
        <v>22</v>
      </c>
    </row>
    <row r="6" spans="1:21" x14ac:dyDescent="0.2">
      <c r="A6" t="s">
        <v>74</v>
      </c>
      <c r="B6">
        <f t="shared" si="0"/>
        <v>3</v>
      </c>
      <c r="C6" s="14">
        <v>0.10489388766151168</v>
      </c>
      <c r="D6" s="13">
        <v>1.5271487197187679</v>
      </c>
      <c r="E6" s="14">
        <v>0.10419763004619402</v>
      </c>
      <c r="F6" s="13">
        <v>1.1269351433955133</v>
      </c>
      <c r="G6" s="19">
        <v>3542.5461799999998</v>
      </c>
      <c r="H6" s="20">
        <v>40.29036</v>
      </c>
      <c r="I6" s="13">
        <v>5.2159000000000004</v>
      </c>
      <c r="J6" s="13">
        <v>27.460529999999999</v>
      </c>
      <c r="K6" s="20">
        <v>17.540959999999998</v>
      </c>
      <c r="L6" s="20"/>
      <c r="M6">
        <v>16</v>
      </c>
      <c r="N6">
        <v>3</v>
      </c>
      <c r="O6">
        <v>5</v>
      </c>
      <c r="P6">
        <v>26</v>
      </c>
      <c r="Q6">
        <v>25</v>
      </c>
      <c r="R6">
        <v>1</v>
      </c>
      <c r="S6">
        <v>21</v>
      </c>
      <c r="T6">
        <v>10</v>
      </c>
      <c r="U6">
        <v>6</v>
      </c>
    </row>
    <row r="7" spans="1:21" x14ac:dyDescent="0.2">
      <c r="A7" t="s">
        <v>19</v>
      </c>
      <c r="B7">
        <f t="shared" si="0"/>
        <v>4</v>
      </c>
      <c r="C7" s="14">
        <v>0.25087975675997454</v>
      </c>
      <c r="D7" s="13">
        <v>9.2432096760981936E-2</v>
      </c>
      <c r="E7" s="14">
        <v>6.502274778602124E-2</v>
      </c>
      <c r="F7" s="13">
        <v>1.2711982214875228</v>
      </c>
      <c r="G7" s="19">
        <v>5136.7844800000003</v>
      </c>
      <c r="H7" s="20">
        <v>14.24863</v>
      </c>
      <c r="I7" s="13">
        <v>5.4530399999999997</v>
      </c>
      <c r="J7" s="13">
        <v>30.295069999999999</v>
      </c>
      <c r="K7" s="20">
        <v>14.28622</v>
      </c>
      <c r="L7" s="20"/>
      <c r="M7">
        <v>3</v>
      </c>
      <c r="N7">
        <v>34</v>
      </c>
      <c r="O7">
        <v>8</v>
      </c>
      <c r="P7">
        <v>15</v>
      </c>
      <c r="Q7">
        <v>11</v>
      </c>
      <c r="R7">
        <v>36</v>
      </c>
      <c r="S7">
        <v>14</v>
      </c>
      <c r="T7">
        <v>4</v>
      </c>
      <c r="U7">
        <v>15</v>
      </c>
    </row>
    <row r="8" spans="1:21" x14ac:dyDescent="0.2">
      <c r="A8" t="s">
        <v>226</v>
      </c>
      <c r="B8">
        <f t="shared" si="0"/>
        <v>5</v>
      </c>
      <c r="C8" s="14">
        <v>8.5835282370817861E-2</v>
      </c>
      <c r="D8" s="13">
        <v>0.27115381950341261</v>
      </c>
      <c r="E8" s="14">
        <v>4.9497042330018705E-2</v>
      </c>
      <c r="F8" s="13">
        <v>1.0326564432438621</v>
      </c>
      <c r="G8" s="19">
        <v>7596.95003</v>
      </c>
      <c r="H8" s="20">
        <v>23.47297</v>
      </c>
      <c r="I8" s="13">
        <v>7.5513199999999996</v>
      </c>
      <c r="J8" s="13">
        <v>26.590019999999999</v>
      </c>
      <c r="K8" s="20">
        <v>15.679029999999999</v>
      </c>
      <c r="L8" s="20"/>
      <c r="M8">
        <v>20</v>
      </c>
      <c r="N8">
        <v>22</v>
      </c>
      <c r="O8">
        <v>13</v>
      </c>
      <c r="P8">
        <v>30</v>
      </c>
      <c r="Q8">
        <v>3</v>
      </c>
      <c r="R8">
        <v>21</v>
      </c>
      <c r="S8">
        <v>4</v>
      </c>
      <c r="T8">
        <v>11</v>
      </c>
      <c r="U8">
        <v>8</v>
      </c>
    </row>
    <row r="9" spans="1:21" x14ac:dyDescent="0.2">
      <c r="A9" t="s">
        <v>207</v>
      </c>
      <c r="B9">
        <f t="shared" si="0"/>
        <v>6</v>
      </c>
      <c r="C9" s="14">
        <v>0.24539458512061252</v>
      </c>
      <c r="D9" s="13">
        <v>0.16887411034617705</v>
      </c>
      <c r="E9" s="14">
        <v>0.10938148609381486</v>
      </c>
      <c r="F9" s="13">
        <v>1.1152175209647983</v>
      </c>
      <c r="G9" s="19">
        <v>6635.5553200000004</v>
      </c>
      <c r="H9" s="20">
        <v>31.595590000000001</v>
      </c>
      <c r="I9" s="13">
        <v>2.8976899999999999</v>
      </c>
      <c r="J9" s="13">
        <v>34.501480000000001</v>
      </c>
      <c r="K9" s="20">
        <v>22.552440000000001</v>
      </c>
      <c r="L9" s="20"/>
      <c r="M9">
        <v>4</v>
      </c>
      <c r="N9">
        <v>29</v>
      </c>
      <c r="O9">
        <v>4</v>
      </c>
      <c r="P9">
        <v>27</v>
      </c>
      <c r="Q9">
        <v>7</v>
      </c>
      <c r="R9">
        <v>7</v>
      </c>
      <c r="S9">
        <v>40</v>
      </c>
      <c r="T9">
        <v>2</v>
      </c>
      <c r="U9">
        <v>2</v>
      </c>
    </row>
    <row r="10" spans="1:21" x14ac:dyDescent="0.2">
      <c r="A10" t="s">
        <v>87</v>
      </c>
      <c r="B10">
        <f t="shared" si="0"/>
        <v>7</v>
      </c>
      <c r="C10" s="14">
        <v>9.9165270010489873E-2</v>
      </c>
      <c r="D10" s="13">
        <v>0.32671187199839213</v>
      </c>
      <c r="E10" s="14">
        <v>4.6808667450571551E-2</v>
      </c>
      <c r="F10" s="13">
        <v>1.0217524576290906</v>
      </c>
      <c r="G10" s="19">
        <v>5003.0239499999998</v>
      </c>
      <c r="H10" s="20">
        <v>25.086179999999999</v>
      </c>
      <c r="I10" s="13">
        <v>4.8134100000000002</v>
      </c>
      <c r="J10" s="13">
        <v>36.040179999999999</v>
      </c>
      <c r="K10" s="20">
        <v>19.16309</v>
      </c>
      <c r="L10" s="20"/>
      <c r="M10">
        <v>17</v>
      </c>
      <c r="N10">
        <v>17</v>
      </c>
      <c r="O10">
        <v>14</v>
      </c>
      <c r="P10">
        <v>31</v>
      </c>
      <c r="Q10">
        <v>13</v>
      </c>
      <c r="R10">
        <v>18</v>
      </c>
      <c r="S10">
        <v>27</v>
      </c>
      <c r="T10">
        <v>1</v>
      </c>
      <c r="U10">
        <v>4</v>
      </c>
    </row>
    <row r="11" spans="1:21" x14ac:dyDescent="0.2">
      <c r="A11" t="s">
        <v>18</v>
      </c>
      <c r="B11">
        <f t="shared" si="0"/>
        <v>8</v>
      </c>
      <c r="C11" s="14">
        <v>0.4074743574162028</v>
      </c>
      <c r="D11" s="13">
        <v>0.55645589581049537</v>
      </c>
      <c r="E11" s="14">
        <v>1.4425072411298097E-2</v>
      </c>
      <c r="F11" s="13">
        <v>1.1481794639319187</v>
      </c>
      <c r="G11" s="19" t="s">
        <v>285</v>
      </c>
      <c r="H11" s="20">
        <v>30.915600000000001</v>
      </c>
      <c r="I11" s="13">
        <v>5.3217499999999998</v>
      </c>
      <c r="J11" s="13">
        <v>17.637689999999999</v>
      </c>
      <c r="K11" s="20">
        <v>10.234</v>
      </c>
      <c r="L11" s="20"/>
      <c r="M11">
        <v>1</v>
      </c>
      <c r="N11">
        <v>10</v>
      </c>
      <c r="O11">
        <v>32</v>
      </c>
      <c r="P11">
        <v>25</v>
      </c>
      <c r="Q11" t="s">
        <v>285</v>
      </c>
      <c r="R11">
        <v>9</v>
      </c>
      <c r="S11">
        <v>17</v>
      </c>
      <c r="T11">
        <v>34</v>
      </c>
      <c r="U11">
        <v>28</v>
      </c>
    </row>
    <row r="12" spans="1:21" x14ac:dyDescent="0.2">
      <c r="A12" t="s">
        <v>185</v>
      </c>
      <c r="B12">
        <f t="shared" si="0"/>
        <v>9</v>
      </c>
      <c r="C12" s="14">
        <v>6.8801004394224735E-2</v>
      </c>
      <c r="D12" s="13">
        <v>0.57726905842315346</v>
      </c>
      <c r="E12" s="14">
        <v>4.35206497562639E-2</v>
      </c>
      <c r="F12" s="13">
        <v>1.2809261542163757</v>
      </c>
      <c r="G12" s="19">
        <v>4307.9053000000004</v>
      </c>
      <c r="H12" s="20">
        <v>18.654029999999999</v>
      </c>
      <c r="I12" s="13">
        <v>4.8829399999999996</v>
      </c>
      <c r="J12" s="13">
        <v>29.023340000000001</v>
      </c>
      <c r="K12" s="20">
        <v>18.970230000000001</v>
      </c>
      <c r="L12" s="20"/>
      <c r="M12">
        <v>23</v>
      </c>
      <c r="N12">
        <v>7</v>
      </c>
      <c r="O12">
        <v>16</v>
      </c>
      <c r="P12">
        <v>14</v>
      </c>
      <c r="Q12">
        <v>19</v>
      </c>
      <c r="R12">
        <v>28</v>
      </c>
      <c r="S12">
        <v>25</v>
      </c>
      <c r="T12">
        <v>7</v>
      </c>
      <c r="U12">
        <v>5</v>
      </c>
    </row>
    <row r="13" spans="1:21" x14ac:dyDescent="0.2">
      <c r="A13" t="s">
        <v>184</v>
      </c>
      <c r="B13">
        <f t="shared" si="0"/>
        <v>10</v>
      </c>
      <c r="C13" s="14">
        <v>5.3959682641940343E-2</v>
      </c>
      <c r="D13" s="13">
        <v>1.8224343950782336</v>
      </c>
      <c r="E13" s="14">
        <v>2.1033513837651459E-2</v>
      </c>
      <c r="F13" s="13">
        <v>1.31184256378129</v>
      </c>
      <c r="G13" s="19">
        <v>2542.5273999999999</v>
      </c>
      <c r="H13" s="20">
        <v>24.946210000000001</v>
      </c>
      <c r="I13" s="13">
        <v>4.81454</v>
      </c>
      <c r="J13" s="13">
        <v>22.85764</v>
      </c>
      <c r="K13" s="20">
        <v>15.253439999999999</v>
      </c>
      <c r="L13" s="20"/>
      <c r="M13">
        <v>26</v>
      </c>
      <c r="N13">
        <v>2</v>
      </c>
      <c r="O13">
        <v>27</v>
      </c>
      <c r="P13">
        <v>11</v>
      </c>
      <c r="Q13">
        <v>29</v>
      </c>
      <c r="R13">
        <v>19</v>
      </c>
      <c r="S13">
        <v>26</v>
      </c>
      <c r="T13">
        <v>22</v>
      </c>
      <c r="U13">
        <v>10</v>
      </c>
    </row>
    <row r="14" spans="1:21" x14ac:dyDescent="0.2">
      <c r="A14" t="s">
        <v>148</v>
      </c>
      <c r="B14">
        <f t="shared" si="0"/>
        <v>11</v>
      </c>
      <c r="C14" s="14">
        <v>3.7852286142492728E-3</v>
      </c>
      <c r="D14" s="13">
        <v>2.0804666684166042</v>
      </c>
      <c r="E14" s="14">
        <v>5.2578896970069504E-3</v>
      </c>
      <c r="F14" s="13">
        <v>1.2258724375642267</v>
      </c>
      <c r="G14" s="19">
        <v>251.79954000000001</v>
      </c>
      <c r="H14" s="20">
        <v>15.998570000000001</v>
      </c>
      <c r="I14" s="13">
        <v>5.2394600000000002</v>
      </c>
      <c r="J14" s="13">
        <v>25.482859999999999</v>
      </c>
      <c r="K14" s="20">
        <v>14.45655</v>
      </c>
      <c r="L14" s="20"/>
      <c r="M14">
        <v>36</v>
      </c>
      <c r="N14">
        <v>1</v>
      </c>
      <c r="O14">
        <v>38</v>
      </c>
      <c r="P14">
        <v>18</v>
      </c>
      <c r="Q14">
        <v>37</v>
      </c>
      <c r="R14">
        <v>32</v>
      </c>
      <c r="S14">
        <v>20</v>
      </c>
      <c r="T14">
        <v>14</v>
      </c>
      <c r="U14">
        <v>14</v>
      </c>
    </row>
    <row r="15" spans="1:21" x14ac:dyDescent="0.2">
      <c r="A15" t="s">
        <v>63</v>
      </c>
      <c r="B15">
        <f t="shared" si="0"/>
        <v>12</v>
      </c>
      <c r="C15" s="14">
        <v>0.15082664834706111</v>
      </c>
      <c r="D15" s="13">
        <v>0.3135942150567011</v>
      </c>
      <c r="E15" s="14">
        <v>4.4841460102550267E-2</v>
      </c>
      <c r="F15" s="13">
        <v>1.244869727255153</v>
      </c>
      <c r="G15" s="19">
        <v>3682.0335300000002</v>
      </c>
      <c r="H15" s="20">
        <v>20.913180000000001</v>
      </c>
      <c r="I15" s="13">
        <v>5.7888500000000001</v>
      </c>
      <c r="J15" s="13">
        <v>23.45064</v>
      </c>
      <c r="K15" s="20" t="s">
        <v>285</v>
      </c>
      <c r="L15" s="20"/>
      <c r="M15">
        <v>10</v>
      </c>
      <c r="N15">
        <v>18</v>
      </c>
      <c r="O15">
        <v>15</v>
      </c>
      <c r="P15">
        <v>17</v>
      </c>
      <c r="Q15">
        <v>24</v>
      </c>
      <c r="R15">
        <v>23</v>
      </c>
      <c r="S15">
        <v>11</v>
      </c>
      <c r="T15">
        <v>20</v>
      </c>
      <c r="U15" t="s">
        <v>285</v>
      </c>
    </row>
    <row r="16" spans="1:21" x14ac:dyDescent="0.2">
      <c r="A16" t="s">
        <v>104</v>
      </c>
      <c r="B16">
        <f t="shared" si="0"/>
        <v>13</v>
      </c>
      <c r="C16" s="14">
        <v>9.0681658218714226E-2</v>
      </c>
      <c r="D16" s="13">
        <v>0.56376825549758725</v>
      </c>
      <c r="E16" s="14">
        <v>3.888212081300535E-2</v>
      </c>
      <c r="F16" s="13">
        <v>1.5692669170414795</v>
      </c>
      <c r="G16" s="19">
        <v>2921.5331000000001</v>
      </c>
      <c r="H16" s="20">
        <v>20.407540000000001</v>
      </c>
      <c r="I16" s="13">
        <v>4.5793600000000003</v>
      </c>
      <c r="J16" s="13">
        <v>22.811630000000001</v>
      </c>
      <c r="K16" s="20">
        <v>12.17252</v>
      </c>
      <c r="L16" s="20"/>
      <c r="M16">
        <v>19</v>
      </c>
      <c r="N16">
        <v>9</v>
      </c>
      <c r="O16">
        <v>20</v>
      </c>
      <c r="P16">
        <v>2</v>
      </c>
      <c r="Q16">
        <v>27</v>
      </c>
      <c r="R16">
        <v>25</v>
      </c>
      <c r="S16">
        <v>28</v>
      </c>
      <c r="T16">
        <v>23</v>
      </c>
      <c r="U16">
        <v>23</v>
      </c>
    </row>
    <row r="17" spans="1:21" x14ac:dyDescent="0.2">
      <c r="A17" t="s">
        <v>245</v>
      </c>
      <c r="B17">
        <f t="shared" si="0"/>
        <v>14</v>
      </c>
      <c r="C17" s="14">
        <v>0.18461830485149808</v>
      </c>
      <c r="D17" s="13">
        <v>9.4240441459997576E-2</v>
      </c>
      <c r="E17" s="14">
        <v>1.4936095146637652E-2</v>
      </c>
      <c r="F17" s="13">
        <v>1.2889972761012245</v>
      </c>
      <c r="G17" s="19">
        <v>4341.1512400000001</v>
      </c>
      <c r="H17" s="20">
        <v>26.555150000000001</v>
      </c>
      <c r="I17" s="13">
        <v>5.5417899999999998</v>
      </c>
      <c r="J17" s="13">
        <v>26.31962</v>
      </c>
      <c r="K17" s="20" t="s">
        <v>285</v>
      </c>
      <c r="L17" s="20"/>
      <c r="M17">
        <v>6</v>
      </c>
      <c r="N17">
        <v>33</v>
      </c>
      <c r="O17">
        <v>31</v>
      </c>
      <c r="P17">
        <v>13</v>
      </c>
      <c r="Q17">
        <v>18</v>
      </c>
      <c r="R17">
        <v>16</v>
      </c>
      <c r="S17">
        <v>12</v>
      </c>
      <c r="T17">
        <v>12</v>
      </c>
      <c r="U17" t="s">
        <v>285</v>
      </c>
    </row>
    <row r="18" spans="1:21" x14ac:dyDescent="0.2">
      <c r="A18" t="s">
        <v>227</v>
      </c>
      <c r="B18">
        <f t="shared" si="0"/>
        <v>15</v>
      </c>
      <c r="C18" s="14">
        <v>0.19244423433568911</v>
      </c>
      <c r="D18" s="13">
        <v>0.17283334680813967</v>
      </c>
      <c r="E18" s="14">
        <v>5.1688196203113622E-2</v>
      </c>
      <c r="F18" s="13">
        <v>1.2167265866157355</v>
      </c>
      <c r="G18" s="19">
        <v>5271.9279500000002</v>
      </c>
      <c r="H18" s="20">
        <v>38.605829999999997</v>
      </c>
      <c r="I18" s="13">
        <v>5.1242999999999999</v>
      </c>
      <c r="J18" s="13">
        <v>24.530460000000001</v>
      </c>
      <c r="K18" s="20">
        <v>11.430759999999999</v>
      </c>
      <c r="L18" s="20"/>
      <c r="M18">
        <v>5</v>
      </c>
      <c r="N18">
        <v>27</v>
      </c>
      <c r="O18">
        <v>12</v>
      </c>
      <c r="P18">
        <v>19</v>
      </c>
      <c r="Q18">
        <v>10</v>
      </c>
      <c r="R18">
        <v>2</v>
      </c>
      <c r="S18">
        <v>22</v>
      </c>
      <c r="T18">
        <v>17</v>
      </c>
      <c r="U18">
        <v>25</v>
      </c>
    </row>
    <row r="19" spans="1:21" x14ac:dyDescent="0.2">
      <c r="A19" t="s">
        <v>65</v>
      </c>
      <c r="B19">
        <f t="shared" si="0"/>
        <v>16</v>
      </c>
      <c r="C19" s="14">
        <v>0.15325974566781925</v>
      </c>
      <c r="D19" s="13">
        <v>0.14176846916059468</v>
      </c>
      <c r="E19" s="14">
        <v>2.4232754857839524E-2</v>
      </c>
      <c r="F19" s="13">
        <v>1.005301373931303</v>
      </c>
      <c r="G19" s="19">
        <v>7898.6105699999998</v>
      </c>
      <c r="H19" s="20">
        <v>31.395990000000001</v>
      </c>
      <c r="I19" s="13">
        <v>7.6348500000000001</v>
      </c>
      <c r="J19" s="13">
        <v>20.976980000000001</v>
      </c>
      <c r="K19" s="20">
        <v>12.74708</v>
      </c>
      <c r="L19" s="20"/>
      <c r="M19">
        <v>9</v>
      </c>
      <c r="N19">
        <v>30</v>
      </c>
      <c r="O19">
        <v>26</v>
      </c>
      <c r="P19">
        <v>33</v>
      </c>
      <c r="Q19">
        <v>2</v>
      </c>
      <c r="R19">
        <v>8</v>
      </c>
      <c r="S19">
        <v>2</v>
      </c>
      <c r="T19">
        <v>26</v>
      </c>
      <c r="U19">
        <v>20</v>
      </c>
    </row>
    <row r="20" spans="1:21" x14ac:dyDescent="0.2">
      <c r="A20" t="s">
        <v>106</v>
      </c>
      <c r="B20">
        <f t="shared" si="0"/>
        <v>17</v>
      </c>
      <c r="C20" s="14">
        <v>6.1466741098896265E-4</v>
      </c>
      <c r="D20" s="13">
        <v>0.28270364540592713</v>
      </c>
      <c r="E20" s="14">
        <v>4.4922051521592322E-3</v>
      </c>
      <c r="F20" s="13">
        <v>1.6925404399886519</v>
      </c>
      <c r="G20" s="19">
        <v>216.00083000000001</v>
      </c>
      <c r="H20" s="20">
        <v>9.1140100000000004</v>
      </c>
      <c r="I20" s="13">
        <v>3.8446699999999998</v>
      </c>
      <c r="J20" s="13">
        <v>32.637610000000002</v>
      </c>
      <c r="K20" s="20">
        <v>26.931709999999999</v>
      </c>
      <c r="L20" s="20"/>
      <c r="M20">
        <v>40</v>
      </c>
      <c r="N20">
        <v>20</v>
      </c>
      <c r="O20">
        <v>39</v>
      </c>
      <c r="P20">
        <v>1</v>
      </c>
      <c r="Q20">
        <v>38</v>
      </c>
      <c r="R20">
        <v>38</v>
      </c>
      <c r="S20">
        <v>37</v>
      </c>
      <c r="T20">
        <v>3</v>
      </c>
      <c r="U20">
        <v>1</v>
      </c>
    </row>
    <row r="21" spans="1:21" x14ac:dyDescent="0.2">
      <c r="A21" t="s">
        <v>164</v>
      </c>
      <c r="B21">
        <f t="shared" si="0"/>
        <v>18</v>
      </c>
      <c r="C21" s="14">
        <v>0.27430829942132179</v>
      </c>
      <c r="D21" s="13">
        <v>0.29535329694039192</v>
      </c>
      <c r="E21" s="14">
        <v>2.4822811366941762E-2</v>
      </c>
      <c r="F21" s="13">
        <v>0.89616544411872801</v>
      </c>
      <c r="G21" s="19">
        <v>4052.4152800000002</v>
      </c>
      <c r="H21" s="20">
        <v>27.22495</v>
      </c>
      <c r="I21" s="13">
        <v>6.3037400000000003</v>
      </c>
      <c r="J21" s="13">
        <v>21.176130000000001</v>
      </c>
      <c r="K21" s="20">
        <v>12.93056</v>
      </c>
      <c r="L21" s="20"/>
      <c r="M21">
        <v>2</v>
      </c>
      <c r="N21">
        <v>19</v>
      </c>
      <c r="O21">
        <v>25</v>
      </c>
      <c r="P21">
        <v>39</v>
      </c>
      <c r="Q21">
        <v>23</v>
      </c>
      <c r="R21">
        <v>15</v>
      </c>
      <c r="S21">
        <v>7</v>
      </c>
      <c r="T21">
        <v>25</v>
      </c>
      <c r="U21">
        <v>19</v>
      </c>
    </row>
    <row r="22" spans="1:21" x14ac:dyDescent="0.2">
      <c r="A22" t="s">
        <v>211</v>
      </c>
      <c r="B22">
        <f t="shared" si="0"/>
        <v>19</v>
      </c>
      <c r="C22" s="14">
        <v>5.3983511443980316E-2</v>
      </c>
      <c r="D22" s="13">
        <v>0.34394932101423525</v>
      </c>
      <c r="E22" s="14">
        <v>5.515402771153588E-2</v>
      </c>
      <c r="F22" s="13">
        <v>1.3457856949897833</v>
      </c>
      <c r="G22" s="19">
        <v>4475.5475100000003</v>
      </c>
      <c r="H22" s="20">
        <v>20.68121</v>
      </c>
      <c r="I22" s="13">
        <v>4.9115599999999997</v>
      </c>
      <c r="J22" s="13">
        <v>25.023409999999998</v>
      </c>
      <c r="K22" s="20">
        <v>14.463380000000001</v>
      </c>
      <c r="L22" s="20"/>
      <c r="M22">
        <v>25</v>
      </c>
      <c r="N22">
        <v>16</v>
      </c>
      <c r="O22">
        <v>11</v>
      </c>
      <c r="P22">
        <v>10</v>
      </c>
      <c r="Q22">
        <v>16</v>
      </c>
      <c r="R22">
        <v>24</v>
      </c>
      <c r="S22">
        <v>24</v>
      </c>
      <c r="T22">
        <v>16</v>
      </c>
      <c r="U22">
        <v>13</v>
      </c>
    </row>
    <row r="23" spans="1:21" x14ac:dyDescent="0.2">
      <c r="A23" t="s">
        <v>215</v>
      </c>
      <c r="B23">
        <f t="shared" si="0"/>
        <v>20</v>
      </c>
      <c r="C23" s="14">
        <v>3.828503009140851E-2</v>
      </c>
      <c r="D23" s="13">
        <v>0.39905954170256169</v>
      </c>
      <c r="E23" s="14">
        <v>5.6997625382851649E-2</v>
      </c>
      <c r="F23" s="13">
        <v>1.0159651887455048</v>
      </c>
      <c r="G23" s="19">
        <v>7497.5960800000003</v>
      </c>
      <c r="H23" s="20">
        <v>28.682169999999999</v>
      </c>
      <c r="I23" s="13">
        <v>5.2527100000000004</v>
      </c>
      <c r="J23" s="13">
        <v>29.905670000000001</v>
      </c>
      <c r="K23" s="20" t="s">
        <v>285</v>
      </c>
      <c r="L23" s="20"/>
      <c r="M23">
        <v>30</v>
      </c>
      <c r="N23">
        <v>14</v>
      </c>
      <c r="O23">
        <v>10</v>
      </c>
      <c r="P23">
        <v>32</v>
      </c>
      <c r="Q23">
        <v>4</v>
      </c>
      <c r="R23">
        <v>13</v>
      </c>
      <c r="S23">
        <v>19</v>
      </c>
      <c r="T23">
        <v>5</v>
      </c>
      <c r="U23" t="s">
        <v>285</v>
      </c>
    </row>
    <row r="24" spans="1:21" x14ac:dyDescent="0.2">
      <c r="A24" t="s">
        <v>173</v>
      </c>
      <c r="B24">
        <f t="shared" si="0"/>
        <v>21</v>
      </c>
      <c r="C24" s="14">
        <v>4.4057479882631465E-2</v>
      </c>
      <c r="D24" s="13">
        <v>-3.8128453744998951E-2</v>
      </c>
      <c r="E24" s="14">
        <v>8.7086705907589018E-2</v>
      </c>
      <c r="F24" s="13">
        <v>0.96735628855094413</v>
      </c>
      <c r="G24" s="19">
        <v>6488.8377300000002</v>
      </c>
      <c r="H24" s="20">
        <v>29.35614</v>
      </c>
      <c r="I24" s="13">
        <v>7.5524699999999996</v>
      </c>
      <c r="J24" s="13">
        <v>20.49174</v>
      </c>
      <c r="K24" s="20">
        <v>10.88373</v>
      </c>
      <c r="L24" s="20"/>
      <c r="M24">
        <v>29</v>
      </c>
      <c r="N24">
        <v>37</v>
      </c>
      <c r="O24">
        <v>6</v>
      </c>
      <c r="P24">
        <v>38</v>
      </c>
      <c r="Q24">
        <v>8</v>
      </c>
      <c r="R24">
        <v>11</v>
      </c>
      <c r="S24">
        <v>3</v>
      </c>
      <c r="T24">
        <v>27</v>
      </c>
      <c r="U24">
        <v>26</v>
      </c>
    </row>
    <row r="25" spans="1:21" x14ac:dyDescent="0.2">
      <c r="A25" t="s">
        <v>81</v>
      </c>
      <c r="B25">
        <f t="shared" si="0"/>
        <v>22</v>
      </c>
      <c r="C25" s="14">
        <v>0.11401644620383439</v>
      </c>
      <c r="D25" s="13">
        <v>0.13380980261619768</v>
      </c>
      <c r="E25" s="14">
        <v>3.944065308945164E-2</v>
      </c>
      <c r="F25" s="13">
        <v>1.1698556974301033</v>
      </c>
      <c r="G25" s="19">
        <v>4450.46011</v>
      </c>
      <c r="H25" s="20">
        <v>17.960280000000001</v>
      </c>
      <c r="I25" s="13">
        <v>5.4642400000000002</v>
      </c>
      <c r="J25" s="13">
        <v>25.561119999999999</v>
      </c>
      <c r="K25" s="20">
        <v>14.488659999999999</v>
      </c>
      <c r="L25" s="20"/>
      <c r="M25">
        <v>15</v>
      </c>
      <c r="N25">
        <v>31</v>
      </c>
      <c r="O25">
        <v>18</v>
      </c>
      <c r="P25">
        <v>22</v>
      </c>
      <c r="Q25">
        <v>17</v>
      </c>
      <c r="R25">
        <v>29</v>
      </c>
      <c r="S25">
        <v>13</v>
      </c>
      <c r="T25">
        <v>13</v>
      </c>
      <c r="U25">
        <v>12</v>
      </c>
    </row>
    <row r="26" spans="1:21" x14ac:dyDescent="0.2">
      <c r="A26" t="s">
        <v>43</v>
      </c>
      <c r="B26">
        <f t="shared" si="0"/>
        <v>23</v>
      </c>
      <c r="C26" s="14">
        <v>0.15598024557757351</v>
      </c>
      <c r="D26" s="13">
        <v>0.43866684644972342</v>
      </c>
      <c r="E26" s="14">
        <v>3.668576575797601E-2</v>
      </c>
      <c r="F26" s="13">
        <v>1.0948846815440905</v>
      </c>
      <c r="G26" s="19">
        <v>4263.75612</v>
      </c>
      <c r="H26" s="20">
        <v>25.754439999999999</v>
      </c>
      <c r="I26" s="13">
        <v>5.2744400000000002</v>
      </c>
      <c r="J26" s="13">
        <v>21.300809999999998</v>
      </c>
      <c r="K26" s="20">
        <v>11.631880000000001</v>
      </c>
      <c r="L26" s="20"/>
      <c r="M26">
        <v>8</v>
      </c>
      <c r="N26">
        <v>12</v>
      </c>
      <c r="O26">
        <v>22</v>
      </c>
      <c r="P26">
        <v>29</v>
      </c>
      <c r="Q26">
        <v>20</v>
      </c>
      <c r="R26">
        <v>17</v>
      </c>
      <c r="S26">
        <v>18</v>
      </c>
      <c r="T26">
        <v>24</v>
      </c>
      <c r="U26">
        <v>24</v>
      </c>
    </row>
    <row r="27" spans="1:21" x14ac:dyDescent="0.2">
      <c r="A27" t="s">
        <v>90</v>
      </c>
      <c r="B27">
        <f t="shared" si="0"/>
        <v>24</v>
      </c>
      <c r="C27" s="14">
        <v>7.8747776216456331E-2</v>
      </c>
      <c r="D27" s="13">
        <v>-4.2828483675777157E-2</v>
      </c>
      <c r="E27" s="14">
        <v>0.11621949100920741</v>
      </c>
      <c r="F27" s="13">
        <v>1.1488572535038795</v>
      </c>
      <c r="G27" s="19">
        <v>3328.9338600000001</v>
      </c>
      <c r="H27" s="20">
        <v>20.138719999999999</v>
      </c>
      <c r="I27" s="13">
        <v>4.0999999999999996</v>
      </c>
      <c r="J27" s="13">
        <v>28.16142</v>
      </c>
      <c r="K27" s="20">
        <v>20.219840000000001</v>
      </c>
      <c r="L27" s="20"/>
      <c r="M27">
        <v>21</v>
      </c>
      <c r="N27">
        <v>38</v>
      </c>
      <c r="O27">
        <v>3</v>
      </c>
      <c r="P27">
        <v>24</v>
      </c>
      <c r="Q27">
        <v>26</v>
      </c>
      <c r="R27">
        <v>26</v>
      </c>
      <c r="S27">
        <v>33</v>
      </c>
      <c r="T27">
        <v>8</v>
      </c>
      <c r="U27">
        <v>3</v>
      </c>
    </row>
    <row r="28" spans="1:21" x14ac:dyDescent="0.2">
      <c r="A28" t="s">
        <v>34</v>
      </c>
      <c r="B28">
        <f t="shared" si="0"/>
        <v>25</v>
      </c>
      <c r="C28" s="14">
        <v>2.0311823386519145E-3</v>
      </c>
      <c r="D28" s="13">
        <v>0.37864665685570459</v>
      </c>
      <c r="E28" s="14">
        <v>5.7818586419920324E-3</v>
      </c>
      <c r="F28" s="13">
        <v>1.5099356289786117</v>
      </c>
      <c r="G28" s="19">
        <v>887.67844000000002</v>
      </c>
      <c r="H28" s="20">
        <v>16.543389999999999</v>
      </c>
      <c r="I28" s="13">
        <v>6.2410600000000001</v>
      </c>
      <c r="J28" s="13">
        <v>17.733599999999999</v>
      </c>
      <c r="K28" s="20">
        <v>10.703900000000001</v>
      </c>
      <c r="L28" s="20"/>
      <c r="M28">
        <v>38</v>
      </c>
      <c r="N28">
        <v>15</v>
      </c>
      <c r="O28">
        <v>37</v>
      </c>
      <c r="P28">
        <v>4</v>
      </c>
      <c r="Q28">
        <v>34</v>
      </c>
      <c r="R28">
        <v>31</v>
      </c>
      <c r="S28">
        <v>8</v>
      </c>
      <c r="T28">
        <v>33</v>
      </c>
      <c r="U28">
        <v>27</v>
      </c>
    </row>
    <row r="29" spans="1:21" x14ac:dyDescent="0.2">
      <c r="A29" t="s">
        <v>161</v>
      </c>
      <c r="B29">
        <f t="shared" si="0"/>
        <v>26</v>
      </c>
      <c r="C29" s="14">
        <v>0.15624903651647196</v>
      </c>
      <c r="D29" s="13">
        <v>0.40783706638248113</v>
      </c>
      <c r="E29" s="14">
        <v>2.9919510383228716E-2</v>
      </c>
      <c r="F29" s="13">
        <v>1.3617917325922677</v>
      </c>
      <c r="G29" s="19">
        <v>5011.3542699999998</v>
      </c>
      <c r="H29" s="20">
        <v>30.595230000000001</v>
      </c>
      <c r="I29" s="13">
        <v>5.3994200000000001</v>
      </c>
      <c r="J29" s="13">
        <v>14.14242</v>
      </c>
      <c r="K29" s="20">
        <v>8.6819400000000009</v>
      </c>
      <c r="L29" s="20"/>
      <c r="M29">
        <v>7</v>
      </c>
      <c r="N29">
        <v>13</v>
      </c>
      <c r="O29">
        <v>24</v>
      </c>
      <c r="P29">
        <v>8</v>
      </c>
      <c r="Q29">
        <v>12</v>
      </c>
      <c r="R29">
        <v>10</v>
      </c>
      <c r="S29">
        <v>15</v>
      </c>
      <c r="T29">
        <v>36</v>
      </c>
      <c r="U29">
        <v>30</v>
      </c>
    </row>
    <row r="30" spans="1:21" x14ac:dyDescent="0.2">
      <c r="A30" t="s">
        <v>113</v>
      </c>
      <c r="B30">
        <f t="shared" si="0"/>
        <v>27</v>
      </c>
      <c r="C30" s="14">
        <v>5.5713517976051119E-2</v>
      </c>
      <c r="D30" s="13">
        <v>0.1949165045543583</v>
      </c>
      <c r="E30" s="14">
        <v>4.2410868393195827E-2</v>
      </c>
      <c r="F30" s="13">
        <v>1.4912936436075499</v>
      </c>
      <c r="G30" s="19">
        <v>2244.8605899999998</v>
      </c>
      <c r="H30" s="20">
        <v>14.35266</v>
      </c>
      <c r="I30" s="13">
        <v>4.0803599999999998</v>
      </c>
      <c r="J30" s="13">
        <v>23.276299999999999</v>
      </c>
      <c r="K30" s="20">
        <v>15.721590000000001</v>
      </c>
      <c r="L30" s="20"/>
      <c r="M30">
        <v>24</v>
      </c>
      <c r="N30">
        <v>26</v>
      </c>
      <c r="O30">
        <v>17</v>
      </c>
      <c r="P30">
        <v>5</v>
      </c>
      <c r="Q30">
        <v>30</v>
      </c>
      <c r="R30">
        <v>35</v>
      </c>
      <c r="S30">
        <v>34</v>
      </c>
      <c r="T30">
        <v>21</v>
      </c>
      <c r="U30">
        <v>7</v>
      </c>
    </row>
    <row r="31" spans="1:21" x14ac:dyDescent="0.2">
      <c r="A31" t="s">
        <v>26</v>
      </c>
      <c r="B31">
        <f t="shared" si="0"/>
        <v>28</v>
      </c>
      <c r="C31" s="14">
        <v>0.11480953099318746</v>
      </c>
      <c r="D31" s="13">
        <v>-5.7261324336735191E-2</v>
      </c>
      <c r="E31" s="14">
        <v>3.8268141950506165E-2</v>
      </c>
      <c r="F31" s="13">
        <v>1.2101590942622786</v>
      </c>
      <c r="G31" s="19">
        <v>4946.1319100000001</v>
      </c>
      <c r="H31" s="20">
        <v>34.68994</v>
      </c>
      <c r="I31" s="13">
        <v>6.5523800000000003</v>
      </c>
      <c r="J31" s="13">
        <v>17.054580000000001</v>
      </c>
      <c r="K31" s="20">
        <v>7.2253499999999997</v>
      </c>
      <c r="L31" s="20"/>
      <c r="M31">
        <v>14</v>
      </c>
      <c r="N31">
        <v>39</v>
      </c>
      <c r="O31">
        <v>21</v>
      </c>
      <c r="P31">
        <v>20</v>
      </c>
      <c r="Q31">
        <v>14</v>
      </c>
      <c r="R31">
        <v>4</v>
      </c>
      <c r="S31">
        <v>6</v>
      </c>
      <c r="T31">
        <v>35</v>
      </c>
      <c r="U31">
        <v>31</v>
      </c>
    </row>
    <row r="32" spans="1:21" x14ac:dyDescent="0.2">
      <c r="A32" t="s">
        <v>105</v>
      </c>
      <c r="B32">
        <f t="shared" si="0"/>
        <v>29</v>
      </c>
      <c r="C32" s="14">
        <v>9.153709445944036E-2</v>
      </c>
      <c r="D32" s="13">
        <v>4.6425093763635926E-2</v>
      </c>
      <c r="E32" s="14">
        <v>0.19616153954833768</v>
      </c>
      <c r="F32" s="13">
        <v>0.98586191269942791</v>
      </c>
      <c r="G32" s="19">
        <v>6640.4580299999998</v>
      </c>
      <c r="H32" s="20">
        <v>27.552289200000001</v>
      </c>
      <c r="I32" s="13">
        <v>7.7110599999999998</v>
      </c>
      <c r="J32" s="13">
        <v>0</v>
      </c>
      <c r="K32" s="20"/>
      <c r="L32" s="20"/>
      <c r="M32">
        <v>18</v>
      </c>
      <c r="N32">
        <v>35</v>
      </c>
      <c r="O32">
        <v>2</v>
      </c>
      <c r="P32">
        <v>35</v>
      </c>
      <c r="Q32">
        <v>6</v>
      </c>
      <c r="R32">
        <v>14</v>
      </c>
      <c r="S32">
        <v>1</v>
      </c>
      <c r="T32">
        <v>37</v>
      </c>
      <c r="U32" t="s">
        <v>285</v>
      </c>
    </row>
    <row r="33" spans="1:21" x14ac:dyDescent="0.2">
      <c r="A33" t="s">
        <v>49</v>
      </c>
      <c r="B33">
        <f t="shared" si="0"/>
        <v>30</v>
      </c>
      <c r="C33" s="14">
        <v>5.7260603123938077E-3</v>
      </c>
      <c r="D33" s="13">
        <v>0.64153517860339793</v>
      </c>
      <c r="E33" s="14">
        <v>1.943795580133344E-2</v>
      </c>
      <c r="F33" s="13">
        <v>1.2893501814943011</v>
      </c>
      <c r="G33" s="19">
        <v>493.84856000000002</v>
      </c>
      <c r="H33" s="20">
        <v>14.58783</v>
      </c>
      <c r="I33" s="13">
        <v>5.3506400000000003</v>
      </c>
      <c r="J33" s="13">
        <v>20.465340000000001</v>
      </c>
      <c r="K33" s="20">
        <v>6.7634999999999996</v>
      </c>
      <c r="L33" s="20"/>
      <c r="M33">
        <v>35</v>
      </c>
      <c r="N33">
        <v>6</v>
      </c>
      <c r="O33">
        <v>28</v>
      </c>
      <c r="P33">
        <v>12</v>
      </c>
      <c r="Q33">
        <v>35</v>
      </c>
      <c r="R33">
        <v>34</v>
      </c>
      <c r="S33">
        <v>16</v>
      </c>
      <c r="T33">
        <v>28</v>
      </c>
      <c r="U33">
        <v>32</v>
      </c>
    </row>
    <row r="34" spans="1:21" x14ac:dyDescent="0.2">
      <c r="A34" t="s">
        <v>217</v>
      </c>
      <c r="B34">
        <f t="shared" si="0"/>
        <v>31</v>
      </c>
      <c r="C34" s="14">
        <v>4.8336875570830308E-2</v>
      </c>
      <c r="D34" s="13">
        <v>0.19552913984373735</v>
      </c>
      <c r="E34" s="14">
        <v>3.0792451683969879E-2</v>
      </c>
      <c r="F34" s="13">
        <v>1.428814037275832</v>
      </c>
      <c r="G34" s="19">
        <v>2855.3557099999998</v>
      </c>
      <c r="H34" s="20">
        <v>21.936340000000001</v>
      </c>
      <c r="I34" s="13">
        <v>4.2770099999999998</v>
      </c>
      <c r="J34" s="13">
        <v>23.880400000000002</v>
      </c>
      <c r="K34" s="20">
        <v>12.435230000000001</v>
      </c>
      <c r="L34" s="20"/>
      <c r="M34">
        <v>27</v>
      </c>
      <c r="N34">
        <v>25</v>
      </c>
      <c r="O34">
        <v>23</v>
      </c>
      <c r="P34">
        <v>6</v>
      </c>
      <c r="Q34">
        <v>28</v>
      </c>
      <c r="R34">
        <v>22</v>
      </c>
      <c r="S34">
        <v>31</v>
      </c>
      <c r="T34">
        <v>18</v>
      </c>
      <c r="U34">
        <v>21</v>
      </c>
    </row>
    <row r="35" spans="1:21" x14ac:dyDescent="0.2">
      <c r="A35" t="s">
        <v>233</v>
      </c>
      <c r="B35">
        <f t="shared" si="0"/>
        <v>32</v>
      </c>
      <c r="C35" s="14">
        <v>1.1138478371167857E-2</v>
      </c>
      <c r="D35" s="13">
        <v>0.57629224134009971</v>
      </c>
      <c r="E35" s="14">
        <v>1.1331816755995705E-2</v>
      </c>
      <c r="F35" s="13">
        <v>1.2476952775464174</v>
      </c>
      <c r="G35" s="19">
        <v>1350.3432499999999</v>
      </c>
      <c r="H35" s="20">
        <v>14.833119999999999</v>
      </c>
      <c r="I35" s="13">
        <v>4.1240199999999998</v>
      </c>
      <c r="J35" s="13">
        <v>27.85502</v>
      </c>
      <c r="K35" s="20">
        <v>14.9809</v>
      </c>
      <c r="L35" s="20"/>
      <c r="M35">
        <v>34</v>
      </c>
      <c r="N35">
        <v>8</v>
      </c>
      <c r="O35">
        <v>34</v>
      </c>
      <c r="P35">
        <v>16</v>
      </c>
      <c r="Q35">
        <v>32</v>
      </c>
      <c r="R35">
        <v>33</v>
      </c>
      <c r="S35">
        <v>32</v>
      </c>
      <c r="T35">
        <v>9</v>
      </c>
      <c r="U35">
        <v>11</v>
      </c>
    </row>
    <row r="36" spans="1:21" x14ac:dyDescent="0.2">
      <c r="A36" t="s">
        <v>110</v>
      </c>
      <c r="B36">
        <f t="shared" si="0"/>
        <v>33</v>
      </c>
      <c r="C36" s="14">
        <v>0.11632333731497586</v>
      </c>
      <c r="D36" s="13">
        <v>0.48031554137820398</v>
      </c>
      <c r="E36" s="14">
        <v>8.6984918655741608E-2</v>
      </c>
      <c r="F36" s="13">
        <v>0.86909196481269302</v>
      </c>
      <c r="G36" s="19">
        <v>4114.8436700000002</v>
      </c>
      <c r="H36" s="20">
        <v>29.229649999999999</v>
      </c>
      <c r="I36" s="13">
        <v>3.7697099999999999</v>
      </c>
      <c r="J36" s="13">
        <v>25.23179</v>
      </c>
      <c r="K36" s="20">
        <v>14.10374</v>
      </c>
      <c r="L36" s="20"/>
      <c r="M36">
        <v>13</v>
      </c>
      <c r="N36">
        <v>11</v>
      </c>
      <c r="O36">
        <v>7</v>
      </c>
      <c r="P36">
        <v>40</v>
      </c>
      <c r="Q36">
        <v>22</v>
      </c>
      <c r="R36">
        <v>12</v>
      </c>
      <c r="S36">
        <v>38</v>
      </c>
      <c r="T36">
        <v>15</v>
      </c>
      <c r="U36">
        <v>16</v>
      </c>
    </row>
    <row r="37" spans="1:21" x14ac:dyDescent="0.2">
      <c r="A37" t="s">
        <v>51</v>
      </c>
      <c r="B37">
        <f t="shared" si="0"/>
        <v>34</v>
      </c>
      <c r="C37" s="14">
        <v>1.8222174435551508E-3</v>
      </c>
      <c r="D37" s="13">
        <v>0.20292751756940064</v>
      </c>
      <c r="E37" s="14">
        <v>1.6991680414578183E-2</v>
      </c>
      <c r="F37" s="13">
        <v>1.3491058219674341</v>
      </c>
      <c r="G37" s="19">
        <v>88.019099999999995</v>
      </c>
      <c r="H37" s="20">
        <v>11.753019999999999</v>
      </c>
      <c r="I37" s="13">
        <v>4.3997200000000003</v>
      </c>
      <c r="J37" s="13">
        <v>23.664750000000002</v>
      </c>
      <c r="K37" s="20">
        <v>13.760339999999999</v>
      </c>
      <c r="L37" s="20"/>
      <c r="M37">
        <v>39</v>
      </c>
      <c r="N37">
        <v>24</v>
      </c>
      <c r="O37">
        <v>30</v>
      </c>
      <c r="P37">
        <v>9</v>
      </c>
      <c r="Q37">
        <v>39</v>
      </c>
      <c r="R37">
        <v>37</v>
      </c>
      <c r="S37">
        <v>29</v>
      </c>
      <c r="T37">
        <v>19</v>
      </c>
      <c r="U37">
        <v>17</v>
      </c>
    </row>
    <row r="38" spans="1:21" x14ac:dyDescent="0.2">
      <c r="A38" t="s">
        <v>214</v>
      </c>
      <c r="B38">
        <f t="shared" si="0"/>
        <v>35</v>
      </c>
      <c r="C38" s="14">
        <v>1.536181853786622E-2</v>
      </c>
      <c r="D38" s="13">
        <v>0.10898074702581884</v>
      </c>
      <c r="E38" s="14">
        <v>2.7339116769644119E-3</v>
      </c>
      <c r="F38" s="13">
        <v>1.1861107816713214</v>
      </c>
      <c r="G38" s="19">
        <v>492.03626000000003</v>
      </c>
      <c r="H38" s="20">
        <v>8.2296600000000009</v>
      </c>
      <c r="I38" s="13">
        <v>6.1253500000000001</v>
      </c>
      <c r="J38" s="13">
        <v>18.48507</v>
      </c>
      <c r="K38" s="20">
        <v>12.94394</v>
      </c>
      <c r="L38" s="20"/>
      <c r="M38">
        <v>33</v>
      </c>
      <c r="N38">
        <v>32</v>
      </c>
      <c r="O38">
        <v>40</v>
      </c>
      <c r="P38">
        <v>21</v>
      </c>
      <c r="Q38">
        <v>36</v>
      </c>
      <c r="R38">
        <v>39</v>
      </c>
      <c r="S38">
        <v>9</v>
      </c>
      <c r="T38">
        <v>30</v>
      </c>
      <c r="U38">
        <v>18</v>
      </c>
    </row>
    <row r="39" spans="1:21" x14ac:dyDescent="0.2">
      <c r="A39" t="s">
        <v>246</v>
      </c>
      <c r="B39">
        <f t="shared" si="0"/>
        <v>36</v>
      </c>
      <c r="C39" s="14">
        <v>7.4733944983102041E-2</v>
      </c>
      <c r="D39" s="13">
        <v>0.27588863931326296</v>
      </c>
      <c r="E39" s="14">
        <v>6.5686205615306317E-3</v>
      </c>
      <c r="F39" s="13">
        <v>1.1628972522683334</v>
      </c>
      <c r="G39" s="19">
        <v>4245.2696500000002</v>
      </c>
      <c r="H39" s="20">
        <v>34.992469999999997</v>
      </c>
      <c r="I39" s="13">
        <v>4.9894800000000004</v>
      </c>
      <c r="J39" s="13">
        <v>17.920210000000001</v>
      </c>
      <c r="K39" s="20" t="s">
        <v>285</v>
      </c>
      <c r="L39" s="20"/>
      <c r="M39">
        <v>22</v>
      </c>
      <c r="N39">
        <v>21</v>
      </c>
      <c r="O39">
        <v>36</v>
      </c>
      <c r="P39">
        <v>23</v>
      </c>
      <c r="Q39">
        <v>21</v>
      </c>
      <c r="R39">
        <v>3</v>
      </c>
      <c r="S39">
        <v>23</v>
      </c>
      <c r="T39">
        <v>31</v>
      </c>
      <c r="U39" t="s">
        <v>285</v>
      </c>
    </row>
    <row r="40" spans="1:21" x14ac:dyDescent="0.2">
      <c r="A40" t="s">
        <v>240</v>
      </c>
      <c r="B40">
        <f t="shared" si="0"/>
        <v>37</v>
      </c>
      <c r="C40" s="14">
        <v>2.6828941098365072E-2</v>
      </c>
      <c r="D40" s="13">
        <v>0.88857246696948722</v>
      </c>
      <c r="E40" s="14">
        <v>1.1472974302741946E-2</v>
      </c>
      <c r="F40" s="13">
        <v>0.96934512467114509</v>
      </c>
      <c r="G40" s="19">
        <v>1379.41194</v>
      </c>
      <c r="H40" s="20">
        <v>18.916360000000001</v>
      </c>
      <c r="I40" s="13">
        <v>4.2918700000000003</v>
      </c>
      <c r="J40" s="13">
        <v>20.210650000000001</v>
      </c>
      <c r="K40" s="20">
        <v>15.60173</v>
      </c>
      <c r="L40" s="20"/>
      <c r="M40">
        <v>32</v>
      </c>
      <c r="N40">
        <v>5</v>
      </c>
      <c r="O40">
        <v>33</v>
      </c>
      <c r="P40">
        <v>37</v>
      </c>
      <c r="Q40">
        <v>31</v>
      </c>
      <c r="R40">
        <v>27</v>
      </c>
      <c r="S40">
        <v>30</v>
      </c>
      <c r="T40">
        <v>29</v>
      </c>
      <c r="U40">
        <v>9</v>
      </c>
    </row>
    <row r="41" spans="1:21" x14ac:dyDescent="0.2">
      <c r="A41" t="s">
        <v>50</v>
      </c>
      <c r="B41">
        <f t="shared" si="0"/>
        <v>38</v>
      </c>
      <c r="C41" s="14">
        <v>3.426300232226012E-3</v>
      </c>
      <c r="D41" s="13">
        <v>1.1684713242063631</v>
      </c>
      <c r="E41" s="14">
        <v>1.7837533768962084E-2</v>
      </c>
      <c r="F41" s="13">
        <v>1.5129904270438921</v>
      </c>
      <c r="G41" s="19">
        <v>1224.7822000000001</v>
      </c>
      <c r="H41" s="20" t="s">
        <v>285</v>
      </c>
      <c r="I41" s="13">
        <v>4</v>
      </c>
      <c r="J41" s="13">
        <v>0</v>
      </c>
      <c r="K41" s="20"/>
      <c r="L41" s="20"/>
      <c r="M41">
        <v>37</v>
      </c>
      <c r="N41">
        <v>4</v>
      </c>
      <c r="O41">
        <v>29</v>
      </c>
      <c r="P41">
        <v>3</v>
      </c>
      <c r="Q41">
        <v>33</v>
      </c>
      <c r="R41" t="s">
        <v>285</v>
      </c>
      <c r="S41">
        <v>35</v>
      </c>
      <c r="T41">
        <v>37</v>
      </c>
      <c r="U41" t="s">
        <v>285</v>
      </c>
    </row>
    <row r="42" spans="1:21" x14ac:dyDescent="0.2">
      <c r="A42" t="s">
        <v>112</v>
      </c>
      <c r="B42">
        <f t="shared" si="0"/>
        <v>39</v>
      </c>
      <c r="C42" s="14">
        <v>2.8015993544361645E-2</v>
      </c>
      <c r="D42" s="13">
        <v>-6.2777754792958815E-2</v>
      </c>
      <c r="E42" s="14">
        <v>3.9207942832496949E-2</v>
      </c>
      <c r="F42" s="13">
        <v>0.97221203918913557</v>
      </c>
      <c r="G42" s="19">
        <v>8341.65</v>
      </c>
      <c r="H42" s="20">
        <v>33.177619999999997</v>
      </c>
      <c r="I42" s="13">
        <v>5.8814099999999998</v>
      </c>
      <c r="J42" s="13">
        <v>0</v>
      </c>
      <c r="K42" s="20"/>
      <c r="L42" s="20"/>
      <c r="M42">
        <v>31</v>
      </c>
      <c r="N42">
        <v>40</v>
      </c>
      <c r="O42">
        <v>19</v>
      </c>
      <c r="P42">
        <v>36</v>
      </c>
      <c r="Q42">
        <v>1</v>
      </c>
      <c r="R42">
        <v>6</v>
      </c>
      <c r="S42">
        <v>10</v>
      </c>
      <c r="T42">
        <v>37</v>
      </c>
      <c r="U42" t="s">
        <v>285</v>
      </c>
    </row>
    <row r="43" spans="1:21" x14ac:dyDescent="0.2">
      <c r="A43" t="s">
        <v>115</v>
      </c>
      <c r="B43">
        <f t="shared" si="0"/>
        <v>40</v>
      </c>
      <c r="C43" s="14">
        <v>4.6196515125691666E-2</v>
      </c>
      <c r="D43" s="13">
        <v>0.2611540454297</v>
      </c>
      <c r="E43" s="14">
        <v>8.9200782409938548E-3</v>
      </c>
      <c r="F43" s="13">
        <v>0.98953350574165266</v>
      </c>
      <c r="G43" s="19">
        <v>5304.1376200000004</v>
      </c>
      <c r="H43" s="20">
        <v>17.297000000000001</v>
      </c>
      <c r="I43" s="13">
        <v>3.46746</v>
      </c>
      <c r="J43" s="13">
        <v>0</v>
      </c>
      <c r="K43" s="20"/>
      <c r="L43" s="20"/>
      <c r="M43">
        <v>28</v>
      </c>
      <c r="N43">
        <v>23</v>
      </c>
      <c r="O43">
        <v>35</v>
      </c>
      <c r="P43">
        <v>34</v>
      </c>
      <c r="Q43">
        <v>9</v>
      </c>
      <c r="R43">
        <v>30</v>
      </c>
      <c r="S43">
        <v>39</v>
      </c>
      <c r="T43">
        <v>37</v>
      </c>
      <c r="U43" t="s">
        <v>285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U43"/>
  <sheetViews>
    <sheetView workbookViewId="0">
      <selection activeCell="M4" sqref="M4:U43"/>
    </sheetView>
  </sheetViews>
  <sheetFormatPr baseColWidth="10" defaultColWidth="10.83203125" defaultRowHeight="15" x14ac:dyDescent="0.2"/>
  <cols>
    <col min="1" max="1" width="12" bestFit="1" customWidth="1"/>
    <col min="2" max="2" width="12" customWidth="1"/>
    <col min="3" max="21" width="9.83203125" customWidth="1"/>
  </cols>
  <sheetData>
    <row r="3" spans="1:21" ht="228" x14ac:dyDescent="0.2">
      <c r="A3" s="5" t="s">
        <v>0</v>
      </c>
      <c r="B3" s="5" t="s">
        <v>470</v>
      </c>
      <c r="C3" s="5" t="s">
        <v>362</v>
      </c>
      <c r="D3" s="5" t="s">
        <v>365</v>
      </c>
      <c r="E3" s="5" t="s">
        <v>367</v>
      </c>
      <c r="F3" s="5" t="s">
        <v>369</v>
      </c>
      <c r="G3" s="5" t="s">
        <v>371</v>
      </c>
      <c r="H3" s="5" t="s">
        <v>375</v>
      </c>
      <c r="I3" s="5" t="s">
        <v>377</v>
      </c>
      <c r="J3" s="5" t="s">
        <v>379</v>
      </c>
      <c r="K3" s="5" t="s">
        <v>381</v>
      </c>
      <c r="L3" s="5"/>
      <c r="M3" s="5" t="s">
        <v>453</v>
      </c>
      <c r="N3" s="5" t="s">
        <v>454</v>
      </c>
      <c r="O3" s="5" t="s">
        <v>455</v>
      </c>
      <c r="P3" s="5" t="s">
        <v>456</v>
      </c>
      <c r="Q3" s="5" t="s">
        <v>457</v>
      </c>
      <c r="R3" s="5" t="s">
        <v>458</v>
      </c>
      <c r="S3" s="5" t="s">
        <v>459</v>
      </c>
      <c r="T3" s="5" t="s">
        <v>471</v>
      </c>
      <c r="U3" s="5" t="s">
        <v>472</v>
      </c>
    </row>
    <row r="4" spans="1:21" x14ac:dyDescent="0.2">
      <c r="A4" t="s">
        <v>207</v>
      </c>
      <c r="B4">
        <f t="shared" ref="B4:B43" si="0">VLOOKUP(A4,LookupRank,6,FALSE)</f>
        <v>1</v>
      </c>
      <c r="C4" s="12">
        <v>1.8448913097381592</v>
      </c>
      <c r="D4" s="12">
        <v>0.13936746120452881</v>
      </c>
      <c r="E4" s="12">
        <v>2.1315648555755615</v>
      </c>
      <c r="F4" s="12">
        <v>0.1611628532409668</v>
      </c>
      <c r="G4" s="17">
        <v>207.6364767181</v>
      </c>
      <c r="H4" s="17">
        <v>11.513302977100004</v>
      </c>
      <c r="I4">
        <v>5.0999999999999996</v>
      </c>
      <c r="J4">
        <v>5.8</v>
      </c>
      <c r="K4">
        <v>5</v>
      </c>
      <c r="M4">
        <v>7</v>
      </c>
      <c r="N4">
        <v>4</v>
      </c>
      <c r="O4">
        <v>1</v>
      </c>
      <c r="P4">
        <v>8</v>
      </c>
      <c r="Q4">
        <v>26</v>
      </c>
      <c r="R4">
        <v>3</v>
      </c>
      <c r="S4">
        <v>6</v>
      </c>
      <c r="T4">
        <v>1</v>
      </c>
      <c r="U4">
        <v>9</v>
      </c>
    </row>
    <row r="5" spans="1:21" x14ac:dyDescent="0.2">
      <c r="A5" t="s">
        <v>161</v>
      </c>
      <c r="B5">
        <f t="shared" si="0"/>
        <v>2</v>
      </c>
      <c r="C5" s="12">
        <v>1.8163608312606812</v>
      </c>
      <c r="D5" s="12">
        <v>-1.8720269203186035E-2</v>
      </c>
      <c r="E5" s="12">
        <v>2.0182397365570068</v>
      </c>
      <c r="F5" s="12">
        <v>0.24779045581817627</v>
      </c>
      <c r="G5" s="17">
        <v>254.27739948300001</v>
      </c>
      <c r="H5" s="17">
        <v>2.5532859783999982</v>
      </c>
      <c r="I5">
        <v>5.2</v>
      </c>
      <c r="J5">
        <v>5.3</v>
      </c>
      <c r="K5">
        <v>5.4</v>
      </c>
      <c r="M5">
        <v>9</v>
      </c>
      <c r="N5">
        <v>22</v>
      </c>
      <c r="O5">
        <v>2</v>
      </c>
      <c r="P5">
        <v>4</v>
      </c>
      <c r="Q5">
        <v>4</v>
      </c>
      <c r="R5">
        <v>17</v>
      </c>
      <c r="S5">
        <v>5</v>
      </c>
      <c r="T5">
        <v>7</v>
      </c>
      <c r="U5">
        <v>1</v>
      </c>
    </row>
    <row r="6" spans="1:21" x14ac:dyDescent="0.2">
      <c r="A6" t="s">
        <v>227</v>
      </c>
      <c r="B6">
        <f t="shared" si="0"/>
        <v>3</v>
      </c>
      <c r="C6" s="12">
        <v>1.9312224388122559</v>
      </c>
      <c r="D6" s="12">
        <v>0.12653005123138428</v>
      </c>
      <c r="E6" s="12">
        <v>1.7804064750671387</v>
      </c>
      <c r="F6" s="12">
        <v>0.15162229537963867</v>
      </c>
      <c r="G6" s="17">
        <v>252.36905062520003</v>
      </c>
      <c r="H6" s="17">
        <v>3.4376560611000002</v>
      </c>
      <c r="I6">
        <v>5.3</v>
      </c>
      <c r="J6">
        <v>5.2</v>
      </c>
      <c r="K6">
        <v>5.3</v>
      </c>
      <c r="M6">
        <v>3</v>
      </c>
      <c r="N6">
        <v>5</v>
      </c>
      <c r="O6">
        <v>7</v>
      </c>
      <c r="P6">
        <v>10</v>
      </c>
      <c r="Q6">
        <v>6</v>
      </c>
      <c r="R6">
        <v>12</v>
      </c>
      <c r="S6">
        <v>4</v>
      </c>
      <c r="T6">
        <v>10</v>
      </c>
      <c r="U6">
        <v>4</v>
      </c>
    </row>
    <row r="7" spans="1:21" x14ac:dyDescent="0.2">
      <c r="A7" t="s">
        <v>246</v>
      </c>
      <c r="B7">
        <f t="shared" si="0"/>
        <v>4</v>
      </c>
      <c r="C7" s="12">
        <v>1.453255295753479</v>
      </c>
      <c r="D7" s="12">
        <v>-0.10398578643798828</v>
      </c>
      <c r="E7" s="12">
        <v>1.5779871940612793</v>
      </c>
      <c r="F7" s="12">
        <v>0.30998146533966064</v>
      </c>
      <c r="G7" s="17">
        <v>218.9164403684</v>
      </c>
      <c r="H7" s="17">
        <v>-3.6408186102999878</v>
      </c>
      <c r="I7">
        <v>5.5</v>
      </c>
      <c r="J7">
        <v>5.5</v>
      </c>
      <c r="K7">
        <v>5.4</v>
      </c>
      <c r="M7">
        <v>18</v>
      </c>
      <c r="N7">
        <v>31</v>
      </c>
      <c r="O7">
        <v>15</v>
      </c>
      <c r="P7">
        <v>1</v>
      </c>
      <c r="Q7">
        <v>19</v>
      </c>
      <c r="R7">
        <v>30</v>
      </c>
      <c r="S7">
        <v>1</v>
      </c>
      <c r="T7">
        <v>4</v>
      </c>
      <c r="U7">
        <v>1</v>
      </c>
    </row>
    <row r="8" spans="1:21" x14ac:dyDescent="0.2">
      <c r="A8" t="s">
        <v>87</v>
      </c>
      <c r="B8">
        <f t="shared" si="0"/>
        <v>5</v>
      </c>
      <c r="C8" s="12">
        <v>1.6304455995559692</v>
      </c>
      <c r="D8" s="12">
        <v>-1.9054055213928223E-2</v>
      </c>
      <c r="E8" s="12">
        <v>1.7492479085922241</v>
      </c>
      <c r="F8" s="12">
        <v>0.19620430469512939</v>
      </c>
      <c r="G8" s="17">
        <v>240.82587896929999</v>
      </c>
      <c r="H8" s="17">
        <v>0.44930508530001134</v>
      </c>
      <c r="I8">
        <v>5.4</v>
      </c>
      <c r="J8">
        <v>5.3</v>
      </c>
      <c r="K8">
        <v>5.2</v>
      </c>
      <c r="M8">
        <v>15</v>
      </c>
      <c r="N8">
        <v>23</v>
      </c>
      <c r="O8">
        <v>11</v>
      </c>
      <c r="P8">
        <v>6</v>
      </c>
      <c r="Q8">
        <v>13</v>
      </c>
      <c r="R8">
        <v>26</v>
      </c>
      <c r="S8">
        <v>3</v>
      </c>
      <c r="T8">
        <v>7</v>
      </c>
      <c r="U8">
        <v>7</v>
      </c>
    </row>
    <row r="9" spans="1:21" x14ac:dyDescent="0.2">
      <c r="A9" t="s">
        <v>134</v>
      </c>
      <c r="B9">
        <f t="shared" si="0"/>
        <v>6</v>
      </c>
      <c r="C9" s="12">
        <v>1.8108857870101929</v>
      </c>
      <c r="D9" s="12">
        <v>-5.4129362106323242E-3</v>
      </c>
      <c r="E9" s="12">
        <v>1.7572057247161865</v>
      </c>
      <c r="F9" s="12">
        <v>-2.3341655731201172E-2</v>
      </c>
      <c r="G9" s="17">
        <v>243.1670917717</v>
      </c>
      <c r="H9" s="17">
        <v>3.3657170012000037</v>
      </c>
      <c r="I9">
        <v>5.0999999999999996</v>
      </c>
      <c r="J9">
        <v>5.4</v>
      </c>
      <c r="K9">
        <v>5</v>
      </c>
      <c r="M9">
        <v>10</v>
      </c>
      <c r="N9">
        <v>20</v>
      </c>
      <c r="O9">
        <v>10</v>
      </c>
      <c r="P9">
        <v>24</v>
      </c>
      <c r="Q9">
        <v>11</v>
      </c>
      <c r="R9">
        <v>13</v>
      </c>
      <c r="S9">
        <v>6</v>
      </c>
      <c r="T9">
        <v>6</v>
      </c>
      <c r="U9">
        <v>9</v>
      </c>
    </row>
    <row r="10" spans="1:21" x14ac:dyDescent="0.2">
      <c r="A10" t="s">
        <v>43</v>
      </c>
      <c r="B10">
        <f t="shared" si="0"/>
        <v>7</v>
      </c>
      <c r="C10" s="12">
        <v>1.770795464515686</v>
      </c>
      <c r="D10" s="12">
        <v>1.4819741249084473E-2</v>
      </c>
      <c r="E10" s="12">
        <v>1.6652927398681641</v>
      </c>
      <c r="F10" s="12">
        <v>-7.4011325836181641E-2</v>
      </c>
      <c r="G10" s="17">
        <v>247.19815452669999</v>
      </c>
      <c r="H10" s="17">
        <v>1.4960503461999934</v>
      </c>
      <c r="I10">
        <v>4.8</v>
      </c>
      <c r="J10">
        <v>5.6</v>
      </c>
      <c r="K10">
        <v>4.8</v>
      </c>
      <c r="M10">
        <v>11</v>
      </c>
      <c r="N10">
        <v>15</v>
      </c>
      <c r="O10">
        <v>13</v>
      </c>
      <c r="P10">
        <v>27</v>
      </c>
      <c r="Q10">
        <v>9</v>
      </c>
      <c r="R10">
        <v>22</v>
      </c>
      <c r="S10">
        <v>15</v>
      </c>
      <c r="T10">
        <v>3</v>
      </c>
      <c r="U10">
        <v>12</v>
      </c>
    </row>
    <row r="11" spans="1:21" x14ac:dyDescent="0.2">
      <c r="A11" t="s">
        <v>245</v>
      </c>
      <c r="B11">
        <f t="shared" si="0"/>
        <v>8</v>
      </c>
      <c r="C11" s="12">
        <v>1.6386373043060303</v>
      </c>
      <c r="D11" s="12">
        <v>-6.6400408744812012E-2</v>
      </c>
      <c r="E11" s="12">
        <v>1.7618632316589355</v>
      </c>
      <c r="F11" s="12">
        <v>-8.7569952011108398E-3</v>
      </c>
      <c r="G11" s="17">
        <v>240.6103202507</v>
      </c>
      <c r="H11" s="17">
        <v>4.5764913298000067</v>
      </c>
      <c r="I11">
        <v>5</v>
      </c>
      <c r="J11">
        <v>5.3</v>
      </c>
      <c r="K11">
        <v>4.9000000000000004</v>
      </c>
      <c r="M11">
        <v>14</v>
      </c>
      <c r="N11">
        <v>27</v>
      </c>
      <c r="O11">
        <v>8</v>
      </c>
      <c r="P11">
        <v>23</v>
      </c>
      <c r="Q11">
        <v>14</v>
      </c>
      <c r="R11">
        <v>10</v>
      </c>
      <c r="S11">
        <v>9</v>
      </c>
      <c r="T11">
        <v>7</v>
      </c>
      <c r="U11">
        <v>11</v>
      </c>
    </row>
    <row r="12" spans="1:21" x14ac:dyDescent="0.2">
      <c r="A12" t="s">
        <v>226</v>
      </c>
      <c r="B12">
        <f t="shared" si="0"/>
        <v>9</v>
      </c>
      <c r="C12" s="12">
        <v>1.8959827423095703</v>
      </c>
      <c r="D12" s="12">
        <v>-7.6895356178283691E-2</v>
      </c>
      <c r="E12" s="12">
        <v>1.800020694732666</v>
      </c>
      <c r="F12" s="12">
        <v>-0.10549247264862061</v>
      </c>
      <c r="G12" s="17">
        <v>251.85762417659998</v>
      </c>
      <c r="H12" s="17">
        <v>-4.1561624029999962</v>
      </c>
      <c r="I12">
        <v>4.9000000000000004</v>
      </c>
      <c r="J12">
        <v>5.2</v>
      </c>
      <c r="K12">
        <v>5.3</v>
      </c>
      <c r="M12">
        <v>4</v>
      </c>
      <c r="N12">
        <v>30</v>
      </c>
      <c r="O12">
        <v>5</v>
      </c>
      <c r="P12">
        <v>29</v>
      </c>
      <c r="Q12">
        <v>7</v>
      </c>
      <c r="R12">
        <v>33</v>
      </c>
      <c r="S12">
        <v>11</v>
      </c>
      <c r="T12">
        <v>10</v>
      </c>
      <c r="U12">
        <v>4</v>
      </c>
    </row>
    <row r="13" spans="1:21" x14ac:dyDescent="0.2">
      <c r="A13" t="s">
        <v>65</v>
      </c>
      <c r="B13">
        <f t="shared" si="0"/>
        <v>10</v>
      </c>
      <c r="C13" s="12">
        <v>1.8333783149719238</v>
      </c>
      <c r="D13" s="12">
        <v>-6.7103981971740723E-2</v>
      </c>
      <c r="E13" s="12">
        <v>1.6770504713058472</v>
      </c>
      <c r="F13" s="12">
        <v>-0.1329193115234375</v>
      </c>
      <c r="G13" s="17">
        <v>262.95410444420003</v>
      </c>
      <c r="H13" s="17">
        <v>1.576682318500005</v>
      </c>
      <c r="I13">
        <v>5</v>
      </c>
      <c r="J13">
        <v>5</v>
      </c>
      <c r="K13">
        <v>5.2</v>
      </c>
      <c r="M13">
        <v>8</v>
      </c>
      <c r="N13">
        <v>28</v>
      </c>
      <c r="O13">
        <v>12</v>
      </c>
      <c r="P13">
        <v>32</v>
      </c>
      <c r="Q13">
        <v>2</v>
      </c>
      <c r="R13">
        <v>21</v>
      </c>
      <c r="S13">
        <v>9</v>
      </c>
      <c r="T13">
        <v>15</v>
      </c>
      <c r="U13">
        <v>7</v>
      </c>
    </row>
    <row r="14" spans="1:21" x14ac:dyDescent="0.2">
      <c r="A14" t="s">
        <v>80</v>
      </c>
      <c r="B14">
        <f t="shared" si="0"/>
        <v>11</v>
      </c>
      <c r="C14" s="12">
        <v>2.046278715133667</v>
      </c>
      <c r="D14" s="12">
        <v>0.10959053039550781</v>
      </c>
      <c r="E14" s="12">
        <v>1.7865449190139771</v>
      </c>
      <c r="F14" s="12">
        <v>-6.4967870712280273E-2</v>
      </c>
      <c r="G14" s="17">
        <v>254.08392526770001</v>
      </c>
      <c r="H14" s="17">
        <v>3.282658822699986</v>
      </c>
      <c r="I14">
        <v>4.8</v>
      </c>
      <c r="J14">
        <v>4.5999999999999996</v>
      </c>
      <c r="K14">
        <v>5.3</v>
      </c>
      <c r="M14">
        <v>1</v>
      </c>
      <c r="N14">
        <v>6</v>
      </c>
      <c r="O14">
        <v>6</v>
      </c>
      <c r="P14">
        <v>26</v>
      </c>
      <c r="Q14">
        <v>5</v>
      </c>
      <c r="R14">
        <v>14</v>
      </c>
      <c r="S14">
        <v>15</v>
      </c>
      <c r="T14">
        <v>21</v>
      </c>
      <c r="U14">
        <v>4</v>
      </c>
    </row>
    <row r="15" spans="1:21" x14ac:dyDescent="0.2">
      <c r="A15" t="s">
        <v>173</v>
      </c>
      <c r="B15">
        <f t="shared" si="0"/>
        <v>12</v>
      </c>
      <c r="C15" s="12">
        <v>1.9656307697296143</v>
      </c>
      <c r="D15" s="12">
        <v>-1.4379143714904785E-2</v>
      </c>
      <c r="E15" s="12">
        <v>1.7584398984909058</v>
      </c>
      <c r="F15" s="12">
        <v>9.189307689666748E-2</v>
      </c>
      <c r="G15" s="17">
        <v>265.8878664357</v>
      </c>
      <c r="H15" s="17">
        <v>9.1234856922000063</v>
      </c>
      <c r="I15">
        <v>4.9000000000000004</v>
      </c>
      <c r="J15">
        <v>4.8</v>
      </c>
      <c r="K15">
        <v>4.7</v>
      </c>
      <c r="M15">
        <v>2</v>
      </c>
      <c r="N15">
        <v>21</v>
      </c>
      <c r="O15">
        <v>9</v>
      </c>
      <c r="P15">
        <v>15</v>
      </c>
      <c r="Q15">
        <v>1</v>
      </c>
      <c r="R15">
        <v>5</v>
      </c>
      <c r="S15">
        <v>11</v>
      </c>
      <c r="T15">
        <v>18</v>
      </c>
      <c r="U15">
        <v>17</v>
      </c>
    </row>
    <row r="16" spans="1:21" x14ac:dyDescent="0.2">
      <c r="A16" t="s">
        <v>105</v>
      </c>
      <c r="B16">
        <f t="shared" si="0"/>
        <v>13</v>
      </c>
      <c r="C16" s="12">
        <v>1.7197339534759521</v>
      </c>
      <c r="D16" s="12">
        <v>5.7586431503295898E-2</v>
      </c>
      <c r="E16" s="12">
        <v>1.4177639484405518</v>
      </c>
      <c r="F16" s="12">
        <v>0.27769351005554199</v>
      </c>
      <c r="G16" s="17">
        <v>256.29925779480004</v>
      </c>
      <c r="H16" s="17">
        <v>9.4208690107000024</v>
      </c>
      <c r="I16">
        <v>4.0999999999999996</v>
      </c>
      <c r="J16">
        <v>5</v>
      </c>
      <c r="K16">
        <v>4.8</v>
      </c>
      <c r="M16">
        <v>12</v>
      </c>
      <c r="N16">
        <v>11</v>
      </c>
      <c r="O16">
        <v>18</v>
      </c>
      <c r="P16">
        <v>3</v>
      </c>
      <c r="Q16">
        <v>3</v>
      </c>
      <c r="R16">
        <v>4</v>
      </c>
      <c r="S16">
        <v>28</v>
      </c>
      <c r="T16">
        <v>15</v>
      </c>
      <c r="U16">
        <v>12</v>
      </c>
    </row>
    <row r="17" spans="1:21" x14ac:dyDescent="0.2">
      <c r="A17" t="s">
        <v>164</v>
      </c>
      <c r="B17">
        <f t="shared" si="0"/>
        <v>14</v>
      </c>
      <c r="C17" s="12">
        <v>1.8762944936752319</v>
      </c>
      <c r="D17" s="12">
        <v>-2.6603937149047852E-3</v>
      </c>
      <c r="E17" s="12">
        <v>1.9788217544555664</v>
      </c>
      <c r="F17" s="12">
        <v>0.14993047714233398</v>
      </c>
      <c r="G17" s="17">
        <v>249.80580676389999</v>
      </c>
      <c r="H17" s="17">
        <v>-2.4425171263000038</v>
      </c>
      <c r="I17">
        <v>4</v>
      </c>
      <c r="J17">
        <v>5.5</v>
      </c>
      <c r="K17">
        <v>4.7</v>
      </c>
      <c r="M17">
        <v>5</v>
      </c>
      <c r="N17">
        <v>19</v>
      </c>
      <c r="O17">
        <v>3</v>
      </c>
      <c r="P17">
        <v>11</v>
      </c>
      <c r="Q17">
        <v>8</v>
      </c>
      <c r="R17">
        <v>29</v>
      </c>
      <c r="S17">
        <v>30</v>
      </c>
      <c r="T17">
        <v>4</v>
      </c>
      <c r="U17">
        <v>17</v>
      </c>
    </row>
    <row r="18" spans="1:21" x14ac:dyDescent="0.2">
      <c r="A18" t="s">
        <v>19</v>
      </c>
      <c r="B18">
        <f t="shared" si="0"/>
        <v>15</v>
      </c>
      <c r="C18" s="12">
        <v>1.8758341073989868</v>
      </c>
      <c r="D18" s="12">
        <v>2.4451971054077148E-2</v>
      </c>
      <c r="E18" s="12">
        <v>1.5447174310684204</v>
      </c>
      <c r="F18" s="12">
        <v>5.4038166999816895E-2</v>
      </c>
      <c r="G18" s="17">
        <v>242.75812460949999</v>
      </c>
      <c r="H18" s="17">
        <v>1.3846624212000052</v>
      </c>
      <c r="I18">
        <v>4.9000000000000004</v>
      </c>
      <c r="J18">
        <v>4.5</v>
      </c>
      <c r="K18">
        <v>4.8</v>
      </c>
      <c r="M18">
        <v>6</v>
      </c>
      <c r="N18">
        <v>13</v>
      </c>
      <c r="O18">
        <v>17</v>
      </c>
      <c r="P18">
        <v>19</v>
      </c>
      <c r="Q18">
        <v>12</v>
      </c>
      <c r="R18">
        <v>23</v>
      </c>
      <c r="S18">
        <v>11</v>
      </c>
      <c r="T18">
        <v>22</v>
      </c>
      <c r="U18">
        <v>12</v>
      </c>
    </row>
    <row r="19" spans="1:21" x14ac:dyDescent="0.2">
      <c r="A19" t="s">
        <v>18</v>
      </c>
      <c r="B19">
        <f t="shared" si="0"/>
        <v>16</v>
      </c>
      <c r="C19" s="12">
        <v>1.7152789831161499</v>
      </c>
      <c r="D19" s="12">
        <v>-6.3360333442687988E-2</v>
      </c>
      <c r="E19" s="12">
        <v>1.9292834997177124</v>
      </c>
      <c r="F19" s="12">
        <v>0.12841594219207764</v>
      </c>
      <c r="G19" s="17">
        <v>237.59792554129999</v>
      </c>
      <c r="H19" s="17">
        <v>-3.6809386148000129</v>
      </c>
      <c r="I19">
        <v>4.2</v>
      </c>
      <c r="J19">
        <v>5.7</v>
      </c>
      <c r="K19">
        <v>4.3</v>
      </c>
      <c r="M19">
        <v>13</v>
      </c>
      <c r="N19">
        <v>26</v>
      </c>
      <c r="O19">
        <v>4</v>
      </c>
      <c r="P19">
        <v>12</v>
      </c>
      <c r="Q19">
        <v>15</v>
      </c>
      <c r="R19">
        <v>31</v>
      </c>
      <c r="S19">
        <v>27</v>
      </c>
      <c r="T19">
        <v>2</v>
      </c>
      <c r="U19">
        <v>23</v>
      </c>
    </row>
    <row r="20" spans="1:21" x14ac:dyDescent="0.2">
      <c r="A20" t="s">
        <v>112</v>
      </c>
      <c r="B20">
        <f t="shared" si="0"/>
        <v>17</v>
      </c>
      <c r="C20" s="12">
        <v>0.99390959739685059</v>
      </c>
      <c r="D20" s="12">
        <v>1.5866398811340332E-2</v>
      </c>
      <c r="E20" s="12">
        <v>1.2473078966140747</v>
      </c>
      <c r="F20" s="12">
        <v>8.0697059631347656E-2</v>
      </c>
      <c r="G20" s="17">
        <v>168.7868278087</v>
      </c>
      <c r="H20" s="17">
        <v>2.8516382573999977</v>
      </c>
      <c r="I20">
        <v>4.4000000000000004</v>
      </c>
      <c r="J20">
        <v>5.0999999999999996</v>
      </c>
      <c r="K20">
        <v>5.4</v>
      </c>
      <c r="M20">
        <v>27</v>
      </c>
      <c r="N20">
        <v>14</v>
      </c>
      <c r="O20">
        <v>22</v>
      </c>
      <c r="P20">
        <v>17</v>
      </c>
      <c r="Q20">
        <v>34</v>
      </c>
      <c r="R20">
        <v>16</v>
      </c>
      <c r="S20">
        <v>21</v>
      </c>
      <c r="T20">
        <v>12</v>
      </c>
      <c r="U20">
        <v>1</v>
      </c>
    </row>
    <row r="21" spans="1:21" x14ac:dyDescent="0.2">
      <c r="A21" t="s">
        <v>110</v>
      </c>
      <c r="B21">
        <f t="shared" si="0"/>
        <v>18</v>
      </c>
      <c r="C21" s="12">
        <v>1.4642238616943359</v>
      </c>
      <c r="D21" s="12">
        <v>-0.26749908924102783</v>
      </c>
      <c r="E21" s="12">
        <v>1.5953558683395386</v>
      </c>
      <c r="F21" s="12">
        <v>1.2477278709411621E-2</v>
      </c>
      <c r="G21" s="17">
        <v>245.26822069510001</v>
      </c>
      <c r="H21" s="17">
        <v>6.5007013925999928</v>
      </c>
      <c r="I21">
        <v>4.5</v>
      </c>
      <c r="J21">
        <v>5</v>
      </c>
      <c r="K21">
        <v>4.8</v>
      </c>
      <c r="M21">
        <v>17</v>
      </c>
      <c r="N21">
        <v>37</v>
      </c>
      <c r="O21">
        <v>14</v>
      </c>
      <c r="P21">
        <v>21</v>
      </c>
      <c r="Q21">
        <v>10</v>
      </c>
      <c r="R21">
        <v>7</v>
      </c>
      <c r="S21">
        <v>20</v>
      </c>
      <c r="T21">
        <v>15</v>
      </c>
      <c r="U21">
        <v>12</v>
      </c>
    </row>
    <row r="22" spans="1:21" x14ac:dyDescent="0.2">
      <c r="A22" t="s">
        <v>115</v>
      </c>
      <c r="B22">
        <f t="shared" si="0"/>
        <v>19</v>
      </c>
      <c r="C22" s="12">
        <v>1.5341073274612427</v>
      </c>
      <c r="D22" s="12">
        <v>9.0400338172912598E-2</v>
      </c>
      <c r="E22" s="12">
        <v>1.32921302318573</v>
      </c>
      <c r="F22" s="12">
        <v>0.21322035789489746</v>
      </c>
      <c r="G22" s="17">
        <v>208.09472208189999</v>
      </c>
      <c r="H22" s="17">
        <v>2.9687533327999915</v>
      </c>
      <c r="I22">
        <v>5.0999999999999996</v>
      </c>
      <c r="J22">
        <v>4</v>
      </c>
      <c r="K22">
        <v>4.7</v>
      </c>
      <c r="M22">
        <v>16</v>
      </c>
      <c r="N22">
        <v>7</v>
      </c>
      <c r="O22">
        <v>20</v>
      </c>
      <c r="P22">
        <v>5</v>
      </c>
      <c r="Q22">
        <v>24</v>
      </c>
      <c r="R22">
        <v>15</v>
      </c>
      <c r="S22">
        <v>6</v>
      </c>
      <c r="T22">
        <v>34</v>
      </c>
      <c r="U22">
        <v>17</v>
      </c>
    </row>
    <row r="23" spans="1:21" x14ac:dyDescent="0.2">
      <c r="A23" t="s">
        <v>26</v>
      </c>
      <c r="B23">
        <f t="shared" si="0"/>
        <v>20</v>
      </c>
      <c r="C23" s="12">
        <v>1.3679003715515137</v>
      </c>
      <c r="D23" s="12">
        <v>-7.0534348487854004E-2</v>
      </c>
      <c r="E23" s="12">
        <v>1.2338608503341675</v>
      </c>
      <c r="F23" s="12">
        <v>-5.759274959564209E-2</v>
      </c>
      <c r="G23" s="17">
        <v>224.24874528610002</v>
      </c>
      <c r="H23" s="17">
        <v>-4.6176195160000049</v>
      </c>
      <c r="I23">
        <v>4.9000000000000004</v>
      </c>
      <c r="J23">
        <v>4.8</v>
      </c>
      <c r="K23">
        <v>4.8</v>
      </c>
      <c r="M23">
        <v>20</v>
      </c>
      <c r="N23">
        <v>29</v>
      </c>
      <c r="O23">
        <v>23</v>
      </c>
      <c r="P23">
        <v>25</v>
      </c>
      <c r="Q23">
        <v>18</v>
      </c>
      <c r="R23">
        <v>34</v>
      </c>
      <c r="S23">
        <v>11</v>
      </c>
      <c r="T23">
        <v>18</v>
      </c>
      <c r="U23">
        <v>12</v>
      </c>
    </row>
    <row r="24" spans="1:21" x14ac:dyDescent="0.2">
      <c r="A24" t="s">
        <v>81</v>
      </c>
      <c r="B24">
        <f t="shared" si="0"/>
        <v>21</v>
      </c>
      <c r="C24" s="12">
        <v>1.4400873184204102</v>
      </c>
      <c r="D24" s="12">
        <v>1.3314604759216309E-2</v>
      </c>
      <c r="E24" s="12">
        <v>1.1730624437332153</v>
      </c>
      <c r="F24" s="12">
        <v>1.5973091125488281E-2</v>
      </c>
      <c r="G24" s="17">
        <v>217.5624729299</v>
      </c>
      <c r="H24" s="17">
        <v>-4.9496365143000034</v>
      </c>
      <c r="I24">
        <v>4.7</v>
      </c>
      <c r="J24">
        <v>4.5</v>
      </c>
      <c r="K24">
        <v>4.5</v>
      </c>
      <c r="M24">
        <v>19</v>
      </c>
      <c r="N24">
        <v>16</v>
      </c>
      <c r="O24">
        <v>24</v>
      </c>
      <c r="P24">
        <v>20</v>
      </c>
      <c r="Q24">
        <v>21</v>
      </c>
      <c r="R24">
        <v>35</v>
      </c>
      <c r="S24">
        <v>17</v>
      </c>
      <c r="T24">
        <v>22</v>
      </c>
      <c r="U24">
        <v>20</v>
      </c>
    </row>
    <row r="25" spans="1:21" x14ac:dyDescent="0.2">
      <c r="A25" t="s">
        <v>215</v>
      </c>
      <c r="B25">
        <f t="shared" si="0"/>
        <v>22</v>
      </c>
      <c r="C25" s="12">
        <v>1.2365500926971436</v>
      </c>
      <c r="D25" s="12">
        <v>0.28272688388824463</v>
      </c>
      <c r="E25" s="12">
        <v>1.0949486494064331</v>
      </c>
      <c r="F25" s="12">
        <v>0.10368311405181885</v>
      </c>
      <c r="G25" s="17">
        <v>189.10843026719999</v>
      </c>
      <c r="H25" s="17">
        <v>0.46782808939999398</v>
      </c>
      <c r="I25">
        <v>4.5999999999999996</v>
      </c>
      <c r="J25">
        <v>4.3</v>
      </c>
      <c r="K25">
        <v>4.4000000000000004</v>
      </c>
      <c r="M25">
        <v>22</v>
      </c>
      <c r="N25">
        <v>2</v>
      </c>
      <c r="O25">
        <v>25</v>
      </c>
      <c r="P25">
        <v>14</v>
      </c>
      <c r="Q25">
        <v>30</v>
      </c>
      <c r="R25">
        <v>25</v>
      </c>
      <c r="S25">
        <v>18</v>
      </c>
      <c r="T25">
        <v>30</v>
      </c>
      <c r="U25">
        <v>21</v>
      </c>
    </row>
    <row r="26" spans="1:21" x14ac:dyDescent="0.2">
      <c r="A26" t="s">
        <v>185</v>
      </c>
      <c r="B26">
        <f t="shared" si="0"/>
        <v>23</v>
      </c>
      <c r="C26" s="12">
        <v>1.1409116983413696</v>
      </c>
      <c r="D26" s="12">
        <v>8.2110047340393066E-2</v>
      </c>
      <c r="E26" s="12">
        <v>0.89003074169158936</v>
      </c>
      <c r="F26" s="12">
        <v>8.5879802703857422E-2</v>
      </c>
      <c r="G26" s="17">
        <v>226.38016354440001</v>
      </c>
      <c r="H26" s="17">
        <v>4.9255587239000178</v>
      </c>
      <c r="I26">
        <v>4.3</v>
      </c>
      <c r="J26">
        <v>4.8</v>
      </c>
      <c r="K26">
        <v>4</v>
      </c>
      <c r="M26">
        <v>23</v>
      </c>
      <c r="N26">
        <v>9</v>
      </c>
      <c r="O26">
        <v>27</v>
      </c>
      <c r="P26">
        <v>16</v>
      </c>
      <c r="Q26">
        <v>16</v>
      </c>
      <c r="R26">
        <v>9</v>
      </c>
      <c r="S26">
        <v>22</v>
      </c>
      <c r="T26">
        <v>18</v>
      </c>
      <c r="U26">
        <v>28</v>
      </c>
    </row>
    <row r="27" spans="1:21" x14ac:dyDescent="0.2">
      <c r="A27" t="s">
        <v>50</v>
      </c>
      <c r="B27">
        <f t="shared" si="0"/>
        <v>24</v>
      </c>
      <c r="C27" s="12">
        <v>-0.20157477259635925</v>
      </c>
      <c r="D27" s="12">
        <v>0.32301542162895203</v>
      </c>
      <c r="E27" s="12">
        <v>-0.13502149283885956</v>
      </c>
      <c r="F27" s="12">
        <v>0.15295888483524323</v>
      </c>
      <c r="G27" s="17">
        <v>143.0491014735</v>
      </c>
      <c r="H27" s="17">
        <v>7.3482541683000058</v>
      </c>
      <c r="I27">
        <v>4.5999999999999996</v>
      </c>
      <c r="J27">
        <v>4.4000000000000004</v>
      </c>
      <c r="K27">
        <v>4.4000000000000004</v>
      </c>
      <c r="M27">
        <v>36</v>
      </c>
      <c r="N27">
        <v>1</v>
      </c>
      <c r="O27">
        <v>38</v>
      </c>
      <c r="P27">
        <v>9</v>
      </c>
      <c r="Q27">
        <v>39</v>
      </c>
      <c r="R27">
        <v>6</v>
      </c>
      <c r="S27">
        <v>18</v>
      </c>
      <c r="T27">
        <v>25</v>
      </c>
      <c r="U27">
        <v>21</v>
      </c>
    </row>
    <row r="28" spans="1:21" x14ac:dyDescent="0.2">
      <c r="A28" t="s">
        <v>106</v>
      </c>
      <c r="B28">
        <f t="shared" si="0"/>
        <v>25</v>
      </c>
      <c r="C28" s="12">
        <v>2.6216514408588409E-2</v>
      </c>
      <c r="D28" s="12">
        <v>8.3535097539424896E-2</v>
      </c>
      <c r="E28" s="12">
        <v>-0.18365439772605896</v>
      </c>
      <c r="F28" s="12">
        <v>0.28698247671127319</v>
      </c>
      <c r="G28" s="17">
        <v>153.88639352109999</v>
      </c>
      <c r="H28" s="17">
        <v>18.067308988299999</v>
      </c>
      <c r="I28">
        <v>4.3</v>
      </c>
      <c r="J28">
        <v>4.3</v>
      </c>
      <c r="K28">
        <v>4.2</v>
      </c>
      <c r="M28">
        <v>33</v>
      </c>
      <c r="N28">
        <v>8</v>
      </c>
      <c r="O28">
        <v>39</v>
      </c>
      <c r="P28">
        <v>2</v>
      </c>
      <c r="Q28">
        <v>37</v>
      </c>
      <c r="R28">
        <v>1</v>
      </c>
      <c r="S28">
        <v>22</v>
      </c>
      <c r="T28">
        <v>30</v>
      </c>
      <c r="U28">
        <v>24</v>
      </c>
    </row>
    <row r="29" spans="1:21" x14ac:dyDescent="0.2">
      <c r="A29" t="s">
        <v>63</v>
      </c>
      <c r="B29">
        <f t="shared" si="0"/>
        <v>26</v>
      </c>
      <c r="C29" s="12">
        <v>1.0496602058410645</v>
      </c>
      <c r="D29" s="12">
        <v>9.8888874053955078E-3</v>
      </c>
      <c r="E29" s="12">
        <v>1.2615010738372803</v>
      </c>
      <c r="F29" s="12">
        <v>0.17601537704467773</v>
      </c>
      <c r="G29" s="17">
        <v>207.8953370685</v>
      </c>
      <c r="H29" s="17">
        <v>0.30725276140000091</v>
      </c>
      <c r="I29">
        <v>3.8</v>
      </c>
      <c r="J29">
        <v>4.4000000000000004</v>
      </c>
      <c r="K29">
        <v>4</v>
      </c>
      <c r="M29">
        <v>26</v>
      </c>
      <c r="N29">
        <v>17</v>
      </c>
      <c r="O29">
        <v>21</v>
      </c>
      <c r="P29">
        <v>7</v>
      </c>
      <c r="Q29">
        <v>25</v>
      </c>
      <c r="R29">
        <v>27</v>
      </c>
      <c r="S29">
        <v>32</v>
      </c>
      <c r="T29">
        <v>25</v>
      </c>
      <c r="U29">
        <v>28</v>
      </c>
    </row>
    <row r="30" spans="1:21" x14ac:dyDescent="0.2">
      <c r="A30" t="s">
        <v>217</v>
      </c>
      <c r="B30">
        <f t="shared" si="0"/>
        <v>27</v>
      </c>
      <c r="C30" s="12">
        <v>0.96893763542175293</v>
      </c>
      <c r="D30" s="12">
        <v>-5.1578164100646973E-2</v>
      </c>
      <c r="E30" s="12">
        <v>0.94528961181640625</v>
      </c>
      <c r="F30" s="12">
        <v>6.2453150749206543E-3</v>
      </c>
      <c r="G30" s="17">
        <v>224.63679818209999</v>
      </c>
      <c r="H30" s="17">
        <v>1.7935662611999987</v>
      </c>
      <c r="I30">
        <v>4.3</v>
      </c>
      <c r="J30">
        <v>4.4000000000000004</v>
      </c>
      <c r="K30">
        <v>3.6</v>
      </c>
      <c r="M30">
        <v>28</v>
      </c>
      <c r="N30">
        <v>25</v>
      </c>
      <c r="O30">
        <v>26</v>
      </c>
      <c r="P30">
        <v>22</v>
      </c>
      <c r="Q30">
        <v>17</v>
      </c>
      <c r="R30">
        <v>19</v>
      </c>
      <c r="S30">
        <v>22</v>
      </c>
      <c r="T30">
        <v>25</v>
      </c>
      <c r="U30">
        <v>36</v>
      </c>
    </row>
    <row r="31" spans="1:21" x14ac:dyDescent="0.2">
      <c r="A31" t="s">
        <v>211</v>
      </c>
      <c r="B31">
        <f t="shared" si="0"/>
        <v>28</v>
      </c>
      <c r="C31" s="12">
        <v>1.0585050582885742</v>
      </c>
      <c r="D31" s="12">
        <v>5.7712793350219727E-2</v>
      </c>
      <c r="E31" s="12">
        <v>0.69482064247131348</v>
      </c>
      <c r="F31" s="12">
        <v>6.4673781394958496E-2</v>
      </c>
      <c r="G31" s="17">
        <v>218.6018254896</v>
      </c>
      <c r="H31" s="17">
        <v>-4.0204683689999783</v>
      </c>
      <c r="I31">
        <v>3.8</v>
      </c>
      <c r="J31">
        <v>4.5</v>
      </c>
      <c r="K31">
        <v>4</v>
      </c>
      <c r="M31">
        <v>25</v>
      </c>
      <c r="N31">
        <v>10</v>
      </c>
      <c r="O31">
        <v>29</v>
      </c>
      <c r="P31">
        <v>18</v>
      </c>
      <c r="Q31">
        <v>20</v>
      </c>
      <c r="R31">
        <v>32</v>
      </c>
      <c r="S31">
        <v>32</v>
      </c>
      <c r="T31">
        <v>22</v>
      </c>
      <c r="U31">
        <v>28</v>
      </c>
    </row>
    <row r="32" spans="1:21" x14ac:dyDescent="0.2">
      <c r="A32" t="s">
        <v>233</v>
      </c>
      <c r="B32">
        <f t="shared" si="0"/>
        <v>29</v>
      </c>
      <c r="C32" s="12">
        <v>2.3297889158129692E-2</v>
      </c>
      <c r="D32" s="12">
        <v>0.14383281581103802</v>
      </c>
      <c r="E32" s="12">
        <v>0.11163165420293808</v>
      </c>
      <c r="F32" s="12">
        <v>-0.11487270146608353</v>
      </c>
      <c r="G32" s="17">
        <v>156.22884826710001</v>
      </c>
      <c r="H32" s="17">
        <v>-6.6519758569999965</v>
      </c>
      <c r="I32">
        <v>4.0999999999999996</v>
      </c>
      <c r="J32">
        <v>5.0999999999999996</v>
      </c>
      <c r="K32">
        <v>4.0999999999999996</v>
      </c>
      <c r="M32">
        <v>34</v>
      </c>
      <c r="N32">
        <v>3</v>
      </c>
      <c r="O32">
        <v>36</v>
      </c>
      <c r="P32">
        <v>31</v>
      </c>
      <c r="Q32">
        <v>35</v>
      </c>
      <c r="R32">
        <v>36</v>
      </c>
      <c r="S32">
        <v>28</v>
      </c>
      <c r="T32">
        <v>12</v>
      </c>
      <c r="U32">
        <v>27</v>
      </c>
    </row>
    <row r="33" spans="1:21" x14ac:dyDescent="0.2">
      <c r="A33" t="s">
        <v>214</v>
      </c>
      <c r="B33">
        <f t="shared" si="0"/>
        <v>30</v>
      </c>
      <c r="C33" s="12">
        <v>-0.10249567776918411</v>
      </c>
      <c r="D33" s="12">
        <v>-0.26064381748437881</v>
      </c>
      <c r="E33" s="12">
        <v>0.17191202938556671</v>
      </c>
      <c r="F33" s="12">
        <v>-0.24806343019008636</v>
      </c>
      <c r="G33" s="17">
        <v>177.05099484790003</v>
      </c>
      <c r="H33" s="17">
        <v>2.2427322450000062</v>
      </c>
      <c r="I33">
        <v>4.3</v>
      </c>
      <c r="J33">
        <v>5.0999999999999996</v>
      </c>
      <c r="K33">
        <v>4.2</v>
      </c>
      <c r="M33">
        <v>35</v>
      </c>
      <c r="N33">
        <v>36</v>
      </c>
      <c r="O33">
        <v>34</v>
      </c>
      <c r="P33">
        <v>35</v>
      </c>
      <c r="Q33">
        <v>32</v>
      </c>
      <c r="R33">
        <v>18</v>
      </c>
      <c r="S33">
        <v>22</v>
      </c>
      <c r="T33">
        <v>12</v>
      </c>
      <c r="U33">
        <v>24</v>
      </c>
    </row>
    <row r="34" spans="1:21" x14ac:dyDescent="0.2">
      <c r="A34" t="s">
        <v>74</v>
      </c>
      <c r="B34">
        <f t="shared" si="0"/>
        <v>31</v>
      </c>
      <c r="C34" s="12">
        <v>1.2406266927719116</v>
      </c>
      <c r="D34" s="12">
        <v>4.2147040367126465E-2</v>
      </c>
      <c r="E34" s="12">
        <v>1.5627081394195557</v>
      </c>
      <c r="F34" s="12">
        <v>0.11516594886779785</v>
      </c>
      <c r="G34" s="17">
        <v>215.0098207687</v>
      </c>
      <c r="H34" s="17">
        <v>5.555365208299996</v>
      </c>
      <c r="I34">
        <v>3.6</v>
      </c>
      <c r="J34">
        <v>3.2</v>
      </c>
      <c r="K34">
        <v>4.2</v>
      </c>
      <c r="M34">
        <v>21</v>
      </c>
      <c r="N34">
        <v>12</v>
      </c>
      <c r="O34">
        <v>16</v>
      </c>
      <c r="P34">
        <v>13</v>
      </c>
      <c r="Q34">
        <v>22</v>
      </c>
      <c r="R34">
        <v>8</v>
      </c>
      <c r="S34">
        <v>38</v>
      </c>
      <c r="T34">
        <v>38</v>
      </c>
      <c r="U34">
        <v>24</v>
      </c>
    </row>
    <row r="35" spans="1:21" x14ac:dyDescent="0.2">
      <c r="A35" t="s">
        <v>113</v>
      </c>
      <c r="B35">
        <f t="shared" si="0"/>
        <v>32</v>
      </c>
      <c r="C35" s="12">
        <v>0.24676148593425751</v>
      </c>
      <c r="D35" s="12">
        <v>-0.15613983571529388</v>
      </c>
      <c r="E35" s="12">
        <v>0.67149525880813599</v>
      </c>
      <c r="F35" s="12">
        <v>-0.11321830749511719</v>
      </c>
      <c r="G35" s="17">
        <v>213.88043857110003</v>
      </c>
      <c r="H35" s="17">
        <v>0.62361402940001653</v>
      </c>
      <c r="I35">
        <v>5.5</v>
      </c>
      <c r="J35">
        <v>3.1</v>
      </c>
      <c r="K35">
        <v>3.7</v>
      </c>
      <c r="M35">
        <v>31</v>
      </c>
      <c r="N35">
        <v>33</v>
      </c>
      <c r="O35">
        <v>30</v>
      </c>
      <c r="P35">
        <v>30</v>
      </c>
      <c r="Q35">
        <v>23</v>
      </c>
      <c r="R35">
        <v>24</v>
      </c>
      <c r="S35">
        <v>1</v>
      </c>
      <c r="T35">
        <v>39</v>
      </c>
      <c r="U35">
        <v>31</v>
      </c>
    </row>
    <row r="36" spans="1:21" x14ac:dyDescent="0.2">
      <c r="A36" t="s">
        <v>49</v>
      </c>
      <c r="B36">
        <f t="shared" si="0"/>
        <v>33</v>
      </c>
      <c r="C36" s="12">
        <v>1.1154719591140747</v>
      </c>
      <c r="D36" s="12">
        <v>-0.2523571252822876</v>
      </c>
      <c r="E36" s="12">
        <v>1.3435124158859253</v>
      </c>
      <c r="F36" s="12">
        <v>-0.14793658256530762</v>
      </c>
      <c r="G36" s="17">
        <v>199.30722885789999</v>
      </c>
      <c r="H36" s="17">
        <v>-0.24762731419998829</v>
      </c>
      <c r="I36">
        <v>3.7</v>
      </c>
      <c r="J36">
        <v>4.3</v>
      </c>
      <c r="K36">
        <v>3.7</v>
      </c>
      <c r="M36">
        <v>24</v>
      </c>
      <c r="N36">
        <v>35</v>
      </c>
      <c r="O36">
        <v>19</v>
      </c>
      <c r="P36">
        <v>33</v>
      </c>
      <c r="Q36">
        <v>27</v>
      </c>
      <c r="R36">
        <v>28</v>
      </c>
      <c r="S36">
        <v>37</v>
      </c>
      <c r="T36">
        <v>30</v>
      </c>
      <c r="U36">
        <v>31</v>
      </c>
    </row>
    <row r="37" spans="1:21" x14ac:dyDescent="0.2">
      <c r="A37" t="s">
        <v>148</v>
      </c>
      <c r="B37">
        <f t="shared" si="0"/>
        <v>34</v>
      </c>
      <c r="C37" s="12">
        <v>-0.67371094226837158</v>
      </c>
      <c r="D37" s="12">
        <v>-0.12922120094299316</v>
      </c>
      <c r="E37" s="12">
        <v>0.1509803980588913</v>
      </c>
      <c r="F37" s="12">
        <v>-0.31796269118785858</v>
      </c>
      <c r="G37" s="17">
        <v>154.3046587012</v>
      </c>
      <c r="H37" s="17">
        <v>4.0879791439000002</v>
      </c>
      <c r="I37">
        <v>4.3</v>
      </c>
      <c r="J37">
        <v>4.4000000000000004</v>
      </c>
      <c r="K37">
        <v>3.7</v>
      </c>
      <c r="M37">
        <v>40</v>
      </c>
      <c r="N37">
        <v>32</v>
      </c>
      <c r="O37">
        <v>35</v>
      </c>
      <c r="P37">
        <v>37</v>
      </c>
      <c r="Q37">
        <v>36</v>
      </c>
      <c r="R37">
        <v>11</v>
      </c>
      <c r="S37">
        <v>22</v>
      </c>
      <c r="T37">
        <v>25</v>
      </c>
      <c r="U37">
        <v>31</v>
      </c>
    </row>
    <row r="38" spans="1:21" x14ac:dyDescent="0.2">
      <c r="A38" t="s">
        <v>34</v>
      </c>
      <c r="B38">
        <f t="shared" si="0"/>
        <v>35</v>
      </c>
      <c r="C38" s="12">
        <v>-0.27764362096786499</v>
      </c>
      <c r="D38" s="12">
        <v>-0.19746353477239609</v>
      </c>
      <c r="E38" s="12">
        <v>-0.31327477097511292</v>
      </c>
      <c r="F38" s="12">
        <v>-0.38669824600219727</v>
      </c>
      <c r="G38" s="17">
        <v>174.40262484679999</v>
      </c>
      <c r="H38" s="17">
        <v>1.7329358568000046</v>
      </c>
      <c r="I38">
        <v>3.9</v>
      </c>
      <c r="J38">
        <v>4.4000000000000004</v>
      </c>
      <c r="K38">
        <v>3.7</v>
      </c>
      <c r="M38">
        <v>37</v>
      </c>
      <c r="N38">
        <v>34</v>
      </c>
      <c r="O38">
        <v>40</v>
      </c>
      <c r="P38">
        <v>39</v>
      </c>
      <c r="Q38">
        <v>33</v>
      </c>
      <c r="R38">
        <v>20</v>
      </c>
      <c r="S38">
        <v>31</v>
      </c>
      <c r="T38">
        <v>25</v>
      </c>
      <c r="U38">
        <v>31</v>
      </c>
    </row>
    <row r="39" spans="1:21" x14ac:dyDescent="0.2">
      <c r="A39" t="s">
        <v>51</v>
      </c>
      <c r="B39">
        <f t="shared" si="0"/>
        <v>36</v>
      </c>
      <c r="C39" s="12">
        <v>-0.40780892968177795</v>
      </c>
      <c r="D39" s="12">
        <v>-1.9213557243347168E-3</v>
      </c>
      <c r="E39" s="12">
        <v>0.3277880847454071</v>
      </c>
      <c r="F39" s="12">
        <v>-7.5104802846908569E-2</v>
      </c>
      <c r="G39" s="17">
        <v>144.9828160207</v>
      </c>
      <c r="H39" s="17">
        <v>-7.2321639292000057</v>
      </c>
      <c r="I39">
        <v>3.6</v>
      </c>
      <c r="J39">
        <v>4.3</v>
      </c>
      <c r="K39">
        <v>3.7</v>
      </c>
      <c r="M39">
        <v>39</v>
      </c>
      <c r="N39">
        <v>18</v>
      </c>
      <c r="O39">
        <v>32</v>
      </c>
      <c r="P39">
        <v>28</v>
      </c>
      <c r="Q39">
        <v>38</v>
      </c>
      <c r="R39">
        <v>37</v>
      </c>
      <c r="S39">
        <v>38</v>
      </c>
      <c r="T39">
        <v>30</v>
      </c>
      <c r="U39">
        <v>31</v>
      </c>
    </row>
    <row r="40" spans="1:21" x14ac:dyDescent="0.2">
      <c r="A40" t="s">
        <v>184</v>
      </c>
      <c r="B40">
        <f t="shared" si="0"/>
        <v>37</v>
      </c>
      <c r="C40" s="12">
        <v>0.42789188027381897</v>
      </c>
      <c r="D40" s="12">
        <v>-0.39159879088401794</v>
      </c>
      <c r="E40" s="12">
        <v>0.88192719221115112</v>
      </c>
      <c r="F40" s="12">
        <v>-0.16452330350875854</v>
      </c>
      <c r="G40" s="17">
        <v>195.66461642429999</v>
      </c>
      <c r="H40" s="17">
        <v>-9.4869468595999962</v>
      </c>
      <c r="I40">
        <v>3.8</v>
      </c>
      <c r="J40">
        <v>3.6</v>
      </c>
      <c r="K40">
        <v>3.2</v>
      </c>
      <c r="M40">
        <v>30</v>
      </c>
      <c r="N40">
        <v>40</v>
      </c>
      <c r="O40">
        <v>28</v>
      </c>
      <c r="P40">
        <v>34</v>
      </c>
      <c r="Q40">
        <v>28</v>
      </c>
      <c r="R40">
        <v>38</v>
      </c>
      <c r="S40">
        <v>32</v>
      </c>
      <c r="T40">
        <v>37</v>
      </c>
      <c r="U40">
        <v>39</v>
      </c>
    </row>
    <row r="41" spans="1:21" x14ac:dyDescent="0.2">
      <c r="A41" t="s">
        <v>90</v>
      </c>
      <c r="B41">
        <f t="shared" si="0"/>
        <v>38</v>
      </c>
      <c r="C41" s="12">
        <v>0.15297430753707886</v>
      </c>
      <c r="D41" s="12">
        <v>-0.31204763054847717</v>
      </c>
      <c r="E41" s="12">
        <v>0.29500064253807068</v>
      </c>
      <c r="F41" s="12">
        <v>-0.33841589093208313</v>
      </c>
      <c r="G41" s="17">
        <v>192.7004438342</v>
      </c>
      <c r="H41" s="17">
        <v>12.516231917799999</v>
      </c>
      <c r="I41">
        <v>2.9</v>
      </c>
      <c r="J41">
        <v>3.7</v>
      </c>
      <c r="K41">
        <v>3.1</v>
      </c>
      <c r="M41">
        <v>32</v>
      </c>
      <c r="N41">
        <v>38</v>
      </c>
      <c r="O41">
        <v>33</v>
      </c>
      <c r="P41">
        <v>38</v>
      </c>
      <c r="Q41">
        <v>29</v>
      </c>
      <c r="R41">
        <v>2</v>
      </c>
      <c r="S41">
        <v>40</v>
      </c>
      <c r="T41">
        <v>35</v>
      </c>
      <c r="U41">
        <v>40</v>
      </c>
    </row>
    <row r="42" spans="1:21" x14ac:dyDescent="0.2">
      <c r="A42" t="s">
        <v>104</v>
      </c>
      <c r="B42">
        <f t="shared" si="0"/>
        <v>39</v>
      </c>
      <c r="C42" s="12">
        <v>0.55539202690124512</v>
      </c>
      <c r="D42" s="12">
        <v>-2.7300775051116943E-2</v>
      </c>
      <c r="E42" s="12">
        <v>0.60226857662200928</v>
      </c>
      <c r="F42" s="12">
        <v>-0.30391615629196167</v>
      </c>
      <c r="G42" s="17">
        <v>183.80574744739999</v>
      </c>
      <c r="H42" s="17">
        <v>-10.992740953900004</v>
      </c>
      <c r="I42">
        <v>3.8</v>
      </c>
      <c r="J42">
        <v>2.6</v>
      </c>
      <c r="K42">
        <v>3.3</v>
      </c>
      <c r="M42">
        <v>29</v>
      </c>
      <c r="N42">
        <v>24</v>
      </c>
      <c r="O42">
        <v>31</v>
      </c>
      <c r="P42">
        <v>36</v>
      </c>
      <c r="Q42">
        <v>31</v>
      </c>
      <c r="R42">
        <v>40</v>
      </c>
      <c r="S42">
        <v>32</v>
      </c>
      <c r="T42">
        <v>40</v>
      </c>
      <c r="U42">
        <v>38</v>
      </c>
    </row>
    <row r="43" spans="1:21" x14ac:dyDescent="0.2">
      <c r="A43" t="s">
        <v>240</v>
      </c>
      <c r="B43">
        <f t="shared" si="0"/>
        <v>40</v>
      </c>
      <c r="C43" s="12">
        <v>-0.31929844617843628</v>
      </c>
      <c r="D43" s="12">
        <v>-0.3862573429942131</v>
      </c>
      <c r="E43" s="12">
        <v>-4.7477245330810547E-2</v>
      </c>
      <c r="F43" s="12">
        <v>-0.47656124830245972</v>
      </c>
      <c r="G43" s="17">
        <v>115.14593053010002</v>
      </c>
      <c r="H43" s="17">
        <v>-10.661118744799996</v>
      </c>
      <c r="I43">
        <v>3.8</v>
      </c>
      <c r="J43">
        <v>3.7</v>
      </c>
      <c r="K43">
        <v>3.6</v>
      </c>
      <c r="M43">
        <v>38</v>
      </c>
      <c r="N43">
        <v>39</v>
      </c>
      <c r="O43">
        <v>37</v>
      </c>
      <c r="P43">
        <v>40</v>
      </c>
      <c r="Q43">
        <v>40</v>
      </c>
      <c r="R43">
        <v>39</v>
      </c>
      <c r="S43">
        <v>32</v>
      </c>
      <c r="T43">
        <v>35</v>
      </c>
      <c r="U43">
        <v>36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Table 3 top10s-Categories</vt:lpstr>
      <vt:lpstr>Supplementary Table 1</vt:lpstr>
      <vt:lpstr>Supplementary Table 2</vt:lpstr>
      <vt:lpstr>Supplementary Table 3</vt:lpstr>
      <vt:lpstr>Supplementary Table 4</vt:lpstr>
      <vt:lpstr>Supplementary Table 5</vt:lpstr>
      <vt:lpstr>Supplementary Table 6</vt:lpstr>
      <vt:lpstr>Supplementary Table 7</vt:lpstr>
      <vt:lpstr>Supplementary Table 8</vt:lpstr>
      <vt:lpstr>Supplementary Table 9</vt:lpstr>
      <vt:lpstr>Weighted Group 2</vt:lpstr>
      <vt:lpstr>Unweighted Group 2</vt:lpstr>
      <vt:lpstr>Education</vt:lpstr>
      <vt:lpstr>Fundamentals</vt:lpstr>
      <vt:lpstr>GDPTable</vt:lpstr>
      <vt:lpstr>Investment</vt:lpstr>
      <vt:lpstr>LookupRank</vt:lpstr>
      <vt:lpstr>PublicCompanies</vt:lpstr>
      <vt:lpstr>RandTrans</vt:lpstr>
      <vt:lpstr>Weighted_FinalRank_Group_1_11JU</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John Hodgson</cp:lastModifiedBy>
  <dcterms:created xsi:type="dcterms:W3CDTF">2011-02-11T15:45:55Z</dcterms:created>
  <dcterms:modified xsi:type="dcterms:W3CDTF">2021-11-09T22:51:37Z</dcterms:modified>
</cp:coreProperties>
</file>