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5. Manufacturing\60. Uncontrolled\Troubleshoot\Phat\MIS\727-4239\"/>
    </mc:Choice>
  </mc:AlternateContent>
  <xr:revisionPtr revIDLastSave="0" documentId="13_ncr:1_{34EAAC06-D630-4132-B0BF-B90B3896E840}" xr6:coauthVersionLast="47" xr6:coauthVersionMax="47" xr10:uidLastSave="{00000000-0000-0000-0000-000000000000}"/>
  <bookViews>
    <workbookView xWindow="-28950" yWindow="16080" windowWidth="29040" windowHeight="15840" xr2:uid="{8E0244D5-1095-41DD-81FF-913FDA199FBD}"/>
  </bookViews>
  <sheets>
    <sheet name="Test Report" sheetId="1" r:id="rId1"/>
    <sheet name="Data" sheetId="2" r:id="rId2"/>
  </sheets>
  <definedNames>
    <definedName name="_xlnm.Print_Area" localSheetId="0">'Test Report'!$A$1:$O$36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" i="1" l="1"/>
  <c r="N27" i="1"/>
  <c r="N26" i="1"/>
  <c r="N25" i="1"/>
  <c r="N24" i="1"/>
  <c r="N23" i="1"/>
  <c r="N22" i="1"/>
  <c r="N21" i="1"/>
  <c r="N20" i="1"/>
  <c r="P28" i="1" l="1"/>
  <c r="P27" i="1"/>
  <c r="P26" i="1" l="1"/>
  <c r="P25" i="1"/>
  <c r="P24" i="1"/>
  <c r="P23" i="1"/>
  <c r="P22" i="1"/>
  <c r="P21" i="1"/>
  <c r="N17" i="1" l="1"/>
  <c r="P17" i="1" s="1"/>
  <c r="N18" i="1"/>
  <c r="P18" i="1" s="1"/>
  <c r="N19" i="1"/>
  <c r="P19" i="1" s="1"/>
  <c r="P20" i="1"/>
  <c r="N16" i="1"/>
  <c r="P16" i="1" s="1"/>
  <c r="R42" i="1" l="1"/>
  <c r="R43" i="1"/>
  <c r="M30" i="1" l="1"/>
</calcChain>
</file>

<file path=xl/sharedStrings.xml><?xml version="1.0" encoding="utf-8"?>
<sst xmlns="http://schemas.openxmlformats.org/spreadsheetml/2006/main" count="68" uniqueCount="50">
  <si>
    <t>P/N:</t>
  </si>
  <si>
    <t>S/N:</t>
  </si>
  <si>
    <t>Tools and Calibration Information</t>
  </si>
  <si>
    <t>Tool</t>
  </si>
  <si>
    <t>Description</t>
  </si>
  <si>
    <t>Measured  Value</t>
  </si>
  <si>
    <t>Units</t>
  </si>
  <si>
    <t>Low Accept</t>
  </si>
  <si>
    <t>High Accept</t>
  </si>
  <si>
    <t>Operator:</t>
  </si>
  <si>
    <t>Date:</t>
  </si>
  <si>
    <t>Last Cal</t>
  </si>
  <si>
    <t>Next Cal</t>
  </si>
  <si>
    <t>Pass/ Fail</t>
  </si>
  <si>
    <t>EQID</t>
  </si>
  <si>
    <t>&lt;-- Hidden column P helps determine overall pass/fail status</t>
  </si>
  <si>
    <t>Count</t>
  </si>
  <si>
    <t>Sum</t>
  </si>
  <si>
    <t>if(sum=count), Pass</t>
  </si>
  <si>
    <t>if (sum&lt;Count), not done testing</t>
  </si>
  <si>
    <t>Overal Test Result:</t>
  </si>
  <si>
    <t>if(sum&gt;Count), Fail</t>
  </si>
  <si>
    <t>Functional Test</t>
  </si>
  <si>
    <t>Step</t>
  </si>
  <si>
    <t>Ω</t>
  </si>
  <si>
    <t>Yes</t>
  </si>
  <si>
    <t>No</t>
  </si>
  <si>
    <t>Pass</t>
  </si>
  <si>
    <t>Fail</t>
  </si>
  <si>
    <t>DC Power Supply Capable of 24V and variable current up to 200mA</t>
  </si>
  <si>
    <t>Connector with flying leads as show in voltage test</t>
  </si>
  <si>
    <t>Multimeter Continuity and DC voltage</t>
  </si>
  <si>
    <t>POE Switch</t>
  </si>
  <si>
    <t>Ethernet Cable</t>
  </si>
  <si>
    <t>Model/Serial Number</t>
  </si>
  <si>
    <t>JP5 VCC_PRI: JP5-pin 1 to JP5 pin 2</t>
  </si>
  <si>
    <t>JP6 5V: JP6-pin 1 to JP6-pin 2</t>
  </si>
  <si>
    <t>JP7 3.3V: JP7-pin 1 to JP7-pin 2</t>
  </si>
  <si>
    <t>JP1 VCC_LED: JP1-pin 1 to JP1-pin 2</t>
  </si>
  <si>
    <t xml:space="preserve">Supply Current </t>
  </si>
  <si>
    <t>mA</t>
  </si>
  <si>
    <t>V</t>
  </si>
  <si>
    <t>Test Personnel</t>
  </si>
  <si>
    <t>Name (Printed)</t>
  </si>
  <si>
    <t>Signature</t>
  </si>
  <si>
    <t>Date</t>
  </si>
  <si>
    <t>727-4239 (05-13-01-010) Functional Test Report</t>
  </si>
  <si>
    <t>727-4239</t>
  </si>
  <si>
    <t>FLUKE</t>
  </si>
  <si>
    <t>KORAD KA6003P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</si>
</sst>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name val="Calibri"/>
      <family val="2"/>
      <scheme val="minor"/>
    </font>
    <font>
      <b/>
      <sz val="36"/>
      <name val="Calibri"/>
      <family val="2"/>
      <scheme val="minor"/>
    </font>
    <font>
      <sz val="14"/>
      <name val="Calibri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/>
    </xf>
    <xf numFmtId="0" fontId="1" fillId="4" borderId="0" xfId="0" applyFont="1" applyFill="1"/>
    <xf numFmtId="0" fontId="3" fillId="4" borderId="0" xfId="0" applyFont="1" applyFill="1" applyAlignment="1">
      <alignment horizontal="right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2" fontId="1" fillId="4" borderId="0" xfId="0" applyNumberFormat="1" applyFont="1" applyFill="1"/>
    <xf numFmtId="15" fontId="2" fillId="4" borderId="0" xfId="0" applyNumberFormat="1" applyFont="1" applyFill="1"/>
    <xf numFmtId="0" fontId="2" fillId="2" borderId="0" xfId="0" applyFont="1" applyFill="1"/>
    <xf numFmtId="2" fontId="2" fillId="2" borderId="0" xfId="0" applyNumberFormat="1" applyFont="1" applyFill="1" applyAlignment="1">
      <alignment horizontal="right"/>
    </xf>
    <xf numFmtId="0" fontId="2" fillId="2" borderId="6" xfId="0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0" fontId="1" fillId="0" borderId="0" xfId="0" applyFont="1"/>
    <xf numFmtId="0" fontId="2" fillId="4" borderId="2" xfId="0" applyFont="1" applyFill="1" applyBorder="1" applyAlignment="1">
      <alignment horizontal="center" wrapText="1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2" xfId="0" applyFont="1" applyFill="1" applyBorder="1"/>
    <xf numFmtId="1" fontId="2" fillId="4" borderId="2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6" fillId="0" borderId="8" xfId="0" applyFont="1" applyBorder="1"/>
    <xf numFmtId="164" fontId="2" fillId="5" borderId="3" xfId="0" applyNumberFormat="1" applyFont="1" applyFill="1" applyBorder="1" applyAlignment="1">
      <alignment horizontal="right"/>
    </xf>
    <xf numFmtId="1" fontId="2" fillId="5" borderId="3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right"/>
    </xf>
    <xf numFmtId="164" fontId="2" fillId="5" borderId="9" xfId="0" applyNumberFormat="1" applyFont="1" applyFill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14" fontId="2" fillId="0" borderId="7" xfId="0" applyNumberFormat="1" applyFont="1" applyBorder="1" applyProtection="1">
      <protection locked="0"/>
    </xf>
    <xf numFmtId="14" fontId="2" fillId="0" borderId="3" xfId="0" applyNumberFormat="1" applyFont="1" applyBorder="1" applyProtection="1">
      <protection locked="0"/>
    </xf>
    <xf numFmtId="0" fontId="3" fillId="6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4" fontId="1" fillId="4" borderId="3" xfId="0" applyNumberFormat="1" applyFont="1" applyFill="1" applyBorder="1" applyProtection="1">
      <protection locked="0"/>
    </xf>
    <xf numFmtId="1" fontId="2" fillId="0" borderId="9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 wrapText="1"/>
    </xf>
    <xf numFmtId="0" fontId="2" fillId="3" borderId="1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6" fillId="0" borderId="12" xfId="0" applyFont="1" applyBorder="1"/>
    <xf numFmtId="0" fontId="6" fillId="0" borderId="14" xfId="0" applyFont="1" applyBorder="1"/>
    <xf numFmtId="1" fontId="2" fillId="5" borderId="13" xfId="0" applyNumberFormat="1" applyFont="1" applyFill="1" applyBorder="1" applyAlignment="1">
      <alignment horizontal="right"/>
    </xf>
    <xf numFmtId="1" fontId="2" fillId="0" borderId="13" xfId="0" applyNumberFormat="1" applyFont="1" applyBorder="1" applyAlignment="1">
      <alignment horizontal="right"/>
    </xf>
    <xf numFmtId="2" fontId="2" fillId="0" borderId="9" xfId="0" applyNumberFormat="1" applyFont="1" applyBorder="1" applyAlignment="1">
      <alignment horizontal="right"/>
    </xf>
    <xf numFmtId="0" fontId="2" fillId="0" borderId="9" xfId="0" applyFont="1" applyBorder="1" applyAlignment="1">
      <alignment horizontal="center" wrapText="1"/>
    </xf>
    <xf numFmtId="0" fontId="1" fillId="4" borderId="1" xfId="0" applyFont="1" applyFill="1" applyBorder="1"/>
    <xf numFmtId="0" fontId="7" fillId="4" borderId="0" xfId="0" applyFont="1" applyFill="1"/>
    <xf numFmtId="0" fontId="1" fillId="4" borderId="5" xfId="0" applyFont="1" applyFill="1" applyBorder="1"/>
    <xf numFmtId="14" fontId="1" fillId="7" borderId="3" xfId="0" applyNumberFormat="1" applyFont="1" applyFill="1" applyBorder="1" applyProtection="1">
      <protection locked="0"/>
    </xf>
    <xf numFmtId="14" fontId="2" fillId="7" borderId="7" xfId="0" applyNumberFormat="1" applyFont="1" applyFill="1" applyBorder="1" applyProtection="1">
      <protection locked="0"/>
    </xf>
    <xf numFmtId="14" fontId="2" fillId="7" borderId="3" xfId="0" applyNumberFormat="1" applyFont="1" applyFill="1" applyBorder="1" applyProtection="1">
      <protection locked="0"/>
    </xf>
    <xf numFmtId="0" fontId="2" fillId="7" borderId="7" xfId="0" quotePrefix="1" applyFont="1" applyFill="1" applyBorder="1" applyAlignment="1" applyProtection="1">
      <alignment horizontal="center"/>
      <protection locked="0"/>
    </xf>
    <xf numFmtId="0" fontId="2" fillId="7" borderId="8" xfId="0" applyFon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1" fillId="4" borderId="3" xfId="0" applyFont="1" applyFill="1" applyBorder="1" applyAlignment="1" applyProtection="1">
      <alignment horizontal="center"/>
      <protection locked="0"/>
    </xf>
    <xf numFmtId="0" fontId="2" fillId="4" borderId="7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7" borderId="3" xfId="0" applyFont="1" applyFill="1" applyBorder="1" applyAlignment="1" applyProtection="1">
      <alignment horizontal="center" wrapText="1"/>
      <protection locked="0"/>
    </xf>
    <xf numFmtId="0" fontId="0" fillId="7" borderId="3" xfId="0" applyFill="1" applyBorder="1" applyAlignment="1" applyProtection="1">
      <alignment horizontal="center"/>
      <protection locked="0"/>
    </xf>
    <xf numFmtId="0" fontId="1" fillId="7" borderId="3" xfId="0" applyFont="1" applyFill="1" applyBorder="1" applyAlignment="1" applyProtection="1">
      <alignment horizontal="center"/>
      <protection locked="0"/>
    </xf>
    <xf numFmtId="0" fontId="3" fillId="6" borderId="7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3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4" borderId="0" xfId="0" applyFont="1" applyFill="1" applyAlignment="1">
      <alignment horizontal="center"/>
    </xf>
    <xf numFmtId="0" fontId="3" fillId="4" borderId="1" xfId="0" applyFont="1" applyFill="1" applyBorder="1" applyAlignment="1" applyProtection="1">
      <alignment horizontal="center"/>
      <protection locked="0"/>
    </xf>
    <xf numFmtId="0" fontId="3" fillId="4" borderId="2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7" fillId="6" borderId="3" xfId="0" applyFont="1" applyFill="1" applyBorder="1" applyAlignment="1">
      <alignment horizontal="center"/>
    </xf>
    <xf numFmtId="14" fontId="3" fillId="4" borderId="2" xfId="0" applyNumberFormat="1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/>
    </xf>
    <xf numFmtId="0" fontId="2" fillId="7" borderId="7" xfId="0" applyFont="1" applyFill="1" applyBorder="1" applyAlignment="1" applyProtection="1">
      <alignment horizontal="center" wrapText="1"/>
      <protection locked="0"/>
    </xf>
    <xf numFmtId="0" fontId="2" fillId="7" borderId="8" xfId="0" applyFont="1" applyFill="1" applyBorder="1" applyAlignment="1" applyProtection="1">
      <alignment horizontal="center" wrapText="1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2" fillId="0" borderId="7" xfId="0" applyFont="1" applyBorder="1" applyAlignment="1" applyProtection="1">
      <alignment horizont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4" fillId="2" borderId="7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13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9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2" fontId="2" fillId="0" borderId="3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2" fillId="0" borderId="9" xfId="0" applyNumberFormat="1" applyFont="1" applyBorder="1" applyAlignment="1" applyProtection="1">
      <alignment horizontal="center"/>
      <protection locked="0"/>
    </xf>
    <xf numFmtId="2" fontId="1" fillId="0" borderId="9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565BB-3966-4CAD-A944-F5AC027551D5}">
  <dimension ref="A1:S68"/>
  <sheetViews>
    <sheetView tabSelected="1" zoomScale="80" zoomScaleNormal="80" zoomScaleSheetLayoutView="85" workbookViewId="0">
      <selection activeCell="M13" sqref="M13"/>
    </sheetView>
  </sheetViews>
  <sheetFormatPr defaultColWidth="9.140625" defaultRowHeight="18.95" customHeight="1" x14ac:dyDescent="0.3"/>
  <cols>
    <col min="1" max="1" width="8.28515625" style="3" customWidth="1"/>
    <col min="2" max="2" width="12.7109375" style="17" customWidth="1"/>
    <col min="3" max="3" width="4.42578125" style="17" customWidth="1"/>
    <col min="4" max="4" width="9.140625" style="17"/>
    <col min="5" max="5" width="16.5703125" style="17" customWidth="1"/>
    <col min="6" max="6" width="9.140625" style="17"/>
    <col min="7" max="7" width="23.140625" style="17" customWidth="1"/>
    <col min="8" max="8" width="23.42578125" style="17" customWidth="1"/>
    <col min="9" max="9" width="6.140625" style="17" customWidth="1"/>
    <col min="10" max="11" width="9.140625" style="17"/>
    <col min="12" max="12" width="15.140625" style="17" bestFit="1" customWidth="1"/>
    <col min="13" max="13" width="15.28515625" style="17" bestFit="1" customWidth="1"/>
    <col min="14" max="14" width="8.28515625" style="17" customWidth="1"/>
    <col min="15" max="15" width="9.140625" style="3"/>
    <col min="16" max="16" width="9.140625" style="1" hidden="1" customWidth="1"/>
    <col min="17" max="17" width="10.5703125" style="1" customWidth="1"/>
    <col min="18" max="18" width="9.140625" style="1"/>
    <col min="19" max="19" width="10.28515625" style="1" bestFit="1" customWidth="1"/>
    <col min="20" max="20" width="11.5703125" bestFit="1" customWidth="1"/>
  </cols>
  <sheetData>
    <row r="1" spans="1:17" ht="18.95" customHeight="1" x14ac:dyDescent="0.3">
      <c r="B1" s="75" t="s">
        <v>46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P1"/>
      <c r="Q1" s="1" t="s">
        <v>15</v>
      </c>
    </row>
    <row r="2" spans="1:17" ht="18.95" customHeight="1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7" ht="18.95" customHeight="1" x14ac:dyDescent="0.3">
      <c r="B3" s="4" t="s">
        <v>1</v>
      </c>
      <c r="C3" s="76"/>
      <c r="D3" s="76"/>
      <c r="E3" s="76"/>
      <c r="F3" s="76"/>
      <c r="G3" s="76"/>
      <c r="H3" s="5"/>
      <c r="I3" s="4" t="s">
        <v>9</v>
      </c>
      <c r="J3" s="76"/>
      <c r="K3" s="76"/>
      <c r="L3" s="76"/>
      <c r="M3" s="5"/>
      <c r="N3" s="5"/>
    </row>
    <row r="4" spans="1:17" ht="18.95" customHeight="1" x14ac:dyDescent="0.3">
      <c r="B4" s="4" t="s">
        <v>0</v>
      </c>
      <c r="C4" s="77" t="s">
        <v>47</v>
      </c>
      <c r="D4" s="77"/>
      <c r="E4" s="77"/>
      <c r="F4" s="77"/>
      <c r="G4" s="77"/>
      <c r="H4" s="2"/>
      <c r="I4" s="6" t="s">
        <v>10</v>
      </c>
      <c r="J4" s="82"/>
      <c r="K4" s="77"/>
      <c r="L4" s="77"/>
      <c r="M4" s="4"/>
      <c r="N4" s="5"/>
    </row>
    <row r="5" spans="1:17" s="1" customFormat="1" ht="18.95" customHeight="1" x14ac:dyDescent="0.3">
      <c r="A5" s="3"/>
      <c r="B5" s="4"/>
      <c r="C5" s="6"/>
      <c r="D5" s="6"/>
      <c r="E5" s="6"/>
      <c r="F5" s="6"/>
      <c r="G5" s="6"/>
      <c r="H5" s="2"/>
      <c r="I5" s="2"/>
      <c r="J5" s="4"/>
      <c r="K5" s="7"/>
      <c r="L5" s="8"/>
      <c r="M5" s="4"/>
      <c r="N5" s="7"/>
      <c r="O5" s="3"/>
    </row>
    <row r="6" spans="1:17" ht="18.95" customHeight="1" x14ac:dyDescent="0.3">
      <c r="B6" s="78" t="s">
        <v>2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3"/>
    </row>
    <row r="7" spans="1:17" ht="18.95" customHeight="1" x14ac:dyDescent="0.3">
      <c r="B7" s="67" t="s">
        <v>3</v>
      </c>
      <c r="C7" s="68"/>
      <c r="D7" s="68"/>
      <c r="E7" s="68"/>
      <c r="F7" s="68"/>
      <c r="G7" s="69"/>
      <c r="H7" s="67" t="s">
        <v>34</v>
      </c>
      <c r="I7" s="69"/>
      <c r="J7" s="81" t="s">
        <v>14</v>
      </c>
      <c r="K7" s="81"/>
      <c r="L7" s="36" t="s">
        <v>11</v>
      </c>
      <c r="M7" s="37" t="s">
        <v>12</v>
      </c>
      <c r="N7" s="3"/>
    </row>
    <row r="8" spans="1:17" ht="18.95" customHeight="1" x14ac:dyDescent="0.3">
      <c r="B8" s="70" t="s">
        <v>29</v>
      </c>
      <c r="C8" s="71"/>
      <c r="D8" s="71"/>
      <c r="E8" s="71"/>
      <c r="F8" s="71"/>
      <c r="G8" s="72"/>
      <c r="H8" s="88" t="s">
        <v>49</v>
      </c>
      <c r="I8" s="89"/>
      <c r="J8" s="79">
        <v>12815</v>
      </c>
      <c r="K8" s="80"/>
      <c r="L8" s="34">
        <v>45212</v>
      </c>
      <c r="M8" s="35">
        <v>45578</v>
      </c>
      <c r="N8" s="9"/>
    </row>
    <row r="9" spans="1:17" ht="18.95" customHeight="1" x14ac:dyDescent="0.3">
      <c r="B9" s="70" t="s">
        <v>30</v>
      </c>
      <c r="C9" s="71"/>
      <c r="D9" s="71"/>
      <c r="E9" s="71"/>
      <c r="F9" s="71"/>
      <c r="G9" s="72"/>
      <c r="H9" s="84"/>
      <c r="I9" s="85"/>
      <c r="J9" s="56"/>
      <c r="K9" s="57"/>
      <c r="L9" s="54"/>
      <c r="M9" s="55"/>
      <c r="N9" s="9"/>
    </row>
    <row r="10" spans="1:17" ht="18.95" customHeight="1" x14ac:dyDescent="0.3">
      <c r="B10" s="61" t="s">
        <v>31</v>
      </c>
      <c r="C10" s="62"/>
      <c r="D10" s="62"/>
      <c r="E10" s="62"/>
      <c r="F10" s="62"/>
      <c r="G10" s="63"/>
      <c r="H10" s="58" t="s">
        <v>48</v>
      </c>
      <c r="I10" s="59"/>
      <c r="J10" s="60">
        <v>13973</v>
      </c>
      <c r="K10" s="59"/>
      <c r="L10" s="38">
        <v>45212</v>
      </c>
      <c r="M10" s="38">
        <v>45578</v>
      </c>
      <c r="N10" s="9"/>
    </row>
    <row r="11" spans="1:17" ht="18.95" customHeight="1" x14ac:dyDescent="0.3">
      <c r="B11" s="61" t="s">
        <v>32</v>
      </c>
      <c r="C11" s="62"/>
      <c r="D11" s="62"/>
      <c r="E11" s="62"/>
      <c r="F11" s="62"/>
      <c r="G11" s="63"/>
      <c r="H11" s="64"/>
      <c r="I11" s="65"/>
      <c r="J11" s="66"/>
      <c r="K11" s="65"/>
      <c r="L11" s="53"/>
      <c r="M11" s="53"/>
      <c r="N11" s="9"/>
    </row>
    <row r="12" spans="1:17" ht="18.95" customHeight="1" x14ac:dyDescent="0.3">
      <c r="B12" s="61" t="s">
        <v>33</v>
      </c>
      <c r="C12" s="62"/>
      <c r="D12" s="62"/>
      <c r="E12" s="62"/>
      <c r="F12" s="62"/>
      <c r="G12" s="63"/>
      <c r="H12" s="64"/>
      <c r="I12" s="65"/>
      <c r="J12" s="66"/>
      <c r="K12" s="65"/>
      <c r="L12" s="53"/>
      <c r="M12" s="53"/>
      <c r="N12" s="52"/>
    </row>
    <row r="13" spans="1:17" s="1" customFormat="1" ht="18.95" customHeight="1" x14ac:dyDescent="0.3">
      <c r="A13" s="3"/>
      <c r="B13" s="18"/>
      <c r="C13" s="18"/>
      <c r="D13" s="18"/>
      <c r="E13" s="18"/>
      <c r="F13" s="18"/>
      <c r="G13" s="18"/>
      <c r="H13" s="18"/>
      <c r="I13" s="19"/>
      <c r="J13" s="19"/>
      <c r="K13" s="20"/>
      <c r="L13" s="21"/>
      <c r="M13" s="21"/>
      <c r="N13" s="22"/>
      <c r="O13" s="3"/>
      <c r="P13"/>
    </row>
    <row r="14" spans="1:17" s="1" customFormat="1" ht="37.5" customHeight="1" x14ac:dyDescent="0.3">
      <c r="A14" s="3"/>
      <c r="B14" s="94" t="s">
        <v>4</v>
      </c>
      <c r="C14" s="95"/>
      <c r="D14" s="95"/>
      <c r="E14" s="95"/>
      <c r="F14" s="95"/>
      <c r="G14" s="95"/>
      <c r="H14" s="96"/>
      <c r="I14" s="94" t="s">
        <v>5</v>
      </c>
      <c r="J14" s="96"/>
      <c r="K14" s="28" t="s">
        <v>6</v>
      </c>
      <c r="L14" s="29" t="s">
        <v>7</v>
      </c>
      <c r="M14" s="29" t="s">
        <v>8</v>
      </c>
      <c r="N14" s="30" t="s">
        <v>13</v>
      </c>
      <c r="O14" s="3"/>
      <c r="P14"/>
    </row>
    <row r="15" spans="1:17" s="1" customFormat="1" ht="18.95" customHeight="1" x14ac:dyDescent="0.3">
      <c r="A15" s="3"/>
      <c r="B15" s="27" t="s">
        <v>23</v>
      </c>
      <c r="C15" s="97" t="s">
        <v>22</v>
      </c>
      <c r="D15" s="83"/>
      <c r="E15" s="83"/>
      <c r="F15" s="83"/>
      <c r="G15" s="83"/>
      <c r="H15" s="83"/>
      <c r="I15" s="83"/>
      <c r="J15" s="83"/>
      <c r="K15" s="10"/>
      <c r="L15" s="11"/>
      <c r="M15" s="11"/>
      <c r="N15" s="12"/>
      <c r="O15" s="3"/>
      <c r="P15"/>
    </row>
    <row r="16" spans="1:17" s="1" customFormat="1" ht="18.95" customHeight="1" x14ac:dyDescent="0.3">
      <c r="A16" s="3"/>
      <c r="B16" s="40">
        <v>2.1</v>
      </c>
      <c r="C16" s="70" t="s">
        <v>35</v>
      </c>
      <c r="D16" s="71"/>
      <c r="E16" s="71"/>
      <c r="F16" s="71"/>
      <c r="G16" s="71"/>
      <c r="H16" s="72"/>
      <c r="I16" s="73"/>
      <c r="J16" s="74"/>
      <c r="K16" s="24" t="s">
        <v>24</v>
      </c>
      <c r="L16" s="13">
        <v>5000</v>
      </c>
      <c r="M16" s="25"/>
      <c r="N16" s="14" t="str">
        <f t="shared" ref="N16:N19" si="0">IF(I16="","",IF(I16="Skip","Pass",IF(I16&lt;L16,"Fail","Pass")))</f>
        <v/>
      </c>
      <c r="O16" s="3"/>
      <c r="P16">
        <f>IF(N16="",0,IF(N16="Fail",2,1))</f>
        <v>0</v>
      </c>
    </row>
    <row r="17" spans="1:16" s="1" customFormat="1" ht="18.95" customHeight="1" x14ac:dyDescent="0.3">
      <c r="A17" s="3"/>
      <c r="B17" s="40">
        <v>2.1</v>
      </c>
      <c r="C17" s="70" t="s">
        <v>36</v>
      </c>
      <c r="D17" s="71"/>
      <c r="E17" s="71"/>
      <c r="F17" s="71"/>
      <c r="G17" s="71"/>
      <c r="H17" s="72"/>
      <c r="I17" s="73"/>
      <c r="J17" s="74"/>
      <c r="K17" s="24" t="s">
        <v>24</v>
      </c>
      <c r="L17" s="13">
        <v>5000</v>
      </c>
      <c r="M17" s="26"/>
      <c r="N17" s="14" t="str">
        <f t="shared" si="0"/>
        <v/>
      </c>
      <c r="O17" s="3"/>
      <c r="P17">
        <f t="shared" ref="P17:P28" si="1">IF(N17="",0,IF(N17="Fail",2,1))</f>
        <v>0</v>
      </c>
    </row>
    <row r="18" spans="1:16" s="1" customFormat="1" ht="18.95" customHeight="1" x14ac:dyDescent="0.3">
      <c r="A18" s="3"/>
      <c r="B18" s="40">
        <v>2.1</v>
      </c>
      <c r="C18" s="70" t="s">
        <v>37</v>
      </c>
      <c r="D18" s="71"/>
      <c r="E18" s="71"/>
      <c r="F18" s="71"/>
      <c r="G18" s="71"/>
      <c r="H18" s="72"/>
      <c r="I18" s="73"/>
      <c r="J18" s="74"/>
      <c r="K18" s="24" t="s">
        <v>24</v>
      </c>
      <c r="L18" s="13">
        <v>5000</v>
      </c>
      <c r="M18" s="25"/>
      <c r="N18" s="14" t="str">
        <f t="shared" si="0"/>
        <v/>
      </c>
      <c r="O18" s="3"/>
      <c r="P18">
        <f t="shared" si="1"/>
        <v>0</v>
      </c>
    </row>
    <row r="19" spans="1:16" s="1" customFormat="1" ht="18.95" customHeight="1" thickBot="1" x14ac:dyDescent="0.35">
      <c r="A19" s="3"/>
      <c r="B19" s="49">
        <v>2.1</v>
      </c>
      <c r="C19" s="103" t="s">
        <v>38</v>
      </c>
      <c r="D19" s="104"/>
      <c r="E19" s="104"/>
      <c r="F19" s="104"/>
      <c r="G19" s="104"/>
      <c r="H19" s="105"/>
      <c r="I19" s="106"/>
      <c r="J19" s="107"/>
      <c r="K19" s="44" t="s">
        <v>24</v>
      </c>
      <c r="L19" s="39">
        <v>5000</v>
      </c>
      <c r="M19" s="32"/>
      <c r="N19" s="23" t="str">
        <f t="shared" si="0"/>
        <v/>
      </c>
      <c r="O19" s="3"/>
      <c r="P19">
        <f t="shared" si="1"/>
        <v>0</v>
      </c>
    </row>
    <row r="20" spans="1:16" s="1" customFormat="1" ht="18.95" customHeight="1" x14ac:dyDescent="0.3">
      <c r="A20" s="3"/>
      <c r="B20" s="43">
        <v>3.4</v>
      </c>
      <c r="C20" s="98" t="s">
        <v>39</v>
      </c>
      <c r="D20" s="99"/>
      <c r="E20" s="99"/>
      <c r="F20" s="99"/>
      <c r="G20" s="99"/>
      <c r="H20" s="100"/>
      <c r="I20" s="101"/>
      <c r="J20" s="102"/>
      <c r="K20" s="45" t="s">
        <v>40</v>
      </c>
      <c r="L20" s="46"/>
      <c r="M20" s="47">
        <v>100</v>
      </c>
      <c r="N20" s="41" t="str">
        <f t="shared" ref="N20" si="2">IF(I20="","",IF(I20&gt;M20,"Fail","Pass"))</f>
        <v/>
      </c>
      <c r="O20" s="3"/>
      <c r="P20">
        <f t="shared" si="1"/>
        <v>0</v>
      </c>
    </row>
    <row r="21" spans="1:16" s="1" customFormat="1" ht="18.95" customHeight="1" x14ac:dyDescent="0.3">
      <c r="A21" s="3"/>
      <c r="B21" s="43">
        <v>3.6</v>
      </c>
      <c r="C21" s="70" t="s">
        <v>35</v>
      </c>
      <c r="D21" s="71"/>
      <c r="E21" s="71"/>
      <c r="F21" s="71"/>
      <c r="G21" s="71"/>
      <c r="H21" s="72"/>
      <c r="I21" s="108"/>
      <c r="J21" s="109"/>
      <c r="K21" s="24" t="s">
        <v>41</v>
      </c>
      <c r="L21" s="33">
        <v>23</v>
      </c>
      <c r="M21" s="33">
        <v>25</v>
      </c>
      <c r="N21" s="42" t="str">
        <f t="shared" ref="N21:N28" si="3">IF(I21="","",IF(I21="Skip","Pass",IF(I21&lt;L21,"Fail",IF(I21&gt;M21,"Fail","Pass"))))</f>
        <v/>
      </c>
      <c r="O21" s="3"/>
      <c r="P21">
        <f t="shared" si="1"/>
        <v>0</v>
      </c>
    </row>
    <row r="22" spans="1:16" s="1" customFormat="1" ht="18.95" customHeight="1" x14ac:dyDescent="0.3">
      <c r="A22" s="3"/>
      <c r="B22" s="43">
        <v>3.6</v>
      </c>
      <c r="C22" s="70" t="s">
        <v>36</v>
      </c>
      <c r="D22" s="71"/>
      <c r="E22" s="71"/>
      <c r="F22" s="71"/>
      <c r="G22" s="71"/>
      <c r="H22" s="72"/>
      <c r="I22" s="108"/>
      <c r="J22" s="109"/>
      <c r="K22" s="24" t="s">
        <v>41</v>
      </c>
      <c r="L22" s="31">
        <v>4.8</v>
      </c>
      <c r="M22" s="31">
        <v>5.2</v>
      </c>
      <c r="N22" s="14" t="str">
        <f t="shared" si="3"/>
        <v/>
      </c>
      <c r="O22" s="3"/>
      <c r="P22">
        <f t="shared" si="1"/>
        <v>0</v>
      </c>
    </row>
    <row r="23" spans="1:16" s="1" customFormat="1" ht="18.95" customHeight="1" x14ac:dyDescent="0.3">
      <c r="A23" s="3"/>
      <c r="B23" s="43">
        <v>3.6</v>
      </c>
      <c r="C23" s="70" t="s">
        <v>37</v>
      </c>
      <c r="D23" s="71"/>
      <c r="E23" s="71"/>
      <c r="F23" s="71"/>
      <c r="G23" s="71"/>
      <c r="H23" s="72"/>
      <c r="I23" s="108"/>
      <c r="J23" s="109"/>
      <c r="K23" s="24" t="s">
        <v>41</v>
      </c>
      <c r="L23" s="31">
        <v>3.2</v>
      </c>
      <c r="M23" s="31">
        <v>3.4</v>
      </c>
      <c r="N23" s="14" t="str">
        <f t="shared" si="3"/>
        <v/>
      </c>
      <c r="O23" s="3"/>
      <c r="P23">
        <f t="shared" si="1"/>
        <v>0</v>
      </c>
    </row>
    <row r="24" spans="1:16" s="1" customFormat="1" ht="18.95" customHeight="1" thickBot="1" x14ac:dyDescent="0.35">
      <c r="A24" s="3"/>
      <c r="B24" s="49">
        <v>3.6</v>
      </c>
      <c r="C24" s="103" t="s">
        <v>38</v>
      </c>
      <c r="D24" s="104"/>
      <c r="E24" s="104"/>
      <c r="F24" s="104"/>
      <c r="G24" s="104"/>
      <c r="H24" s="105"/>
      <c r="I24" s="110"/>
      <c r="J24" s="111"/>
      <c r="K24" s="44" t="s">
        <v>41</v>
      </c>
      <c r="L24" s="48">
        <v>14</v>
      </c>
      <c r="M24" s="48">
        <v>16</v>
      </c>
      <c r="N24" s="23" t="str">
        <f t="shared" si="3"/>
        <v/>
      </c>
      <c r="O24" s="3"/>
      <c r="P24">
        <f t="shared" si="1"/>
        <v>0</v>
      </c>
    </row>
    <row r="25" spans="1:16" s="1" customFormat="1" ht="18.95" customHeight="1" x14ac:dyDescent="0.3">
      <c r="A25" s="3"/>
      <c r="B25" s="43">
        <v>4.7</v>
      </c>
      <c r="C25" s="70" t="s">
        <v>35</v>
      </c>
      <c r="D25" s="71"/>
      <c r="E25" s="71"/>
      <c r="F25" s="71"/>
      <c r="G25" s="71"/>
      <c r="H25" s="72"/>
      <c r="I25" s="108"/>
      <c r="J25" s="109"/>
      <c r="K25" s="24" t="s">
        <v>41</v>
      </c>
      <c r="L25" s="33">
        <v>22</v>
      </c>
      <c r="M25" s="33">
        <v>32</v>
      </c>
      <c r="N25" s="42" t="str">
        <f t="shared" si="3"/>
        <v/>
      </c>
      <c r="O25" s="3"/>
      <c r="P25">
        <f t="shared" si="1"/>
        <v>0</v>
      </c>
    </row>
    <row r="26" spans="1:16" s="1" customFormat="1" ht="18.95" customHeight="1" x14ac:dyDescent="0.3">
      <c r="A26" s="3"/>
      <c r="B26" s="43">
        <v>4.7</v>
      </c>
      <c r="C26" s="70" t="s">
        <v>36</v>
      </c>
      <c r="D26" s="71"/>
      <c r="E26" s="71"/>
      <c r="F26" s="71"/>
      <c r="G26" s="71"/>
      <c r="H26" s="72"/>
      <c r="I26" s="108"/>
      <c r="J26" s="109"/>
      <c r="K26" s="24" t="s">
        <v>41</v>
      </c>
      <c r="L26" s="31">
        <v>4.8</v>
      </c>
      <c r="M26" s="31">
        <v>5.2</v>
      </c>
      <c r="N26" s="14" t="str">
        <f t="shared" si="3"/>
        <v/>
      </c>
      <c r="O26" s="3"/>
      <c r="P26">
        <f t="shared" si="1"/>
        <v>0</v>
      </c>
    </row>
    <row r="27" spans="1:16" s="1" customFormat="1" ht="18.95" customHeight="1" x14ac:dyDescent="0.3">
      <c r="A27" s="3"/>
      <c r="B27" s="43">
        <v>4.7</v>
      </c>
      <c r="C27" s="70" t="s">
        <v>37</v>
      </c>
      <c r="D27" s="71"/>
      <c r="E27" s="71"/>
      <c r="F27" s="71"/>
      <c r="G27" s="71"/>
      <c r="H27" s="72"/>
      <c r="I27" s="108"/>
      <c r="J27" s="109"/>
      <c r="K27" s="24" t="s">
        <v>41</v>
      </c>
      <c r="L27" s="31">
        <v>3.2</v>
      </c>
      <c r="M27" s="31">
        <v>3.4</v>
      </c>
      <c r="N27" s="14" t="str">
        <f t="shared" si="3"/>
        <v/>
      </c>
      <c r="O27" s="3"/>
      <c r="P27">
        <f t="shared" si="1"/>
        <v>0</v>
      </c>
    </row>
    <row r="28" spans="1:16" s="1" customFormat="1" ht="18.95" customHeight="1" thickBot="1" x14ac:dyDescent="0.35">
      <c r="A28" s="3"/>
      <c r="B28" s="43">
        <v>4.7</v>
      </c>
      <c r="C28" s="103" t="s">
        <v>38</v>
      </c>
      <c r="D28" s="104"/>
      <c r="E28" s="104"/>
      <c r="F28" s="104"/>
      <c r="G28" s="104"/>
      <c r="H28" s="105"/>
      <c r="I28" s="110"/>
      <c r="J28" s="111"/>
      <c r="K28" s="44" t="s">
        <v>41</v>
      </c>
      <c r="L28" s="48">
        <v>14</v>
      </c>
      <c r="M28" s="48">
        <v>16</v>
      </c>
      <c r="N28" s="23" t="str">
        <f t="shared" si="3"/>
        <v/>
      </c>
      <c r="O28" s="3"/>
      <c r="P28">
        <f t="shared" si="1"/>
        <v>0</v>
      </c>
    </row>
    <row r="29" spans="1:16" s="1" customFormat="1" ht="18.9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6" s="1" customFormat="1" ht="38.1" customHeight="1" x14ac:dyDescent="0.3">
      <c r="A30" s="3"/>
      <c r="B30" s="90" t="s">
        <v>20</v>
      </c>
      <c r="C30" s="91"/>
      <c r="D30" s="91"/>
      <c r="E30" s="91"/>
      <c r="F30" s="91"/>
      <c r="G30" s="91"/>
      <c r="H30" s="92"/>
      <c r="I30" s="93"/>
      <c r="J30" s="93"/>
      <c r="K30" s="15"/>
      <c r="L30" s="16"/>
      <c r="M30" s="86" t="str">
        <f>IF(R43&lt;R42,"",IF(R43&gt;R42,"Fail","Pass"))</f>
        <v/>
      </c>
      <c r="N30" s="87"/>
      <c r="O30" s="3"/>
    </row>
    <row r="31" spans="1:16" s="1" customFormat="1" ht="18.9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6" s="1" customFormat="1" ht="18.9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8" s="1" customFormat="1" ht="18.95" customHeight="1" x14ac:dyDescent="0.3">
      <c r="A33" s="3"/>
      <c r="B33" s="51" t="s">
        <v>42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8" s="1" customFormat="1" ht="18.95" customHeight="1" x14ac:dyDescent="0.3">
      <c r="A34" s="3"/>
      <c r="B34" s="5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8" s="1" customFormat="1" ht="18.95" customHeight="1" x14ac:dyDescent="0.3">
      <c r="A35" s="3"/>
      <c r="B35" s="3" t="s">
        <v>43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8" s="1" customFormat="1" ht="18.95" customHeight="1" x14ac:dyDescent="0.3">
      <c r="A36" s="3"/>
      <c r="B36" s="50"/>
      <c r="C36" s="50"/>
      <c r="D36" s="50"/>
      <c r="E36" s="50"/>
      <c r="F36" s="50"/>
      <c r="G36" s="50"/>
      <c r="H36" s="3"/>
      <c r="I36" s="3"/>
      <c r="J36" s="3"/>
      <c r="K36" s="3"/>
      <c r="L36" s="3"/>
      <c r="M36" s="3"/>
      <c r="N36" s="3"/>
      <c r="O36" s="3"/>
    </row>
    <row r="37" spans="1:18" s="1" customFormat="1" ht="18.9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8" s="1" customFormat="1" ht="18.95" customHeight="1" x14ac:dyDescent="0.3">
      <c r="A38" s="3"/>
      <c r="B38" s="3" t="s">
        <v>44</v>
      </c>
      <c r="C38" s="3"/>
      <c r="D38" s="3"/>
      <c r="E38" s="3"/>
      <c r="F38" s="3"/>
      <c r="G38" s="3"/>
      <c r="H38" s="3"/>
      <c r="I38" s="3"/>
      <c r="J38" s="3" t="s">
        <v>45</v>
      </c>
      <c r="K38" s="3"/>
      <c r="L38" s="3"/>
      <c r="M38" s="3"/>
      <c r="N38" s="3"/>
      <c r="O38" s="3"/>
    </row>
    <row r="39" spans="1:18" s="1" customFormat="1" ht="18.95" customHeight="1" x14ac:dyDescent="0.3">
      <c r="A39" s="3"/>
      <c r="B39" s="50"/>
      <c r="C39" s="50"/>
      <c r="D39" s="50"/>
      <c r="E39" s="50"/>
      <c r="F39" s="50"/>
      <c r="G39" s="50"/>
      <c r="H39" s="3"/>
      <c r="I39" s="3"/>
      <c r="J39" s="50"/>
      <c r="K39" s="50"/>
      <c r="L39" s="3"/>
      <c r="M39" s="3"/>
      <c r="N39" s="3"/>
      <c r="O39" s="3"/>
    </row>
    <row r="40" spans="1:18" s="1" customFormat="1" ht="18.9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s="1" customFormat="1" ht="18.95" customHeight="1" x14ac:dyDescent="0.3">
      <c r="A41" s="3"/>
      <c r="L41" s="3"/>
      <c r="M41" s="3"/>
      <c r="N41" s="3"/>
      <c r="O41" s="3"/>
    </row>
    <row r="42" spans="1:18" s="1" customFormat="1" ht="18.95" customHeight="1" x14ac:dyDescent="0.3">
      <c r="A42" s="3"/>
      <c r="L42" s="3"/>
      <c r="M42" s="3"/>
      <c r="N42" s="3"/>
      <c r="O42" s="3"/>
      <c r="Q42" s="1" t="s">
        <v>16</v>
      </c>
      <c r="R42" s="1">
        <f>COUNT(P:P)</f>
        <v>13</v>
      </c>
    </row>
    <row r="43" spans="1:18" s="1" customFormat="1" ht="18.9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Q43" s="1" t="s">
        <v>17</v>
      </c>
      <c r="R43" s="1">
        <f>SUM(P:P)</f>
        <v>0</v>
      </c>
    </row>
    <row r="44" spans="1:18" s="1" customFormat="1" ht="18.9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Q44" s="1" t="s">
        <v>21</v>
      </c>
    </row>
    <row r="45" spans="1:18" s="1" customFormat="1" ht="18.9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Q45" s="1" t="s">
        <v>18</v>
      </c>
    </row>
    <row r="46" spans="1:18" s="1" customFormat="1" ht="18.9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Q46" s="1" t="s">
        <v>19</v>
      </c>
    </row>
    <row r="47" spans="1:18" s="1" customFormat="1" ht="18.9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8" s="1" customFormat="1" ht="18.9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s="1" customFormat="1" ht="18.9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s="1" customFormat="1" ht="18.9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s="1" customFormat="1" ht="18.9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s="1" customFormat="1" ht="18.9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s="1" customFormat="1" ht="18.9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s="1" customFormat="1" ht="18.9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s="1" customFormat="1" ht="18.9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s="1" customFormat="1" ht="18.9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s="1" customFormat="1" ht="18.9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s="1" customFormat="1" ht="18.9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s="1" customFormat="1" ht="18.9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s="1" customFormat="1" ht="18.9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s="1" customFormat="1" ht="18.9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s="1" customFormat="1" ht="18.9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s="1" customFormat="1" ht="18.9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s="1" customFormat="1" ht="18.9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s="1" customFormat="1" ht="18.9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s="1" customFormat="1" ht="18.9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s="1" customFormat="1" ht="18.9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s="1" customFormat="1" ht="18.9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</sheetData>
  <sheetProtection algorithmName="SHA-512" hashValue="NJGlye+cN3iTUkEPI/MvbLkNgF4f0Z2YlY3YaM7OoBmWzXpJ7YNw9DtD3yom9+gj/fh+gHTnBwTHJI7AErpnaA==" saltValue="R8Cdkbw11kYDxR50DdQwSg==" spinCount="100000" sheet="1" objects="1" scenarios="1"/>
  <mergeCells count="57">
    <mergeCell ref="C21:H21"/>
    <mergeCell ref="I21:J21"/>
    <mergeCell ref="C22:H22"/>
    <mergeCell ref="C26:H26"/>
    <mergeCell ref="I26:J26"/>
    <mergeCell ref="C24:H24"/>
    <mergeCell ref="I24:J24"/>
    <mergeCell ref="I27:J27"/>
    <mergeCell ref="C28:H28"/>
    <mergeCell ref="I28:J28"/>
    <mergeCell ref="C23:H23"/>
    <mergeCell ref="I23:J23"/>
    <mergeCell ref="C25:H25"/>
    <mergeCell ref="I25:J25"/>
    <mergeCell ref="M30:N30"/>
    <mergeCell ref="H8:I8"/>
    <mergeCell ref="B30:H30"/>
    <mergeCell ref="I30:J30"/>
    <mergeCell ref="B14:H14"/>
    <mergeCell ref="I14:J14"/>
    <mergeCell ref="C15:H15"/>
    <mergeCell ref="C20:H20"/>
    <mergeCell ref="I20:J20"/>
    <mergeCell ref="C19:H19"/>
    <mergeCell ref="I19:J19"/>
    <mergeCell ref="I17:J17"/>
    <mergeCell ref="I18:J18"/>
    <mergeCell ref="I22:J22"/>
    <mergeCell ref="C18:H18"/>
    <mergeCell ref="C27:H27"/>
    <mergeCell ref="I16:J16"/>
    <mergeCell ref="B1:N1"/>
    <mergeCell ref="C3:G3"/>
    <mergeCell ref="C16:H16"/>
    <mergeCell ref="C17:H17"/>
    <mergeCell ref="C4:G4"/>
    <mergeCell ref="B6:M6"/>
    <mergeCell ref="H7:I7"/>
    <mergeCell ref="J8:K8"/>
    <mergeCell ref="H12:I12"/>
    <mergeCell ref="J12:K12"/>
    <mergeCell ref="J7:K7"/>
    <mergeCell ref="J3:L3"/>
    <mergeCell ref="J4:L4"/>
    <mergeCell ref="I15:J15"/>
    <mergeCell ref="H9:I9"/>
    <mergeCell ref="B7:G7"/>
    <mergeCell ref="B8:G8"/>
    <mergeCell ref="B9:G9"/>
    <mergeCell ref="B12:G12"/>
    <mergeCell ref="B10:G10"/>
    <mergeCell ref="J9:K9"/>
    <mergeCell ref="H10:I10"/>
    <mergeCell ref="J10:K10"/>
    <mergeCell ref="B11:G11"/>
    <mergeCell ref="H11:I11"/>
    <mergeCell ref="J11:K11"/>
  </mergeCells>
  <phoneticPr fontId="8" type="noConversion"/>
  <conditionalFormatting sqref="M7 N13">
    <cfRule type="cellIs" dxfId="5" priority="479" stopIfTrue="1" operator="equal">
      <formula>"PASS"</formula>
    </cfRule>
    <cfRule type="cellIs" dxfId="4" priority="480" stopIfTrue="1" operator="equal">
      <formula>"FAIL"</formula>
    </cfRule>
  </conditionalFormatting>
  <conditionalFormatting sqref="M30 N31">
    <cfRule type="cellIs" dxfId="3" priority="201" stopIfTrue="1" operator="equal">
      <formula>"PASS"</formula>
    </cfRule>
    <cfRule type="cellIs" dxfId="2" priority="202" stopIfTrue="1" operator="equal">
      <formula>"FAIL"</formula>
    </cfRule>
  </conditionalFormatting>
  <conditionalFormatting sqref="N15:N29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25" right="0.25" top="0.75" bottom="0.75" header="0.3" footer="0.3"/>
  <pageSetup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2D1A-4D54-4A82-830A-2189EACF4972}">
  <dimension ref="A1:B2"/>
  <sheetViews>
    <sheetView workbookViewId="0">
      <selection activeCell="C4" sqref="C4:E5"/>
    </sheetView>
  </sheetViews>
  <sheetFormatPr defaultRowHeight="15" x14ac:dyDescent="0.25"/>
  <sheetData>
    <row r="1" spans="1:2" x14ac:dyDescent="0.25">
      <c r="A1" t="s">
        <v>25</v>
      </c>
      <c r="B1" t="s">
        <v>27</v>
      </c>
    </row>
    <row r="2" spans="1:2" x14ac:dyDescent="0.25">
      <c r="A2" t="s">
        <v>26</v>
      </c>
      <c r="B2" t="s">
        <v>28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Report</vt:lpstr>
      <vt:lpstr>Data</vt:lpstr>
      <vt:lpstr>'Test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Kristopher Cote</dc:creator>
  <cp:lastModifiedBy>Phat Huynh</cp:lastModifiedBy>
  <cp:lastPrinted>2019-07-11T21:57:48Z</cp:lastPrinted>
  <dcterms:created xsi:type="dcterms:W3CDTF">2019-06-04T16:45:51Z</dcterms:created>
  <dcterms:modified xsi:type="dcterms:W3CDTF">2023-10-03T19:24:57Z</dcterms:modified>
</cp:coreProperties>
</file>