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\Documents\Github\MIS-4251_Functional\"/>
    </mc:Choice>
  </mc:AlternateContent>
  <xr:revisionPtr revIDLastSave="0" documentId="13_ncr:1_{CA06EA32-2D82-4B73-9DDA-ECA13B1CB328}" xr6:coauthVersionLast="47" xr6:coauthVersionMax="47" xr10:uidLastSave="{00000000-0000-0000-0000-000000000000}"/>
  <bookViews>
    <workbookView xWindow="28680" yWindow="-120" windowWidth="29040" windowHeight="16440" xr2:uid="{559B6F92-2AB9-4868-ADA8-841517E47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Q67" i="1" l="1"/>
  <c r="Q66" i="1"/>
  <c r="L58" i="1" l="1"/>
</calcChain>
</file>

<file path=xl/sharedStrings.xml><?xml version="1.0" encoding="utf-8"?>
<sst xmlns="http://schemas.openxmlformats.org/spreadsheetml/2006/main" count="73" uniqueCount="71">
  <si>
    <t>727-4251 Final Test Report (05-10-08-022 Rev B)</t>
  </si>
  <si>
    <t>&lt;-- Hidden column P helps determine overall pass/fail status</t>
  </si>
  <si>
    <t>System Name:</t>
  </si>
  <si>
    <t>Operator:</t>
  </si>
  <si>
    <t>Left Bollard SN:</t>
  </si>
  <si>
    <t>Right Bollard SN:</t>
  </si>
  <si>
    <t>Date:</t>
  </si>
  <si>
    <t>Description</t>
  </si>
  <si>
    <t>Result</t>
  </si>
  <si>
    <t>Low Accept</t>
  </si>
  <si>
    <t>High Accept</t>
  </si>
  <si>
    <t>Pass/ Fail</t>
  </si>
  <si>
    <t>Step</t>
  </si>
  <si>
    <t>Functional Test</t>
  </si>
  <si>
    <t>Pre-2</t>
  </si>
  <si>
    <t>Left/Secondary Bollard powers up using POE+ supply (unspecified customer part)</t>
  </si>
  <si>
    <t>Pre-3</t>
  </si>
  <si>
    <t>Right/Primary Bollard powers up using POE+ supply</t>
  </si>
  <si>
    <t>Left/Secondary Bollard powers up using 24V supply</t>
  </si>
  <si>
    <t>Right/Primary Bollard powers up using 24V supply</t>
  </si>
  <si>
    <t>Blue LED light on Right/Primary bollard base box, blinks, turns off at power up</t>
  </si>
  <si>
    <t>Blue LED light on Left/Secondary bollard base box, blinks, turns off at power up</t>
  </si>
  <si>
    <t>LED Right/Primary Bollard, Front Red</t>
  </si>
  <si>
    <t>LED Right/Primary Bollard, Front Green</t>
  </si>
  <si>
    <t>LED Right/Primary Bollard, Back Red</t>
  </si>
  <si>
    <t>LED Right/Primary Bollard, Back Green</t>
  </si>
  <si>
    <t>LED Left/Secondary Bollard Front Red</t>
  </si>
  <si>
    <t>LED Left/Secondary Bollard Front Green</t>
  </si>
  <si>
    <t>LED Left/Secondary Bollard Back Red</t>
  </si>
  <si>
    <t>LED Left/Secondary Bollard Back Green</t>
  </si>
  <si>
    <t>Right Bollard Speaker “Gong” sound on boot at audible volume level</t>
  </si>
  <si>
    <t>LEDs on Right/Primary bollard go to a solid color</t>
  </si>
  <si>
    <t xml:space="preserve">LEDs on Left/Secondary bollard go to a solid color </t>
  </si>
  <si>
    <t>Ethernet Link light LEDs Right/Primary bollard are active (Amber and green)</t>
  </si>
  <si>
    <t xml:space="preserve">CR button press announces IP address from speaker, after boot  </t>
  </si>
  <si>
    <t>All magnetic sensors are communicating, reporting (green) on Gate Setup page</t>
  </si>
  <si>
    <t>Calibration finished successfully</t>
  </si>
  <si>
    <t>Draw an overlay which covers the area. Press Save Overlay button</t>
  </si>
  <si>
    <t>Set the “Reticle Circle Radius (% of image size)” to 20</t>
  </si>
  <si>
    <t>Tripwire occlusion test performed.</t>
  </si>
  <si>
    <t>Verify that at least one “orange border” tamper alert for the Right/Primary Bollard.</t>
  </si>
  <si>
    <t>Verify that at least one “orange border” tamper alert for the Left/Secondary Bollard.</t>
  </si>
  <si>
    <t>Use Snipping tool to capture a screenshot of the WebApp Bollard Sensor Data</t>
  </si>
  <si>
    <t>Name the captured image with system SN and store this image</t>
  </si>
  <si>
    <t>Wait 1-2 minutes and capture a 2nd screenshot. Name and store the image</t>
  </si>
  <si>
    <t>Wait 1-2 minutes and capture a 3rd screenshot. Name and store the image</t>
  </si>
  <si>
    <t>Use Snipping tool to capture a screenshot of the RAW Bollard Sensor Data</t>
  </si>
  <si>
    <t>Take the average of the lowest value for each of 12 channels. Value is under 5?</t>
  </si>
  <si>
    <t>Collect 4 image</t>
  </si>
  <si>
    <t>Verify that it is set it to “Small”</t>
  </si>
  <si>
    <t>Set it for the maximum time in minutes. For instance, 30 minutes. Click Ok.</t>
  </si>
  <si>
    <t>System alerted on control walk. (expect 0/10)</t>
  </si>
  <si>
    <t>System alerted on magnet Detection Walk-Test. (expect 10/10)</t>
  </si>
  <si>
    <t>Turn on Object Location function under Admin-&gt;Set Overlay</t>
  </si>
  <si>
    <t>Set up data logging function</t>
  </si>
  <si>
    <t>Perform Objection Location Walk-test passing through RONIN system(expect 10/10)</t>
  </si>
  <si>
    <t>Verify the alerts generated  a circle drawn on the images on those alerts</t>
  </si>
  <si>
    <t>Collect Calibration Log. Store those on Test Record folder</t>
  </si>
  <si>
    <t>Collect all logs in "View Bollard Logs". Verify collected at least one SysTest and RawData log. Store those on Test Record folder.</t>
  </si>
  <si>
    <t>Expect no alerts in the system</t>
  </si>
  <si>
    <t>Verify Detection Threshold is set to Small (500)</t>
  </si>
  <si>
    <t>Verify Ethernet IP setting are set to DHCP and not Static</t>
  </si>
  <si>
    <t>Verify Wi-Fi IP setting are set to DHCP (not Static), or not connected</t>
  </si>
  <si>
    <t>Overal Test Result:</t>
  </si>
  <si>
    <t>Count</t>
  </si>
  <si>
    <t>Sum</t>
  </si>
  <si>
    <t>if(sum&gt;Count), Fail</t>
  </si>
  <si>
    <t>if(sum=count), Pass</t>
  </si>
  <si>
    <t>if (sum&lt;Count), not done testing</t>
  </si>
  <si>
    <t>Ethernet MAC:</t>
  </si>
  <si>
    <t>Wifi MAC: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</si>
</sst>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2" fontId="3" fillId="3" borderId="0" xfId="0" applyNumberFormat="1" applyFont="1" applyFill="1" applyAlignment="1">
      <alignment horizontal="right"/>
    </xf>
    <xf numFmtId="0" fontId="3" fillId="3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64" fontId="3" fillId="4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1" fontId="3" fillId="4" borderId="5" xfId="0" applyNumberFormat="1" applyFont="1" applyFill="1" applyBorder="1" applyAlignment="1">
      <alignment horizontal="right"/>
    </xf>
    <xf numFmtId="165" fontId="3" fillId="4" borderId="5" xfId="0" applyNumberFormat="1" applyFont="1" applyFill="1" applyBorder="1" applyAlignment="1">
      <alignment horizontal="right"/>
    </xf>
    <xf numFmtId="2" fontId="3" fillId="4" borderId="5" xfId="0" applyNumberFormat="1" applyFont="1" applyFill="1" applyBorder="1" applyAlignment="1">
      <alignment horizontal="right"/>
    </xf>
    <xf numFmtId="0" fontId="3" fillId="0" borderId="10" xfId="0" applyFont="1" applyBorder="1" applyAlignment="1">
      <alignment horizontal="center" wrapText="1"/>
    </xf>
    <xf numFmtId="164" fontId="3" fillId="4" borderId="10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164" fontId="3" fillId="4" borderId="11" xfId="0" applyNumberFormat="1" applyFont="1" applyFill="1" applyBorder="1" applyAlignment="1">
      <alignment horizontal="right"/>
    </xf>
    <xf numFmtId="0" fontId="3" fillId="5" borderId="11" xfId="0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164" fontId="3" fillId="4" borderId="15" xfId="0" applyNumberFormat="1" applyFont="1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2" fontId="3" fillId="4" borderId="16" xfId="0" applyNumberFormat="1" applyFont="1" applyFill="1" applyBorder="1" applyAlignment="1">
      <alignment horizontal="right"/>
    </xf>
    <xf numFmtId="0" fontId="3" fillId="5" borderId="16" xfId="0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right"/>
    </xf>
    <xf numFmtId="164" fontId="3" fillId="0" borderId="15" xfId="0" applyNumberFormat="1" applyFont="1" applyBorder="1" applyAlignment="1">
      <alignment horizontal="center" wrapText="1"/>
    </xf>
    <xf numFmtId="2" fontId="3" fillId="4" borderId="15" xfId="0" applyNumberFormat="1" applyFont="1" applyFill="1" applyBorder="1" applyAlignment="1">
      <alignment horizontal="right"/>
    </xf>
    <xf numFmtId="2" fontId="3" fillId="0" borderId="10" xfId="0" applyNumberFormat="1" applyFont="1" applyBorder="1" applyAlignment="1">
      <alignment horizontal="center" wrapText="1"/>
    </xf>
    <xf numFmtId="2" fontId="3" fillId="4" borderId="11" xfId="0" applyNumberFormat="1" applyFont="1" applyFill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/>
      <protection locked="0"/>
    </xf>
    <xf numFmtId="0" fontId="3" fillId="0" borderId="15" xfId="0" applyFont="1" applyBorder="1" applyAlignment="1">
      <alignment horizontal="left" wrapText="1"/>
    </xf>
    <xf numFmtId="0" fontId="3" fillId="0" borderId="15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left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" fontId="3" fillId="0" borderId="11" xfId="0" applyNumberFormat="1" applyFont="1" applyBorder="1" applyAlignment="1" applyProtection="1">
      <alignment horizontal="center"/>
      <protection locked="0"/>
    </xf>
    <xf numFmtId="1" fontId="1" fillId="0" borderId="11" xfId="0" applyNumberFormat="1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6" xfId="0" applyFont="1" applyBorder="1" applyAlignment="1">
      <alignment horizontal="left" vertical="center"/>
    </xf>
    <xf numFmtId="0" fontId="3" fillId="0" borderId="16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 applyProtection="1">
      <alignment horizontal="center"/>
      <protection locked="0"/>
    </xf>
    <xf numFmtId="1" fontId="3" fillId="2" borderId="1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9E69-3848-4F90-98C6-74C554ACDCB0}">
  <dimension ref="A1:R92"/>
  <sheetViews>
    <sheetView tabSelected="1" workbookViewId="0">
      <selection activeCell="J4" sqref="J4:K4"/>
    </sheetView>
  </sheetViews>
  <sheetFormatPr defaultColWidth="9.140625" defaultRowHeight="18.75" x14ac:dyDescent="0.3"/>
  <cols>
    <col min="1" max="1" width="8.28515625" style="1" customWidth="1"/>
    <col min="2" max="2" width="12.7109375" style="39" customWidth="1"/>
    <col min="3" max="3" width="4.42578125" style="39" customWidth="1"/>
    <col min="4" max="4" width="9.140625" style="39"/>
    <col min="5" max="5" width="16.5703125" style="39" customWidth="1"/>
    <col min="6" max="7" width="9.140625" style="39"/>
    <col min="8" max="8" width="44.42578125" style="39" customWidth="1"/>
    <col min="9" max="9" width="14.85546875" style="39" customWidth="1"/>
    <col min="10" max="10" width="9.140625" style="39"/>
    <col min="11" max="11" width="15.140625" style="39" bestFit="1" customWidth="1"/>
    <col min="12" max="12" width="15.28515625" style="39" bestFit="1" customWidth="1"/>
    <col min="13" max="13" width="8.28515625" style="39" customWidth="1"/>
    <col min="14" max="14" width="9.140625" style="1"/>
    <col min="15" max="15" width="9.140625" style="2" hidden="1" customWidth="1"/>
    <col min="16" max="16" width="10.5703125" style="2" customWidth="1"/>
    <col min="17" max="17" width="9.140625" style="2"/>
    <col min="18" max="18" width="10.28515625" style="2" bestFit="1" customWidth="1"/>
    <col min="19" max="19" width="11.5703125" bestFit="1" customWidth="1"/>
  </cols>
  <sheetData>
    <row r="1" spans="1:16" ht="18.95" customHeight="1" x14ac:dyDescent="0.3">
      <c r="B1" s="75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O1"/>
      <c r="P1" s="2" t="s">
        <v>1</v>
      </c>
    </row>
    <row r="2" spans="1:16" ht="18.95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8.95" customHeight="1" x14ac:dyDescent="0.3">
      <c r="B3" s="3" t="s">
        <v>2</v>
      </c>
      <c r="C3" s="76"/>
      <c r="D3" s="76"/>
      <c r="E3" s="76"/>
      <c r="F3" s="76"/>
      <c r="G3" s="76"/>
      <c r="H3" s="4"/>
      <c r="I3" s="3" t="s">
        <v>3</v>
      </c>
      <c r="J3" s="76"/>
      <c r="K3" s="76"/>
      <c r="L3" s="4"/>
      <c r="M3" s="4"/>
    </row>
    <row r="4" spans="1:16" ht="18.95" customHeight="1" x14ac:dyDescent="0.3">
      <c r="B4" s="3" t="s">
        <v>4</v>
      </c>
      <c r="C4" s="49"/>
      <c r="D4" s="49"/>
      <c r="E4" s="49"/>
      <c r="F4" s="49"/>
      <c r="G4" s="49"/>
      <c r="H4" s="4"/>
      <c r="I4" s="3" t="s">
        <v>69</v>
      </c>
      <c r="J4" s="49"/>
      <c r="K4" s="49"/>
      <c r="L4" s="4"/>
      <c r="M4" s="4"/>
    </row>
    <row r="5" spans="1:16" ht="18.95" customHeight="1" x14ac:dyDescent="0.3">
      <c r="B5" s="3" t="s">
        <v>5</v>
      </c>
      <c r="C5" s="49"/>
      <c r="D5" s="49"/>
      <c r="E5" s="49"/>
      <c r="F5" s="49"/>
      <c r="G5" s="49"/>
      <c r="H5" s="5"/>
      <c r="I5" s="3" t="s">
        <v>70</v>
      </c>
      <c r="J5" s="84"/>
      <c r="K5" s="49"/>
      <c r="L5" s="3"/>
      <c r="M5" s="4"/>
    </row>
    <row r="6" spans="1:16" s="2" customFormat="1" ht="18.95" customHeight="1" x14ac:dyDescent="0.3">
      <c r="A6" s="1"/>
      <c r="B6" s="80"/>
      <c r="C6" s="81"/>
      <c r="D6" s="81"/>
      <c r="E6" s="81"/>
      <c r="F6" s="81"/>
      <c r="G6" s="81"/>
      <c r="H6" s="82"/>
      <c r="I6" s="3" t="s">
        <v>6</v>
      </c>
      <c r="J6" s="84"/>
      <c r="K6" s="49"/>
      <c r="L6" s="80"/>
      <c r="M6" s="83"/>
      <c r="N6" s="1"/>
    </row>
    <row r="7" spans="1:16" s="2" customFormat="1" ht="18.95" customHeight="1" x14ac:dyDescent="0.3">
      <c r="A7" s="1"/>
      <c r="B7" s="77"/>
      <c r="C7" s="77"/>
      <c r="D7" s="77"/>
      <c r="E7" s="77"/>
      <c r="F7" s="77"/>
      <c r="G7" s="77"/>
      <c r="H7" s="77"/>
      <c r="I7" s="78"/>
      <c r="J7" s="78"/>
      <c r="K7" s="79"/>
      <c r="L7" s="79"/>
      <c r="M7" s="6"/>
      <c r="N7" s="1"/>
      <c r="O7"/>
    </row>
    <row r="8" spans="1:16" s="2" customFormat="1" ht="37.5" customHeight="1" x14ac:dyDescent="0.3">
      <c r="A8" s="1"/>
      <c r="B8" s="70" t="s">
        <v>7</v>
      </c>
      <c r="C8" s="71"/>
      <c r="D8" s="71"/>
      <c r="E8" s="71"/>
      <c r="F8" s="71"/>
      <c r="G8" s="71"/>
      <c r="H8" s="72"/>
      <c r="I8" s="70" t="s">
        <v>8</v>
      </c>
      <c r="J8" s="72"/>
      <c r="K8" s="7" t="s">
        <v>9</v>
      </c>
      <c r="L8" s="7" t="s">
        <v>10</v>
      </c>
      <c r="M8" s="8" t="s">
        <v>11</v>
      </c>
      <c r="N8" s="1"/>
      <c r="O8"/>
    </row>
    <row r="9" spans="1:16" s="2" customFormat="1" ht="18.95" customHeight="1" x14ac:dyDescent="0.3">
      <c r="A9" s="1"/>
      <c r="B9" s="9" t="s">
        <v>12</v>
      </c>
      <c r="C9" s="73" t="s">
        <v>13</v>
      </c>
      <c r="D9" s="74"/>
      <c r="E9" s="74"/>
      <c r="F9" s="74"/>
      <c r="G9" s="74"/>
      <c r="H9" s="74"/>
      <c r="I9" s="74"/>
      <c r="J9" s="74"/>
      <c r="K9" s="10"/>
      <c r="L9" s="10"/>
      <c r="M9" s="11"/>
      <c r="N9" s="1"/>
      <c r="O9"/>
    </row>
    <row r="10" spans="1:16" s="2" customFormat="1" ht="18.95" customHeight="1" x14ac:dyDescent="0.3">
      <c r="A10" s="1"/>
      <c r="B10" s="12" t="s">
        <v>14</v>
      </c>
      <c r="C10" s="40" t="s">
        <v>15</v>
      </c>
      <c r="D10" s="40"/>
      <c r="E10" s="40"/>
      <c r="F10" s="40"/>
      <c r="G10" s="40"/>
      <c r="H10" s="40"/>
      <c r="I10" s="41"/>
      <c r="J10" s="42"/>
      <c r="K10" s="13"/>
      <c r="L10" s="13"/>
      <c r="M10" s="14" t="str">
        <f>IF(I10="","",IF(I10="Yes","Pass","Fail"))</f>
        <v/>
      </c>
      <c r="N10" s="1"/>
      <c r="O10">
        <f>IF(M10="",0,IF(M10="Fail",2,1))</f>
        <v>0</v>
      </c>
    </row>
    <row r="11" spans="1:16" s="2" customFormat="1" ht="18.95" customHeight="1" x14ac:dyDescent="0.3">
      <c r="A11" s="1"/>
      <c r="B11" s="12" t="s">
        <v>16</v>
      </c>
      <c r="C11" s="57" t="s">
        <v>17</v>
      </c>
      <c r="D11" s="57"/>
      <c r="E11" s="57"/>
      <c r="F11" s="57"/>
      <c r="G11" s="57"/>
      <c r="H11" s="57"/>
      <c r="I11" s="41"/>
      <c r="J11" s="42"/>
      <c r="K11" s="15"/>
      <c r="L11" s="15"/>
      <c r="M11" s="14" t="str">
        <f t="shared" ref="M11:M44" si="0">IF(I11="","",IF(I11="Yes","Pass","Fail"))</f>
        <v/>
      </c>
      <c r="N11" s="1"/>
      <c r="O11">
        <f t="shared" ref="O11:O56" si="1">IF(M11="",0,IF(M11="Fail",2,1))</f>
        <v>0</v>
      </c>
    </row>
    <row r="12" spans="1:16" s="2" customFormat="1" ht="18.95" customHeight="1" x14ac:dyDescent="0.3">
      <c r="A12" s="1"/>
      <c r="B12" s="12" t="s">
        <v>14</v>
      </c>
      <c r="C12" s="57" t="s">
        <v>18</v>
      </c>
      <c r="D12" s="57"/>
      <c r="E12" s="57"/>
      <c r="F12" s="57"/>
      <c r="G12" s="57"/>
      <c r="H12" s="57"/>
      <c r="I12" s="41"/>
      <c r="J12" s="42"/>
      <c r="K12" s="13"/>
      <c r="L12" s="13"/>
      <c r="M12" s="14" t="str">
        <f t="shared" si="0"/>
        <v/>
      </c>
      <c r="N12" s="1"/>
      <c r="O12">
        <f t="shared" si="1"/>
        <v>0</v>
      </c>
    </row>
    <row r="13" spans="1:16" s="2" customFormat="1" ht="18.95" customHeight="1" x14ac:dyDescent="0.3">
      <c r="A13" s="1"/>
      <c r="B13" s="12" t="s">
        <v>16</v>
      </c>
      <c r="C13" s="57" t="s">
        <v>19</v>
      </c>
      <c r="D13" s="57"/>
      <c r="E13" s="57"/>
      <c r="F13" s="57"/>
      <c r="G13" s="57"/>
      <c r="H13" s="57"/>
      <c r="I13" s="41"/>
      <c r="J13" s="42"/>
      <c r="K13" s="13"/>
      <c r="L13" s="13"/>
      <c r="M13" s="14" t="str">
        <f t="shared" si="0"/>
        <v/>
      </c>
      <c r="N13" s="1"/>
      <c r="O13">
        <f t="shared" si="1"/>
        <v>0</v>
      </c>
    </row>
    <row r="14" spans="1:16" s="2" customFormat="1" ht="18.95" customHeight="1" x14ac:dyDescent="0.3">
      <c r="A14" s="1"/>
      <c r="B14" s="12">
        <v>1.3</v>
      </c>
      <c r="C14" s="57" t="s">
        <v>20</v>
      </c>
      <c r="D14" s="57"/>
      <c r="E14" s="57"/>
      <c r="F14" s="57"/>
      <c r="G14" s="57"/>
      <c r="H14" s="57"/>
      <c r="I14" s="41"/>
      <c r="J14" s="42"/>
      <c r="K14" s="13"/>
      <c r="L14" s="13"/>
      <c r="M14" s="14" t="str">
        <f t="shared" si="0"/>
        <v/>
      </c>
      <c r="N14" s="1"/>
      <c r="O14">
        <f t="shared" si="1"/>
        <v>0</v>
      </c>
    </row>
    <row r="15" spans="1:16" s="2" customFormat="1" ht="18.95" customHeight="1" x14ac:dyDescent="0.3">
      <c r="A15" s="1"/>
      <c r="B15" s="12">
        <v>1.3</v>
      </c>
      <c r="C15" s="57" t="s">
        <v>21</v>
      </c>
      <c r="D15" s="57"/>
      <c r="E15" s="57"/>
      <c r="F15" s="57"/>
      <c r="G15" s="57"/>
      <c r="H15" s="57"/>
      <c r="I15" s="41"/>
      <c r="J15" s="42"/>
      <c r="K15" s="13"/>
      <c r="L15" s="13"/>
      <c r="M15" s="14" t="str">
        <f t="shared" si="0"/>
        <v/>
      </c>
      <c r="N15" s="1"/>
      <c r="O15">
        <f t="shared" si="1"/>
        <v>0</v>
      </c>
    </row>
    <row r="16" spans="1:16" s="2" customFormat="1" ht="18.95" customHeight="1" x14ac:dyDescent="0.3">
      <c r="A16" s="1"/>
      <c r="B16" s="12">
        <v>1.5</v>
      </c>
      <c r="C16" s="57" t="s">
        <v>22</v>
      </c>
      <c r="D16" s="57"/>
      <c r="E16" s="57"/>
      <c r="F16" s="57"/>
      <c r="G16" s="57"/>
      <c r="H16" s="57"/>
      <c r="I16" s="41"/>
      <c r="J16" s="42"/>
      <c r="K16" s="13"/>
      <c r="L16" s="13"/>
      <c r="M16" s="14" t="str">
        <f t="shared" si="0"/>
        <v/>
      </c>
      <c r="N16" s="1"/>
      <c r="O16">
        <f t="shared" si="1"/>
        <v>0</v>
      </c>
    </row>
    <row r="17" spans="1:15" s="2" customFormat="1" ht="18.95" customHeight="1" x14ac:dyDescent="0.3">
      <c r="A17" s="1"/>
      <c r="B17" s="12">
        <v>1.6</v>
      </c>
      <c r="C17" s="57" t="s">
        <v>23</v>
      </c>
      <c r="D17" s="57"/>
      <c r="E17" s="57"/>
      <c r="F17" s="57"/>
      <c r="G17" s="57"/>
      <c r="H17" s="57"/>
      <c r="I17" s="41"/>
      <c r="J17" s="42"/>
      <c r="K17" s="13"/>
      <c r="L17" s="13"/>
      <c r="M17" s="14" t="str">
        <f t="shared" si="0"/>
        <v/>
      </c>
      <c r="N17" s="1"/>
      <c r="O17">
        <f t="shared" si="1"/>
        <v>0</v>
      </c>
    </row>
    <row r="18" spans="1:15" s="2" customFormat="1" ht="18.95" customHeight="1" x14ac:dyDescent="0.3">
      <c r="A18" s="1"/>
      <c r="B18" s="12">
        <v>1.5</v>
      </c>
      <c r="C18" s="57" t="s">
        <v>24</v>
      </c>
      <c r="D18" s="57"/>
      <c r="E18" s="57"/>
      <c r="F18" s="57"/>
      <c r="G18" s="57"/>
      <c r="H18" s="57"/>
      <c r="I18" s="41"/>
      <c r="J18" s="42"/>
      <c r="K18" s="13"/>
      <c r="L18" s="13"/>
      <c r="M18" s="14" t="str">
        <f t="shared" si="0"/>
        <v/>
      </c>
      <c r="N18" s="1"/>
      <c r="O18">
        <f t="shared" si="1"/>
        <v>0</v>
      </c>
    </row>
    <row r="19" spans="1:15" s="2" customFormat="1" ht="18.95" customHeight="1" x14ac:dyDescent="0.3">
      <c r="A19" s="1"/>
      <c r="B19" s="12">
        <v>1.6</v>
      </c>
      <c r="C19" s="57" t="s">
        <v>25</v>
      </c>
      <c r="D19" s="57"/>
      <c r="E19" s="57"/>
      <c r="F19" s="57"/>
      <c r="G19" s="57"/>
      <c r="H19" s="57"/>
      <c r="I19" s="41"/>
      <c r="J19" s="42"/>
      <c r="K19" s="13"/>
      <c r="L19" s="13"/>
      <c r="M19" s="14" t="str">
        <f t="shared" si="0"/>
        <v/>
      </c>
      <c r="N19" s="1"/>
      <c r="O19">
        <f t="shared" si="1"/>
        <v>0</v>
      </c>
    </row>
    <row r="20" spans="1:15" s="2" customFormat="1" ht="18.95" customHeight="1" x14ac:dyDescent="0.3">
      <c r="A20" s="1"/>
      <c r="B20" s="12">
        <v>1.5</v>
      </c>
      <c r="C20" s="57" t="s">
        <v>26</v>
      </c>
      <c r="D20" s="57"/>
      <c r="E20" s="57"/>
      <c r="F20" s="57"/>
      <c r="G20" s="57"/>
      <c r="H20" s="57"/>
      <c r="I20" s="41"/>
      <c r="J20" s="42"/>
      <c r="K20" s="16"/>
      <c r="L20" s="16"/>
      <c r="M20" s="14" t="str">
        <f t="shared" si="0"/>
        <v/>
      </c>
      <c r="N20" s="1"/>
      <c r="O20">
        <f t="shared" si="1"/>
        <v>0</v>
      </c>
    </row>
    <row r="21" spans="1:15" s="2" customFormat="1" ht="18.95" customHeight="1" x14ac:dyDescent="0.3">
      <c r="A21" s="1"/>
      <c r="B21" s="12">
        <v>1.6</v>
      </c>
      <c r="C21" s="57" t="s">
        <v>27</v>
      </c>
      <c r="D21" s="57"/>
      <c r="E21" s="57"/>
      <c r="F21" s="57"/>
      <c r="G21" s="57"/>
      <c r="H21" s="57"/>
      <c r="I21" s="41"/>
      <c r="J21" s="42"/>
      <c r="K21" s="17"/>
      <c r="L21" s="17"/>
      <c r="M21" s="14" t="str">
        <f t="shared" si="0"/>
        <v/>
      </c>
      <c r="N21" s="1"/>
      <c r="O21">
        <f t="shared" si="1"/>
        <v>0</v>
      </c>
    </row>
    <row r="22" spans="1:15" s="2" customFormat="1" ht="18.95" customHeight="1" x14ac:dyDescent="0.3">
      <c r="A22" s="1"/>
      <c r="B22" s="12">
        <v>1.5</v>
      </c>
      <c r="C22" s="57" t="s">
        <v>28</v>
      </c>
      <c r="D22" s="57"/>
      <c r="E22" s="57"/>
      <c r="F22" s="57"/>
      <c r="G22" s="57"/>
      <c r="H22" s="57"/>
      <c r="I22" s="41"/>
      <c r="J22" s="42"/>
      <c r="K22" s="13"/>
      <c r="L22" s="13"/>
      <c r="M22" s="14" t="str">
        <f t="shared" si="0"/>
        <v/>
      </c>
      <c r="N22" s="1"/>
      <c r="O22">
        <f t="shared" si="1"/>
        <v>0</v>
      </c>
    </row>
    <row r="23" spans="1:15" s="2" customFormat="1" ht="18.95" customHeight="1" x14ac:dyDescent="0.3">
      <c r="A23" s="1"/>
      <c r="B23" s="12">
        <v>1.6</v>
      </c>
      <c r="C23" s="57" t="s">
        <v>29</v>
      </c>
      <c r="D23" s="57"/>
      <c r="E23" s="57"/>
      <c r="F23" s="57"/>
      <c r="G23" s="57"/>
      <c r="H23" s="57"/>
      <c r="I23" s="41"/>
      <c r="J23" s="42"/>
      <c r="K23" s="13"/>
      <c r="L23" s="13"/>
      <c r="M23" s="14" t="str">
        <f t="shared" si="0"/>
        <v/>
      </c>
      <c r="N23" s="1"/>
      <c r="O23">
        <f t="shared" si="1"/>
        <v>0</v>
      </c>
    </row>
    <row r="24" spans="1:15" s="2" customFormat="1" ht="18.95" customHeight="1" x14ac:dyDescent="0.3">
      <c r="A24" s="1"/>
      <c r="B24" s="12">
        <v>1.7</v>
      </c>
      <c r="C24" s="57" t="s">
        <v>30</v>
      </c>
      <c r="D24" s="57"/>
      <c r="E24" s="57"/>
      <c r="F24" s="57"/>
      <c r="G24" s="57"/>
      <c r="H24" s="57"/>
      <c r="I24" s="41"/>
      <c r="J24" s="42"/>
      <c r="K24" s="16"/>
      <c r="L24" s="16"/>
      <c r="M24" s="14" t="str">
        <f t="shared" si="0"/>
        <v/>
      </c>
      <c r="N24" s="1"/>
      <c r="O24">
        <f t="shared" si="1"/>
        <v>0</v>
      </c>
    </row>
    <row r="25" spans="1:15" s="2" customFormat="1" ht="18.95" customHeight="1" x14ac:dyDescent="0.3">
      <c r="A25" s="1"/>
      <c r="B25" s="12">
        <v>1.8</v>
      </c>
      <c r="C25" s="57" t="s">
        <v>31</v>
      </c>
      <c r="D25" s="57"/>
      <c r="E25" s="57"/>
      <c r="F25" s="57"/>
      <c r="G25" s="57"/>
      <c r="H25" s="57"/>
      <c r="I25" s="41"/>
      <c r="J25" s="42"/>
      <c r="K25" s="13"/>
      <c r="L25" s="13"/>
      <c r="M25" s="14" t="str">
        <f t="shared" si="0"/>
        <v/>
      </c>
      <c r="N25" s="1"/>
      <c r="O25">
        <f t="shared" si="1"/>
        <v>0</v>
      </c>
    </row>
    <row r="26" spans="1:15" s="2" customFormat="1" ht="18.95" customHeight="1" x14ac:dyDescent="0.3">
      <c r="A26" s="1"/>
      <c r="B26" s="12">
        <v>1.8</v>
      </c>
      <c r="C26" s="57" t="s">
        <v>32</v>
      </c>
      <c r="D26" s="57"/>
      <c r="E26" s="57"/>
      <c r="F26" s="57"/>
      <c r="G26" s="57"/>
      <c r="H26" s="57"/>
      <c r="I26" s="41"/>
      <c r="J26" s="42"/>
      <c r="K26" s="13"/>
      <c r="L26" s="13"/>
      <c r="M26" s="14" t="str">
        <f t="shared" si="0"/>
        <v/>
      </c>
      <c r="N26" s="1"/>
      <c r="O26">
        <f t="shared" si="1"/>
        <v>0</v>
      </c>
    </row>
    <row r="27" spans="1:15" s="2" customFormat="1" ht="18.95" customHeight="1" thickBot="1" x14ac:dyDescent="0.35">
      <c r="A27" s="1"/>
      <c r="B27" s="18">
        <v>1.9</v>
      </c>
      <c r="C27" s="58" t="s">
        <v>33</v>
      </c>
      <c r="D27" s="58"/>
      <c r="E27" s="58"/>
      <c r="F27" s="58"/>
      <c r="G27" s="58"/>
      <c r="H27" s="58"/>
      <c r="I27" s="54"/>
      <c r="J27" s="55"/>
      <c r="K27" s="19"/>
      <c r="L27" s="19"/>
      <c r="M27" s="20" t="str">
        <f t="shared" si="0"/>
        <v/>
      </c>
      <c r="N27" s="1"/>
      <c r="O27">
        <f t="shared" si="1"/>
        <v>0</v>
      </c>
    </row>
    <row r="28" spans="1:15" s="2" customFormat="1" ht="18.95" customHeight="1" thickBot="1" x14ac:dyDescent="0.35">
      <c r="A28" s="1"/>
      <c r="B28" s="21">
        <v>2.4</v>
      </c>
      <c r="C28" s="59" t="s">
        <v>34</v>
      </c>
      <c r="D28" s="59"/>
      <c r="E28" s="59"/>
      <c r="F28" s="59"/>
      <c r="G28" s="59"/>
      <c r="H28" s="59"/>
      <c r="I28" s="62"/>
      <c r="J28" s="63"/>
      <c r="K28" s="22"/>
      <c r="L28" s="22"/>
      <c r="M28" s="23" t="str">
        <f t="shared" si="0"/>
        <v/>
      </c>
      <c r="N28" s="1"/>
      <c r="O28">
        <f t="shared" si="1"/>
        <v>0</v>
      </c>
    </row>
    <row r="29" spans="1:15" s="2" customFormat="1" ht="18.95" customHeight="1" thickBot="1" x14ac:dyDescent="0.35">
      <c r="A29" s="1"/>
      <c r="B29" s="21">
        <v>4.3</v>
      </c>
      <c r="C29" s="59" t="s">
        <v>35</v>
      </c>
      <c r="D29" s="59"/>
      <c r="E29" s="59"/>
      <c r="F29" s="59"/>
      <c r="G29" s="59"/>
      <c r="H29" s="59"/>
      <c r="I29" s="62"/>
      <c r="J29" s="63"/>
      <c r="K29" s="22"/>
      <c r="L29" s="22"/>
      <c r="M29" s="23" t="str">
        <f t="shared" si="0"/>
        <v/>
      </c>
      <c r="N29" s="1"/>
      <c r="O29">
        <f t="shared" si="1"/>
        <v>0</v>
      </c>
    </row>
    <row r="30" spans="1:15" s="2" customFormat="1" ht="18.95" customHeight="1" thickBot="1" x14ac:dyDescent="0.35">
      <c r="A30" s="1"/>
      <c r="B30" s="21">
        <v>5.5</v>
      </c>
      <c r="C30" s="67" t="s">
        <v>36</v>
      </c>
      <c r="D30" s="68"/>
      <c r="E30" s="68"/>
      <c r="F30" s="68"/>
      <c r="G30" s="68"/>
      <c r="H30" s="69"/>
      <c r="I30" s="62"/>
      <c r="J30" s="63"/>
      <c r="K30" s="22"/>
      <c r="L30" s="22"/>
      <c r="M30" s="23" t="str">
        <f t="shared" si="0"/>
        <v/>
      </c>
      <c r="N30" s="1"/>
      <c r="O30"/>
    </row>
    <row r="31" spans="1:15" s="2" customFormat="1" x14ac:dyDescent="0.3">
      <c r="A31" s="1"/>
      <c r="B31" s="24">
        <v>6.3</v>
      </c>
      <c r="C31" s="56" t="s">
        <v>37</v>
      </c>
      <c r="D31" s="56"/>
      <c r="E31" s="56"/>
      <c r="F31" s="56"/>
      <c r="G31" s="56"/>
      <c r="H31" s="56"/>
      <c r="I31" s="51"/>
      <c r="J31" s="52"/>
      <c r="K31" s="25"/>
      <c r="L31" s="25"/>
      <c r="M31" s="26" t="str">
        <f t="shared" si="0"/>
        <v/>
      </c>
      <c r="N31" s="1"/>
      <c r="O31">
        <f t="shared" si="1"/>
        <v>0</v>
      </c>
    </row>
    <row r="32" spans="1:15" s="2" customFormat="1" ht="18.95" customHeight="1" thickBot="1" x14ac:dyDescent="0.35">
      <c r="A32" s="1"/>
      <c r="B32" s="18">
        <v>6.4</v>
      </c>
      <c r="C32" s="58" t="s">
        <v>38</v>
      </c>
      <c r="D32" s="58"/>
      <c r="E32" s="58"/>
      <c r="F32" s="58"/>
      <c r="G32" s="58"/>
      <c r="H32" s="58"/>
      <c r="I32" s="54"/>
      <c r="J32" s="55"/>
      <c r="K32" s="19"/>
      <c r="L32" s="19"/>
      <c r="M32" s="20" t="str">
        <f t="shared" si="0"/>
        <v/>
      </c>
      <c r="N32" s="1"/>
      <c r="O32">
        <f t="shared" si="1"/>
        <v>0</v>
      </c>
    </row>
    <row r="33" spans="1:15" s="2" customFormat="1" ht="18.95" customHeight="1" thickBot="1" x14ac:dyDescent="0.35">
      <c r="A33" s="1"/>
      <c r="B33" s="21">
        <v>7.4</v>
      </c>
      <c r="C33" s="59" t="s">
        <v>39</v>
      </c>
      <c r="D33" s="59"/>
      <c r="E33" s="59"/>
      <c r="F33" s="59"/>
      <c r="G33" s="59"/>
      <c r="H33" s="59"/>
      <c r="I33" s="62"/>
      <c r="J33" s="63"/>
      <c r="K33" s="22"/>
      <c r="L33" s="22"/>
      <c r="M33" s="23" t="str">
        <f t="shared" si="0"/>
        <v/>
      </c>
      <c r="N33" s="1"/>
      <c r="O33">
        <f t="shared" si="1"/>
        <v>0</v>
      </c>
    </row>
    <row r="34" spans="1:15" s="2" customFormat="1" ht="18.95" customHeight="1" x14ac:dyDescent="0.3">
      <c r="A34" s="1"/>
      <c r="B34" s="27">
        <v>8.3000000000000007</v>
      </c>
      <c r="C34" s="64" t="s">
        <v>40</v>
      </c>
      <c r="D34" s="64"/>
      <c r="E34" s="64"/>
      <c r="F34" s="64"/>
      <c r="G34" s="64"/>
      <c r="H34" s="64"/>
      <c r="I34" s="65"/>
      <c r="J34" s="66"/>
      <c r="K34" s="28"/>
      <c r="L34" s="28"/>
      <c r="M34" s="29" t="str">
        <f t="shared" si="0"/>
        <v/>
      </c>
      <c r="N34" s="1"/>
      <c r="O34">
        <f t="shared" si="1"/>
        <v>0</v>
      </c>
    </row>
    <row r="35" spans="1:15" s="2" customFormat="1" ht="18.95" customHeight="1" thickBot="1" x14ac:dyDescent="0.35">
      <c r="A35" s="1"/>
      <c r="B35" s="18">
        <v>8.3000000000000007</v>
      </c>
      <c r="C35" s="58" t="s">
        <v>41</v>
      </c>
      <c r="D35" s="58"/>
      <c r="E35" s="58"/>
      <c r="F35" s="58"/>
      <c r="G35" s="58"/>
      <c r="H35" s="58"/>
      <c r="I35" s="54"/>
      <c r="J35" s="55"/>
      <c r="K35" s="30"/>
      <c r="L35" s="30"/>
      <c r="M35" s="20" t="str">
        <f t="shared" si="0"/>
        <v/>
      </c>
      <c r="N35" s="1"/>
      <c r="O35">
        <f t="shared" si="1"/>
        <v>0</v>
      </c>
    </row>
    <row r="36" spans="1:15" s="2" customFormat="1" ht="18.95" customHeight="1" x14ac:dyDescent="0.3">
      <c r="A36" s="1"/>
      <c r="B36" s="31">
        <v>9.4</v>
      </c>
      <c r="C36" s="56" t="s">
        <v>42</v>
      </c>
      <c r="D36" s="56"/>
      <c r="E36" s="56"/>
      <c r="F36" s="56"/>
      <c r="G36" s="56"/>
      <c r="H36" s="56"/>
      <c r="I36" s="51"/>
      <c r="J36" s="52"/>
      <c r="K36" s="32"/>
      <c r="L36" s="32"/>
      <c r="M36" s="26" t="str">
        <f t="shared" si="0"/>
        <v/>
      </c>
      <c r="N36" s="1"/>
      <c r="O36">
        <f t="shared" si="1"/>
        <v>0</v>
      </c>
    </row>
    <row r="37" spans="1:15" s="2" customFormat="1" ht="18.95" customHeight="1" x14ac:dyDescent="0.3">
      <c r="A37" s="1"/>
      <c r="B37" s="12">
        <v>9.5</v>
      </c>
      <c r="C37" s="57" t="s">
        <v>43</v>
      </c>
      <c r="D37" s="57"/>
      <c r="E37" s="57"/>
      <c r="F37" s="57"/>
      <c r="G37" s="57"/>
      <c r="H37" s="57"/>
      <c r="I37" s="41"/>
      <c r="J37" s="42"/>
      <c r="K37" s="17"/>
      <c r="L37" s="17"/>
      <c r="M37" s="14" t="str">
        <f t="shared" si="0"/>
        <v/>
      </c>
      <c r="N37" s="1"/>
      <c r="O37">
        <f t="shared" si="1"/>
        <v>0</v>
      </c>
    </row>
    <row r="38" spans="1:15" s="2" customFormat="1" ht="18.95" customHeight="1" x14ac:dyDescent="0.3">
      <c r="A38" s="1"/>
      <c r="B38" s="12">
        <v>9.6</v>
      </c>
      <c r="C38" s="57" t="s">
        <v>44</v>
      </c>
      <c r="D38" s="57"/>
      <c r="E38" s="57"/>
      <c r="F38" s="57"/>
      <c r="G38" s="57"/>
      <c r="H38" s="57"/>
      <c r="I38" s="41"/>
      <c r="J38" s="42"/>
      <c r="K38" s="17"/>
      <c r="L38" s="17"/>
      <c r="M38" s="14" t="str">
        <f t="shared" si="0"/>
        <v/>
      </c>
      <c r="N38" s="1"/>
      <c r="O38">
        <f t="shared" si="1"/>
        <v>0</v>
      </c>
    </row>
    <row r="39" spans="1:15" s="2" customFormat="1" ht="18.95" customHeight="1" x14ac:dyDescent="0.3">
      <c r="A39" s="1"/>
      <c r="B39" s="12">
        <v>9.6999999999999993</v>
      </c>
      <c r="C39" s="57" t="s">
        <v>45</v>
      </c>
      <c r="D39" s="57"/>
      <c r="E39" s="57"/>
      <c r="F39" s="57"/>
      <c r="G39" s="57"/>
      <c r="H39" s="57"/>
      <c r="I39" s="41"/>
      <c r="J39" s="42"/>
      <c r="K39" s="17"/>
      <c r="L39" s="17"/>
      <c r="M39" s="14" t="str">
        <f t="shared" si="0"/>
        <v/>
      </c>
      <c r="N39" s="1"/>
      <c r="O39">
        <f t="shared" si="1"/>
        <v>0</v>
      </c>
    </row>
    <row r="40" spans="1:15" s="2" customFormat="1" ht="18.95" customHeight="1" x14ac:dyDescent="0.3">
      <c r="A40" s="1"/>
      <c r="B40" s="12">
        <v>9.9</v>
      </c>
      <c r="C40" s="57" t="s">
        <v>46</v>
      </c>
      <c r="D40" s="57"/>
      <c r="E40" s="57"/>
      <c r="F40" s="57"/>
      <c r="G40" s="57"/>
      <c r="H40" s="57"/>
      <c r="I40" s="41"/>
      <c r="J40" s="42"/>
      <c r="K40" s="17"/>
      <c r="L40" s="17"/>
      <c r="M40" s="14" t="str">
        <f t="shared" si="0"/>
        <v/>
      </c>
      <c r="N40" s="1"/>
      <c r="O40">
        <f t="shared" si="1"/>
        <v>0</v>
      </c>
    </row>
    <row r="41" spans="1:15" s="2" customFormat="1" ht="18.95" customHeight="1" x14ac:dyDescent="0.3">
      <c r="A41" s="1"/>
      <c r="B41" s="12">
        <v>9.11</v>
      </c>
      <c r="C41" s="57" t="s">
        <v>47</v>
      </c>
      <c r="D41" s="57"/>
      <c r="E41" s="57"/>
      <c r="F41" s="57"/>
      <c r="G41" s="57"/>
      <c r="H41" s="57"/>
      <c r="I41" s="41"/>
      <c r="J41" s="42"/>
      <c r="K41" s="17"/>
      <c r="L41" s="17"/>
      <c r="M41" s="14" t="str">
        <f t="shared" si="0"/>
        <v/>
      </c>
      <c r="N41" s="1"/>
      <c r="O41">
        <f t="shared" si="1"/>
        <v>0</v>
      </c>
    </row>
    <row r="42" spans="1:15" s="2" customFormat="1" ht="18.95" customHeight="1" thickBot="1" x14ac:dyDescent="0.35">
      <c r="A42" s="1"/>
      <c r="B42" s="33">
        <v>9.1199999999999992</v>
      </c>
      <c r="C42" s="58" t="s">
        <v>48</v>
      </c>
      <c r="D42" s="58"/>
      <c r="E42" s="58"/>
      <c r="F42" s="58"/>
      <c r="G42" s="58"/>
      <c r="H42" s="58"/>
      <c r="I42" s="54"/>
      <c r="J42" s="55"/>
      <c r="K42" s="30"/>
      <c r="L42" s="30"/>
      <c r="M42" s="20" t="str">
        <f>IF(I42="","",IF(I42="Skip","Pass",IF(I42&lt;K42,"Fail","Pass")))</f>
        <v/>
      </c>
      <c r="N42" s="1"/>
      <c r="O42">
        <f t="shared" si="1"/>
        <v>0</v>
      </c>
    </row>
    <row r="43" spans="1:15" s="2" customFormat="1" ht="18.95" customHeight="1" x14ac:dyDescent="0.3">
      <c r="A43" s="1"/>
      <c r="B43" s="24">
        <v>10.1</v>
      </c>
      <c r="C43" s="56" t="s">
        <v>49</v>
      </c>
      <c r="D43" s="56"/>
      <c r="E43" s="56"/>
      <c r="F43" s="56"/>
      <c r="G43" s="56"/>
      <c r="H43" s="56"/>
      <c r="I43" s="51"/>
      <c r="J43" s="52"/>
      <c r="K43" s="32"/>
      <c r="L43" s="32"/>
      <c r="M43" s="14" t="str">
        <f t="shared" si="0"/>
        <v/>
      </c>
      <c r="N43" s="1"/>
      <c r="O43">
        <f t="shared" si="1"/>
        <v>0</v>
      </c>
    </row>
    <row r="44" spans="1:15" s="2" customFormat="1" ht="18.95" customHeight="1" thickBot="1" x14ac:dyDescent="0.35">
      <c r="A44" s="1"/>
      <c r="B44" s="18">
        <v>10.199999999999999</v>
      </c>
      <c r="C44" s="58" t="s">
        <v>50</v>
      </c>
      <c r="D44" s="58"/>
      <c r="E44" s="58"/>
      <c r="F44" s="58"/>
      <c r="G44" s="58"/>
      <c r="H44" s="58"/>
      <c r="I44" s="54"/>
      <c r="J44" s="55"/>
      <c r="K44" s="30"/>
      <c r="L44" s="30"/>
      <c r="M44" s="14" t="str">
        <f t="shared" si="0"/>
        <v/>
      </c>
      <c r="N44" s="1"/>
      <c r="O44">
        <f t="shared" si="1"/>
        <v>0</v>
      </c>
    </row>
    <row r="45" spans="1:15" s="2" customFormat="1" ht="18.95" customHeight="1" thickBot="1" x14ac:dyDescent="0.35">
      <c r="A45" s="1"/>
      <c r="B45" s="21">
        <v>11.5</v>
      </c>
      <c r="C45" s="59" t="s">
        <v>51</v>
      </c>
      <c r="D45" s="59"/>
      <c r="E45" s="59"/>
      <c r="F45" s="59"/>
      <c r="G45" s="59"/>
      <c r="H45" s="59"/>
      <c r="I45" s="60"/>
      <c r="J45" s="61"/>
      <c r="K45" s="34"/>
      <c r="L45" s="35">
        <v>1</v>
      </c>
      <c r="M45" s="23" t="str">
        <f>IF(I45="","",IF(I45&gt;L45,"Fail","Pass"))</f>
        <v/>
      </c>
      <c r="N45" s="1"/>
      <c r="O45">
        <f t="shared" si="1"/>
        <v>0</v>
      </c>
    </row>
    <row r="46" spans="1:15" s="2" customFormat="1" ht="18.95" customHeight="1" thickBot="1" x14ac:dyDescent="0.35">
      <c r="A46" s="1"/>
      <c r="B46" s="21">
        <v>12.3</v>
      </c>
      <c r="C46" s="59" t="s">
        <v>52</v>
      </c>
      <c r="D46" s="59"/>
      <c r="E46" s="59"/>
      <c r="F46" s="59"/>
      <c r="G46" s="59"/>
      <c r="H46" s="59"/>
      <c r="I46" s="60"/>
      <c r="J46" s="61"/>
      <c r="K46" s="35">
        <v>9</v>
      </c>
      <c r="L46" s="34"/>
      <c r="M46" s="23" t="str">
        <f>IF(I46="","",IF(I46="Skip","Pass",IF(I46&lt;K46,"Fail","Pass")))</f>
        <v/>
      </c>
      <c r="N46" s="1"/>
      <c r="O46">
        <f t="shared" si="1"/>
        <v>0</v>
      </c>
    </row>
    <row r="47" spans="1:15" s="2" customFormat="1" ht="18.95" customHeight="1" x14ac:dyDescent="0.3">
      <c r="A47" s="1"/>
      <c r="B47" s="24">
        <v>13.1</v>
      </c>
      <c r="C47" s="56" t="s">
        <v>53</v>
      </c>
      <c r="D47" s="56"/>
      <c r="E47" s="56"/>
      <c r="F47" s="56"/>
      <c r="G47" s="56"/>
      <c r="H47" s="56"/>
      <c r="I47" s="51"/>
      <c r="J47" s="52"/>
      <c r="K47" s="32"/>
      <c r="L47" s="32"/>
      <c r="M47" s="14" t="str">
        <f t="shared" ref="M47:M56" si="2">IF(I47="","",IF(I47="Yes","Pass","Fail"))</f>
        <v/>
      </c>
      <c r="N47" s="1"/>
      <c r="O47">
        <f t="shared" si="1"/>
        <v>0</v>
      </c>
    </row>
    <row r="48" spans="1:15" s="2" customFormat="1" ht="18.95" customHeight="1" thickBot="1" x14ac:dyDescent="0.35">
      <c r="A48" s="1"/>
      <c r="B48" s="12">
        <v>13.3</v>
      </c>
      <c r="C48" s="57" t="s">
        <v>54</v>
      </c>
      <c r="D48" s="57"/>
      <c r="E48" s="57"/>
      <c r="F48" s="57"/>
      <c r="G48" s="57"/>
      <c r="H48" s="57"/>
      <c r="I48" s="41"/>
      <c r="J48" s="42"/>
      <c r="K48" s="17"/>
      <c r="L48" s="17"/>
      <c r="M48" s="14" t="str">
        <f t="shared" si="2"/>
        <v/>
      </c>
      <c r="N48" s="1"/>
      <c r="O48">
        <f t="shared" si="1"/>
        <v>0</v>
      </c>
    </row>
    <row r="49" spans="1:15" s="2" customFormat="1" ht="18.95" customHeight="1" thickBot="1" x14ac:dyDescent="0.35">
      <c r="A49" s="1"/>
      <c r="B49" s="12">
        <v>13.5</v>
      </c>
      <c r="C49" s="57" t="s">
        <v>55</v>
      </c>
      <c r="D49" s="57"/>
      <c r="E49" s="57"/>
      <c r="F49" s="57"/>
      <c r="G49" s="57"/>
      <c r="H49" s="57"/>
      <c r="I49" s="41"/>
      <c r="J49" s="42"/>
      <c r="K49" s="36">
        <v>9</v>
      </c>
      <c r="L49" s="17"/>
      <c r="M49" s="23" t="str">
        <f>IF(I49="","",IF(I49="Skip","Pass",IF(I49&lt;K49,"Fail","Pass")))</f>
        <v/>
      </c>
      <c r="N49" s="1"/>
      <c r="O49">
        <f t="shared" si="1"/>
        <v>0</v>
      </c>
    </row>
    <row r="50" spans="1:15" s="2" customFormat="1" ht="18.95" customHeight="1" x14ac:dyDescent="0.3">
      <c r="A50" s="1"/>
      <c r="B50" s="12">
        <v>13.6</v>
      </c>
      <c r="C50" s="40" t="s">
        <v>56</v>
      </c>
      <c r="D50" s="40"/>
      <c r="E50" s="40"/>
      <c r="F50" s="40"/>
      <c r="G50" s="40"/>
      <c r="H50" s="40"/>
      <c r="I50" s="41"/>
      <c r="J50" s="42"/>
      <c r="K50" s="17"/>
      <c r="L50" s="17"/>
      <c r="M50" s="14" t="str">
        <f t="shared" si="2"/>
        <v/>
      </c>
      <c r="N50" s="1"/>
      <c r="O50">
        <f t="shared" si="1"/>
        <v>0</v>
      </c>
    </row>
    <row r="51" spans="1:15" s="2" customFormat="1" ht="18.95" customHeight="1" x14ac:dyDescent="0.3">
      <c r="A51" s="1"/>
      <c r="B51" s="12">
        <v>13.8</v>
      </c>
      <c r="C51" s="40" t="s">
        <v>57</v>
      </c>
      <c r="D51" s="40"/>
      <c r="E51" s="40"/>
      <c r="F51" s="40"/>
      <c r="G51" s="40"/>
      <c r="H51" s="40"/>
      <c r="I51" s="41"/>
      <c r="J51" s="42"/>
      <c r="K51" s="17"/>
      <c r="L51" s="17"/>
      <c r="M51" s="14" t="str">
        <f t="shared" si="2"/>
        <v/>
      </c>
      <c r="N51" s="1"/>
      <c r="O51">
        <f t="shared" si="1"/>
        <v>0</v>
      </c>
    </row>
    <row r="52" spans="1:15" s="2" customFormat="1" ht="37.5" customHeight="1" thickBot="1" x14ac:dyDescent="0.35">
      <c r="A52" s="1"/>
      <c r="B52" s="18">
        <v>13.9</v>
      </c>
      <c r="C52" s="53" t="s">
        <v>58</v>
      </c>
      <c r="D52" s="53"/>
      <c r="E52" s="53"/>
      <c r="F52" s="53"/>
      <c r="G52" s="53"/>
      <c r="H52" s="53"/>
      <c r="I52" s="54"/>
      <c r="J52" s="55"/>
      <c r="K52" s="30"/>
      <c r="L52" s="30"/>
      <c r="M52" s="14" t="str">
        <f t="shared" si="2"/>
        <v/>
      </c>
      <c r="N52" s="1"/>
      <c r="O52">
        <f t="shared" si="1"/>
        <v>0</v>
      </c>
    </row>
    <row r="53" spans="1:15" s="2" customFormat="1" ht="18.95" customHeight="1" x14ac:dyDescent="0.3">
      <c r="A53" s="1"/>
      <c r="B53" s="24">
        <v>14.8</v>
      </c>
      <c r="C53" s="50" t="s">
        <v>59</v>
      </c>
      <c r="D53" s="50"/>
      <c r="E53" s="50"/>
      <c r="F53" s="50"/>
      <c r="G53" s="50"/>
      <c r="H53" s="50"/>
      <c r="I53" s="51"/>
      <c r="J53" s="52"/>
      <c r="K53" s="32"/>
      <c r="L53" s="32"/>
      <c r="M53" s="14" t="str">
        <f t="shared" si="2"/>
        <v/>
      </c>
      <c r="N53" s="1"/>
      <c r="O53">
        <f t="shared" si="1"/>
        <v>0</v>
      </c>
    </row>
    <row r="54" spans="1:15" s="2" customFormat="1" ht="18.95" customHeight="1" x14ac:dyDescent="0.3">
      <c r="A54" s="1"/>
      <c r="B54" s="12">
        <v>14.9</v>
      </c>
      <c r="C54" s="40" t="s">
        <v>60</v>
      </c>
      <c r="D54" s="40"/>
      <c r="E54" s="40"/>
      <c r="F54" s="40"/>
      <c r="G54" s="40"/>
      <c r="H54" s="40"/>
      <c r="I54" s="41"/>
      <c r="J54" s="42"/>
      <c r="K54" s="17"/>
      <c r="L54" s="17"/>
      <c r="M54" s="14" t="str">
        <f t="shared" si="2"/>
        <v/>
      </c>
      <c r="N54" s="1"/>
      <c r="O54">
        <f t="shared" si="1"/>
        <v>0</v>
      </c>
    </row>
    <row r="55" spans="1:15" s="2" customFormat="1" ht="18.95" customHeight="1" x14ac:dyDescent="0.3">
      <c r="A55" s="1"/>
      <c r="B55" s="37">
        <v>14.1</v>
      </c>
      <c r="C55" s="40" t="s">
        <v>61</v>
      </c>
      <c r="D55" s="40"/>
      <c r="E55" s="40"/>
      <c r="F55" s="40"/>
      <c r="G55" s="40"/>
      <c r="H55" s="40"/>
      <c r="I55" s="41"/>
      <c r="J55" s="42"/>
      <c r="K55" s="17"/>
      <c r="L55" s="17"/>
      <c r="M55" s="14" t="str">
        <f t="shared" si="2"/>
        <v/>
      </c>
      <c r="N55" s="1"/>
      <c r="O55">
        <f t="shared" si="1"/>
        <v>0</v>
      </c>
    </row>
    <row r="56" spans="1:15" s="2" customFormat="1" ht="18.95" customHeight="1" x14ac:dyDescent="0.3">
      <c r="A56" s="1"/>
      <c r="B56" s="12">
        <v>14.11</v>
      </c>
      <c r="C56" s="40" t="s">
        <v>62</v>
      </c>
      <c r="D56" s="40"/>
      <c r="E56" s="40"/>
      <c r="F56" s="40"/>
      <c r="G56" s="40"/>
      <c r="H56" s="40"/>
      <c r="I56" s="41"/>
      <c r="J56" s="42"/>
      <c r="K56" s="17"/>
      <c r="L56" s="17"/>
      <c r="M56" s="14" t="str">
        <f t="shared" si="2"/>
        <v/>
      </c>
      <c r="N56" s="1"/>
      <c r="O56">
        <f t="shared" si="1"/>
        <v>0</v>
      </c>
    </row>
    <row r="57" spans="1:15" s="2" customFormat="1" ht="18.9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s="2" customFormat="1" ht="38.1" customHeight="1" x14ac:dyDescent="0.3">
      <c r="A58" s="1"/>
      <c r="B58" s="43" t="s">
        <v>63</v>
      </c>
      <c r="C58" s="44"/>
      <c r="D58" s="44"/>
      <c r="E58" s="44"/>
      <c r="F58" s="44"/>
      <c r="G58" s="44"/>
      <c r="H58" s="45"/>
      <c r="I58" s="46"/>
      <c r="J58" s="46"/>
      <c r="K58" s="38"/>
      <c r="L58" s="47" t="str">
        <f>IF(Q67&lt;Q66,"",IF(Q67&gt;Q66,"Fail","Pass"))</f>
        <v/>
      </c>
      <c r="M58" s="48"/>
      <c r="N58" s="1"/>
    </row>
    <row r="59" spans="1:15" s="2" customFormat="1" ht="18.9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5" s="2" customFormat="1" ht="18.9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5" s="2" customFormat="1" ht="18.9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s="2" customFormat="1" ht="18.9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s="2" customFormat="1" ht="18.9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s="2" customFormat="1" ht="18.9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7" s="2" customFormat="1" ht="18.9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7" s="2" customFormat="1" ht="18.9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P66" s="2" t="s">
        <v>64</v>
      </c>
      <c r="Q66" s="2">
        <f>COUNT(O:O)</f>
        <v>46</v>
      </c>
    </row>
    <row r="67" spans="1:17" s="2" customFormat="1" ht="18.9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2" t="s">
        <v>65</v>
      </c>
      <c r="Q67" s="2">
        <f>SUM(O:O)</f>
        <v>0</v>
      </c>
    </row>
    <row r="68" spans="1:17" s="2" customFormat="1" ht="18.9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P68" s="2" t="s">
        <v>66</v>
      </c>
    </row>
    <row r="69" spans="1:17" s="2" customFormat="1" ht="18.9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P69" s="2" t="s">
        <v>67</v>
      </c>
    </row>
    <row r="70" spans="1:17" s="2" customFormat="1" ht="18.9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P70" s="2" t="s">
        <v>68</v>
      </c>
    </row>
    <row r="71" spans="1:17" s="2" customFormat="1" ht="18.9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s="2" customFormat="1" ht="18.9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s="2" customFormat="1" ht="18.9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s="2" customFormat="1" ht="18.9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7" s="2" customFormat="1" ht="18.9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7" s="2" customFormat="1" ht="18.9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7" s="2" customFormat="1" ht="18.9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7" s="2" customFormat="1" ht="18.9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7" s="2" customFormat="1" ht="18.9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7" s="2" customFormat="1" ht="18.9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9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9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9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9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9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9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9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9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9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9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9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9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109">
    <mergeCell ref="J6:K6"/>
    <mergeCell ref="B8:H8"/>
    <mergeCell ref="I8:J8"/>
    <mergeCell ref="C9:H9"/>
    <mergeCell ref="I9:J9"/>
    <mergeCell ref="C10:H10"/>
    <mergeCell ref="I10:J10"/>
    <mergeCell ref="B1:M1"/>
    <mergeCell ref="C3:G3"/>
    <mergeCell ref="J3:K3"/>
    <mergeCell ref="C4:G4"/>
    <mergeCell ref="C5:G5"/>
    <mergeCell ref="J5:K5"/>
    <mergeCell ref="C14:H14"/>
    <mergeCell ref="I14:J14"/>
    <mergeCell ref="C15:H15"/>
    <mergeCell ref="I15:J15"/>
    <mergeCell ref="C16:H16"/>
    <mergeCell ref="I16:J16"/>
    <mergeCell ref="C11:H11"/>
    <mergeCell ref="I11:J11"/>
    <mergeCell ref="C12:H12"/>
    <mergeCell ref="I12:J12"/>
    <mergeCell ref="C13:H13"/>
    <mergeCell ref="I13:J13"/>
    <mergeCell ref="C20:H20"/>
    <mergeCell ref="I20:J20"/>
    <mergeCell ref="C21:H21"/>
    <mergeCell ref="I21:J21"/>
    <mergeCell ref="C22:H22"/>
    <mergeCell ref="I22:J22"/>
    <mergeCell ref="C17:H17"/>
    <mergeCell ref="I17:J17"/>
    <mergeCell ref="C18:H18"/>
    <mergeCell ref="I18:J18"/>
    <mergeCell ref="C19:H19"/>
    <mergeCell ref="I19:J19"/>
    <mergeCell ref="C26:H26"/>
    <mergeCell ref="I26:J26"/>
    <mergeCell ref="C27:H27"/>
    <mergeCell ref="I27:J27"/>
    <mergeCell ref="C28:H28"/>
    <mergeCell ref="I28:J28"/>
    <mergeCell ref="C23:H23"/>
    <mergeCell ref="I23:J23"/>
    <mergeCell ref="C24:H24"/>
    <mergeCell ref="I24:J24"/>
    <mergeCell ref="C25:H25"/>
    <mergeCell ref="I25:J25"/>
    <mergeCell ref="C32:H32"/>
    <mergeCell ref="I32:J32"/>
    <mergeCell ref="C33:H33"/>
    <mergeCell ref="I33:J33"/>
    <mergeCell ref="C34:H34"/>
    <mergeCell ref="I34:J34"/>
    <mergeCell ref="C29:H29"/>
    <mergeCell ref="I29:J29"/>
    <mergeCell ref="C30:H30"/>
    <mergeCell ref="I30:J30"/>
    <mergeCell ref="C31:H31"/>
    <mergeCell ref="I31:J31"/>
    <mergeCell ref="C38:H38"/>
    <mergeCell ref="I38:J38"/>
    <mergeCell ref="C39:H39"/>
    <mergeCell ref="I39:J39"/>
    <mergeCell ref="C40:H40"/>
    <mergeCell ref="I40:J40"/>
    <mergeCell ref="C35:H35"/>
    <mergeCell ref="I35:J35"/>
    <mergeCell ref="C36:H36"/>
    <mergeCell ref="I36:J36"/>
    <mergeCell ref="C37:H37"/>
    <mergeCell ref="I37:J37"/>
    <mergeCell ref="C44:H44"/>
    <mergeCell ref="I44:J44"/>
    <mergeCell ref="C45:H45"/>
    <mergeCell ref="I45:J45"/>
    <mergeCell ref="C46:H46"/>
    <mergeCell ref="I46:J46"/>
    <mergeCell ref="C41:H41"/>
    <mergeCell ref="I41:J41"/>
    <mergeCell ref="C42:H42"/>
    <mergeCell ref="I42:J42"/>
    <mergeCell ref="C43:H43"/>
    <mergeCell ref="I43:J43"/>
    <mergeCell ref="C56:H56"/>
    <mergeCell ref="I56:J56"/>
    <mergeCell ref="B58:H58"/>
    <mergeCell ref="I58:J58"/>
    <mergeCell ref="L58:M58"/>
    <mergeCell ref="J4:K4"/>
    <mergeCell ref="C53:H53"/>
    <mergeCell ref="I53:J53"/>
    <mergeCell ref="C54:H54"/>
    <mergeCell ref="I54:J54"/>
    <mergeCell ref="C55:H55"/>
    <mergeCell ref="I55:J55"/>
    <mergeCell ref="C50:H50"/>
    <mergeCell ref="I50:J50"/>
    <mergeCell ref="C51:H51"/>
    <mergeCell ref="I51:J51"/>
    <mergeCell ref="C52:H52"/>
    <mergeCell ref="I52:J52"/>
    <mergeCell ref="C47:H47"/>
    <mergeCell ref="I47:J47"/>
    <mergeCell ref="C48:H48"/>
    <mergeCell ref="I48:J48"/>
    <mergeCell ref="C49:H49"/>
    <mergeCell ref="I49:J49"/>
  </mergeCells>
  <conditionalFormatting sqref="L58 M59">
    <cfRule type="cellIs" dxfId="5" priority="3" stopIfTrue="1" operator="equal">
      <formula>"PASS"</formula>
    </cfRule>
    <cfRule type="cellIs" dxfId="4" priority="4" stopIfTrue="1" operator="equal">
      <formula>"FAIL"</formula>
    </cfRule>
  </conditionalFormatting>
  <conditionalFormatting sqref="M7"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M9:M57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Nguyen</dc:creator>
  <cp:lastModifiedBy>Dai Nguyen</cp:lastModifiedBy>
  <dcterms:created xsi:type="dcterms:W3CDTF">2024-01-09T21:14:56Z</dcterms:created>
  <dcterms:modified xsi:type="dcterms:W3CDTF">2024-01-10T22:36:59Z</dcterms:modified>
</cp:coreProperties>
</file>